
<file path=[Content_Types].xml><?xml version="1.0" encoding="utf-8"?>
<Types xmlns="http://schemas.openxmlformats.org/package/2006/content-types">
  <Override PartName="/xl/worksheets/sheet13.xml" ContentType="application/vnd.openxmlformats-officedocument.spreadsheetml.worksheet+xml"/>
  <Override PartName="/xl/styles.xml" ContentType="application/vnd.openxmlformats-officedocument.spreadsheetml.styles+xml"/>
  <Override PartName="/xl/charts/chart4.xml" ContentType="application/vnd.openxmlformats-officedocument.drawingml.char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17.xml" ContentType="application/vnd.openxmlformats-officedocument.drawing+xml"/>
  <Override PartName="/xl/charts/chart78.xml" ContentType="application/vnd.openxmlformats-officedocument.drawingml.chart+xml"/>
  <Default Extension="xml" ContentType="application/xml"/>
  <Override PartName="/xl/drawings/drawing2.xml" ContentType="application/vnd.openxmlformats-officedocument.drawing+xml"/>
  <Override PartName="/xl/charts/chart49.xml" ContentType="application/vnd.openxmlformats-officedocument.drawingml.chart+xml"/>
  <Override PartName="/xl/charts/chart67.xml" ContentType="application/vnd.openxmlformats-officedocument.drawingml.chart+xml"/>
  <Override PartName="/xl/worksheets/sheet3.xml" ContentType="application/vnd.openxmlformats-officedocument.spreadsheetml.worksheet+xml"/>
  <Override PartName="/xl/charts/chart27.xml" ContentType="application/vnd.openxmlformats-officedocument.drawingml.chart+xml"/>
  <Override PartName="/xl/charts/chart38.xml" ContentType="application/vnd.openxmlformats-officedocument.drawingml.chart+xml"/>
  <Override PartName="/xl/drawings/drawing13.xml" ContentType="application/vnd.openxmlformats-officedocument.drawing+xml"/>
  <Override PartName="/xl/charts/chart56.xml" ContentType="application/vnd.openxmlformats-officedocument.drawingml.chart+xml"/>
  <Override PartName="/xl/charts/chart74.xml" ContentType="application/vnd.openxmlformats-officedocument.drawingml.chart+xml"/>
  <Override PartName="/xl/charts/chart85.xml" ContentType="application/vnd.openxmlformats-officedocument.drawingml.chart+xml"/>
  <Override PartName="/xl/externalLinks/externalLink1.xml" ContentType="application/vnd.openxmlformats-officedocument.spreadsheetml.externalLink+xml"/>
  <Override PartName="/xl/charts/chart16.xml" ContentType="application/vnd.openxmlformats-officedocument.drawingml.chart+xml"/>
  <Override PartName="/xl/charts/chart34.xml" ContentType="application/vnd.openxmlformats-officedocument.drawingml.chart+xml"/>
  <Override PartName="/xl/charts/chart45.xml" ContentType="application/vnd.openxmlformats-officedocument.drawingml.chart+xml"/>
  <Override PartName="/xl/charts/chart63.xml" ContentType="application/vnd.openxmlformats-officedocument.drawingml.chart+xml"/>
  <Override PartName="/xl/charts/chart81.xml" ContentType="application/vnd.openxmlformats-officedocument.drawingml.chart+xml"/>
  <Override PartName="/xl/sharedStrings.xml" ContentType="application/vnd.openxmlformats-officedocument.spreadsheetml.sharedStrings+xml"/>
  <Override PartName="/xl/charts/chart23.xml" ContentType="application/vnd.openxmlformats-officedocument.drawingml.chart+xml"/>
  <Override PartName="/xl/charts/chart52.xml" ContentType="application/vnd.openxmlformats-officedocument.drawingml.chart+xml"/>
  <Override PartName="/xl/charts/chart70.xml" ContentType="application/vnd.openxmlformats-officedocument.drawingml.chart+xml"/>
  <Override PartName="/xl/worksheets/sheet18.xml" ContentType="application/vnd.openxmlformats-officedocument.spreadsheetml.worksheet+xml"/>
  <Override PartName="/xl/charts/chart9.xml" ContentType="application/vnd.openxmlformats-officedocument.drawingml.chart+xml"/>
  <Override PartName="/xl/charts/chart12.xml" ContentType="application/vnd.openxmlformats-officedocument.drawingml.chart+xml"/>
  <Override PartName="/xl/charts/chart21.xml" ContentType="application/vnd.openxmlformats-officedocument.drawingml.chart+xml"/>
  <Override PartName="/xl/charts/chart30.xml" ContentType="application/vnd.openxmlformats-officedocument.drawingml.chart+xml"/>
  <Override PartName="/xl/charts/chart41.xml" ContentType="application/vnd.openxmlformats-officedocument.drawingml.chart+xml"/>
  <Override PartName="/xl/charts/chart50.xml" ContentType="application/vnd.openxmlformats-officedocument.drawingml.chart+xml"/>
  <Override PartName="/xl/worksheets/sheet16.xml" ContentType="application/vnd.openxmlformats-officedocument.spreadsheetml.worksheet+xml"/>
  <Default Extension="bin" ContentType="application/vnd.openxmlformats-officedocument.spreadsheetml.printerSettings"/>
  <Override PartName="/xl/charts/chart7.xml" ContentType="application/vnd.openxmlformats-officedocument.drawingml.chart+xml"/>
  <Override PartName="/xl/charts/chart10.xml" ContentType="application/vnd.openxmlformats-officedocument.drawingml.chart+xml"/>
  <Override PartName="/xl/drawings/drawing9.xml" ContentType="application/vnd.openxmlformats-officedocument.drawing+xml"/>
  <Override PartName="/xl/worksheets/sheet14.xml" ContentType="application/vnd.openxmlformats-officedocument.spreadsheetml.worksheet+xml"/>
  <Override PartName="/xl/charts/chart5.xml" ContentType="application/vnd.openxmlformats-officedocument.drawingml.chart+xml"/>
  <Override PartName="/xl/drawings/drawing7.xml" ContentType="application/vnd.openxmlformats-officedocument.drawing+xml"/>
  <Override PartName="/xl/worksheets/sheet6.xml" ContentType="application/vnd.openxmlformats-officedocument.spreadsheetml.worksheet+xml"/>
  <Override PartName="/xl/worksheets/sheet8.xml" ContentType="application/vnd.openxmlformats-officedocument.spreadsheetml.worksheet+xml"/>
  <Override PartName="/xl/worksheets/sheet12.xml" ContentType="application/vnd.openxmlformats-officedocument.spreadsheetml.worksheet+xml"/>
  <Override PartName="/xl/charts/chart3.xml" ContentType="application/vnd.openxmlformats-officedocument.drawingml.chart+xml"/>
  <Override PartName="/xl/drawings/drawing5.xml" ContentType="application/vnd.openxmlformats-officedocument.drawing+xml"/>
  <Override PartName="/xl/charts/chart59.xml" ContentType="application/vnd.openxmlformats-officedocument.drawingml.chart+xml"/>
  <Override PartName="/xl/charts/chart79.xml" ContentType="application/vnd.openxmlformats-officedocument.drawingml.chart+xml"/>
  <Override PartName="/xl/drawings/drawing18.xml" ContentType="application/vnd.openxmlformats-officedocument.drawing+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10.xml" ContentType="application/vnd.openxmlformats-officedocument.spreadsheetml.worksheet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39.xml" ContentType="application/vnd.openxmlformats-officedocument.drawingml.chart+xml"/>
  <Override PartName="/xl/charts/chart48.xml" ContentType="application/vnd.openxmlformats-officedocument.drawingml.chart+xml"/>
  <Override PartName="/xl/charts/chart57.xml" ContentType="application/vnd.openxmlformats-officedocument.drawingml.chart+xml"/>
  <Override PartName="/xl/charts/chart68.xml" ContentType="application/vnd.openxmlformats-officedocument.drawingml.chart+xml"/>
  <Override PartName="/xl/drawings/drawing16.xml" ContentType="application/vnd.openxmlformats-officedocument.drawing+xml"/>
  <Override PartName="/xl/charts/chart77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externalLinks/externalLink2.xml" ContentType="application/vnd.openxmlformats-officedocument.spreadsheetml.externalLink+xml"/>
  <Override PartName="/xl/drawings/drawing1.xml" ContentType="application/vnd.openxmlformats-officedocument.drawing+xml"/>
  <Override PartName="/xl/charts/chart19.xml" ContentType="application/vnd.openxmlformats-officedocument.drawingml.chart+xml"/>
  <Override PartName="/xl/charts/chart28.xml" ContentType="application/vnd.openxmlformats-officedocument.drawingml.chart+xml"/>
  <Override PartName="/xl/charts/chart37.xml" ContentType="application/vnd.openxmlformats-officedocument.drawingml.chart+xml"/>
  <Override PartName="/xl/charts/chart46.xml" ContentType="application/vnd.openxmlformats-officedocument.drawingml.chart+xml"/>
  <Override PartName="/xl/charts/chart55.xml" ContentType="application/vnd.openxmlformats-officedocument.drawingml.chart+xml"/>
  <Override PartName="/xl/drawings/drawing14.xml" ContentType="application/vnd.openxmlformats-officedocument.drawing+xml"/>
  <Override PartName="/xl/charts/chart66.xml" ContentType="application/vnd.openxmlformats-officedocument.drawingml.chart+xml"/>
  <Override PartName="/xl/charts/chart75.xml" ContentType="application/vnd.openxmlformats-officedocument.drawingml.chart+xml"/>
  <Override PartName="/xl/charts/chart84.xml" ContentType="application/vnd.openxmlformats-officedocument.drawingml.chart+xml"/>
  <Override PartName="/xl/charts/chart17.xml" ContentType="application/vnd.openxmlformats-officedocument.drawingml.chart+xml"/>
  <Override PartName="/xl/charts/chart26.xml" ContentType="application/vnd.openxmlformats-officedocument.drawingml.chart+xml"/>
  <Override PartName="/xl/charts/chart35.xml" ContentType="application/vnd.openxmlformats-officedocument.drawingml.chart+xml"/>
  <Override PartName="/xl/charts/chart44.xml" ContentType="application/vnd.openxmlformats-officedocument.drawingml.chart+xml"/>
  <Override PartName="/xl/drawings/drawing12.xml" ContentType="application/vnd.openxmlformats-officedocument.drawing+xml"/>
  <Override PartName="/xl/charts/chart53.xml" ContentType="application/vnd.openxmlformats-officedocument.drawingml.chart+xml"/>
  <Override PartName="/xl/charts/chart64.xml" ContentType="application/vnd.openxmlformats-officedocument.drawingml.chart+xml"/>
  <Override PartName="/xl/charts/chart73.xml" ContentType="application/vnd.openxmlformats-officedocument.drawingml.chart+xml"/>
  <Override PartName="/xl/charts/chart82.xml" ContentType="application/vnd.openxmlformats-officedocument.drawingml.chart+xml"/>
  <Override PartName="/xl/calcChain.xml" ContentType="application/vnd.openxmlformats-officedocument.spreadsheetml.calcChain+xml"/>
  <Override PartName="/xl/worksheets/sheet19.xml" ContentType="application/vnd.openxmlformats-officedocument.spreadsheetml.worksheet+xml"/>
  <Override PartName="/xl/charts/chart13.xml" ContentType="application/vnd.openxmlformats-officedocument.drawingml.chart+xml"/>
  <Override PartName="/xl/charts/chart15.xml" ContentType="application/vnd.openxmlformats-officedocument.drawingml.chart+xml"/>
  <Override PartName="/xl/charts/chart24.xml" ContentType="application/vnd.openxmlformats-officedocument.drawingml.chart+xml"/>
  <Override PartName="/xl/charts/chart33.xml" ContentType="application/vnd.openxmlformats-officedocument.drawingml.chart+xml"/>
  <Override PartName="/xl/drawings/drawing10.xml" ContentType="application/vnd.openxmlformats-officedocument.drawing+xml"/>
  <Override PartName="/xl/charts/chart42.xml" ContentType="application/vnd.openxmlformats-officedocument.drawingml.chart+xml"/>
  <Override PartName="/xl/charts/chart51.xml" ContentType="application/vnd.openxmlformats-officedocument.drawingml.chart+xml"/>
  <Override PartName="/xl/charts/chart62.xml" ContentType="application/vnd.openxmlformats-officedocument.drawingml.chart+xml"/>
  <Override PartName="/xl/charts/chart71.xml" ContentType="application/vnd.openxmlformats-officedocument.drawingml.chart+xml"/>
  <Override PartName="/xl/charts/chart80.xml" ContentType="application/vnd.openxmlformats-officedocument.drawingml.chart+xml"/>
  <Override PartName="/xl/worksheets/sheet17.xml" ContentType="application/vnd.openxmlformats-officedocument.spreadsheetml.worksheet+xml"/>
  <Override PartName="/xl/charts/chart8.xml" ContentType="application/vnd.openxmlformats-officedocument.drawingml.chart+xml"/>
  <Override PartName="/xl/charts/chart11.xml" ContentType="application/vnd.openxmlformats-officedocument.drawingml.chart+xml"/>
  <Override PartName="/xl/charts/chart22.xml" ContentType="application/vnd.openxmlformats-officedocument.drawingml.chart+xml"/>
  <Override PartName="/xl/charts/chart31.xml" ContentType="application/vnd.openxmlformats-officedocument.drawingml.chart+xml"/>
  <Override PartName="/xl/charts/chart40.xml" ContentType="application/vnd.openxmlformats-officedocument.drawingml.chart+xml"/>
  <Override PartName="/xl/charts/chart60.xml" ContentType="application/vnd.openxmlformats-officedocument.drawingml.chart+xml"/>
  <Override PartName="/docProps/core.xml" ContentType="application/vnd.openxmlformats-package.core-properties+xml"/>
  <Override PartName="/xl/worksheets/sheet15.xml" ContentType="application/vnd.openxmlformats-officedocument.spreadsheetml.worksheet+xml"/>
  <Override PartName="/xl/charts/chart6.xml" ContentType="application/vnd.openxmlformats-officedocument.drawingml.chart+xml"/>
  <Override PartName="/xl/charts/chart20.xml" ContentType="application/vnd.openxmlformats-officedocument.drawingml.char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drawings/drawing8.xml" ContentType="application/vnd.openxmlformats-officedocument.drawing+xml"/>
  <Override PartName="/xl/worksheets/sheet11.xml" ContentType="application/vnd.openxmlformats-officedocument.spreadsheetml.worksheet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69.xml" ContentType="application/vnd.openxmlformats-officedocument.drawingml.chart+xml"/>
  <Default Extension="rels" ContentType="application/vnd.openxmlformats-package.relationships+xml"/>
  <Override PartName="/xl/worksheets/sheet5.xml" ContentType="application/vnd.openxmlformats-officedocument.spreadsheetml.worksheet+xml"/>
  <Override PartName="/xl/charts/chart29.xml" ContentType="application/vnd.openxmlformats-officedocument.drawingml.chart+xml"/>
  <Override PartName="/xl/charts/chart58.xml" ContentType="application/vnd.openxmlformats-officedocument.drawingml.chart+xml"/>
  <Override PartName="/xl/drawings/drawing15.xml" ContentType="application/vnd.openxmlformats-officedocument.drawing+xml"/>
  <Override PartName="/xl/charts/chart76.xml" ContentType="application/vnd.openxmlformats-officedocument.drawingml.chart+xml"/>
  <Override PartName="/xl/charts/chart18.xml" ContentType="application/vnd.openxmlformats-officedocument.drawingml.chart+xml"/>
  <Override PartName="/xl/charts/chart36.xml" ContentType="application/vnd.openxmlformats-officedocument.drawingml.chart+xml"/>
  <Override PartName="/xl/charts/chart47.xml" ContentType="application/vnd.openxmlformats-officedocument.drawingml.chart+xml"/>
  <Override PartName="/xl/charts/chart65.xml" ContentType="application/vnd.openxmlformats-officedocument.drawingml.chart+xml"/>
  <Override PartName="/xl/charts/chart83.xml" ContentType="application/vnd.openxmlformats-officedocument.drawingml.chart+xml"/>
  <Override PartName="/xl/worksheets/sheet1.xml" ContentType="application/vnd.openxmlformats-officedocument.spreadsheetml.worksheet+xml"/>
  <Override PartName="/xl/charts/chart25.xml" ContentType="application/vnd.openxmlformats-officedocument.drawingml.chart+xml"/>
  <Override PartName="/xl/drawings/drawing11.xml" ContentType="application/vnd.openxmlformats-officedocument.drawing+xml"/>
  <Override PartName="/xl/charts/chart54.xml" ContentType="application/vnd.openxmlformats-officedocument.drawingml.chart+xml"/>
  <Override PartName="/xl/charts/chart72.xml" ContentType="application/vnd.openxmlformats-officedocument.drawingml.chart+xml"/>
  <Override PartName="/xl/charts/chart14.xml" ContentType="application/vnd.openxmlformats-officedocument.drawingml.chart+xml"/>
  <Override PartName="/xl/charts/chart32.xml" ContentType="application/vnd.openxmlformats-officedocument.drawingml.chart+xml"/>
  <Override PartName="/xl/charts/chart43.xml" ContentType="application/vnd.openxmlformats-officedocument.drawingml.chart+xml"/>
  <Override PartName="/xl/charts/chart61.xml" ContentType="application/vnd.openxmlformats-officedocument.drawingml.chart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480" yWindow="30" windowWidth="18195" windowHeight="9345" tabRatio="679" activeTab="1"/>
  </bookViews>
  <sheets>
    <sheet name="Total-Original" sheetId="11" r:id="rId1"/>
    <sheet name="Total-Smoothed" sheetId="12" r:id="rId2"/>
    <sheet name="Distance" sheetId="16" r:id="rId3"/>
    <sheet name="sub01" sheetId="1" r:id="rId4"/>
    <sheet name="sub02" sheetId="3" r:id="rId5"/>
    <sheet name="sub03" sheetId="10" r:id="rId6"/>
    <sheet name="sub04" sheetId="4" r:id="rId7"/>
    <sheet name="sub05" sheetId="5" r:id="rId8"/>
    <sheet name="sub06" sheetId="6" r:id="rId9"/>
    <sheet name="sub07" sheetId="7" r:id="rId10"/>
    <sheet name="sub08" sheetId="8" r:id="rId11"/>
    <sheet name="sub09" sheetId="9" r:id="rId12"/>
    <sheet name="sub10" sheetId="2" r:id="rId13"/>
    <sheet name="sub11" sheetId="13" r:id="rId14"/>
    <sheet name="sub12" sheetId="14" r:id="rId15"/>
    <sheet name="sub13" sheetId="15" r:id="rId16"/>
    <sheet name="sub14" sheetId="17" r:id="rId17"/>
    <sheet name="sub15" sheetId="19" r:id="rId18"/>
    <sheet name="Sheet2" sheetId="18" r:id="rId19"/>
  </sheets>
  <externalReferences>
    <externalReference r:id="rId20"/>
    <externalReference r:id="rId21"/>
  </externalReferences>
  <calcPr calcId="125725"/>
</workbook>
</file>

<file path=xl/calcChain.xml><?xml version="1.0" encoding="utf-8"?>
<calcChain xmlns="http://schemas.openxmlformats.org/spreadsheetml/2006/main">
  <c r="W108" i="19"/>
  <c r="V108"/>
  <c r="U108"/>
  <c r="T108"/>
  <c r="S108"/>
  <c r="R108"/>
  <c r="Q108"/>
  <c r="P108"/>
  <c r="O108"/>
  <c r="N108"/>
  <c r="M108"/>
  <c r="L108"/>
  <c r="K108"/>
  <c r="J108"/>
  <c r="I108"/>
  <c r="H108"/>
  <c r="G108"/>
  <c r="F108"/>
  <c r="E108"/>
  <c r="D108"/>
  <c r="W107"/>
  <c r="V107"/>
  <c r="U107"/>
  <c r="T107"/>
  <c r="S107"/>
  <c r="R107"/>
  <c r="Q107"/>
  <c r="P107"/>
  <c r="O107"/>
  <c r="N107"/>
  <c r="M107"/>
  <c r="L107"/>
  <c r="K107"/>
  <c r="J107"/>
  <c r="I107"/>
  <c r="H107"/>
  <c r="G107"/>
  <c r="F107"/>
  <c r="E107"/>
  <c r="D107"/>
  <c r="W106"/>
  <c r="V106"/>
  <c r="U106"/>
  <c r="T106"/>
  <c r="S106"/>
  <c r="R106"/>
  <c r="Q106"/>
  <c r="P106"/>
  <c r="O106"/>
  <c r="N106"/>
  <c r="M106"/>
  <c r="L106"/>
  <c r="K106"/>
  <c r="J106"/>
  <c r="I106"/>
  <c r="H106"/>
  <c r="G106"/>
  <c r="F106"/>
  <c r="E106"/>
  <c r="D106"/>
  <c r="W105"/>
  <c r="V105"/>
  <c r="U105"/>
  <c r="T105"/>
  <c r="S105"/>
  <c r="R105"/>
  <c r="Q105"/>
  <c r="P105"/>
  <c r="O105"/>
  <c r="N105"/>
  <c r="M105"/>
  <c r="L105"/>
  <c r="K105"/>
  <c r="J105"/>
  <c r="I105"/>
  <c r="H105"/>
  <c r="G105"/>
  <c r="F105"/>
  <c r="E105"/>
  <c r="D105"/>
  <c r="W104"/>
  <c r="V104"/>
  <c r="U104"/>
  <c r="T104"/>
  <c r="S104"/>
  <c r="R104"/>
  <c r="Q104"/>
  <c r="P104"/>
  <c r="O104"/>
  <c r="N104"/>
  <c r="M104"/>
  <c r="L104"/>
  <c r="K104"/>
  <c r="J104"/>
  <c r="I104"/>
  <c r="H104"/>
  <c r="G104"/>
  <c r="F104"/>
  <c r="E104"/>
  <c r="D104"/>
  <c r="W103"/>
  <c r="V103"/>
  <c r="U103"/>
  <c r="T103"/>
  <c r="S103"/>
  <c r="R103"/>
  <c r="Q103"/>
  <c r="P103"/>
  <c r="O103"/>
  <c r="N103"/>
  <c r="M103"/>
  <c r="L103"/>
  <c r="K103"/>
  <c r="J103"/>
  <c r="I103"/>
  <c r="H103"/>
  <c r="G103"/>
  <c r="F103"/>
  <c r="E103"/>
  <c r="D103"/>
  <c r="W102"/>
  <c r="V102"/>
  <c r="U102"/>
  <c r="T102"/>
  <c r="S102"/>
  <c r="R102"/>
  <c r="Q102"/>
  <c r="P102"/>
  <c r="O102"/>
  <c r="N102"/>
  <c r="M102"/>
  <c r="L102"/>
  <c r="K102"/>
  <c r="J102"/>
  <c r="I102"/>
  <c r="H102"/>
  <c r="G102"/>
  <c r="F102"/>
  <c r="E102"/>
  <c r="D102"/>
  <c r="W101"/>
  <c r="V101"/>
  <c r="U101"/>
  <c r="T101"/>
  <c r="S101"/>
  <c r="R101"/>
  <c r="Q101"/>
  <c r="P101"/>
  <c r="O101"/>
  <c r="N101"/>
  <c r="M101"/>
  <c r="L101"/>
  <c r="K101"/>
  <c r="J101"/>
  <c r="I101"/>
  <c r="H101"/>
  <c r="G101"/>
  <c r="F101"/>
  <c r="E101"/>
  <c r="D101"/>
  <c r="W100"/>
  <c r="V100"/>
  <c r="U100"/>
  <c r="T100"/>
  <c r="S100"/>
  <c r="R100"/>
  <c r="Q100"/>
  <c r="P100"/>
  <c r="O100"/>
  <c r="N100"/>
  <c r="M100"/>
  <c r="L100"/>
  <c r="K100"/>
  <c r="J100"/>
  <c r="I100"/>
  <c r="H100"/>
  <c r="G100"/>
  <c r="F100"/>
  <c r="E100"/>
  <c r="D100"/>
  <c r="W99"/>
  <c r="V99"/>
  <c r="U99"/>
  <c r="T99"/>
  <c r="S99"/>
  <c r="R99"/>
  <c r="Q99"/>
  <c r="P99"/>
  <c r="O99"/>
  <c r="N99"/>
  <c r="M99"/>
  <c r="L99"/>
  <c r="K99"/>
  <c r="J99"/>
  <c r="I99"/>
  <c r="H99"/>
  <c r="G99"/>
  <c r="F99"/>
  <c r="E99"/>
  <c r="D99"/>
  <c r="W98"/>
  <c r="V98"/>
  <c r="U98"/>
  <c r="T98"/>
  <c r="S98"/>
  <c r="R98"/>
  <c r="Q98"/>
  <c r="P98"/>
  <c r="O98"/>
  <c r="N98"/>
  <c r="M98"/>
  <c r="L98"/>
  <c r="K98"/>
  <c r="J98"/>
  <c r="I98"/>
  <c r="H98"/>
  <c r="G98"/>
  <c r="F98"/>
  <c r="E98"/>
  <c r="D98"/>
  <c r="W97"/>
  <c r="V97"/>
  <c r="U97"/>
  <c r="T97"/>
  <c r="S97"/>
  <c r="R97"/>
  <c r="Q97"/>
  <c r="P97"/>
  <c r="O97"/>
  <c r="N97"/>
  <c r="M97"/>
  <c r="L97"/>
  <c r="K97"/>
  <c r="J97"/>
  <c r="I97"/>
  <c r="H97"/>
  <c r="G97"/>
  <c r="F97"/>
  <c r="E97"/>
  <c r="D97"/>
  <c r="W96"/>
  <c r="V96"/>
  <c r="U96"/>
  <c r="T96"/>
  <c r="S96"/>
  <c r="R96"/>
  <c r="Q96"/>
  <c r="P96"/>
  <c r="O96"/>
  <c r="N96"/>
  <c r="M96"/>
  <c r="L96"/>
  <c r="K96"/>
  <c r="J96"/>
  <c r="I96"/>
  <c r="H96"/>
  <c r="G96"/>
  <c r="F96"/>
  <c r="E96"/>
  <c r="D96"/>
  <c r="W95"/>
  <c r="V95"/>
  <c r="U95"/>
  <c r="T95"/>
  <c r="S95"/>
  <c r="R95"/>
  <c r="Q95"/>
  <c r="P95"/>
  <c r="O95"/>
  <c r="N95"/>
  <c r="M95"/>
  <c r="L95"/>
  <c r="K95"/>
  <c r="J95"/>
  <c r="I95"/>
  <c r="H95"/>
  <c r="G95"/>
  <c r="F95"/>
  <c r="E95"/>
  <c r="D95"/>
  <c r="W94"/>
  <c r="V94"/>
  <c r="U94"/>
  <c r="T94"/>
  <c r="S94"/>
  <c r="R94"/>
  <c r="Q94"/>
  <c r="P94"/>
  <c r="O94"/>
  <c r="N94"/>
  <c r="M94"/>
  <c r="L94"/>
  <c r="K94"/>
  <c r="J94"/>
  <c r="I94"/>
  <c r="H94"/>
  <c r="G94"/>
  <c r="F94"/>
  <c r="E94"/>
  <c r="D94"/>
  <c r="W93"/>
  <c r="V93"/>
  <c r="U93"/>
  <c r="T93"/>
  <c r="S93"/>
  <c r="R93"/>
  <c r="Q93"/>
  <c r="P93"/>
  <c r="O93"/>
  <c r="N93"/>
  <c r="M93"/>
  <c r="L93"/>
  <c r="K93"/>
  <c r="J93"/>
  <c r="I93"/>
  <c r="H93"/>
  <c r="G93"/>
  <c r="F93"/>
  <c r="E93"/>
  <c r="D93"/>
  <c r="W92"/>
  <c r="V92"/>
  <c r="U92"/>
  <c r="T92"/>
  <c r="S92"/>
  <c r="R92"/>
  <c r="Q92"/>
  <c r="P92"/>
  <c r="O92"/>
  <c r="N92"/>
  <c r="M92"/>
  <c r="L92"/>
  <c r="K92"/>
  <c r="J92"/>
  <c r="I92"/>
  <c r="H92"/>
  <c r="G92"/>
  <c r="F92"/>
  <c r="E92"/>
  <c r="D92"/>
  <c r="W91"/>
  <c r="V91"/>
  <c r="U91"/>
  <c r="T91"/>
  <c r="S91"/>
  <c r="R91"/>
  <c r="Q91"/>
  <c r="P91"/>
  <c r="O91"/>
  <c r="N91"/>
  <c r="M91"/>
  <c r="L91"/>
  <c r="K91"/>
  <c r="J91"/>
  <c r="I91"/>
  <c r="H91"/>
  <c r="G91"/>
  <c r="F91"/>
  <c r="E91"/>
  <c r="D91"/>
  <c r="W90"/>
  <c r="V90"/>
  <c r="U90"/>
  <c r="T90"/>
  <c r="S90"/>
  <c r="R90"/>
  <c r="Q90"/>
  <c r="P90"/>
  <c r="O90"/>
  <c r="N90"/>
  <c r="M90"/>
  <c r="L90"/>
  <c r="K90"/>
  <c r="J90"/>
  <c r="I90"/>
  <c r="H90"/>
  <c r="G90"/>
  <c r="F90"/>
  <c r="E90"/>
  <c r="D90"/>
  <c r="W89"/>
  <c r="V89"/>
  <c r="U89"/>
  <c r="T89"/>
  <c r="S89"/>
  <c r="R89"/>
  <c r="Q89"/>
  <c r="P89"/>
  <c r="O89"/>
  <c r="N89"/>
  <c r="M89"/>
  <c r="L89"/>
  <c r="K89"/>
  <c r="J89"/>
  <c r="I89"/>
  <c r="H89"/>
  <c r="G89"/>
  <c r="F89"/>
  <c r="E89"/>
  <c r="D89"/>
  <c r="W88"/>
  <c r="V88"/>
  <c r="U88"/>
  <c r="T88"/>
  <c r="S88"/>
  <c r="R88"/>
  <c r="Q88"/>
  <c r="P88"/>
  <c r="O88"/>
  <c r="N88"/>
  <c r="M88"/>
  <c r="L88"/>
  <c r="K88"/>
  <c r="J88"/>
  <c r="I88"/>
  <c r="H88"/>
  <c r="G88"/>
  <c r="F88"/>
  <c r="E88"/>
  <c r="D88"/>
  <c r="W87"/>
  <c r="V87"/>
  <c r="U87"/>
  <c r="T87"/>
  <c r="S87"/>
  <c r="R87"/>
  <c r="Q87"/>
  <c r="P87"/>
  <c r="O87"/>
  <c r="N87"/>
  <c r="M87"/>
  <c r="L87"/>
  <c r="K87"/>
  <c r="J87"/>
  <c r="I87"/>
  <c r="H87"/>
  <c r="G87"/>
  <c r="F87"/>
  <c r="E87"/>
  <c r="D87"/>
  <c r="W86"/>
  <c r="V86"/>
  <c r="U86"/>
  <c r="T86"/>
  <c r="S86"/>
  <c r="R86"/>
  <c r="Q86"/>
  <c r="P86"/>
  <c r="O86"/>
  <c r="N86"/>
  <c r="M86"/>
  <c r="L86"/>
  <c r="K86"/>
  <c r="J86"/>
  <c r="I86"/>
  <c r="H86"/>
  <c r="G86"/>
  <c r="F86"/>
  <c r="E86"/>
  <c r="D86"/>
  <c r="W85"/>
  <c r="V85"/>
  <c r="U85"/>
  <c r="T85"/>
  <c r="S85"/>
  <c r="R85"/>
  <c r="Q85"/>
  <c r="P85"/>
  <c r="O85"/>
  <c r="N85"/>
  <c r="M85"/>
  <c r="L85"/>
  <c r="K85"/>
  <c r="J85"/>
  <c r="I85"/>
  <c r="H85"/>
  <c r="G85"/>
  <c r="F85"/>
  <c r="E85"/>
  <c r="D85"/>
  <c r="W84"/>
  <c r="V84"/>
  <c r="U84"/>
  <c r="T84"/>
  <c r="S84"/>
  <c r="R84"/>
  <c r="Q84"/>
  <c r="P84"/>
  <c r="O84"/>
  <c r="N84"/>
  <c r="M84"/>
  <c r="L84"/>
  <c r="K84"/>
  <c r="J84"/>
  <c r="I84"/>
  <c r="H84"/>
  <c r="G84"/>
  <c r="F84"/>
  <c r="E84"/>
  <c r="D84"/>
  <c r="W83"/>
  <c r="V83"/>
  <c r="U83"/>
  <c r="T83"/>
  <c r="S83"/>
  <c r="R83"/>
  <c r="Q83"/>
  <c r="P83"/>
  <c r="O83"/>
  <c r="N83"/>
  <c r="M83"/>
  <c r="L83"/>
  <c r="K83"/>
  <c r="J83"/>
  <c r="I83"/>
  <c r="H83"/>
  <c r="G83"/>
  <c r="F83"/>
  <c r="E83"/>
  <c r="D83"/>
  <c r="W82"/>
  <c r="V82"/>
  <c r="U82"/>
  <c r="T82"/>
  <c r="S82"/>
  <c r="R82"/>
  <c r="Q82"/>
  <c r="P82"/>
  <c r="O82"/>
  <c r="N82"/>
  <c r="M82"/>
  <c r="L82"/>
  <c r="K82"/>
  <c r="J82"/>
  <c r="I82"/>
  <c r="H82"/>
  <c r="G82"/>
  <c r="F82"/>
  <c r="E82"/>
  <c r="D82"/>
  <c r="W81"/>
  <c r="V81"/>
  <c r="U81"/>
  <c r="T81"/>
  <c r="S81"/>
  <c r="R81"/>
  <c r="Q81"/>
  <c r="P81"/>
  <c r="O81"/>
  <c r="N81"/>
  <c r="M81"/>
  <c r="L81"/>
  <c r="K81"/>
  <c r="J81"/>
  <c r="I81"/>
  <c r="H81"/>
  <c r="G81"/>
  <c r="F81"/>
  <c r="E81"/>
  <c r="D81"/>
  <c r="W80"/>
  <c r="V80"/>
  <c r="U80"/>
  <c r="T80"/>
  <c r="S80"/>
  <c r="R80"/>
  <c r="Q80"/>
  <c r="P80"/>
  <c r="O80"/>
  <c r="N80"/>
  <c r="M80"/>
  <c r="L80"/>
  <c r="K80"/>
  <c r="J80"/>
  <c r="I80"/>
  <c r="H80"/>
  <c r="G80"/>
  <c r="F80"/>
  <c r="E80"/>
  <c r="D80"/>
  <c r="W79"/>
  <c r="V79"/>
  <c r="U79"/>
  <c r="T79"/>
  <c r="S79"/>
  <c r="R79"/>
  <c r="Q79"/>
  <c r="P79"/>
  <c r="O79"/>
  <c r="N79"/>
  <c r="M79"/>
  <c r="L79"/>
  <c r="K79"/>
  <c r="J79"/>
  <c r="I79"/>
  <c r="H79"/>
  <c r="G79"/>
  <c r="F79"/>
  <c r="E79"/>
  <c r="D79"/>
  <c r="W78"/>
  <c r="V78"/>
  <c r="U78"/>
  <c r="T78"/>
  <c r="S78"/>
  <c r="R78"/>
  <c r="Q78"/>
  <c r="P78"/>
  <c r="O78"/>
  <c r="N78"/>
  <c r="M78"/>
  <c r="L78"/>
  <c r="K78"/>
  <c r="J78"/>
  <c r="I78"/>
  <c r="H78"/>
  <c r="G78"/>
  <c r="F78"/>
  <c r="E78"/>
  <c r="D78"/>
  <c r="W77"/>
  <c r="V77"/>
  <c r="U77"/>
  <c r="T77"/>
  <c r="S77"/>
  <c r="R77"/>
  <c r="Q77"/>
  <c r="P77"/>
  <c r="O77"/>
  <c r="N77"/>
  <c r="M77"/>
  <c r="L77"/>
  <c r="K77"/>
  <c r="J77"/>
  <c r="I77"/>
  <c r="H77"/>
  <c r="G77"/>
  <c r="F77"/>
  <c r="E77"/>
  <c r="D77"/>
  <c r="W76"/>
  <c r="V76"/>
  <c r="U76"/>
  <c r="T76"/>
  <c r="S76"/>
  <c r="R76"/>
  <c r="Q76"/>
  <c r="P76"/>
  <c r="O76"/>
  <c r="N76"/>
  <c r="M76"/>
  <c r="L76"/>
  <c r="K76"/>
  <c r="J76"/>
  <c r="I76"/>
  <c r="H76"/>
  <c r="G76"/>
  <c r="F76"/>
  <c r="E76"/>
  <c r="D76"/>
  <c r="W75"/>
  <c r="V75"/>
  <c r="U75"/>
  <c r="T75"/>
  <c r="S75"/>
  <c r="R75"/>
  <c r="Q75"/>
  <c r="P75"/>
  <c r="O75"/>
  <c r="N75"/>
  <c r="M75"/>
  <c r="L75"/>
  <c r="K75"/>
  <c r="J75"/>
  <c r="I75"/>
  <c r="H75"/>
  <c r="G75"/>
  <c r="F75"/>
  <c r="E75"/>
  <c r="D75"/>
  <c r="W74"/>
  <c r="V74"/>
  <c r="U74"/>
  <c r="T74"/>
  <c r="S74"/>
  <c r="R74"/>
  <c r="Q74"/>
  <c r="P74"/>
  <c r="O74"/>
  <c r="N74"/>
  <c r="M74"/>
  <c r="L74"/>
  <c r="K74"/>
  <c r="J74"/>
  <c r="I74"/>
  <c r="H74"/>
  <c r="G74"/>
  <c r="F74"/>
  <c r="E74"/>
  <c r="D74"/>
  <c r="W73"/>
  <c r="V73"/>
  <c r="U73"/>
  <c r="T73"/>
  <c r="S73"/>
  <c r="R73"/>
  <c r="Q73"/>
  <c r="P73"/>
  <c r="O73"/>
  <c r="N73"/>
  <c r="M73"/>
  <c r="L73"/>
  <c r="K73"/>
  <c r="J73"/>
  <c r="I73"/>
  <c r="H73"/>
  <c r="G73"/>
  <c r="F73"/>
  <c r="E73"/>
  <c r="D73"/>
  <c r="W72"/>
  <c r="V72"/>
  <c r="U72"/>
  <c r="T72"/>
  <c r="S72"/>
  <c r="R72"/>
  <c r="Q72"/>
  <c r="P72"/>
  <c r="O72"/>
  <c r="N72"/>
  <c r="M72"/>
  <c r="L72"/>
  <c r="K72"/>
  <c r="J72"/>
  <c r="I72"/>
  <c r="H72"/>
  <c r="G72"/>
  <c r="F72"/>
  <c r="E72"/>
  <c r="D72"/>
  <c r="W71"/>
  <c r="V71"/>
  <c r="U71"/>
  <c r="T71"/>
  <c r="S71"/>
  <c r="R71"/>
  <c r="Q71"/>
  <c r="P71"/>
  <c r="O71"/>
  <c r="N71"/>
  <c r="M71"/>
  <c r="L71"/>
  <c r="K71"/>
  <c r="J71"/>
  <c r="I71"/>
  <c r="H71"/>
  <c r="G71"/>
  <c r="F71"/>
  <c r="E71"/>
  <c r="D71"/>
  <c r="W70"/>
  <c r="V70"/>
  <c r="U70"/>
  <c r="T70"/>
  <c r="S70"/>
  <c r="R70"/>
  <c r="Q70"/>
  <c r="P70"/>
  <c r="O70"/>
  <c r="N70"/>
  <c r="M70"/>
  <c r="L70"/>
  <c r="K70"/>
  <c r="J70"/>
  <c r="I70"/>
  <c r="H70"/>
  <c r="G70"/>
  <c r="F70"/>
  <c r="E70"/>
  <c r="D70"/>
  <c r="W69"/>
  <c r="V69"/>
  <c r="U69"/>
  <c r="T69"/>
  <c r="S69"/>
  <c r="R69"/>
  <c r="Q69"/>
  <c r="P69"/>
  <c r="O69"/>
  <c r="N69"/>
  <c r="M69"/>
  <c r="L69"/>
  <c r="K69"/>
  <c r="J69"/>
  <c r="I69"/>
  <c r="H69"/>
  <c r="G69"/>
  <c r="F69"/>
  <c r="E69"/>
  <c r="D69"/>
  <c r="W68"/>
  <c r="V68"/>
  <c r="U68"/>
  <c r="T68"/>
  <c r="S68"/>
  <c r="R68"/>
  <c r="Q68"/>
  <c r="P68"/>
  <c r="O68"/>
  <c r="N68"/>
  <c r="M68"/>
  <c r="L68"/>
  <c r="K68"/>
  <c r="J68"/>
  <c r="I68"/>
  <c r="H68"/>
  <c r="G68"/>
  <c r="F68"/>
  <c r="E68"/>
  <c r="D68"/>
  <c r="W67"/>
  <c r="V67"/>
  <c r="U67"/>
  <c r="T67"/>
  <c r="S67"/>
  <c r="R67"/>
  <c r="Q67"/>
  <c r="P67"/>
  <c r="O67"/>
  <c r="N67"/>
  <c r="M67"/>
  <c r="L67"/>
  <c r="K67"/>
  <c r="J67"/>
  <c r="I67"/>
  <c r="H67"/>
  <c r="G67"/>
  <c r="F67"/>
  <c r="E67"/>
  <c r="D67"/>
  <c r="W66"/>
  <c r="V66"/>
  <c r="U66"/>
  <c r="T66"/>
  <c r="S66"/>
  <c r="R66"/>
  <c r="Q66"/>
  <c r="P66"/>
  <c r="O66"/>
  <c r="N66"/>
  <c r="M66"/>
  <c r="L66"/>
  <c r="K66"/>
  <c r="J66"/>
  <c r="I66"/>
  <c r="H66"/>
  <c r="G66"/>
  <c r="F66"/>
  <c r="E66"/>
  <c r="D66"/>
  <c r="W65"/>
  <c r="V65"/>
  <c r="U65"/>
  <c r="T65"/>
  <c r="S65"/>
  <c r="R65"/>
  <c r="Q65"/>
  <c r="P65"/>
  <c r="O65"/>
  <c r="N65"/>
  <c r="M65"/>
  <c r="L65"/>
  <c r="K65"/>
  <c r="J65"/>
  <c r="I65"/>
  <c r="H65"/>
  <c r="G65"/>
  <c r="F65"/>
  <c r="E65"/>
  <c r="D65"/>
  <c r="W64"/>
  <c r="V64"/>
  <c r="U64"/>
  <c r="T64"/>
  <c r="S64"/>
  <c r="R64"/>
  <c r="Q64"/>
  <c r="P64"/>
  <c r="O64"/>
  <c r="N64"/>
  <c r="M64"/>
  <c r="L64"/>
  <c r="K64"/>
  <c r="J64"/>
  <c r="I64"/>
  <c r="H64"/>
  <c r="G64"/>
  <c r="F64"/>
  <c r="E64"/>
  <c r="D64"/>
  <c r="W63"/>
  <c r="V63"/>
  <c r="U63"/>
  <c r="T63"/>
  <c r="S63"/>
  <c r="R63"/>
  <c r="Q63"/>
  <c r="P63"/>
  <c r="O63"/>
  <c r="N63"/>
  <c r="M63"/>
  <c r="L63"/>
  <c r="K63"/>
  <c r="J63"/>
  <c r="I63"/>
  <c r="H63"/>
  <c r="G63"/>
  <c r="F63"/>
  <c r="E63"/>
  <c r="D63"/>
  <c r="W62"/>
  <c r="V62"/>
  <c r="U62"/>
  <c r="T62"/>
  <c r="S62"/>
  <c r="R62"/>
  <c r="Q62"/>
  <c r="P62"/>
  <c r="O62"/>
  <c r="N62"/>
  <c r="M62"/>
  <c r="L62"/>
  <c r="K62"/>
  <c r="J62"/>
  <c r="I62"/>
  <c r="H62"/>
  <c r="G62"/>
  <c r="F62"/>
  <c r="E62"/>
  <c r="D62"/>
  <c r="W61"/>
  <c r="V61"/>
  <c r="U61"/>
  <c r="T61"/>
  <c r="S61"/>
  <c r="R61"/>
  <c r="Q61"/>
  <c r="P61"/>
  <c r="O61"/>
  <c r="N61"/>
  <c r="M61"/>
  <c r="L61"/>
  <c r="K61"/>
  <c r="J61"/>
  <c r="I61"/>
  <c r="H61"/>
  <c r="G61"/>
  <c r="F61"/>
  <c r="E61"/>
  <c r="D61"/>
  <c r="W108" i="17"/>
  <c r="V108"/>
  <c r="U108"/>
  <c r="T108"/>
  <c r="S108"/>
  <c r="R108"/>
  <c r="Q108"/>
  <c r="P108"/>
  <c r="O108"/>
  <c r="N108"/>
  <c r="M108"/>
  <c r="L108"/>
  <c r="K108"/>
  <c r="J108"/>
  <c r="I108"/>
  <c r="H108"/>
  <c r="G108"/>
  <c r="F108"/>
  <c r="E108"/>
  <c r="D108"/>
  <c r="W107"/>
  <c r="V107"/>
  <c r="U107"/>
  <c r="T107"/>
  <c r="S107"/>
  <c r="R107"/>
  <c r="Q107"/>
  <c r="P107"/>
  <c r="O107"/>
  <c r="N107"/>
  <c r="M107"/>
  <c r="L107"/>
  <c r="K107"/>
  <c r="J107"/>
  <c r="I107"/>
  <c r="H107"/>
  <c r="G107"/>
  <c r="F107"/>
  <c r="E107"/>
  <c r="D107"/>
  <c r="W106"/>
  <c r="V106"/>
  <c r="U106"/>
  <c r="T106"/>
  <c r="S106"/>
  <c r="R106"/>
  <c r="Q106"/>
  <c r="P106"/>
  <c r="O106"/>
  <c r="N106"/>
  <c r="M106"/>
  <c r="L106"/>
  <c r="K106"/>
  <c r="J106"/>
  <c r="I106"/>
  <c r="H106"/>
  <c r="G106"/>
  <c r="F106"/>
  <c r="E106"/>
  <c r="D106"/>
  <c r="W105"/>
  <c r="V105"/>
  <c r="U105"/>
  <c r="T105"/>
  <c r="S105"/>
  <c r="R105"/>
  <c r="Q105"/>
  <c r="P105"/>
  <c r="O105"/>
  <c r="N105"/>
  <c r="M105"/>
  <c r="L105"/>
  <c r="K105"/>
  <c r="J105"/>
  <c r="I105"/>
  <c r="H105"/>
  <c r="G105"/>
  <c r="F105"/>
  <c r="E105"/>
  <c r="D105"/>
  <c r="W104"/>
  <c r="V104"/>
  <c r="U104"/>
  <c r="T104"/>
  <c r="S104"/>
  <c r="R104"/>
  <c r="Q104"/>
  <c r="P104"/>
  <c r="O104"/>
  <c r="N104"/>
  <c r="M104"/>
  <c r="L104"/>
  <c r="K104"/>
  <c r="J104"/>
  <c r="I104"/>
  <c r="H104"/>
  <c r="G104"/>
  <c r="F104"/>
  <c r="E104"/>
  <c r="D104"/>
  <c r="W103"/>
  <c r="V103"/>
  <c r="U103"/>
  <c r="T103"/>
  <c r="S103"/>
  <c r="R103"/>
  <c r="Q103"/>
  <c r="P103"/>
  <c r="O103"/>
  <c r="N103"/>
  <c r="M103"/>
  <c r="L103"/>
  <c r="K103"/>
  <c r="J103"/>
  <c r="I103"/>
  <c r="H103"/>
  <c r="G103"/>
  <c r="F103"/>
  <c r="E103"/>
  <c r="D103"/>
  <c r="W102"/>
  <c r="V102"/>
  <c r="U102"/>
  <c r="T102"/>
  <c r="S102"/>
  <c r="R102"/>
  <c r="Q102"/>
  <c r="P102"/>
  <c r="O102"/>
  <c r="N102"/>
  <c r="M102"/>
  <c r="L102"/>
  <c r="K102"/>
  <c r="J102"/>
  <c r="I102"/>
  <c r="H102"/>
  <c r="G102"/>
  <c r="F102"/>
  <c r="E102"/>
  <c r="D102"/>
  <c r="W101"/>
  <c r="V101"/>
  <c r="U101"/>
  <c r="T101"/>
  <c r="S101"/>
  <c r="R101"/>
  <c r="Q101"/>
  <c r="P101"/>
  <c r="O101"/>
  <c r="N101"/>
  <c r="M101"/>
  <c r="L101"/>
  <c r="K101"/>
  <c r="J101"/>
  <c r="I101"/>
  <c r="H101"/>
  <c r="G101"/>
  <c r="F101"/>
  <c r="E101"/>
  <c r="D101"/>
  <c r="W100"/>
  <c r="V100"/>
  <c r="U100"/>
  <c r="T100"/>
  <c r="S100"/>
  <c r="R100"/>
  <c r="Q100"/>
  <c r="P100"/>
  <c r="O100"/>
  <c r="N100"/>
  <c r="M100"/>
  <c r="L100"/>
  <c r="K100"/>
  <c r="J100"/>
  <c r="I100"/>
  <c r="H100"/>
  <c r="G100"/>
  <c r="F100"/>
  <c r="E100"/>
  <c r="D100"/>
  <c r="W99"/>
  <c r="V99"/>
  <c r="U99"/>
  <c r="T99"/>
  <c r="S99"/>
  <c r="R99"/>
  <c r="Q99"/>
  <c r="P99"/>
  <c r="O99"/>
  <c r="N99"/>
  <c r="M99"/>
  <c r="L99"/>
  <c r="K99"/>
  <c r="J99"/>
  <c r="I99"/>
  <c r="H99"/>
  <c r="G99"/>
  <c r="F99"/>
  <c r="E99"/>
  <c r="D99"/>
  <c r="W98"/>
  <c r="V98"/>
  <c r="U98"/>
  <c r="T98"/>
  <c r="S98"/>
  <c r="R98"/>
  <c r="Q98"/>
  <c r="P98"/>
  <c r="O98"/>
  <c r="N98"/>
  <c r="M98"/>
  <c r="L98"/>
  <c r="K98"/>
  <c r="J98"/>
  <c r="I98"/>
  <c r="H98"/>
  <c r="G98"/>
  <c r="F98"/>
  <c r="E98"/>
  <c r="D98"/>
  <c r="W97"/>
  <c r="V97"/>
  <c r="U97"/>
  <c r="T97"/>
  <c r="S97"/>
  <c r="R97"/>
  <c r="Q97"/>
  <c r="P97"/>
  <c r="O97"/>
  <c r="N97"/>
  <c r="M97"/>
  <c r="L97"/>
  <c r="K97"/>
  <c r="J97"/>
  <c r="I97"/>
  <c r="H97"/>
  <c r="G97"/>
  <c r="F97"/>
  <c r="E97"/>
  <c r="D97"/>
  <c r="W96"/>
  <c r="V96"/>
  <c r="U96"/>
  <c r="T96"/>
  <c r="S96"/>
  <c r="R96"/>
  <c r="Q96"/>
  <c r="P96"/>
  <c r="O96"/>
  <c r="N96"/>
  <c r="M96"/>
  <c r="L96"/>
  <c r="K96"/>
  <c r="J96"/>
  <c r="I96"/>
  <c r="H96"/>
  <c r="G96"/>
  <c r="F96"/>
  <c r="E96"/>
  <c r="D96"/>
  <c r="W95"/>
  <c r="V95"/>
  <c r="U95"/>
  <c r="T95"/>
  <c r="S95"/>
  <c r="R95"/>
  <c r="Q95"/>
  <c r="P95"/>
  <c r="O95"/>
  <c r="N95"/>
  <c r="M95"/>
  <c r="L95"/>
  <c r="K95"/>
  <c r="J95"/>
  <c r="I95"/>
  <c r="H95"/>
  <c r="G95"/>
  <c r="F95"/>
  <c r="E95"/>
  <c r="D95"/>
  <c r="W94"/>
  <c r="V94"/>
  <c r="U94"/>
  <c r="T94"/>
  <c r="S94"/>
  <c r="R94"/>
  <c r="Q94"/>
  <c r="P94"/>
  <c r="O94"/>
  <c r="N94"/>
  <c r="M94"/>
  <c r="L94"/>
  <c r="K94"/>
  <c r="J94"/>
  <c r="I94"/>
  <c r="H94"/>
  <c r="G94"/>
  <c r="F94"/>
  <c r="E94"/>
  <c r="D94"/>
  <c r="W93"/>
  <c r="V93"/>
  <c r="U93"/>
  <c r="T93"/>
  <c r="S93"/>
  <c r="R93"/>
  <c r="Q93"/>
  <c r="P93"/>
  <c r="O93"/>
  <c r="N93"/>
  <c r="M93"/>
  <c r="L93"/>
  <c r="K93"/>
  <c r="J93"/>
  <c r="I93"/>
  <c r="H93"/>
  <c r="G93"/>
  <c r="F93"/>
  <c r="E93"/>
  <c r="D93"/>
  <c r="W92"/>
  <c r="V92"/>
  <c r="U92"/>
  <c r="T92"/>
  <c r="S92"/>
  <c r="R92"/>
  <c r="Q92"/>
  <c r="P92"/>
  <c r="O92"/>
  <c r="N92"/>
  <c r="M92"/>
  <c r="L92"/>
  <c r="K92"/>
  <c r="J92"/>
  <c r="I92"/>
  <c r="H92"/>
  <c r="G92"/>
  <c r="F92"/>
  <c r="E92"/>
  <c r="D92"/>
  <c r="W91"/>
  <c r="V91"/>
  <c r="U91"/>
  <c r="T91"/>
  <c r="S91"/>
  <c r="R91"/>
  <c r="Q91"/>
  <c r="P91"/>
  <c r="O91"/>
  <c r="N91"/>
  <c r="M91"/>
  <c r="L91"/>
  <c r="K91"/>
  <c r="J91"/>
  <c r="I91"/>
  <c r="H91"/>
  <c r="G91"/>
  <c r="F91"/>
  <c r="E91"/>
  <c r="D91"/>
  <c r="W90"/>
  <c r="V90"/>
  <c r="U90"/>
  <c r="T90"/>
  <c r="S90"/>
  <c r="R90"/>
  <c r="Q90"/>
  <c r="P90"/>
  <c r="O90"/>
  <c r="N90"/>
  <c r="M90"/>
  <c r="L90"/>
  <c r="K90"/>
  <c r="J90"/>
  <c r="I90"/>
  <c r="H90"/>
  <c r="G90"/>
  <c r="F90"/>
  <c r="E90"/>
  <c r="D90"/>
  <c r="W89"/>
  <c r="V89"/>
  <c r="U89"/>
  <c r="T89"/>
  <c r="S89"/>
  <c r="R89"/>
  <c r="Q89"/>
  <c r="P89"/>
  <c r="O89"/>
  <c r="N89"/>
  <c r="M89"/>
  <c r="L89"/>
  <c r="K89"/>
  <c r="J89"/>
  <c r="I89"/>
  <c r="H89"/>
  <c r="G89"/>
  <c r="F89"/>
  <c r="E89"/>
  <c r="D89"/>
  <c r="W88"/>
  <c r="V88"/>
  <c r="U88"/>
  <c r="T88"/>
  <c r="S88"/>
  <c r="R88"/>
  <c r="Q88"/>
  <c r="P88"/>
  <c r="O88"/>
  <c r="N88"/>
  <c r="M88"/>
  <c r="L88"/>
  <c r="K88"/>
  <c r="J88"/>
  <c r="I88"/>
  <c r="H88"/>
  <c r="G88"/>
  <c r="F88"/>
  <c r="E88"/>
  <c r="D88"/>
  <c r="W87"/>
  <c r="V87"/>
  <c r="U87"/>
  <c r="T87"/>
  <c r="S87"/>
  <c r="R87"/>
  <c r="Q87"/>
  <c r="P87"/>
  <c r="O87"/>
  <c r="N87"/>
  <c r="M87"/>
  <c r="L87"/>
  <c r="K87"/>
  <c r="J87"/>
  <c r="I87"/>
  <c r="H87"/>
  <c r="G87"/>
  <c r="F87"/>
  <c r="E87"/>
  <c r="D87"/>
  <c r="W86"/>
  <c r="V86"/>
  <c r="U86"/>
  <c r="T86"/>
  <c r="S86"/>
  <c r="R86"/>
  <c r="Q86"/>
  <c r="P86"/>
  <c r="O86"/>
  <c r="N86"/>
  <c r="M86"/>
  <c r="L86"/>
  <c r="K86"/>
  <c r="J86"/>
  <c r="I86"/>
  <c r="H86"/>
  <c r="G86"/>
  <c r="F86"/>
  <c r="E86"/>
  <c r="D86"/>
  <c r="W85"/>
  <c r="V85"/>
  <c r="U85"/>
  <c r="T85"/>
  <c r="S85"/>
  <c r="R85"/>
  <c r="Q85"/>
  <c r="P85"/>
  <c r="O85"/>
  <c r="N85"/>
  <c r="M85"/>
  <c r="L85"/>
  <c r="K85"/>
  <c r="J85"/>
  <c r="I85"/>
  <c r="H85"/>
  <c r="G85"/>
  <c r="F85"/>
  <c r="E85"/>
  <c r="D85"/>
  <c r="W84"/>
  <c r="V84"/>
  <c r="U84"/>
  <c r="T84"/>
  <c r="S84"/>
  <c r="R84"/>
  <c r="Q84"/>
  <c r="P84"/>
  <c r="O84"/>
  <c r="N84"/>
  <c r="M84"/>
  <c r="L84"/>
  <c r="K84"/>
  <c r="J84"/>
  <c r="I84"/>
  <c r="H84"/>
  <c r="G84"/>
  <c r="F84"/>
  <c r="E84"/>
  <c r="D84"/>
  <c r="W83"/>
  <c r="V83"/>
  <c r="U83"/>
  <c r="T83"/>
  <c r="S83"/>
  <c r="R83"/>
  <c r="Q83"/>
  <c r="P83"/>
  <c r="O83"/>
  <c r="N83"/>
  <c r="M83"/>
  <c r="L83"/>
  <c r="K83"/>
  <c r="J83"/>
  <c r="I83"/>
  <c r="H83"/>
  <c r="G83"/>
  <c r="F83"/>
  <c r="E83"/>
  <c r="D83"/>
  <c r="W82"/>
  <c r="V82"/>
  <c r="U82"/>
  <c r="T82"/>
  <c r="S82"/>
  <c r="R82"/>
  <c r="Q82"/>
  <c r="P82"/>
  <c r="O82"/>
  <c r="N82"/>
  <c r="M82"/>
  <c r="L82"/>
  <c r="K82"/>
  <c r="J82"/>
  <c r="I82"/>
  <c r="H82"/>
  <c r="G82"/>
  <c r="F82"/>
  <c r="E82"/>
  <c r="D82"/>
  <c r="W81"/>
  <c r="V81"/>
  <c r="U81"/>
  <c r="T81"/>
  <c r="S81"/>
  <c r="R81"/>
  <c r="Q81"/>
  <c r="P81"/>
  <c r="O81"/>
  <c r="N81"/>
  <c r="M81"/>
  <c r="L81"/>
  <c r="K81"/>
  <c r="J81"/>
  <c r="I81"/>
  <c r="H81"/>
  <c r="G81"/>
  <c r="F81"/>
  <c r="E81"/>
  <c r="D81"/>
  <c r="W80"/>
  <c r="V80"/>
  <c r="U80"/>
  <c r="T80"/>
  <c r="S80"/>
  <c r="R80"/>
  <c r="Q80"/>
  <c r="P80"/>
  <c r="O80"/>
  <c r="N80"/>
  <c r="M80"/>
  <c r="L80"/>
  <c r="K80"/>
  <c r="J80"/>
  <c r="I80"/>
  <c r="H80"/>
  <c r="G80"/>
  <c r="F80"/>
  <c r="E80"/>
  <c r="D80"/>
  <c r="W79"/>
  <c r="V79"/>
  <c r="U79"/>
  <c r="T79"/>
  <c r="S79"/>
  <c r="R79"/>
  <c r="Q79"/>
  <c r="P79"/>
  <c r="O79"/>
  <c r="N79"/>
  <c r="M79"/>
  <c r="L79"/>
  <c r="K79"/>
  <c r="J79"/>
  <c r="I79"/>
  <c r="H79"/>
  <c r="G79"/>
  <c r="F79"/>
  <c r="E79"/>
  <c r="D79"/>
  <c r="W78"/>
  <c r="V78"/>
  <c r="U78"/>
  <c r="T78"/>
  <c r="S78"/>
  <c r="R78"/>
  <c r="Q78"/>
  <c r="P78"/>
  <c r="O78"/>
  <c r="N78"/>
  <c r="M78"/>
  <c r="L78"/>
  <c r="K78"/>
  <c r="J78"/>
  <c r="I78"/>
  <c r="H78"/>
  <c r="G78"/>
  <c r="F78"/>
  <c r="E78"/>
  <c r="D78"/>
  <c r="W77"/>
  <c r="V77"/>
  <c r="U77"/>
  <c r="T77"/>
  <c r="S77"/>
  <c r="R77"/>
  <c r="Q77"/>
  <c r="P77"/>
  <c r="O77"/>
  <c r="N77"/>
  <c r="M77"/>
  <c r="L77"/>
  <c r="K77"/>
  <c r="J77"/>
  <c r="I77"/>
  <c r="H77"/>
  <c r="G77"/>
  <c r="F77"/>
  <c r="E77"/>
  <c r="D77"/>
  <c r="W76"/>
  <c r="V76"/>
  <c r="U76"/>
  <c r="T76"/>
  <c r="S76"/>
  <c r="R76"/>
  <c r="Q76"/>
  <c r="P76"/>
  <c r="O76"/>
  <c r="N76"/>
  <c r="M76"/>
  <c r="L76"/>
  <c r="K76"/>
  <c r="J76"/>
  <c r="I76"/>
  <c r="H76"/>
  <c r="G76"/>
  <c r="F76"/>
  <c r="E76"/>
  <c r="D76"/>
  <c r="W75"/>
  <c r="V75"/>
  <c r="U75"/>
  <c r="T75"/>
  <c r="S75"/>
  <c r="R75"/>
  <c r="Q75"/>
  <c r="P75"/>
  <c r="O75"/>
  <c r="N75"/>
  <c r="M75"/>
  <c r="L75"/>
  <c r="K75"/>
  <c r="J75"/>
  <c r="I75"/>
  <c r="H75"/>
  <c r="G75"/>
  <c r="F75"/>
  <c r="E75"/>
  <c r="D75"/>
  <c r="W74"/>
  <c r="V74"/>
  <c r="U74"/>
  <c r="T74"/>
  <c r="S74"/>
  <c r="R74"/>
  <c r="Q74"/>
  <c r="P74"/>
  <c r="O74"/>
  <c r="N74"/>
  <c r="M74"/>
  <c r="L74"/>
  <c r="K74"/>
  <c r="J74"/>
  <c r="I74"/>
  <c r="H74"/>
  <c r="G74"/>
  <c r="F74"/>
  <c r="E74"/>
  <c r="D74"/>
  <c r="W73"/>
  <c r="V73"/>
  <c r="U73"/>
  <c r="T73"/>
  <c r="S73"/>
  <c r="R73"/>
  <c r="Q73"/>
  <c r="P73"/>
  <c r="O73"/>
  <c r="N73"/>
  <c r="M73"/>
  <c r="L73"/>
  <c r="K73"/>
  <c r="J73"/>
  <c r="I73"/>
  <c r="H73"/>
  <c r="G73"/>
  <c r="F73"/>
  <c r="E73"/>
  <c r="D73"/>
  <c r="W72"/>
  <c r="V72"/>
  <c r="U72"/>
  <c r="T72"/>
  <c r="S72"/>
  <c r="R72"/>
  <c r="Q72"/>
  <c r="P72"/>
  <c r="O72"/>
  <c r="N72"/>
  <c r="M72"/>
  <c r="L72"/>
  <c r="K72"/>
  <c r="J72"/>
  <c r="I72"/>
  <c r="H72"/>
  <c r="G72"/>
  <c r="F72"/>
  <c r="E72"/>
  <c r="D72"/>
  <c r="W71"/>
  <c r="V71"/>
  <c r="U71"/>
  <c r="T71"/>
  <c r="S71"/>
  <c r="R71"/>
  <c r="Q71"/>
  <c r="P71"/>
  <c r="O71"/>
  <c r="N71"/>
  <c r="M71"/>
  <c r="L71"/>
  <c r="K71"/>
  <c r="J71"/>
  <c r="I71"/>
  <c r="H71"/>
  <c r="G71"/>
  <c r="F71"/>
  <c r="E71"/>
  <c r="D71"/>
  <c r="W70"/>
  <c r="V70"/>
  <c r="U70"/>
  <c r="T70"/>
  <c r="S70"/>
  <c r="R70"/>
  <c r="Q70"/>
  <c r="P70"/>
  <c r="O70"/>
  <c r="N70"/>
  <c r="M70"/>
  <c r="L70"/>
  <c r="K70"/>
  <c r="J70"/>
  <c r="I70"/>
  <c r="H70"/>
  <c r="G70"/>
  <c r="F70"/>
  <c r="E70"/>
  <c r="D70"/>
  <c r="W69"/>
  <c r="V69"/>
  <c r="U69"/>
  <c r="T69"/>
  <c r="S69"/>
  <c r="R69"/>
  <c r="Q69"/>
  <c r="P69"/>
  <c r="O69"/>
  <c r="N69"/>
  <c r="M69"/>
  <c r="L69"/>
  <c r="K69"/>
  <c r="J69"/>
  <c r="I69"/>
  <c r="H69"/>
  <c r="G69"/>
  <c r="F69"/>
  <c r="E69"/>
  <c r="D69"/>
  <c r="W68"/>
  <c r="V68"/>
  <c r="U68"/>
  <c r="T68"/>
  <c r="S68"/>
  <c r="R68"/>
  <c r="Q68"/>
  <c r="P68"/>
  <c r="O68"/>
  <c r="N68"/>
  <c r="M68"/>
  <c r="L68"/>
  <c r="K68"/>
  <c r="J68"/>
  <c r="I68"/>
  <c r="H68"/>
  <c r="G68"/>
  <c r="F68"/>
  <c r="E68"/>
  <c r="D68"/>
  <c r="W67"/>
  <c r="V67"/>
  <c r="U67"/>
  <c r="T67"/>
  <c r="S67"/>
  <c r="R67"/>
  <c r="Q67"/>
  <c r="P67"/>
  <c r="O67"/>
  <c r="N67"/>
  <c r="M67"/>
  <c r="L67"/>
  <c r="K67"/>
  <c r="J67"/>
  <c r="I67"/>
  <c r="H67"/>
  <c r="G67"/>
  <c r="F67"/>
  <c r="E67"/>
  <c r="D67"/>
  <c r="W66"/>
  <c r="V66"/>
  <c r="U66"/>
  <c r="T66"/>
  <c r="S66"/>
  <c r="R66"/>
  <c r="Q66"/>
  <c r="P66"/>
  <c r="O66"/>
  <c r="N66"/>
  <c r="M66"/>
  <c r="L66"/>
  <c r="K66"/>
  <c r="J66"/>
  <c r="I66"/>
  <c r="H66"/>
  <c r="G66"/>
  <c r="F66"/>
  <c r="E66"/>
  <c r="D66"/>
  <c r="W65"/>
  <c r="V65"/>
  <c r="U65"/>
  <c r="T65"/>
  <c r="S65"/>
  <c r="R65"/>
  <c r="Q65"/>
  <c r="P65"/>
  <c r="O65"/>
  <c r="N65"/>
  <c r="M65"/>
  <c r="L65"/>
  <c r="K65"/>
  <c r="J65"/>
  <c r="I65"/>
  <c r="H65"/>
  <c r="G65"/>
  <c r="F65"/>
  <c r="E65"/>
  <c r="D65"/>
  <c r="W64"/>
  <c r="V64"/>
  <c r="U64"/>
  <c r="T64"/>
  <c r="S64"/>
  <c r="R64"/>
  <c r="Q64"/>
  <c r="P64"/>
  <c r="O64"/>
  <c r="N64"/>
  <c r="M64"/>
  <c r="L64"/>
  <c r="K64"/>
  <c r="J64"/>
  <c r="I64"/>
  <c r="H64"/>
  <c r="G64"/>
  <c r="F64"/>
  <c r="E64"/>
  <c r="D64"/>
  <c r="W63"/>
  <c r="V63"/>
  <c r="U63"/>
  <c r="T63"/>
  <c r="S63"/>
  <c r="R63"/>
  <c r="Q63"/>
  <c r="P63"/>
  <c r="O63"/>
  <c r="N63"/>
  <c r="M63"/>
  <c r="L63"/>
  <c r="K63"/>
  <c r="J63"/>
  <c r="I63"/>
  <c r="H63"/>
  <c r="G63"/>
  <c r="F63"/>
  <c r="E63"/>
  <c r="D63"/>
  <c r="W62"/>
  <c r="V62"/>
  <c r="U62"/>
  <c r="T62"/>
  <c r="S62"/>
  <c r="R62"/>
  <c r="Q62"/>
  <c r="P62"/>
  <c r="O62"/>
  <c r="N62"/>
  <c r="M62"/>
  <c r="L62"/>
  <c r="K62"/>
  <c r="J62"/>
  <c r="I62"/>
  <c r="H62"/>
  <c r="G62"/>
  <c r="F62"/>
  <c r="E62"/>
  <c r="D62"/>
  <c r="W61"/>
  <c r="V61"/>
  <c r="U61"/>
  <c r="T61"/>
  <c r="S61"/>
  <c r="R61"/>
  <c r="Q61"/>
  <c r="P61"/>
  <c r="O61"/>
  <c r="N61"/>
  <c r="M61"/>
  <c r="L61"/>
  <c r="K61"/>
  <c r="J61"/>
  <c r="I61"/>
  <c r="H61"/>
  <c r="G61"/>
  <c r="F61"/>
  <c r="E61"/>
  <c r="D61"/>
  <c r="W108" i="15"/>
  <c r="V108"/>
  <c r="U108"/>
  <c r="T108"/>
  <c r="S108"/>
  <c r="R108"/>
  <c r="Q108"/>
  <c r="P108"/>
  <c r="O108"/>
  <c r="N108"/>
  <c r="M108"/>
  <c r="L108"/>
  <c r="K108"/>
  <c r="J108"/>
  <c r="I108"/>
  <c r="H108"/>
  <c r="G108"/>
  <c r="F108"/>
  <c r="E108"/>
  <c r="D108"/>
  <c r="W107"/>
  <c r="V107"/>
  <c r="U107"/>
  <c r="T107"/>
  <c r="S107"/>
  <c r="R107"/>
  <c r="Q107"/>
  <c r="P107"/>
  <c r="O107"/>
  <c r="N107"/>
  <c r="M107"/>
  <c r="L107"/>
  <c r="K107"/>
  <c r="J107"/>
  <c r="I107"/>
  <c r="H107"/>
  <c r="G107"/>
  <c r="F107"/>
  <c r="E107"/>
  <c r="D107"/>
  <c r="W106"/>
  <c r="V106"/>
  <c r="U106"/>
  <c r="T106"/>
  <c r="S106"/>
  <c r="R106"/>
  <c r="Q106"/>
  <c r="P106"/>
  <c r="O106"/>
  <c r="N106"/>
  <c r="M106"/>
  <c r="L106"/>
  <c r="K106"/>
  <c r="J106"/>
  <c r="I106"/>
  <c r="H106"/>
  <c r="G106"/>
  <c r="F106"/>
  <c r="E106"/>
  <c r="D106"/>
  <c r="W105"/>
  <c r="V105"/>
  <c r="U105"/>
  <c r="T105"/>
  <c r="S105"/>
  <c r="R105"/>
  <c r="Q105"/>
  <c r="P105"/>
  <c r="O105"/>
  <c r="N105"/>
  <c r="M105"/>
  <c r="L105"/>
  <c r="K105"/>
  <c r="J105"/>
  <c r="I105"/>
  <c r="H105"/>
  <c r="G105"/>
  <c r="F105"/>
  <c r="E105"/>
  <c r="D105"/>
  <c r="W104"/>
  <c r="V104"/>
  <c r="U104"/>
  <c r="T104"/>
  <c r="S104"/>
  <c r="R104"/>
  <c r="Q104"/>
  <c r="P104"/>
  <c r="O104"/>
  <c r="N104"/>
  <c r="M104"/>
  <c r="L104"/>
  <c r="K104"/>
  <c r="J104"/>
  <c r="I104"/>
  <c r="H104"/>
  <c r="G104"/>
  <c r="F104"/>
  <c r="E104"/>
  <c r="D104"/>
  <c r="W103"/>
  <c r="V103"/>
  <c r="U103"/>
  <c r="T103"/>
  <c r="S103"/>
  <c r="R103"/>
  <c r="Q103"/>
  <c r="P103"/>
  <c r="O103"/>
  <c r="N103"/>
  <c r="M103"/>
  <c r="L103"/>
  <c r="K103"/>
  <c r="J103"/>
  <c r="I103"/>
  <c r="H103"/>
  <c r="G103"/>
  <c r="F103"/>
  <c r="E103"/>
  <c r="D103"/>
  <c r="W102"/>
  <c r="V102"/>
  <c r="U102"/>
  <c r="T102"/>
  <c r="S102"/>
  <c r="R102"/>
  <c r="Q102"/>
  <c r="P102"/>
  <c r="O102"/>
  <c r="N102"/>
  <c r="M102"/>
  <c r="L102"/>
  <c r="K102"/>
  <c r="J102"/>
  <c r="I102"/>
  <c r="H102"/>
  <c r="G102"/>
  <c r="F102"/>
  <c r="E102"/>
  <c r="D102"/>
  <c r="W101"/>
  <c r="V101"/>
  <c r="U101"/>
  <c r="T101"/>
  <c r="S101"/>
  <c r="R101"/>
  <c r="Q101"/>
  <c r="P101"/>
  <c r="O101"/>
  <c r="N101"/>
  <c r="M101"/>
  <c r="L101"/>
  <c r="K101"/>
  <c r="J101"/>
  <c r="I101"/>
  <c r="H101"/>
  <c r="G101"/>
  <c r="F101"/>
  <c r="E101"/>
  <c r="D101"/>
  <c r="W100"/>
  <c r="V100"/>
  <c r="U100"/>
  <c r="T100"/>
  <c r="S100"/>
  <c r="R100"/>
  <c r="Q100"/>
  <c r="P100"/>
  <c r="O100"/>
  <c r="N100"/>
  <c r="M100"/>
  <c r="L100"/>
  <c r="K100"/>
  <c r="J100"/>
  <c r="I100"/>
  <c r="H100"/>
  <c r="G100"/>
  <c r="F100"/>
  <c r="E100"/>
  <c r="D100"/>
  <c r="W99"/>
  <c r="V99"/>
  <c r="U99"/>
  <c r="T99"/>
  <c r="S99"/>
  <c r="R99"/>
  <c r="Q99"/>
  <c r="P99"/>
  <c r="O99"/>
  <c r="N99"/>
  <c r="M99"/>
  <c r="L99"/>
  <c r="K99"/>
  <c r="J99"/>
  <c r="I99"/>
  <c r="H99"/>
  <c r="G99"/>
  <c r="F99"/>
  <c r="E99"/>
  <c r="D99"/>
  <c r="W98"/>
  <c r="V98"/>
  <c r="U98"/>
  <c r="T98"/>
  <c r="S98"/>
  <c r="R98"/>
  <c r="Q98"/>
  <c r="P98"/>
  <c r="O98"/>
  <c r="N98"/>
  <c r="M98"/>
  <c r="L98"/>
  <c r="K98"/>
  <c r="J98"/>
  <c r="I98"/>
  <c r="H98"/>
  <c r="G98"/>
  <c r="F98"/>
  <c r="E98"/>
  <c r="D98"/>
  <c r="W97"/>
  <c r="V97"/>
  <c r="U97"/>
  <c r="T97"/>
  <c r="S97"/>
  <c r="R97"/>
  <c r="Q97"/>
  <c r="P97"/>
  <c r="O97"/>
  <c r="N97"/>
  <c r="M97"/>
  <c r="L97"/>
  <c r="K97"/>
  <c r="J97"/>
  <c r="I97"/>
  <c r="H97"/>
  <c r="G97"/>
  <c r="F97"/>
  <c r="E97"/>
  <c r="D97"/>
  <c r="W96"/>
  <c r="V96"/>
  <c r="U96"/>
  <c r="T96"/>
  <c r="S96"/>
  <c r="R96"/>
  <c r="Q96"/>
  <c r="P96"/>
  <c r="O96"/>
  <c r="N96"/>
  <c r="M96"/>
  <c r="L96"/>
  <c r="K96"/>
  <c r="J96"/>
  <c r="I96"/>
  <c r="H96"/>
  <c r="G96"/>
  <c r="F96"/>
  <c r="E96"/>
  <c r="D96"/>
  <c r="W95"/>
  <c r="V95"/>
  <c r="U95"/>
  <c r="T95"/>
  <c r="S95"/>
  <c r="R95"/>
  <c r="Q95"/>
  <c r="P95"/>
  <c r="O95"/>
  <c r="N95"/>
  <c r="M95"/>
  <c r="L95"/>
  <c r="K95"/>
  <c r="J95"/>
  <c r="I95"/>
  <c r="H95"/>
  <c r="G95"/>
  <c r="F95"/>
  <c r="E95"/>
  <c r="D95"/>
  <c r="W94"/>
  <c r="V94"/>
  <c r="U94"/>
  <c r="T94"/>
  <c r="S94"/>
  <c r="R94"/>
  <c r="Q94"/>
  <c r="P94"/>
  <c r="O94"/>
  <c r="N94"/>
  <c r="M94"/>
  <c r="L94"/>
  <c r="K94"/>
  <c r="J94"/>
  <c r="I94"/>
  <c r="H94"/>
  <c r="G94"/>
  <c r="F94"/>
  <c r="E94"/>
  <c r="D94"/>
  <c r="W93"/>
  <c r="V93"/>
  <c r="U93"/>
  <c r="T93"/>
  <c r="S93"/>
  <c r="R93"/>
  <c r="Q93"/>
  <c r="P93"/>
  <c r="O93"/>
  <c r="N93"/>
  <c r="M93"/>
  <c r="L93"/>
  <c r="K93"/>
  <c r="J93"/>
  <c r="I93"/>
  <c r="H93"/>
  <c r="G93"/>
  <c r="F93"/>
  <c r="E93"/>
  <c r="D93"/>
  <c r="W92"/>
  <c r="V92"/>
  <c r="U92"/>
  <c r="T92"/>
  <c r="S92"/>
  <c r="R92"/>
  <c r="Q92"/>
  <c r="P92"/>
  <c r="O92"/>
  <c r="N92"/>
  <c r="M92"/>
  <c r="L92"/>
  <c r="K92"/>
  <c r="J92"/>
  <c r="I92"/>
  <c r="H92"/>
  <c r="G92"/>
  <c r="F92"/>
  <c r="E92"/>
  <c r="D92"/>
  <c r="W91"/>
  <c r="V91"/>
  <c r="U91"/>
  <c r="T91"/>
  <c r="S91"/>
  <c r="R91"/>
  <c r="Q91"/>
  <c r="P91"/>
  <c r="O91"/>
  <c r="N91"/>
  <c r="M91"/>
  <c r="L91"/>
  <c r="K91"/>
  <c r="J91"/>
  <c r="I91"/>
  <c r="H91"/>
  <c r="G91"/>
  <c r="F91"/>
  <c r="E91"/>
  <c r="D91"/>
  <c r="W90"/>
  <c r="V90"/>
  <c r="U90"/>
  <c r="T90"/>
  <c r="S90"/>
  <c r="R90"/>
  <c r="Q90"/>
  <c r="P90"/>
  <c r="O90"/>
  <c r="N90"/>
  <c r="M90"/>
  <c r="L90"/>
  <c r="K90"/>
  <c r="J90"/>
  <c r="I90"/>
  <c r="H90"/>
  <c r="G90"/>
  <c r="F90"/>
  <c r="E90"/>
  <c r="D90"/>
  <c r="W89"/>
  <c r="V89"/>
  <c r="U89"/>
  <c r="T89"/>
  <c r="S89"/>
  <c r="R89"/>
  <c r="Q89"/>
  <c r="P89"/>
  <c r="O89"/>
  <c r="N89"/>
  <c r="M89"/>
  <c r="L89"/>
  <c r="K89"/>
  <c r="J89"/>
  <c r="I89"/>
  <c r="H89"/>
  <c r="G89"/>
  <c r="F89"/>
  <c r="E89"/>
  <c r="D89"/>
  <c r="W88"/>
  <c r="V88"/>
  <c r="U88"/>
  <c r="T88"/>
  <c r="S88"/>
  <c r="R88"/>
  <c r="Q88"/>
  <c r="P88"/>
  <c r="O88"/>
  <c r="N88"/>
  <c r="M88"/>
  <c r="L88"/>
  <c r="K88"/>
  <c r="J88"/>
  <c r="I88"/>
  <c r="H88"/>
  <c r="G88"/>
  <c r="F88"/>
  <c r="E88"/>
  <c r="D88"/>
  <c r="W87"/>
  <c r="V87"/>
  <c r="U87"/>
  <c r="T87"/>
  <c r="S87"/>
  <c r="R87"/>
  <c r="Q87"/>
  <c r="P87"/>
  <c r="O87"/>
  <c r="N87"/>
  <c r="M87"/>
  <c r="L87"/>
  <c r="K87"/>
  <c r="J87"/>
  <c r="I87"/>
  <c r="H87"/>
  <c r="G87"/>
  <c r="F87"/>
  <c r="E87"/>
  <c r="D87"/>
  <c r="W86"/>
  <c r="V86"/>
  <c r="U86"/>
  <c r="T86"/>
  <c r="S86"/>
  <c r="R86"/>
  <c r="Q86"/>
  <c r="P86"/>
  <c r="O86"/>
  <c r="N86"/>
  <c r="M86"/>
  <c r="L86"/>
  <c r="K86"/>
  <c r="J86"/>
  <c r="I86"/>
  <c r="H86"/>
  <c r="G86"/>
  <c r="F86"/>
  <c r="E86"/>
  <c r="D86"/>
  <c r="W85"/>
  <c r="V85"/>
  <c r="U85"/>
  <c r="T85"/>
  <c r="S85"/>
  <c r="R85"/>
  <c r="Q85"/>
  <c r="P85"/>
  <c r="O85"/>
  <c r="N85"/>
  <c r="M85"/>
  <c r="L85"/>
  <c r="K85"/>
  <c r="J85"/>
  <c r="I85"/>
  <c r="H85"/>
  <c r="G85"/>
  <c r="F85"/>
  <c r="E85"/>
  <c r="D85"/>
  <c r="W84"/>
  <c r="V84"/>
  <c r="U84"/>
  <c r="T84"/>
  <c r="S84"/>
  <c r="R84"/>
  <c r="Q84"/>
  <c r="P84"/>
  <c r="O84"/>
  <c r="N84"/>
  <c r="M84"/>
  <c r="L84"/>
  <c r="K84"/>
  <c r="J84"/>
  <c r="I84"/>
  <c r="H84"/>
  <c r="G84"/>
  <c r="F84"/>
  <c r="E84"/>
  <c r="D84"/>
  <c r="W83"/>
  <c r="V83"/>
  <c r="U83"/>
  <c r="T83"/>
  <c r="S83"/>
  <c r="R83"/>
  <c r="Q83"/>
  <c r="P83"/>
  <c r="O83"/>
  <c r="N83"/>
  <c r="M83"/>
  <c r="L83"/>
  <c r="K83"/>
  <c r="J83"/>
  <c r="I83"/>
  <c r="H83"/>
  <c r="G83"/>
  <c r="F83"/>
  <c r="E83"/>
  <c r="D83"/>
  <c r="W82"/>
  <c r="V82"/>
  <c r="U82"/>
  <c r="T82"/>
  <c r="S82"/>
  <c r="R82"/>
  <c r="Q82"/>
  <c r="P82"/>
  <c r="O82"/>
  <c r="N82"/>
  <c r="M82"/>
  <c r="L82"/>
  <c r="K82"/>
  <c r="J82"/>
  <c r="I82"/>
  <c r="H82"/>
  <c r="G82"/>
  <c r="F82"/>
  <c r="E82"/>
  <c r="D82"/>
  <c r="W81"/>
  <c r="V81"/>
  <c r="U81"/>
  <c r="T81"/>
  <c r="S81"/>
  <c r="R81"/>
  <c r="Q81"/>
  <c r="P81"/>
  <c r="O81"/>
  <c r="N81"/>
  <c r="M81"/>
  <c r="L81"/>
  <c r="K81"/>
  <c r="J81"/>
  <c r="I81"/>
  <c r="H81"/>
  <c r="G81"/>
  <c r="F81"/>
  <c r="E81"/>
  <c r="D81"/>
  <c r="W80"/>
  <c r="V80"/>
  <c r="U80"/>
  <c r="T80"/>
  <c r="S80"/>
  <c r="R80"/>
  <c r="Q80"/>
  <c r="P80"/>
  <c r="O80"/>
  <c r="N80"/>
  <c r="M80"/>
  <c r="L80"/>
  <c r="K80"/>
  <c r="J80"/>
  <c r="I80"/>
  <c r="H80"/>
  <c r="G80"/>
  <c r="F80"/>
  <c r="E80"/>
  <c r="D80"/>
  <c r="W79"/>
  <c r="V79"/>
  <c r="U79"/>
  <c r="T79"/>
  <c r="S79"/>
  <c r="R79"/>
  <c r="Q79"/>
  <c r="P79"/>
  <c r="O79"/>
  <c r="N79"/>
  <c r="M79"/>
  <c r="L79"/>
  <c r="K79"/>
  <c r="J79"/>
  <c r="I79"/>
  <c r="H79"/>
  <c r="G79"/>
  <c r="F79"/>
  <c r="E79"/>
  <c r="D79"/>
  <c r="W78"/>
  <c r="V78"/>
  <c r="U78"/>
  <c r="T78"/>
  <c r="S78"/>
  <c r="R78"/>
  <c r="Q78"/>
  <c r="P78"/>
  <c r="O78"/>
  <c r="N78"/>
  <c r="M78"/>
  <c r="L78"/>
  <c r="K78"/>
  <c r="J78"/>
  <c r="I78"/>
  <c r="H78"/>
  <c r="G78"/>
  <c r="F78"/>
  <c r="E78"/>
  <c r="D78"/>
  <c r="W77"/>
  <c r="V77"/>
  <c r="U77"/>
  <c r="T77"/>
  <c r="S77"/>
  <c r="R77"/>
  <c r="Q77"/>
  <c r="P77"/>
  <c r="O77"/>
  <c r="N77"/>
  <c r="M77"/>
  <c r="L77"/>
  <c r="K77"/>
  <c r="J77"/>
  <c r="I77"/>
  <c r="H77"/>
  <c r="G77"/>
  <c r="F77"/>
  <c r="E77"/>
  <c r="D77"/>
  <c r="W76"/>
  <c r="V76"/>
  <c r="U76"/>
  <c r="T76"/>
  <c r="S76"/>
  <c r="R76"/>
  <c r="Q76"/>
  <c r="P76"/>
  <c r="O76"/>
  <c r="N76"/>
  <c r="M76"/>
  <c r="L76"/>
  <c r="K76"/>
  <c r="J76"/>
  <c r="I76"/>
  <c r="H76"/>
  <c r="G76"/>
  <c r="F76"/>
  <c r="E76"/>
  <c r="D76"/>
  <c r="W75"/>
  <c r="V75"/>
  <c r="U75"/>
  <c r="T75"/>
  <c r="S75"/>
  <c r="R75"/>
  <c r="Q75"/>
  <c r="P75"/>
  <c r="O75"/>
  <c r="N75"/>
  <c r="M75"/>
  <c r="L75"/>
  <c r="K75"/>
  <c r="J75"/>
  <c r="I75"/>
  <c r="H75"/>
  <c r="G75"/>
  <c r="F75"/>
  <c r="E75"/>
  <c r="D75"/>
  <c r="W74"/>
  <c r="V74"/>
  <c r="U74"/>
  <c r="T74"/>
  <c r="S74"/>
  <c r="R74"/>
  <c r="Q74"/>
  <c r="P74"/>
  <c r="O74"/>
  <c r="N74"/>
  <c r="M74"/>
  <c r="L74"/>
  <c r="K74"/>
  <c r="J74"/>
  <c r="I74"/>
  <c r="H74"/>
  <c r="G74"/>
  <c r="F74"/>
  <c r="E74"/>
  <c r="D74"/>
  <c r="W73"/>
  <c r="V73"/>
  <c r="U73"/>
  <c r="T73"/>
  <c r="S73"/>
  <c r="R73"/>
  <c r="Q73"/>
  <c r="P73"/>
  <c r="O73"/>
  <c r="N73"/>
  <c r="M73"/>
  <c r="L73"/>
  <c r="K73"/>
  <c r="J73"/>
  <c r="I73"/>
  <c r="H73"/>
  <c r="G73"/>
  <c r="F73"/>
  <c r="E73"/>
  <c r="D73"/>
  <c r="W72"/>
  <c r="V72"/>
  <c r="U72"/>
  <c r="T72"/>
  <c r="S72"/>
  <c r="R72"/>
  <c r="Q72"/>
  <c r="P72"/>
  <c r="O72"/>
  <c r="N72"/>
  <c r="M72"/>
  <c r="L72"/>
  <c r="K72"/>
  <c r="J72"/>
  <c r="I72"/>
  <c r="H72"/>
  <c r="G72"/>
  <c r="F72"/>
  <c r="E72"/>
  <c r="D72"/>
  <c r="W71"/>
  <c r="V71"/>
  <c r="U71"/>
  <c r="T71"/>
  <c r="S71"/>
  <c r="R71"/>
  <c r="Q71"/>
  <c r="P71"/>
  <c r="O71"/>
  <c r="N71"/>
  <c r="M71"/>
  <c r="L71"/>
  <c r="K71"/>
  <c r="J71"/>
  <c r="I71"/>
  <c r="H71"/>
  <c r="G71"/>
  <c r="F71"/>
  <c r="E71"/>
  <c r="D71"/>
  <c r="W70"/>
  <c r="V70"/>
  <c r="U70"/>
  <c r="T70"/>
  <c r="S70"/>
  <c r="R70"/>
  <c r="Q70"/>
  <c r="P70"/>
  <c r="O70"/>
  <c r="N70"/>
  <c r="M70"/>
  <c r="L70"/>
  <c r="K70"/>
  <c r="J70"/>
  <c r="I70"/>
  <c r="H70"/>
  <c r="G70"/>
  <c r="F70"/>
  <c r="E70"/>
  <c r="D70"/>
  <c r="W69"/>
  <c r="V69"/>
  <c r="U69"/>
  <c r="T69"/>
  <c r="S69"/>
  <c r="R69"/>
  <c r="Q69"/>
  <c r="P69"/>
  <c r="O69"/>
  <c r="N69"/>
  <c r="M69"/>
  <c r="L69"/>
  <c r="K69"/>
  <c r="J69"/>
  <c r="I69"/>
  <c r="H69"/>
  <c r="G69"/>
  <c r="F69"/>
  <c r="E69"/>
  <c r="D69"/>
  <c r="W68"/>
  <c r="V68"/>
  <c r="U68"/>
  <c r="T68"/>
  <c r="S68"/>
  <c r="R68"/>
  <c r="Q68"/>
  <c r="P68"/>
  <c r="O68"/>
  <c r="N68"/>
  <c r="M68"/>
  <c r="L68"/>
  <c r="K68"/>
  <c r="J68"/>
  <c r="I68"/>
  <c r="H68"/>
  <c r="G68"/>
  <c r="F68"/>
  <c r="E68"/>
  <c r="D68"/>
  <c r="W67"/>
  <c r="V67"/>
  <c r="U67"/>
  <c r="T67"/>
  <c r="S67"/>
  <c r="R67"/>
  <c r="Q67"/>
  <c r="P67"/>
  <c r="O67"/>
  <c r="N67"/>
  <c r="M67"/>
  <c r="L67"/>
  <c r="K67"/>
  <c r="J67"/>
  <c r="I67"/>
  <c r="H67"/>
  <c r="G67"/>
  <c r="F67"/>
  <c r="E67"/>
  <c r="D67"/>
  <c r="W66"/>
  <c r="V66"/>
  <c r="U66"/>
  <c r="T66"/>
  <c r="S66"/>
  <c r="R66"/>
  <c r="Q66"/>
  <c r="P66"/>
  <c r="O66"/>
  <c r="N66"/>
  <c r="M66"/>
  <c r="L66"/>
  <c r="K66"/>
  <c r="J66"/>
  <c r="I66"/>
  <c r="H66"/>
  <c r="G66"/>
  <c r="F66"/>
  <c r="E66"/>
  <c r="D66"/>
  <c r="W65"/>
  <c r="V65"/>
  <c r="U65"/>
  <c r="T65"/>
  <c r="S65"/>
  <c r="R65"/>
  <c r="Q65"/>
  <c r="P65"/>
  <c r="O65"/>
  <c r="N65"/>
  <c r="M65"/>
  <c r="L65"/>
  <c r="K65"/>
  <c r="J65"/>
  <c r="I65"/>
  <c r="H65"/>
  <c r="G65"/>
  <c r="F65"/>
  <c r="E65"/>
  <c r="D65"/>
  <c r="W64"/>
  <c r="V64"/>
  <c r="U64"/>
  <c r="T64"/>
  <c r="S64"/>
  <c r="R64"/>
  <c r="Q64"/>
  <c r="P64"/>
  <c r="O64"/>
  <c r="N64"/>
  <c r="M64"/>
  <c r="L64"/>
  <c r="K64"/>
  <c r="J64"/>
  <c r="I64"/>
  <c r="H64"/>
  <c r="G64"/>
  <c r="F64"/>
  <c r="E64"/>
  <c r="D64"/>
  <c r="W63"/>
  <c r="V63"/>
  <c r="U63"/>
  <c r="T63"/>
  <c r="S63"/>
  <c r="R63"/>
  <c r="Q63"/>
  <c r="P63"/>
  <c r="O63"/>
  <c r="N63"/>
  <c r="M63"/>
  <c r="L63"/>
  <c r="K63"/>
  <c r="J63"/>
  <c r="I63"/>
  <c r="H63"/>
  <c r="G63"/>
  <c r="F63"/>
  <c r="E63"/>
  <c r="D63"/>
  <c r="W62"/>
  <c r="V62"/>
  <c r="U62"/>
  <c r="T62"/>
  <c r="S62"/>
  <c r="R62"/>
  <c r="Q62"/>
  <c r="P62"/>
  <c r="O62"/>
  <c r="N62"/>
  <c r="M62"/>
  <c r="L62"/>
  <c r="K62"/>
  <c r="J62"/>
  <c r="I62"/>
  <c r="H62"/>
  <c r="G62"/>
  <c r="F62"/>
  <c r="E62"/>
  <c r="D62"/>
  <c r="W61"/>
  <c r="V61"/>
  <c r="U61"/>
  <c r="T61"/>
  <c r="S61"/>
  <c r="R61"/>
  <c r="Q61"/>
  <c r="P61"/>
  <c r="O61"/>
  <c r="N61"/>
  <c r="M61"/>
  <c r="L61"/>
  <c r="K61"/>
  <c r="J61"/>
  <c r="I61"/>
  <c r="H61"/>
  <c r="G61"/>
  <c r="F61"/>
  <c r="E61"/>
  <c r="D61"/>
  <c r="W108" i="14"/>
  <c r="V108"/>
  <c r="U108"/>
  <c r="T108"/>
  <c r="S108"/>
  <c r="R108"/>
  <c r="Q108"/>
  <c r="P108"/>
  <c r="O108"/>
  <c r="N108"/>
  <c r="M108"/>
  <c r="L108"/>
  <c r="K108"/>
  <c r="J108"/>
  <c r="I108"/>
  <c r="H108"/>
  <c r="G108"/>
  <c r="F108"/>
  <c r="E108"/>
  <c r="D108"/>
  <c r="W107"/>
  <c r="V107"/>
  <c r="U107"/>
  <c r="T107"/>
  <c r="S107"/>
  <c r="R107"/>
  <c r="Q107"/>
  <c r="P107"/>
  <c r="O107"/>
  <c r="N107"/>
  <c r="M107"/>
  <c r="L107"/>
  <c r="K107"/>
  <c r="J107"/>
  <c r="I107"/>
  <c r="H107"/>
  <c r="G107"/>
  <c r="F107"/>
  <c r="E107"/>
  <c r="D107"/>
  <c r="W106"/>
  <c r="V106"/>
  <c r="U106"/>
  <c r="T106"/>
  <c r="S106"/>
  <c r="R106"/>
  <c r="Q106"/>
  <c r="P106"/>
  <c r="O106"/>
  <c r="N106"/>
  <c r="M106"/>
  <c r="L106"/>
  <c r="K106"/>
  <c r="J106"/>
  <c r="I106"/>
  <c r="H106"/>
  <c r="G106"/>
  <c r="F106"/>
  <c r="E106"/>
  <c r="D106"/>
  <c r="W105"/>
  <c r="V105"/>
  <c r="U105"/>
  <c r="T105"/>
  <c r="S105"/>
  <c r="R105"/>
  <c r="Q105"/>
  <c r="P105"/>
  <c r="O105"/>
  <c r="N105"/>
  <c r="M105"/>
  <c r="L105"/>
  <c r="K105"/>
  <c r="J105"/>
  <c r="I105"/>
  <c r="H105"/>
  <c r="G105"/>
  <c r="F105"/>
  <c r="E105"/>
  <c r="D105"/>
  <c r="W104"/>
  <c r="V104"/>
  <c r="U104"/>
  <c r="T104"/>
  <c r="S104"/>
  <c r="R104"/>
  <c r="Q104"/>
  <c r="P104"/>
  <c r="O104"/>
  <c r="N104"/>
  <c r="M104"/>
  <c r="L104"/>
  <c r="K104"/>
  <c r="J104"/>
  <c r="I104"/>
  <c r="H104"/>
  <c r="G104"/>
  <c r="F104"/>
  <c r="E104"/>
  <c r="D104"/>
  <c r="W103"/>
  <c r="V103"/>
  <c r="U103"/>
  <c r="T103"/>
  <c r="S103"/>
  <c r="R103"/>
  <c r="Q103"/>
  <c r="P103"/>
  <c r="O103"/>
  <c r="N103"/>
  <c r="M103"/>
  <c r="L103"/>
  <c r="K103"/>
  <c r="J103"/>
  <c r="I103"/>
  <c r="H103"/>
  <c r="G103"/>
  <c r="F103"/>
  <c r="E103"/>
  <c r="D103"/>
  <c r="W102"/>
  <c r="V102"/>
  <c r="U102"/>
  <c r="T102"/>
  <c r="S102"/>
  <c r="R102"/>
  <c r="Q102"/>
  <c r="P102"/>
  <c r="O102"/>
  <c r="N102"/>
  <c r="M102"/>
  <c r="L102"/>
  <c r="K102"/>
  <c r="J102"/>
  <c r="I102"/>
  <c r="H102"/>
  <c r="G102"/>
  <c r="F102"/>
  <c r="E102"/>
  <c r="D102"/>
  <c r="W101"/>
  <c r="V101"/>
  <c r="U101"/>
  <c r="T101"/>
  <c r="S101"/>
  <c r="R101"/>
  <c r="Q101"/>
  <c r="P101"/>
  <c r="O101"/>
  <c r="N101"/>
  <c r="M101"/>
  <c r="L101"/>
  <c r="K101"/>
  <c r="J101"/>
  <c r="I101"/>
  <c r="H101"/>
  <c r="G101"/>
  <c r="F101"/>
  <c r="E101"/>
  <c r="D101"/>
  <c r="W100"/>
  <c r="V100"/>
  <c r="U100"/>
  <c r="T100"/>
  <c r="S100"/>
  <c r="R100"/>
  <c r="Q100"/>
  <c r="P100"/>
  <c r="O100"/>
  <c r="N100"/>
  <c r="M100"/>
  <c r="L100"/>
  <c r="K100"/>
  <c r="J100"/>
  <c r="I100"/>
  <c r="H100"/>
  <c r="G100"/>
  <c r="F100"/>
  <c r="E100"/>
  <c r="D100"/>
  <c r="W99"/>
  <c r="V99"/>
  <c r="U99"/>
  <c r="T99"/>
  <c r="S99"/>
  <c r="R99"/>
  <c r="Q99"/>
  <c r="P99"/>
  <c r="O99"/>
  <c r="N99"/>
  <c r="M99"/>
  <c r="L99"/>
  <c r="K99"/>
  <c r="J99"/>
  <c r="I99"/>
  <c r="H99"/>
  <c r="G99"/>
  <c r="F99"/>
  <c r="E99"/>
  <c r="D99"/>
  <c r="W98"/>
  <c r="V98"/>
  <c r="U98"/>
  <c r="T98"/>
  <c r="S98"/>
  <c r="R98"/>
  <c r="Q98"/>
  <c r="P98"/>
  <c r="O98"/>
  <c r="N98"/>
  <c r="M98"/>
  <c r="L98"/>
  <c r="K98"/>
  <c r="J98"/>
  <c r="I98"/>
  <c r="H98"/>
  <c r="G98"/>
  <c r="F98"/>
  <c r="E98"/>
  <c r="D98"/>
  <c r="W97"/>
  <c r="V97"/>
  <c r="U97"/>
  <c r="T97"/>
  <c r="S97"/>
  <c r="R97"/>
  <c r="Q97"/>
  <c r="P97"/>
  <c r="O97"/>
  <c r="N97"/>
  <c r="M97"/>
  <c r="L97"/>
  <c r="K97"/>
  <c r="J97"/>
  <c r="I97"/>
  <c r="H97"/>
  <c r="G97"/>
  <c r="F97"/>
  <c r="E97"/>
  <c r="D97"/>
  <c r="W96"/>
  <c r="V96"/>
  <c r="U96"/>
  <c r="T96"/>
  <c r="S96"/>
  <c r="R96"/>
  <c r="Q96"/>
  <c r="P96"/>
  <c r="O96"/>
  <c r="N96"/>
  <c r="M96"/>
  <c r="L96"/>
  <c r="K96"/>
  <c r="J96"/>
  <c r="I96"/>
  <c r="H96"/>
  <c r="G96"/>
  <c r="F96"/>
  <c r="E96"/>
  <c r="D96"/>
  <c r="W95"/>
  <c r="V95"/>
  <c r="U95"/>
  <c r="T95"/>
  <c r="S95"/>
  <c r="R95"/>
  <c r="Q95"/>
  <c r="P95"/>
  <c r="O95"/>
  <c r="N95"/>
  <c r="M95"/>
  <c r="L95"/>
  <c r="K95"/>
  <c r="J95"/>
  <c r="I95"/>
  <c r="H95"/>
  <c r="G95"/>
  <c r="F95"/>
  <c r="E95"/>
  <c r="D95"/>
  <c r="W94"/>
  <c r="V94"/>
  <c r="U94"/>
  <c r="T94"/>
  <c r="S94"/>
  <c r="R94"/>
  <c r="Q94"/>
  <c r="P94"/>
  <c r="O94"/>
  <c r="N94"/>
  <c r="M94"/>
  <c r="L94"/>
  <c r="K94"/>
  <c r="J94"/>
  <c r="I94"/>
  <c r="H94"/>
  <c r="G94"/>
  <c r="F94"/>
  <c r="E94"/>
  <c r="D94"/>
  <c r="W93"/>
  <c r="V93"/>
  <c r="U93"/>
  <c r="T93"/>
  <c r="S93"/>
  <c r="R93"/>
  <c r="Q93"/>
  <c r="P93"/>
  <c r="O93"/>
  <c r="N93"/>
  <c r="M93"/>
  <c r="L93"/>
  <c r="K93"/>
  <c r="J93"/>
  <c r="I93"/>
  <c r="H93"/>
  <c r="G93"/>
  <c r="F93"/>
  <c r="E93"/>
  <c r="D93"/>
  <c r="W92"/>
  <c r="V92"/>
  <c r="U92"/>
  <c r="T92"/>
  <c r="S92"/>
  <c r="R92"/>
  <c r="Q92"/>
  <c r="P92"/>
  <c r="O92"/>
  <c r="N92"/>
  <c r="M92"/>
  <c r="L92"/>
  <c r="K92"/>
  <c r="J92"/>
  <c r="I92"/>
  <c r="H92"/>
  <c r="G92"/>
  <c r="F92"/>
  <c r="E92"/>
  <c r="D92"/>
  <c r="W91"/>
  <c r="V91"/>
  <c r="U91"/>
  <c r="T91"/>
  <c r="S91"/>
  <c r="R91"/>
  <c r="Q91"/>
  <c r="P91"/>
  <c r="O91"/>
  <c r="N91"/>
  <c r="M91"/>
  <c r="L91"/>
  <c r="K91"/>
  <c r="J91"/>
  <c r="I91"/>
  <c r="H91"/>
  <c r="G91"/>
  <c r="F91"/>
  <c r="E91"/>
  <c r="D91"/>
  <c r="W90"/>
  <c r="V90"/>
  <c r="U90"/>
  <c r="T90"/>
  <c r="S90"/>
  <c r="R90"/>
  <c r="Q90"/>
  <c r="P90"/>
  <c r="O90"/>
  <c r="N90"/>
  <c r="M90"/>
  <c r="L90"/>
  <c r="K90"/>
  <c r="J90"/>
  <c r="I90"/>
  <c r="H90"/>
  <c r="G90"/>
  <c r="F90"/>
  <c r="E90"/>
  <c r="D90"/>
  <c r="W89"/>
  <c r="V89"/>
  <c r="U89"/>
  <c r="T89"/>
  <c r="S89"/>
  <c r="R89"/>
  <c r="Q89"/>
  <c r="P89"/>
  <c r="O89"/>
  <c r="N89"/>
  <c r="M89"/>
  <c r="L89"/>
  <c r="K89"/>
  <c r="J89"/>
  <c r="I89"/>
  <c r="H89"/>
  <c r="G89"/>
  <c r="F89"/>
  <c r="E89"/>
  <c r="D89"/>
  <c r="W88"/>
  <c r="V88"/>
  <c r="U88"/>
  <c r="T88"/>
  <c r="S88"/>
  <c r="R88"/>
  <c r="Q88"/>
  <c r="P88"/>
  <c r="O88"/>
  <c r="N88"/>
  <c r="M88"/>
  <c r="L88"/>
  <c r="K88"/>
  <c r="J88"/>
  <c r="I88"/>
  <c r="H88"/>
  <c r="G88"/>
  <c r="F88"/>
  <c r="E88"/>
  <c r="D88"/>
  <c r="W87"/>
  <c r="V87"/>
  <c r="U87"/>
  <c r="T87"/>
  <c r="S87"/>
  <c r="R87"/>
  <c r="Q87"/>
  <c r="P87"/>
  <c r="O87"/>
  <c r="N87"/>
  <c r="M87"/>
  <c r="L87"/>
  <c r="K87"/>
  <c r="J87"/>
  <c r="I87"/>
  <c r="H87"/>
  <c r="G87"/>
  <c r="F87"/>
  <c r="E87"/>
  <c r="D87"/>
  <c r="W86"/>
  <c r="V86"/>
  <c r="U86"/>
  <c r="T86"/>
  <c r="S86"/>
  <c r="R86"/>
  <c r="Q86"/>
  <c r="P86"/>
  <c r="O86"/>
  <c r="N86"/>
  <c r="M86"/>
  <c r="L86"/>
  <c r="K86"/>
  <c r="J86"/>
  <c r="I86"/>
  <c r="H86"/>
  <c r="G86"/>
  <c r="F86"/>
  <c r="E86"/>
  <c r="D86"/>
  <c r="W85"/>
  <c r="V85"/>
  <c r="U85"/>
  <c r="T85"/>
  <c r="S85"/>
  <c r="R85"/>
  <c r="Q85"/>
  <c r="P85"/>
  <c r="O85"/>
  <c r="N85"/>
  <c r="M85"/>
  <c r="L85"/>
  <c r="K85"/>
  <c r="J85"/>
  <c r="I85"/>
  <c r="H85"/>
  <c r="G85"/>
  <c r="F85"/>
  <c r="E85"/>
  <c r="D85"/>
  <c r="W84"/>
  <c r="V84"/>
  <c r="U84"/>
  <c r="T84"/>
  <c r="S84"/>
  <c r="R84"/>
  <c r="Q84"/>
  <c r="P84"/>
  <c r="O84"/>
  <c r="N84"/>
  <c r="M84"/>
  <c r="L84"/>
  <c r="K84"/>
  <c r="J84"/>
  <c r="I84"/>
  <c r="H84"/>
  <c r="G84"/>
  <c r="F84"/>
  <c r="E84"/>
  <c r="D84"/>
  <c r="W83"/>
  <c r="V83"/>
  <c r="U83"/>
  <c r="T83"/>
  <c r="S83"/>
  <c r="R83"/>
  <c r="Q83"/>
  <c r="P83"/>
  <c r="O83"/>
  <c r="N83"/>
  <c r="M83"/>
  <c r="L83"/>
  <c r="K83"/>
  <c r="J83"/>
  <c r="I83"/>
  <c r="H83"/>
  <c r="G83"/>
  <c r="F83"/>
  <c r="E83"/>
  <c r="D83"/>
  <c r="W82"/>
  <c r="V82"/>
  <c r="U82"/>
  <c r="T82"/>
  <c r="S82"/>
  <c r="R82"/>
  <c r="Q82"/>
  <c r="P82"/>
  <c r="O82"/>
  <c r="N82"/>
  <c r="M82"/>
  <c r="L82"/>
  <c r="K82"/>
  <c r="J82"/>
  <c r="I82"/>
  <c r="H82"/>
  <c r="G82"/>
  <c r="F82"/>
  <c r="E82"/>
  <c r="D82"/>
  <c r="W81"/>
  <c r="V81"/>
  <c r="U81"/>
  <c r="T81"/>
  <c r="S81"/>
  <c r="R81"/>
  <c r="Q81"/>
  <c r="P81"/>
  <c r="O81"/>
  <c r="N81"/>
  <c r="M81"/>
  <c r="L81"/>
  <c r="K81"/>
  <c r="J81"/>
  <c r="I81"/>
  <c r="H81"/>
  <c r="G81"/>
  <c r="F81"/>
  <c r="E81"/>
  <c r="D81"/>
  <c r="W80"/>
  <c r="V80"/>
  <c r="U80"/>
  <c r="T80"/>
  <c r="S80"/>
  <c r="R80"/>
  <c r="Q80"/>
  <c r="P80"/>
  <c r="O80"/>
  <c r="N80"/>
  <c r="M80"/>
  <c r="L80"/>
  <c r="K80"/>
  <c r="J80"/>
  <c r="I80"/>
  <c r="H80"/>
  <c r="G80"/>
  <c r="F80"/>
  <c r="E80"/>
  <c r="D80"/>
  <c r="W79"/>
  <c r="V79"/>
  <c r="U79"/>
  <c r="T79"/>
  <c r="S79"/>
  <c r="R79"/>
  <c r="Q79"/>
  <c r="P79"/>
  <c r="O79"/>
  <c r="N79"/>
  <c r="M79"/>
  <c r="L79"/>
  <c r="K79"/>
  <c r="J79"/>
  <c r="I79"/>
  <c r="H79"/>
  <c r="G79"/>
  <c r="F79"/>
  <c r="E79"/>
  <c r="D79"/>
  <c r="W78"/>
  <c r="V78"/>
  <c r="U78"/>
  <c r="T78"/>
  <c r="S78"/>
  <c r="R78"/>
  <c r="Q78"/>
  <c r="P78"/>
  <c r="O78"/>
  <c r="N78"/>
  <c r="M78"/>
  <c r="L78"/>
  <c r="K78"/>
  <c r="J78"/>
  <c r="I78"/>
  <c r="H78"/>
  <c r="G78"/>
  <c r="F78"/>
  <c r="E78"/>
  <c r="D78"/>
  <c r="W77"/>
  <c r="V77"/>
  <c r="U77"/>
  <c r="T77"/>
  <c r="S77"/>
  <c r="R77"/>
  <c r="Q77"/>
  <c r="P77"/>
  <c r="O77"/>
  <c r="N77"/>
  <c r="M77"/>
  <c r="L77"/>
  <c r="K77"/>
  <c r="J77"/>
  <c r="I77"/>
  <c r="H77"/>
  <c r="G77"/>
  <c r="F77"/>
  <c r="E77"/>
  <c r="D77"/>
  <c r="W76"/>
  <c r="V76"/>
  <c r="U76"/>
  <c r="T76"/>
  <c r="S76"/>
  <c r="R76"/>
  <c r="Q76"/>
  <c r="P76"/>
  <c r="O76"/>
  <c r="N76"/>
  <c r="M76"/>
  <c r="L76"/>
  <c r="K76"/>
  <c r="J76"/>
  <c r="I76"/>
  <c r="H76"/>
  <c r="G76"/>
  <c r="F76"/>
  <c r="E76"/>
  <c r="D76"/>
  <c r="W75"/>
  <c r="V75"/>
  <c r="U75"/>
  <c r="T75"/>
  <c r="S75"/>
  <c r="R75"/>
  <c r="Q75"/>
  <c r="P75"/>
  <c r="O75"/>
  <c r="N75"/>
  <c r="M75"/>
  <c r="L75"/>
  <c r="K75"/>
  <c r="J75"/>
  <c r="I75"/>
  <c r="H75"/>
  <c r="G75"/>
  <c r="F75"/>
  <c r="E75"/>
  <c r="D75"/>
  <c r="W74"/>
  <c r="V74"/>
  <c r="U74"/>
  <c r="T74"/>
  <c r="S74"/>
  <c r="R74"/>
  <c r="Q74"/>
  <c r="P74"/>
  <c r="O74"/>
  <c r="N74"/>
  <c r="M74"/>
  <c r="L74"/>
  <c r="K74"/>
  <c r="J74"/>
  <c r="I74"/>
  <c r="H74"/>
  <c r="G74"/>
  <c r="F74"/>
  <c r="E74"/>
  <c r="D74"/>
  <c r="W73"/>
  <c r="V73"/>
  <c r="U73"/>
  <c r="T73"/>
  <c r="S73"/>
  <c r="R73"/>
  <c r="Q73"/>
  <c r="P73"/>
  <c r="O73"/>
  <c r="N73"/>
  <c r="M73"/>
  <c r="L73"/>
  <c r="K73"/>
  <c r="J73"/>
  <c r="I73"/>
  <c r="H73"/>
  <c r="G73"/>
  <c r="F73"/>
  <c r="E73"/>
  <c r="D73"/>
  <c r="W72"/>
  <c r="V72"/>
  <c r="U72"/>
  <c r="T72"/>
  <c r="S72"/>
  <c r="R72"/>
  <c r="Q72"/>
  <c r="P72"/>
  <c r="O72"/>
  <c r="N72"/>
  <c r="M72"/>
  <c r="L72"/>
  <c r="K72"/>
  <c r="J72"/>
  <c r="I72"/>
  <c r="H72"/>
  <c r="G72"/>
  <c r="F72"/>
  <c r="E72"/>
  <c r="D72"/>
  <c r="W71"/>
  <c r="V71"/>
  <c r="U71"/>
  <c r="T71"/>
  <c r="S71"/>
  <c r="R71"/>
  <c r="Q71"/>
  <c r="P71"/>
  <c r="O71"/>
  <c r="N71"/>
  <c r="M71"/>
  <c r="L71"/>
  <c r="K71"/>
  <c r="J71"/>
  <c r="I71"/>
  <c r="H71"/>
  <c r="G71"/>
  <c r="F71"/>
  <c r="E71"/>
  <c r="D71"/>
  <c r="W70"/>
  <c r="V70"/>
  <c r="U70"/>
  <c r="T70"/>
  <c r="S70"/>
  <c r="R70"/>
  <c r="Q70"/>
  <c r="P70"/>
  <c r="O70"/>
  <c r="N70"/>
  <c r="M70"/>
  <c r="L70"/>
  <c r="K70"/>
  <c r="J70"/>
  <c r="I70"/>
  <c r="H70"/>
  <c r="G70"/>
  <c r="F70"/>
  <c r="E70"/>
  <c r="D70"/>
  <c r="W69"/>
  <c r="V69"/>
  <c r="U69"/>
  <c r="T69"/>
  <c r="S69"/>
  <c r="R69"/>
  <c r="Q69"/>
  <c r="P69"/>
  <c r="O69"/>
  <c r="N69"/>
  <c r="M69"/>
  <c r="L69"/>
  <c r="K69"/>
  <c r="J69"/>
  <c r="I69"/>
  <c r="H69"/>
  <c r="G69"/>
  <c r="F69"/>
  <c r="E69"/>
  <c r="D69"/>
  <c r="W68"/>
  <c r="V68"/>
  <c r="U68"/>
  <c r="T68"/>
  <c r="S68"/>
  <c r="R68"/>
  <c r="Q68"/>
  <c r="P68"/>
  <c r="O68"/>
  <c r="N68"/>
  <c r="M68"/>
  <c r="L68"/>
  <c r="K68"/>
  <c r="J68"/>
  <c r="I68"/>
  <c r="H68"/>
  <c r="G68"/>
  <c r="F68"/>
  <c r="E68"/>
  <c r="D68"/>
  <c r="W67"/>
  <c r="V67"/>
  <c r="U67"/>
  <c r="T67"/>
  <c r="S67"/>
  <c r="R67"/>
  <c r="Q67"/>
  <c r="P67"/>
  <c r="O67"/>
  <c r="N67"/>
  <c r="M67"/>
  <c r="L67"/>
  <c r="K67"/>
  <c r="J67"/>
  <c r="I67"/>
  <c r="H67"/>
  <c r="G67"/>
  <c r="F67"/>
  <c r="E67"/>
  <c r="D67"/>
  <c r="W66"/>
  <c r="V66"/>
  <c r="U66"/>
  <c r="T66"/>
  <c r="S66"/>
  <c r="R66"/>
  <c r="Q66"/>
  <c r="P66"/>
  <c r="O66"/>
  <c r="N66"/>
  <c r="M66"/>
  <c r="L66"/>
  <c r="K66"/>
  <c r="J66"/>
  <c r="I66"/>
  <c r="H66"/>
  <c r="G66"/>
  <c r="F66"/>
  <c r="E66"/>
  <c r="D66"/>
  <c r="W65"/>
  <c r="V65"/>
  <c r="U65"/>
  <c r="T65"/>
  <c r="S65"/>
  <c r="R65"/>
  <c r="Q65"/>
  <c r="P65"/>
  <c r="O65"/>
  <c r="N65"/>
  <c r="M65"/>
  <c r="L65"/>
  <c r="K65"/>
  <c r="J65"/>
  <c r="I65"/>
  <c r="H65"/>
  <c r="G65"/>
  <c r="F65"/>
  <c r="E65"/>
  <c r="D65"/>
  <c r="W64"/>
  <c r="V64"/>
  <c r="U64"/>
  <c r="T64"/>
  <c r="S64"/>
  <c r="R64"/>
  <c r="Q64"/>
  <c r="P64"/>
  <c r="O64"/>
  <c r="N64"/>
  <c r="M64"/>
  <c r="L64"/>
  <c r="K64"/>
  <c r="J64"/>
  <c r="I64"/>
  <c r="H64"/>
  <c r="G64"/>
  <c r="F64"/>
  <c r="E64"/>
  <c r="D64"/>
  <c r="W63"/>
  <c r="V63"/>
  <c r="U63"/>
  <c r="T63"/>
  <c r="S63"/>
  <c r="R63"/>
  <c r="Q63"/>
  <c r="P63"/>
  <c r="O63"/>
  <c r="N63"/>
  <c r="M63"/>
  <c r="L63"/>
  <c r="K63"/>
  <c r="J63"/>
  <c r="I63"/>
  <c r="H63"/>
  <c r="G63"/>
  <c r="F63"/>
  <c r="E63"/>
  <c r="D63"/>
  <c r="W62"/>
  <c r="V62"/>
  <c r="U62"/>
  <c r="T62"/>
  <c r="S62"/>
  <c r="R62"/>
  <c r="Q62"/>
  <c r="P62"/>
  <c r="O62"/>
  <c r="N62"/>
  <c r="M62"/>
  <c r="L62"/>
  <c r="K62"/>
  <c r="J62"/>
  <c r="I62"/>
  <c r="H62"/>
  <c r="G62"/>
  <c r="F62"/>
  <c r="E62"/>
  <c r="D62"/>
  <c r="W61"/>
  <c r="V61"/>
  <c r="U61"/>
  <c r="T61"/>
  <c r="S61"/>
  <c r="R61"/>
  <c r="Q61"/>
  <c r="P61"/>
  <c r="O61"/>
  <c r="N61"/>
  <c r="M61"/>
  <c r="L61"/>
  <c r="K61"/>
  <c r="J61"/>
  <c r="I61"/>
  <c r="H61"/>
  <c r="G61"/>
  <c r="F61"/>
  <c r="E61"/>
  <c r="D61"/>
  <c r="W108" i="13"/>
  <c r="V108"/>
  <c r="U108"/>
  <c r="T108"/>
  <c r="S108"/>
  <c r="R108"/>
  <c r="Q108"/>
  <c r="P108"/>
  <c r="O108"/>
  <c r="N108"/>
  <c r="M108"/>
  <c r="L108"/>
  <c r="K108"/>
  <c r="J108"/>
  <c r="I108"/>
  <c r="H108"/>
  <c r="G108"/>
  <c r="F108"/>
  <c r="E108"/>
  <c r="D108"/>
  <c r="W107"/>
  <c r="V107"/>
  <c r="U107"/>
  <c r="T107"/>
  <c r="S107"/>
  <c r="R107"/>
  <c r="Q107"/>
  <c r="P107"/>
  <c r="O107"/>
  <c r="N107"/>
  <c r="M107"/>
  <c r="L107"/>
  <c r="K107"/>
  <c r="J107"/>
  <c r="I107"/>
  <c r="H107"/>
  <c r="G107"/>
  <c r="F107"/>
  <c r="E107"/>
  <c r="D107"/>
  <c r="W106"/>
  <c r="V106"/>
  <c r="U106"/>
  <c r="T106"/>
  <c r="S106"/>
  <c r="R106"/>
  <c r="Q106"/>
  <c r="P106"/>
  <c r="O106"/>
  <c r="N106"/>
  <c r="M106"/>
  <c r="L106"/>
  <c r="K106"/>
  <c r="J106"/>
  <c r="I106"/>
  <c r="H106"/>
  <c r="G106"/>
  <c r="F106"/>
  <c r="E106"/>
  <c r="D106"/>
  <c r="W105"/>
  <c r="V105"/>
  <c r="U105"/>
  <c r="T105"/>
  <c r="S105"/>
  <c r="R105"/>
  <c r="Q105"/>
  <c r="P105"/>
  <c r="O105"/>
  <c r="N105"/>
  <c r="M105"/>
  <c r="L105"/>
  <c r="K105"/>
  <c r="J105"/>
  <c r="I105"/>
  <c r="H105"/>
  <c r="G105"/>
  <c r="F105"/>
  <c r="E105"/>
  <c r="D105"/>
  <c r="W104"/>
  <c r="V104"/>
  <c r="U104"/>
  <c r="T104"/>
  <c r="S104"/>
  <c r="R104"/>
  <c r="Q104"/>
  <c r="P104"/>
  <c r="O104"/>
  <c r="N104"/>
  <c r="M104"/>
  <c r="L104"/>
  <c r="K104"/>
  <c r="J104"/>
  <c r="I104"/>
  <c r="H104"/>
  <c r="G104"/>
  <c r="F104"/>
  <c r="E104"/>
  <c r="D104"/>
  <c r="W103"/>
  <c r="V103"/>
  <c r="U103"/>
  <c r="T103"/>
  <c r="S103"/>
  <c r="R103"/>
  <c r="Q103"/>
  <c r="P103"/>
  <c r="O103"/>
  <c r="N103"/>
  <c r="M103"/>
  <c r="L103"/>
  <c r="K103"/>
  <c r="J103"/>
  <c r="I103"/>
  <c r="H103"/>
  <c r="G103"/>
  <c r="F103"/>
  <c r="E103"/>
  <c r="D103"/>
  <c r="W102"/>
  <c r="V102"/>
  <c r="U102"/>
  <c r="T102"/>
  <c r="S102"/>
  <c r="R102"/>
  <c r="Q102"/>
  <c r="P102"/>
  <c r="O102"/>
  <c r="N102"/>
  <c r="M102"/>
  <c r="L102"/>
  <c r="K102"/>
  <c r="J102"/>
  <c r="I102"/>
  <c r="H102"/>
  <c r="G102"/>
  <c r="F102"/>
  <c r="E102"/>
  <c r="D102"/>
  <c r="W101"/>
  <c r="V101"/>
  <c r="U101"/>
  <c r="T101"/>
  <c r="S101"/>
  <c r="R101"/>
  <c r="Q101"/>
  <c r="P101"/>
  <c r="O101"/>
  <c r="N101"/>
  <c r="M101"/>
  <c r="L101"/>
  <c r="K101"/>
  <c r="J101"/>
  <c r="I101"/>
  <c r="H101"/>
  <c r="G101"/>
  <c r="F101"/>
  <c r="E101"/>
  <c r="D101"/>
  <c r="W100"/>
  <c r="V100"/>
  <c r="U100"/>
  <c r="T100"/>
  <c r="S100"/>
  <c r="R100"/>
  <c r="Q100"/>
  <c r="P100"/>
  <c r="O100"/>
  <c r="N100"/>
  <c r="M100"/>
  <c r="L100"/>
  <c r="K100"/>
  <c r="J100"/>
  <c r="I100"/>
  <c r="H100"/>
  <c r="G100"/>
  <c r="F100"/>
  <c r="E100"/>
  <c r="D100"/>
  <c r="W99"/>
  <c r="V99"/>
  <c r="U99"/>
  <c r="T99"/>
  <c r="S99"/>
  <c r="R99"/>
  <c r="Q99"/>
  <c r="P99"/>
  <c r="O99"/>
  <c r="N99"/>
  <c r="M99"/>
  <c r="L99"/>
  <c r="K99"/>
  <c r="J99"/>
  <c r="I99"/>
  <c r="H99"/>
  <c r="G99"/>
  <c r="F99"/>
  <c r="E99"/>
  <c r="D99"/>
  <c r="W98"/>
  <c r="V98"/>
  <c r="U98"/>
  <c r="T98"/>
  <c r="S98"/>
  <c r="R98"/>
  <c r="Q98"/>
  <c r="P98"/>
  <c r="O98"/>
  <c r="N98"/>
  <c r="M98"/>
  <c r="L98"/>
  <c r="K98"/>
  <c r="J98"/>
  <c r="I98"/>
  <c r="H98"/>
  <c r="G98"/>
  <c r="F98"/>
  <c r="E98"/>
  <c r="D98"/>
  <c r="W97"/>
  <c r="V97"/>
  <c r="U97"/>
  <c r="T97"/>
  <c r="S97"/>
  <c r="R97"/>
  <c r="Q97"/>
  <c r="P97"/>
  <c r="O97"/>
  <c r="N97"/>
  <c r="M97"/>
  <c r="L97"/>
  <c r="K97"/>
  <c r="J97"/>
  <c r="I97"/>
  <c r="H97"/>
  <c r="G97"/>
  <c r="F97"/>
  <c r="E97"/>
  <c r="D97"/>
  <c r="W96"/>
  <c r="V96"/>
  <c r="U96"/>
  <c r="T96"/>
  <c r="S96"/>
  <c r="R96"/>
  <c r="Q96"/>
  <c r="P96"/>
  <c r="O96"/>
  <c r="N96"/>
  <c r="M96"/>
  <c r="L96"/>
  <c r="K96"/>
  <c r="J96"/>
  <c r="I96"/>
  <c r="H96"/>
  <c r="G96"/>
  <c r="F96"/>
  <c r="E96"/>
  <c r="D96"/>
  <c r="W95"/>
  <c r="V95"/>
  <c r="U95"/>
  <c r="T95"/>
  <c r="S95"/>
  <c r="R95"/>
  <c r="Q95"/>
  <c r="P95"/>
  <c r="O95"/>
  <c r="N95"/>
  <c r="M95"/>
  <c r="L95"/>
  <c r="K95"/>
  <c r="J95"/>
  <c r="I95"/>
  <c r="H95"/>
  <c r="G95"/>
  <c r="F95"/>
  <c r="E95"/>
  <c r="D95"/>
  <c r="W94"/>
  <c r="V94"/>
  <c r="U94"/>
  <c r="T94"/>
  <c r="S94"/>
  <c r="R94"/>
  <c r="Q94"/>
  <c r="P94"/>
  <c r="O94"/>
  <c r="N94"/>
  <c r="M94"/>
  <c r="L94"/>
  <c r="K94"/>
  <c r="J94"/>
  <c r="I94"/>
  <c r="H94"/>
  <c r="G94"/>
  <c r="F94"/>
  <c r="E94"/>
  <c r="D94"/>
  <c r="W93"/>
  <c r="V93"/>
  <c r="U93"/>
  <c r="T93"/>
  <c r="S93"/>
  <c r="R93"/>
  <c r="Q93"/>
  <c r="P93"/>
  <c r="O93"/>
  <c r="N93"/>
  <c r="M93"/>
  <c r="L93"/>
  <c r="K93"/>
  <c r="J93"/>
  <c r="I93"/>
  <c r="H93"/>
  <c r="G93"/>
  <c r="F93"/>
  <c r="E93"/>
  <c r="D93"/>
  <c r="W92"/>
  <c r="V92"/>
  <c r="U92"/>
  <c r="T92"/>
  <c r="S92"/>
  <c r="R92"/>
  <c r="Q92"/>
  <c r="P92"/>
  <c r="O92"/>
  <c r="N92"/>
  <c r="M92"/>
  <c r="L92"/>
  <c r="K92"/>
  <c r="J92"/>
  <c r="I92"/>
  <c r="H92"/>
  <c r="G92"/>
  <c r="F92"/>
  <c r="E92"/>
  <c r="D92"/>
  <c r="W91"/>
  <c r="V91"/>
  <c r="U91"/>
  <c r="T91"/>
  <c r="S91"/>
  <c r="R91"/>
  <c r="Q91"/>
  <c r="P91"/>
  <c r="O91"/>
  <c r="N91"/>
  <c r="M91"/>
  <c r="L91"/>
  <c r="K91"/>
  <c r="J91"/>
  <c r="I91"/>
  <c r="H91"/>
  <c r="G91"/>
  <c r="F91"/>
  <c r="E91"/>
  <c r="D91"/>
  <c r="W90"/>
  <c r="V90"/>
  <c r="U90"/>
  <c r="T90"/>
  <c r="S90"/>
  <c r="R90"/>
  <c r="Q90"/>
  <c r="P90"/>
  <c r="O90"/>
  <c r="N90"/>
  <c r="M90"/>
  <c r="L90"/>
  <c r="K90"/>
  <c r="J90"/>
  <c r="I90"/>
  <c r="H90"/>
  <c r="G90"/>
  <c r="F90"/>
  <c r="E90"/>
  <c r="D90"/>
  <c r="W89"/>
  <c r="V89"/>
  <c r="U89"/>
  <c r="T89"/>
  <c r="S89"/>
  <c r="R89"/>
  <c r="Q89"/>
  <c r="P89"/>
  <c r="O89"/>
  <c r="N89"/>
  <c r="M89"/>
  <c r="L89"/>
  <c r="K89"/>
  <c r="J89"/>
  <c r="I89"/>
  <c r="H89"/>
  <c r="G89"/>
  <c r="F89"/>
  <c r="E89"/>
  <c r="D89"/>
  <c r="W88"/>
  <c r="V88"/>
  <c r="U88"/>
  <c r="T88"/>
  <c r="S88"/>
  <c r="R88"/>
  <c r="Q88"/>
  <c r="P88"/>
  <c r="O88"/>
  <c r="N88"/>
  <c r="M88"/>
  <c r="L88"/>
  <c r="K88"/>
  <c r="J88"/>
  <c r="I88"/>
  <c r="H88"/>
  <c r="G88"/>
  <c r="F88"/>
  <c r="E88"/>
  <c r="D88"/>
  <c r="W87"/>
  <c r="V87"/>
  <c r="U87"/>
  <c r="T87"/>
  <c r="S87"/>
  <c r="R87"/>
  <c r="Q87"/>
  <c r="P87"/>
  <c r="O87"/>
  <c r="N87"/>
  <c r="M87"/>
  <c r="L87"/>
  <c r="K87"/>
  <c r="J87"/>
  <c r="I87"/>
  <c r="H87"/>
  <c r="G87"/>
  <c r="F87"/>
  <c r="E87"/>
  <c r="D87"/>
  <c r="W86"/>
  <c r="V86"/>
  <c r="U86"/>
  <c r="T86"/>
  <c r="S86"/>
  <c r="R86"/>
  <c r="Q86"/>
  <c r="P86"/>
  <c r="O86"/>
  <c r="N86"/>
  <c r="M86"/>
  <c r="L86"/>
  <c r="K86"/>
  <c r="J86"/>
  <c r="I86"/>
  <c r="H86"/>
  <c r="G86"/>
  <c r="F86"/>
  <c r="E86"/>
  <c r="D86"/>
  <c r="W85"/>
  <c r="V85"/>
  <c r="U85"/>
  <c r="T85"/>
  <c r="S85"/>
  <c r="R85"/>
  <c r="Q85"/>
  <c r="P85"/>
  <c r="O85"/>
  <c r="N85"/>
  <c r="M85"/>
  <c r="L85"/>
  <c r="K85"/>
  <c r="J85"/>
  <c r="I85"/>
  <c r="H85"/>
  <c r="G85"/>
  <c r="F85"/>
  <c r="E85"/>
  <c r="D85"/>
  <c r="W84"/>
  <c r="V84"/>
  <c r="U84"/>
  <c r="T84"/>
  <c r="S84"/>
  <c r="R84"/>
  <c r="Q84"/>
  <c r="P84"/>
  <c r="O84"/>
  <c r="N84"/>
  <c r="M84"/>
  <c r="L84"/>
  <c r="K84"/>
  <c r="J84"/>
  <c r="I84"/>
  <c r="H84"/>
  <c r="G84"/>
  <c r="F84"/>
  <c r="E84"/>
  <c r="D84"/>
  <c r="W83"/>
  <c r="V83"/>
  <c r="U83"/>
  <c r="T83"/>
  <c r="S83"/>
  <c r="R83"/>
  <c r="Q83"/>
  <c r="P83"/>
  <c r="O83"/>
  <c r="N83"/>
  <c r="M83"/>
  <c r="L83"/>
  <c r="K83"/>
  <c r="J83"/>
  <c r="I83"/>
  <c r="H83"/>
  <c r="G83"/>
  <c r="F83"/>
  <c r="E83"/>
  <c r="D83"/>
  <c r="W82"/>
  <c r="V82"/>
  <c r="U82"/>
  <c r="T82"/>
  <c r="S82"/>
  <c r="R82"/>
  <c r="Q82"/>
  <c r="P82"/>
  <c r="O82"/>
  <c r="N82"/>
  <c r="M82"/>
  <c r="L82"/>
  <c r="K82"/>
  <c r="J82"/>
  <c r="I82"/>
  <c r="H82"/>
  <c r="G82"/>
  <c r="F82"/>
  <c r="E82"/>
  <c r="D82"/>
  <c r="W81"/>
  <c r="V81"/>
  <c r="U81"/>
  <c r="T81"/>
  <c r="S81"/>
  <c r="R81"/>
  <c r="Q81"/>
  <c r="P81"/>
  <c r="O81"/>
  <c r="N81"/>
  <c r="M81"/>
  <c r="L81"/>
  <c r="K81"/>
  <c r="J81"/>
  <c r="I81"/>
  <c r="H81"/>
  <c r="G81"/>
  <c r="F81"/>
  <c r="E81"/>
  <c r="D81"/>
  <c r="W80"/>
  <c r="V80"/>
  <c r="U80"/>
  <c r="T80"/>
  <c r="S80"/>
  <c r="R80"/>
  <c r="Q80"/>
  <c r="P80"/>
  <c r="O80"/>
  <c r="N80"/>
  <c r="M80"/>
  <c r="L80"/>
  <c r="K80"/>
  <c r="J80"/>
  <c r="I80"/>
  <c r="H80"/>
  <c r="G80"/>
  <c r="F80"/>
  <c r="E80"/>
  <c r="D80"/>
  <c r="W79"/>
  <c r="V79"/>
  <c r="U79"/>
  <c r="T79"/>
  <c r="S79"/>
  <c r="R79"/>
  <c r="Q79"/>
  <c r="P79"/>
  <c r="O79"/>
  <c r="N79"/>
  <c r="M79"/>
  <c r="L79"/>
  <c r="K79"/>
  <c r="J79"/>
  <c r="I79"/>
  <c r="H79"/>
  <c r="G79"/>
  <c r="F79"/>
  <c r="E79"/>
  <c r="D79"/>
  <c r="W78"/>
  <c r="V78"/>
  <c r="U78"/>
  <c r="T78"/>
  <c r="S78"/>
  <c r="R78"/>
  <c r="Q78"/>
  <c r="P78"/>
  <c r="O78"/>
  <c r="N78"/>
  <c r="M78"/>
  <c r="L78"/>
  <c r="K78"/>
  <c r="J78"/>
  <c r="I78"/>
  <c r="H78"/>
  <c r="G78"/>
  <c r="F78"/>
  <c r="E78"/>
  <c r="D78"/>
  <c r="W77"/>
  <c r="V77"/>
  <c r="U77"/>
  <c r="T77"/>
  <c r="S77"/>
  <c r="R77"/>
  <c r="Q77"/>
  <c r="P77"/>
  <c r="O77"/>
  <c r="N77"/>
  <c r="M77"/>
  <c r="L77"/>
  <c r="K77"/>
  <c r="J77"/>
  <c r="I77"/>
  <c r="H77"/>
  <c r="G77"/>
  <c r="F77"/>
  <c r="E77"/>
  <c r="D77"/>
  <c r="W76"/>
  <c r="V76"/>
  <c r="U76"/>
  <c r="T76"/>
  <c r="S76"/>
  <c r="R76"/>
  <c r="Q76"/>
  <c r="P76"/>
  <c r="O76"/>
  <c r="N76"/>
  <c r="M76"/>
  <c r="L76"/>
  <c r="K76"/>
  <c r="J76"/>
  <c r="I76"/>
  <c r="H76"/>
  <c r="G76"/>
  <c r="F76"/>
  <c r="E76"/>
  <c r="D76"/>
  <c r="W75"/>
  <c r="V75"/>
  <c r="U75"/>
  <c r="T75"/>
  <c r="S75"/>
  <c r="R75"/>
  <c r="Q75"/>
  <c r="P75"/>
  <c r="O75"/>
  <c r="N75"/>
  <c r="M75"/>
  <c r="L75"/>
  <c r="K75"/>
  <c r="J75"/>
  <c r="I75"/>
  <c r="H75"/>
  <c r="G75"/>
  <c r="F75"/>
  <c r="E75"/>
  <c r="D75"/>
  <c r="W74"/>
  <c r="V74"/>
  <c r="U74"/>
  <c r="T74"/>
  <c r="S74"/>
  <c r="R74"/>
  <c r="Q74"/>
  <c r="P74"/>
  <c r="O74"/>
  <c r="N74"/>
  <c r="M74"/>
  <c r="L74"/>
  <c r="K74"/>
  <c r="J74"/>
  <c r="I74"/>
  <c r="H74"/>
  <c r="G74"/>
  <c r="F74"/>
  <c r="E74"/>
  <c r="D74"/>
  <c r="W73"/>
  <c r="V73"/>
  <c r="U73"/>
  <c r="T73"/>
  <c r="S73"/>
  <c r="R73"/>
  <c r="Q73"/>
  <c r="P73"/>
  <c r="O73"/>
  <c r="N73"/>
  <c r="M73"/>
  <c r="L73"/>
  <c r="K73"/>
  <c r="J73"/>
  <c r="I73"/>
  <c r="H73"/>
  <c r="G73"/>
  <c r="F73"/>
  <c r="E73"/>
  <c r="D73"/>
  <c r="W72"/>
  <c r="V72"/>
  <c r="U72"/>
  <c r="T72"/>
  <c r="S72"/>
  <c r="R72"/>
  <c r="Q72"/>
  <c r="P72"/>
  <c r="O72"/>
  <c r="N72"/>
  <c r="M72"/>
  <c r="L72"/>
  <c r="K72"/>
  <c r="J72"/>
  <c r="I72"/>
  <c r="H72"/>
  <c r="G72"/>
  <c r="F72"/>
  <c r="E72"/>
  <c r="D72"/>
  <c r="W71"/>
  <c r="V71"/>
  <c r="U71"/>
  <c r="T71"/>
  <c r="S71"/>
  <c r="R71"/>
  <c r="Q71"/>
  <c r="P71"/>
  <c r="O71"/>
  <c r="N71"/>
  <c r="M71"/>
  <c r="L71"/>
  <c r="K71"/>
  <c r="J71"/>
  <c r="I71"/>
  <c r="H71"/>
  <c r="G71"/>
  <c r="F71"/>
  <c r="E71"/>
  <c r="D71"/>
  <c r="W70"/>
  <c r="V70"/>
  <c r="U70"/>
  <c r="T70"/>
  <c r="S70"/>
  <c r="R70"/>
  <c r="Q70"/>
  <c r="P70"/>
  <c r="O70"/>
  <c r="N70"/>
  <c r="M70"/>
  <c r="L70"/>
  <c r="K70"/>
  <c r="J70"/>
  <c r="I70"/>
  <c r="H70"/>
  <c r="G70"/>
  <c r="F70"/>
  <c r="E70"/>
  <c r="D70"/>
  <c r="W69"/>
  <c r="V69"/>
  <c r="U69"/>
  <c r="T69"/>
  <c r="S69"/>
  <c r="R69"/>
  <c r="Q69"/>
  <c r="P69"/>
  <c r="O69"/>
  <c r="N69"/>
  <c r="M69"/>
  <c r="L69"/>
  <c r="K69"/>
  <c r="J69"/>
  <c r="I69"/>
  <c r="H69"/>
  <c r="G69"/>
  <c r="F69"/>
  <c r="E69"/>
  <c r="D69"/>
  <c r="W68"/>
  <c r="V68"/>
  <c r="U68"/>
  <c r="T68"/>
  <c r="S68"/>
  <c r="R68"/>
  <c r="Q68"/>
  <c r="P68"/>
  <c r="O68"/>
  <c r="N68"/>
  <c r="M68"/>
  <c r="L68"/>
  <c r="K68"/>
  <c r="J68"/>
  <c r="I68"/>
  <c r="H68"/>
  <c r="G68"/>
  <c r="F68"/>
  <c r="E68"/>
  <c r="D68"/>
  <c r="W67"/>
  <c r="V67"/>
  <c r="U67"/>
  <c r="T67"/>
  <c r="S67"/>
  <c r="R67"/>
  <c r="Q67"/>
  <c r="P67"/>
  <c r="O67"/>
  <c r="N67"/>
  <c r="M67"/>
  <c r="L67"/>
  <c r="K67"/>
  <c r="J67"/>
  <c r="I67"/>
  <c r="H67"/>
  <c r="G67"/>
  <c r="F67"/>
  <c r="E67"/>
  <c r="D67"/>
  <c r="W66"/>
  <c r="V66"/>
  <c r="U66"/>
  <c r="T66"/>
  <c r="S66"/>
  <c r="R66"/>
  <c r="Q66"/>
  <c r="P66"/>
  <c r="O66"/>
  <c r="N66"/>
  <c r="M66"/>
  <c r="L66"/>
  <c r="K66"/>
  <c r="J66"/>
  <c r="I66"/>
  <c r="H66"/>
  <c r="G66"/>
  <c r="F66"/>
  <c r="E66"/>
  <c r="D66"/>
  <c r="W65"/>
  <c r="V65"/>
  <c r="U65"/>
  <c r="T65"/>
  <c r="S65"/>
  <c r="R65"/>
  <c r="Q65"/>
  <c r="P65"/>
  <c r="O65"/>
  <c r="N65"/>
  <c r="M65"/>
  <c r="L65"/>
  <c r="K65"/>
  <c r="J65"/>
  <c r="I65"/>
  <c r="H65"/>
  <c r="G65"/>
  <c r="F65"/>
  <c r="E65"/>
  <c r="D65"/>
  <c r="W64"/>
  <c r="V64"/>
  <c r="U64"/>
  <c r="T64"/>
  <c r="S64"/>
  <c r="R64"/>
  <c r="Q64"/>
  <c r="P64"/>
  <c r="O64"/>
  <c r="N64"/>
  <c r="M64"/>
  <c r="L64"/>
  <c r="K64"/>
  <c r="J64"/>
  <c r="I64"/>
  <c r="H64"/>
  <c r="G64"/>
  <c r="F64"/>
  <c r="E64"/>
  <c r="D64"/>
  <c r="W63"/>
  <c r="V63"/>
  <c r="U63"/>
  <c r="T63"/>
  <c r="S63"/>
  <c r="R63"/>
  <c r="Q63"/>
  <c r="P63"/>
  <c r="O63"/>
  <c r="N63"/>
  <c r="M63"/>
  <c r="L63"/>
  <c r="K63"/>
  <c r="J63"/>
  <c r="I63"/>
  <c r="H63"/>
  <c r="G63"/>
  <c r="F63"/>
  <c r="E63"/>
  <c r="D63"/>
  <c r="W62"/>
  <c r="V62"/>
  <c r="U62"/>
  <c r="T62"/>
  <c r="S62"/>
  <c r="R62"/>
  <c r="Q62"/>
  <c r="P62"/>
  <c r="O62"/>
  <c r="N62"/>
  <c r="M62"/>
  <c r="L62"/>
  <c r="K62"/>
  <c r="J62"/>
  <c r="I62"/>
  <c r="H62"/>
  <c r="G62"/>
  <c r="F62"/>
  <c r="E62"/>
  <c r="D62"/>
  <c r="W61"/>
  <c r="V61"/>
  <c r="U61"/>
  <c r="T61"/>
  <c r="S61"/>
  <c r="R61"/>
  <c r="Q61"/>
  <c r="P61"/>
  <c r="O61"/>
  <c r="N61"/>
  <c r="M61"/>
  <c r="L61"/>
  <c r="K61"/>
  <c r="J61"/>
  <c r="I61"/>
  <c r="H61"/>
  <c r="G61"/>
  <c r="F61"/>
  <c r="E61"/>
  <c r="D61"/>
  <c r="W108" i="2"/>
  <c r="V108"/>
  <c r="U108"/>
  <c r="T108"/>
  <c r="S108"/>
  <c r="R108"/>
  <c r="Q108"/>
  <c r="P108"/>
  <c r="O108"/>
  <c r="N108"/>
  <c r="M108"/>
  <c r="L108"/>
  <c r="K108"/>
  <c r="J108"/>
  <c r="I108"/>
  <c r="H108"/>
  <c r="G108"/>
  <c r="F108"/>
  <c r="E108"/>
  <c r="D108"/>
  <c r="W107"/>
  <c r="V107"/>
  <c r="U107"/>
  <c r="T107"/>
  <c r="S107"/>
  <c r="R107"/>
  <c r="Q107"/>
  <c r="P107"/>
  <c r="O107"/>
  <c r="N107"/>
  <c r="M107"/>
  <c r="L107"/>
  <c r="K107"/>
  <c r="J107"/>
  <c r="I107"/>
  <c r="H107"/>
  <c r="G107"/>
  <c r="F107"/>
  <c r="E107"/>
  <c r="D107"/>
  <c r="W106"/>
  <c r="V106"/>
  <c r="U106"/>
  <c r="T106"/>
  <c r="S106"/>
  <c r="R106"/>
  <c r="Q106"/>
  <c r="P106"/>
  <c r="O106"/>
  <c r="N106"/>
  <c r="M106"/>
  <c r="L106"/>
  <c r="K106"/>
  <c r="J106"/>
  <c r="I106"/>
  <c r="H106"/>
  <c r="G106"/>
  <c r="F106"/>
  <c r="E106"/>
  <c r="D106"/>
  <c r="W105"/>
  <c r="V105"/>
  <c r="U105"/>
  <c r="T105"/>
  <c r="S105"/>
  <c r="R105"/>
  <c r="Q105"/>
  <c r="P105"/>
  <c r="O105"/>
  <c r="N105"/>
  <c r="M105"/>
  <c r="L105"/>
  <c r="K105"/>
  <c r="J105"/>
  <c r="I105"/>
  <c r="H105"/>
  <c r="G105"/>
  <c r="F105"/>
  <c r="E105"/>
  <c r="D105"/>
  <c r="W104"/>
  <c r="V104"/>
  <c r="U104"/>
  <c r="T104"/>
  <c r="S104"/>
  <c r="R104"/>
  <c r="Q104"/>
  <c r="P104"/>
  <c r="O104"/>
  <c r="N104"/>
  <c r="M104"/>
  <c r="L104"/>
  <c r="K104"/>
  <c r="J104"/>
  <c r="I104"/>
  <c r="H104"/>
  <c r="G104"/>
  <c r="F104"/>
  <c r="E104"/>
  <c r="D104"/>
  <c r="W103"/>
  <c r="V103"/>
  <c r="U103"/>
  <c r="T103"/>
  <c r="S103"/>
  <c r="R103"/>
  <c r="Q103"/>
  <c r="P103"/>
  <c r="O103"/>
  <c r="N103"/>
  <c r="M103"/>
  <c r="L103"/>
  <c r="K103"/>
  <c r="J103"/>
  <c r="I103"/>
  <c r="H103"/>
  <c r="G103"/>
  <c r="F103"/>
  <c r="E103"/>
  <c r="D103"/>
  <c r="W102"/>
  <c r="V102"/>
  <c r="U102"/>
  <c r="T102"/>
  <c r="S102"/>
  <c r="R102"/>
  <c r="Q102"/>
  <c r="P102"/>
  <c r="O102"/>
  <c r="N102"/>
  <c r="M102"/>
  <c r="L102"/>
  <c r="K102"/>
  <c r="J102"/>
  <c r="I102"/>
  <c r="H102"/>
  <c r="G102"/>
  <c r="F102"/>
  <c r="E102"/>
  <c r="D102"/>
  <c r="W101"/>
  <c r="V101"/>
  <c r="U101"/>
  <c r="T101"/>
  <c r="S101"/>
  <c r="R101"/>
  <c r="Q101"/>
  <c r="P101"/>
  <c r="O101"/>
  <c r="N101"/>
  <c r="M101"/>
  <c r="L101"/>
  <c r="K101"/>
  <c r="J101"/>
  <c r="I101"/>
  <c r="H101"/>
  <c r="G101"/>
  <c r="F101"/>
  <c r="E101"/>
  <c r="D101"/>
  <c r="W100"/>
  <c r="V100"/>
  <c r="U100"/>
  <c r="T100"/>
  <c r="S100"/>
  <c r="R100"/>
  <c r="Q100"/>
  <c r="P100"/>
  <c r="O100"/>
  <c r="N100"/>
  <c r="M100"/>
  <c r="L100"/>
  <c r="K100"/>
  <c r="J100"/>
  <c r="I100"/>
  <c r="H100"/>
  <c r="G100"/>
  <c r="F100"/>
  <c r="E100"/>
  <c r="D100"/>
  <c r="W99"/>
  <c r="V99"/>
  <c r="U99"/>
  <c r="T99"/>
  <c r="S99"/>
  <c r="R99"/>
  <c r="Q99"/>
  <c r="P99"/>
  <c r="O99"/>
  <c r="N99"/>
  <c r="M99"/>
  <c r="L99"/>
  <c r="K99"/>
  <c r="J99"/>
  <c r="I99"/>
  <c r="H99"/>
  <c r="G99"/>
  <c r="F99"/>
  <c r="E99"/>
  <c r="D99"/>
  <c r="W98"/>
  <c r="V98"/>
  <c r="U98"/>
  <c r="T98"/>
  <c r="S98"/>
  <c r="R98"/>
  <c r="Q98"/>
  <c r="P98"/>
  <c r="O98"/>
  <c r="N98"/>
  <c r="M98"/>
  <c r="L98"/>
  <c r="K98"/>
  <c r="J98"/>
  <c r="I98"/>
  <c r="H98"/>
  <c r="G98"/>
  <c r="F98"/>
  <c r="E98"/>
  <c r="D98"/>
  <c r="W97"/>
  <c r="V97"/>
  <c r="U97"/>
  <c r="T97"/>
  <c r="S97"/>
  <c r="R97"/>
  <c r="Q97"/>
  <c r="P97"/>
  <c r="O97"/>
  <c r="N97"/>
  <c r="M97"/>
  <c r="L97"/>
  <c r="K97"/>
  <c r="J97"/>
  <c r="I97"/>
  <c r="H97"/>
  <c r="G97"/>
  <c r="F97"/>
  <c r="E97"/>
  <c r="D97"/>
  <c r="W96"/>
  <c r="V96"/>
  <c r="U96"/>
  <c r="T96"/>
  <c r="S96"/>
  <c r="R96"/>
  <c r="Q96"/>
  <c r="P96"/>
  <c r="O96"/>
  <c r="N96"/>
  <c r="M96"/>
  <c r="L96"/>
  <c r="K96"/>
  <c r="J96"/>
  <c r="I96"/>
  <c r="H96"/>
  <c r="G96"/>
  <c r="F96"/>
  <c r="E96"/>
  <c r="D96"/>
  <c r="W95"/>
  <c r="V95"/>
  <c r="U95"/>
  <c r="T95"/>
  <c r="S95"/>
  <c r="R95"/>
  <c r="Q95"/>
  <c r="P95"/>
  <c r="O95"/>
  <c r="N95"/>
  <c r="M95"/>
  <c r="L95"/>
  <c r="K95"/>
  <c r="J95"/>
  <c r="I95"/>
  <c r="H95"/>
  <c r="G95"/>
  <c r="F95"/>
  <c r="E95"/>
  <c r="D95"/>
  <c r="W94"/>
  <c r="V94"/>
  <c r="U94"/>
  <c r="T94"/>
  <c r="S94"/>
  <c r="R94"/>
  <c r="Q94"/>
  <c r="P94"/>
  <c r="O94"/>
  <c r="N94"/>
  <c r="M94"/>
  <c r="L94"/>
  <c r="K94"/>
  <c r="J94"/>
  <c r="I94"/>
  <c r="H94"/>
  <c r="G94"/>
  <c r="F94"/>
  <c r="E94"/>
  <c r="D94"/>
  <c r="W93"/>
  <c r="V93"/>
  <c r="U93"/>
  <c r="T93"/>
  <c r="S93"/>
  <c r="R93"/>
  <c r="Q93"/>
  <c r="P93"/>
  <c r="O93"/>
  <c r="N93"/>
  <c r="M93"/>
  <c r="L93"/>
  <c r="K93"/>
  <c r="J93"/>
  <c r="I93"/>
  <c r="H93"/>
  <c r="G93"/>
  <c r="F93"/>
  <c r="E93"/>
  <c r="D93"/>
  <c r="W92"/>
  <c r="V92"/>
  <c r="U92"/>
  <c r="T92"/>
  <c r="S92"/>
  <c r="R92"/>
  <c r="Q92"/>
  <c r="P92"/>
  <c r="O92"/>
  <c r="N92"/>
  <c r="M92"/>
  <c r="L92"/>
  <c r="K92"/>
  <c r="J92"/>
  <c r="I92"/>
  <c r="H92"/>
  <c r="G92"/>
  <c r="F92"/>
  <c r="E92"/>
  <c r="D92"/>
  <c r="W91"/>
  <c r="V91"/>
  <c r="U91"/>
  <c r="T91"/>
  <c r="S91"/>
  <c r="R91"/>
  <c r="Q91"/>
  <c r="P91"/>
  <c r="O91"/>
  <c r="N91"/>
  <c r="M91"/>
  <c r="L91"/>
  <c r="K91"/>
  <c r="J91"/>
  <c r="I91"/>
  <c r="H91"/>
  <c r="G91"/>
  <c r="F91"/>
  <c r="E91"/>
  <c r="D91"/>
  <c r="W90"/>
  <c r="V90"/>
  <c r="U90"/>
  <c r="T90"/>
  <c r="S90"/>
  <c r="R90"/>
  <c r="Q90"/>
  <c r="P90"/>
  <c r="O90"/>
  <c r="N90"/>
  <c r="M90"/>
  <c r="L90"/>
  <c r="K90"/>
  <c r="J90"/>
  <c r="I90"/>
  <c r="H90"/>
  <c r="G90"/>
  <c r="F90"/>
  <c r="E90"/>
  <c r="D90"/>
  <c r="W89"/>
  <c r="V89"/>
  <c r="U89"/>
  <c r="T89"/>
  <c r="S89"/>
  <c r="R89"/>
  <c r="Q89"/>
  <c r="P89"/>
  <c r="O89"/>
  <c r="N89"/>
  <c r="M89"/>
  <c r="L89"/>
  <c r="K89"/>
  <c r="J89"/>
  <c r="I89"/>
  <c r="H89"/>
  <c r="G89"/>
  <c r="F89"/>
  <c r="E89"/>
  <c r="D89"/>
  <c r="W88"/>
  <c r="V88"/>
  <c r="U88"/>
  <c r="T88"/>
  <c r="S88"/>
  <c r="R88"/>
  <c r="Q88"/>
  <c r="P88"/>
  <c r="O88"/>
  <c r="N88"/>
  <c r="M88"/>
  <c r="L88"/>
  <c r="K88"/>
  <c r="J88"/>
  <c r="I88"/>
  <c r="H88"/>
  <c r="G88"/>
  <c r="F88"/>
  <c r="E88"/>
  <c r="D88"/>
  <c r="W87"/>
  <c r="V87"/>
  <c r="U87"/>
  <c r="T87"/>
  <c r="S87"/>
  <c r="R87"/>
  <c r="Q87"/>
  <c r="P87"/>
  <c r="O87"/>
  <c r="N87"/>
  <c r="M87"/>
  <c r="L87"/>
  <c r="K87"/>
  <c r="J87"/>
  <c r="I87"/>
  <c r="H87"/>
  <c r="G87"/>
  <c r="F87"/>
  <c r="E87"/>
  <c r="D87"/>
  <c r="W86"/>
  <c r="V86"/>
  <c r="U86"/>
  <c r="T86"/>
  <c r="S86"/>
  <c r="R86"/>
  <c r="Q86"/>
  <c r="P86"/>
  <c r="O86"/>
  <c r="N86"/>
  <c r="M86"/>
  <c r="L86"/>
  <c r="K86"/>
  <c r="J86"/>
  <c r="I86"/>
  <c r="H86"/>
  <c r="G86"/>
  <c r="F86"/>
  <c r="E86"/>
  <c r="D86"/>
  <c r="W85"/>
  <c r="V85"/>
  <c r="U85"/>
  <c r="T85"/>
  <c r="S85"/>
  <c r="R85"/>
  <c r="Q85"/>
  <c r="P85"/>
  <c r="O85"/>
  <c r="N85"/>
  <c r="M85"/>
  <c r="L85"/>
  <c r="K85"/>
  <c r="J85"/>
  <c r="I85"/>
  <c r="H85"/>
  <c r="G85"/>
  <c r="F85"/>
  <c r="E85"/>
  <c r="D85"/>
  <c r="W84"/>
  <c r="V84"/>
  <c r="U84"/>
  <c r="T84"/>
  <c r="S84"/>
  <c r="R84"/>
  <c r="Q84"/>
  <c r="P84"/>
  <c r="O84"/>
  <c r="N84"/>
  <c r="M84"/>
  <c r="L84"/>
  <c r="K84"/>
  <c r="J84"/>
  <c r="I84"/>
  <c r="H84"/>
  <c r="G84"/>
  <c r="F84"/>
  <c r="E84"/>
  <c r="D84"/>
  <c r="W83"/>
  <c r="V83"/>
  <c r="U83"/>
  <c r="T83"/>
  <c r="S83"/>
  <c r="R83"/>
  <c r="Q83"/>
  <c r="P83"/>
  <c r="O83"/>
  <c r="N83"/>
  <c r="M83"/>
  <c r="L83"/>
  <c r="K83"/>
  <c r="J83"/>
  <c r="I83"/>
  <c r="H83"/>
  <c r="G83"/>
  <c r="F83"/>
  <c r="E83"/>
  <c r="D83"/>
  <c r="W82"/>
  <c r="V82"/>
  <c r="U82"/>
  <c r="T82"/>
  <c r="S82"/>
  <c r="R82"/>
  <c r="Q82"/>
  <c r="P82"/>
  <c r="O82"/>
  <c r="N82"/>
  <c r="M82"/>
  <c r="L82"/>
  <c r="K82"/>
  <c r="J82"/>
  <c r="I82"/>
  <c r="H82"/>
  <c r="G82"/>
  <c r="F82"/>
  <c r="E82"/>
  <c r="D82"/>
  <c r="W81"/>
  <c r="V81"/>
  <c r="U81"/>
  <c r="T81"/>
  <c r="S81"/>
  <c r="R81"/>
  <c r="Q81"/>
  <c r="P81"/>
  <c r="O81"/>
  <c r="N81"/>
  <c r="M81"/>
  <c r="L81"/>
  <c r="K81"/>
  <c r="J81"/>
  <c r="I81"/>
  <c r="H81"/>
  <c r="G81"/>
  <c r="F81"/>
  <c r="E81"/>
  <c r="D81"/>
  <c r="W80"/>
  <c r="V80"/>
  <c r="U80"/>
  <c r="T80"/>
  <c r="S80"/>
  <c r="R80"/>
  <c r="Q80"/>
  <c r="P80"/>
  <c r="O80"/>
  <c r="N80"/>
  <c r="M80"/>
  <c r="L80"/>
  <c r="K80"/>
  <c r="J80"/>
  <c r="I80"/>
  <c r="H80"/>
  <c r="G80"/>
  <c r="F80"/>
  <c r="E80"/>
  <c r="D80"/>
  <c r="W79"/>
  <c r="V79"/>
  <c r="U79"/>
  <c r="T79"/>
  <c r="S79"/>
  <c r="R79"/>
  <c r="Q79"/>
  <c r="P79"/>
  <c r="O79"/>
  <c r="N79"/>
  <c r="M79"/>
  <c r="L79"/>
  <c r="K79"/>
  <c r="J79"/>
  <c r="I79"/>
  <c r="H79"/>
  <c r="G79"/>
  <c r="F79"/>
  <c r="E79"/>
  <c r="D79"/>
  <c r="W78"/>
  <c r="V78"/>
  <c r="U78"/>
  <c r="T78"/>
  <c r="S78"/>
  <c r="R78"/>
  <c r="Q78"/>
  <c r="P78"/>
  <c r="O78"/>
  <c r="N78"/>
  <c r="M78"/>
  <c r="L78"/>
  <c r="K78"/>
  <c r="J78"/>
  <c r="I78"/>
  <c r="H78"/>
  <c r="G78"/>
  <c r="F78"/>
  <c r="E78"/>
  <c r="D78"/>
  <c r="W77"/>
  <c r="V77"/>
  <c r="U77"/>
  <c r="T77"/>
  <c r="S77"/>
  <c r="R77"/>
  <c r="Q77"/>
  <c r="P77"/>
  <c r="O77"/>
  <c r="N77"/>
  <c r="M77"/>
  <c r="L77"/>
  <c r="K77"/>
  <c r="J77"/>
  <c r="I77"/>
  <c r="H77"/>
  <c r="G77"/>
  <c r="F77"/>
  <c r="E77"/>
  <c r="D77"/>
  <c r="W76"/>
  <c r="V76"/>
  <c r="U76"/>
  <c r="T76"/>
  <c r="S76"/>
  <c r="R76"/>
  <c r="Q76"/>
  <c r="P76"/>
  <c r="O76"/>
  <c r="N76"/>
  <c r="M76"/>
  <c r="L76"/>
  <c r="K76"/>
  <c r="J76"/>
  <c r="I76"/>
  <c r="H76"/>
  <c r="G76"/>
  <c r="F76"/>
  <c r="E76"/>
  <c r="D76"/>
  <c r="W75"/>
  <c r="V75"/>
  <c r="U75"/>
  <c r="T75"/>
  <c r="S75"/>
  <c r="R75"/>
  <c r="Q75"/>
  <c r="P75"/>
  <c r="O75"/>
  <c r="N75"/>
  <c r="M75"/>
  <c r="L75"/>
  <c r="K75"/>
  <c r="J75"/>
  <c r="I75"/>
  <c r="H75"/>
  <c r="G75"/>
  <c r="F75"/>
  <c r="E75"/>
  <c r="D75"/>
  <c r="W74"/>
  <c r="V74"/>
  <c r="U74"/>
  <c r="T74"/>
  <c r="S74"/>
  <c r="R74"/>
  <c r="Q74"/>
  <c r="P74"/>
  <c r="O74"/>
  <c r="N74"/>
  <c r="M74"/>
  <c r="L74"/>
  <c r="K74"/>
  <c r="J74"/>
  <c r="I74"/>
  <c r="H74"/>
  <c r="G74"/>
  <c r="F74"/>
  <c r="E74"/>
  <c r="D74"/>
  <c r="W73"/>
  <c r="V73"/>
  <c r="U73"/>
  <c r="T73"/>
  <c r="S73"/>
  <c r="R73"/>
  <c r="Q73"/>
  <c r="P73"/>
  <c r="O73"/>
  <c r="N73"/>
  <c r="M73"/>
  <c r="L73"/>
  <c r="K73"/>
  <c r="J73"/>
  <c r="I73"/>
  <c r="H73"/>
  <c r="G73"/>
  <c r="F73"/>
  <c r="E73"/>
  <c r="D73"/>
  <c r="W72"/>
  <c r="V72"/>
  <c r="U72"/>
  <c r="T72"/>
  <c r="S72"/>
  <c r="R72"/>
  <c r="Q72"/>
  <c r="P72"/>
  <c r="O72"/>
  <c r="N72"/>
  <c r="M72"/>
  <c r="L72"/>
  <c r="K72"/>
  <c r="J72"/>
  <c r="I72"/>
  <c r="H72"/>
  <c r="G72"/>
  <c r="F72"/>
  <c r="E72"/>
  <c r="D72"/>
  <c r="W71"/>
  <c r="V71"/>
  <c r="U71"/>
  <c r="T71"/>
  <c r="S71"/>
  <c r="R71"/>
  <c r="Q71"/>
  <c r="P71"/>
  <c r="O71"/>
  <c r="N71"/>
  <c r="M71"/>
  <c r="L71"/>
  <c r="K71"/>
  <c r="J71"/>
  <c r="I71"/>
  <c r="H71"/>
  <c r="G71"/>
  <c r="F71"/>
  <c r="E71"/>
  <c r="D71"/>
  <c r="W70"/>
  <c r="V70"/>
  <c r="U70"/>
  <c r="T70"/>
  <c r="S70"/>
  <c r="R70"/>
  <c r="Q70"/>
  <c r="P70"/>
  <c r="O70"/>
  <c r="N70"/>
  <c r="M70"/>
  <c r="L70"/>
  <c r="K70"/>
  <c r="J70"/>
  <c r="I70"/>
  <c r="H70"/>
  <c r="G70"/>
  <c r="F70"/>
  <c r="E70"/>
  <c r="D70"/>
  <c r="W69"/>
  <c r="V69"/>
  <c r="U69"/>
  <c r="T69"/>
  <c r="S69"/>
  <c r="R69"/>
  <c r="Q69"/>
  <c r="P69"/>
  <c r="O69"/>
  <c r="N69"/>
  <c r="M69"/>
  <c r="L69"/>
  <c r="K69"/>
  <c r="J69"/>
  <c r="I69"/>
  <c r="H69"/>
  <c r="G69"/>
  <c r="F69"/>
  <c r="E69"/>
  <c r="D69"/>
  <c r="W68"/>
  <c r="V68"/>
  <c r="U68"/>
  <c r="T68"/>
  <c r="S68"/>
  <c r="R68"/>
  <c r="Q68"/>
  <c r="P68"/>
  <c r="O68"/>
  <c r="N68"/>
  <c r="M68"/>
  <c r="L68"/>
  <c r="K68"/>
  <c r="J68"/>
  <c r="I68"/>
  <c r="H68"/>
  <c r="G68"/>
  <c r="F68"/>
  <c r="E68"/>
  <c r="D68"/>
  <c r="W67"/>
  <c r="V67"/>
  <c r="U67"/>
  <c r="T67"/>
  <c r="S67"/>
  <c r="R67"/>
  <c r="Q67"/>
  <c r="P67"/>
  <c r="O67"/>
  <c r="N67"/>
  <c r="M67"/>
  <c r="L67"/>
  <c r="K67"/>
  <c r="J67"/>
  <c r="I67"/>
  <c r="H67"/>
  <c r="G67"/>
  <c r="F67"/>
  <c r="E67"/>
  <c r="D67"/>
  <c r="W66"/>
  <c r="V66"/>
  <c r="U66"/>
  <c r="T66"/>
  <c r="S66"/>
  <c r="R66"/>
  <c r="Q66"/>
  <c r="P66"/>
  <c r="O66"/>
  <c r="N66"/>
  <c r="M66"/>
  <c r="L66"/>
  <c r="K66"/>
  <c r="J66"/>
  <c r="I66"/>
  <c r="H66"/>
  <c r="G66"/>
  <c r="F66"/>
  <c r="E66"/>
  <c r="D66"/>
  <c r="W65"/>
  <c r="V65"/>
  <c r="U65"/>
  <c r="T65"/>
  <c r="S65"/>
  <c r="R65"/>
  <c r="Q65"/>
  <c r="P65"/>
  <c r="O65"/>
  <c r="N65"/>
  <c r="M65"/>
  <c r="L65"/>
  <c r="K65"/>
  <c r="J65"/>
  <c r="I65"/>
  <c r="H65"/>
  <c r="G65"/>
  <c r="F65"/>
  <c r="E65"/>
  <c r="D65"/>
  <c r="W64"/>
  <c r="V64"/>
  <c r="U64"/>
  <c r="T64"/>
  <c r="S64"/>
  <c r="R64"/>
  <c r="Q64"/>
  <c r="P64"/>
  <c r="O64"/>
  <c r="N64"/>
  <c r="M64"/>
  <c r="L64"/>
  <c r="K64"/>
  <c r="J64"/>
  <c r="I64"/>
  <c r="H64"/>
  <c r="G64"/>
  <c r="F64"/>
  <c r="E64"/>
  <c r="D64"/>
  <c r="W63"/>
  <c r="V63"/>
  <c r="U63"/>
  <c r="T63"/>
  <c r="S63"/>
  <c r="R63"/>
  <c r="Q63"/>
  <c r="P63"/>
  <c r="O63"/>
  <c r="N63"/>
  <c r="M63"/>
  <c r="L63"/>
  <c r="K63"/>
  <c r="J63"/>
  <c r="I63"/>
  <c r="H63"/>
  <c r="G63"/>
  <c r="F63"/>
  <c r="E63"/>
  <c r="D63"/>
  <c r="W62"/>
  <c r="V62"/>
  <c r="U62"/>
  <c r="T62"/>
  <c r="S62"/>
  <c r="R62"/>
  <c r="Q62"/>
  <c r="P62"/>
  <c r="O62"/>
  <c r="N62"/>
  <c r="M62"/>
  <c r="L62"/>
  <c r="K62"/>
  <c r="J62"/>
  <c r="I62"/>
  <c r="H62"/>
  <c r="G62"/>
  <c r="F62"/>
  <c r="E62"/>
  <c r="D62"/>
  <c r="W61"/>
  <c r="V61"/>
  <c r="U61"/>
  <c r="T61"/>
  <c r="S61"/>
  <c r="R61"/>
  <c r="Q61"/>
  <c r="P61"/>
  <c r="O61"/>
  <c r="N61"/>
  <c r="M61"/>
  <c r="L61"/>
  <c r="K61"/>
  <c r="J61"/>
  <c r="I61"/>
  <c r="H61"/>
  <c r="G61"/>
  <c r="F61"/>
  <c r="E61"/>
  <c r="D61"/>
  <c r="W108" i="9"/>
  <c r="V108"/>
  <c r="U108"/>
  <c r="T108"/>
  <c r="S108"/>
  <c r="R108"/>
  <c r="Q108"/>
  <c r="P108"/>
  <c r="O108"/>
  <c r="N108"/>
  <c r="M108"/>
  <c r="L108"/>
  <c r="K108"/>
  <c r="J108"/>
  <c r="I108"/>
  <c r="H108"/>
  <c r="G108"/>
  <c r="F108"/>
  <c r="E108"/>
  <c r="D108"/>
  <c r="W107"/>
  <c r="V107"/>
  <c r="U107"/>
  <c r="T107"/>
  <c r="S107"/>
  <c r="R107"/>
  <c r="Q107"/>
  <c r="P107"/>
  <c r="O107"/>
  <c r="N107"/>
  <c r="M107"/>
  <c r="L107"/>
  <c r="K107"/>
  <c r="J107"/>
  <c r="I107"/>
  <c r="H107"/>
  <c r="G107"/>
  <c r="F107"/>
  <c r="E107"/>
  <c r="D107"/>
  <c r="W106"/>
  <c r="V106"/>
  <c r="U106"/>
  <c r="T106"/>
  <c r="S106"/>
  <c r="R106"/>
  <c r="Q106"/>
  <c r="P106"/>
  <c r="O106"/>
  <c r="N106"/>
  <c r="M106"/>
  <c r="L106"/>
  <c r="K106"/>
  <c r="J106"/>
  <c r="I106"/>
  <c r="H106"/>
  <c r="G106"/>
  <c r="F106"/>
  <c r="E106"/>
  <c r="D106"/>
  <c r="W105"/>
  <c r="V105"/>
  <c r="U105"/>
  <c r="T105"/>
  <c r="S105"/>
  <c r="R105"/>
  <c r="Q105"/>
  <c r="P105"/>
  <c r="O105"/>
  <c r="N105"/>
  <c r="M105"/>
  <c r="L105"/>
  <c r="K105"/>
  <c r="J105"/>
  <c r="I105"/>
  <c r="H105"/>
  <c r="G105"/>
  <c r="F105"/>
  <c r="E105"/>
  <c r="D105"/>
  <c r="W104"/>
  <c r="V104"/>
  <c r="U104"/>
  <c r="T104"/>
  <c r="S104"/>
  <c r="R104"/>
  <c r="Q104"/>
  <c r="P104"/>
  <c r="O104"/>
  <c r="N104"/>
  <c r="M104"/>
  <c r="L104"/>
  <c r="K104"/>
  <c r="J104"/>
  <c r="I104"/>
  <c r="H104"/>
  <c r="G104"/>
  <c r="F104"/>
  <c r="E104"/>
  <c r="D104"/>
  <c r="W103"/>
  <c r="V103"/>
  <c r="U103"/>
  <c r="T103"/>
  <c r="S103"/>
  <c r="R103"/>
  <c r="Q103"/>
  <c r="P103"/>
  <c r="O103"/>
  <c r="N103"/>
  <c r="M103"/>
  <c r="L103"/>
  <c r="K103"/>
  <c r="J103"/>
  <c r="I103"/>
  <c r="H103"/>
  <c r="G103"/>
  <c r="F103"/>
  <c r="E103"/>
  <c r="D103"/>
  <c r="W102"/>
  <c r="V102"/>
  <c r="U102"/>
  <c r="T102"/>
  <c r="S102"/>
  <c r="R102"/>
  <c r="Q102"/>
  <c r="P102"/>
  <c r="O102"/>
  <c r="N102"/>
  <c r="M102"/>
  <c r="L102"/>
  <c r="K102"/>
  <c r="J102"/>
  <c r="I102"/>
  <c r="H102"/>
  <c r="G102"/>
  <c r="F102"/>
  <c r="E102"/>
  <c r="D102"/>
  <c r="W101"/>
  <c r="V101"/>
  <c r="U101"/>
  <c r="T101"/>
  <c r="S101"/>
  <c r="R101"/>
  <c r="Q101"/>
  <c r="P101"/>
  <c r="O101"/>
  <c r="N101"/>
  <c r="M101"/>
  <c r="L101"/>
  <c r="K101"/>
  <c r="J101"/>
  <c r="I101"/>
  <c r="H101"/>
  <c r="G101"/>
  <c r="F101"/>
  <c r="E101"/>
  <c r="D101"/>
  <c r="W100"/>
  <c r="V100"/>
  <c r="U100"/>
  <c r="T100"/>
  <c r="S100"/>
  <c r="R100"/>
  <c r="Q100"/>
  <c r="P100"/>
  <c r="O100"/>
  <c r="N100"/>
  <c r="M100"/>
  <c r="L100"/>
  <c r="K100"/>
  <c r="J100"/>
  <c r="I100"/>
  <c r="H100"/>
  <c r="G100"/>
  <c r="F100"/>
  <c r="E100"/>
  <c r="D100"/>
  <c r="W99"/>
  <c r="V99"/>
  <c r="U99"/>
  <c r="T99"/>
  <c r="S99"/>
  <c r="R99"/>
  <c r="Q99"/>
  <c r="P99"/>
  <c r="O99"/>
  <c r="N99"/>
  <c r="M99"/>
  <c r="L99"/>
  <c r="K99"/>
  <c r="J99"/>
  <c r="I99"/>
  <c r="H99"/>
  <c r="G99"/>
  <c r="F99"/>
  <c r="E99"/>
  <c r="D99"/>
  <c r="W98"/>
  <c r="V98"/>
  <c r="U98"/>
  <c r="T98"/>
  <c r="S98"/>
  <c r="R98"/>
  <c r="Q98"/>
  <c r="P98"/>
  <c r="O98"/>
  <c r="N98"/>
  <c r="M98"/>
  <c r="L98"/>
  <c r="K98"/>
  <c r="J98"/>
  <c r="I98"/>
  <c r="H98"/>
  <c r="G98"/>
  <c r="F98"/>
  <c r="E98"/>
  <c r="D98"/>
  <c r="W97"/>
  <c r="V97"/>
  <c r="U97"/>
  <c r="T97"/>
  <c r="S97"/>
  <c r="R97"/>
  <c r="Q97"/>
  <c r="P97"/>
  <c r="O97"/>
  <c r="N97"/>
  <c r="M97"/>
  <c r="L97"/>
  <c r="K97"/>
  <c r="J97"/>
  <c r="I97"/>
  <c r="H97"/>
  <c r="G97"/>
  <c r="F97"/>
  <c r="E97"/>
  <c r="D97"/>
  <c r="W96"/>
  <c r="V96"/>
  <c r="U96"/>
  <c r="T96"/>
  <c r="S96"/>
  <c r="R96"/>
  <c r="Q96"/>
  <c r="P96"/>
  <c r="O96"/>
  <c r="N96"/>
  <c r="M96"/>
  <c r="L96"/>
  <c r="K96"/>
  <c r="J96"/>
  <c r="I96"/>
  <c r="H96"/>
  <c r="G96"/>
  <c r="F96"/>
  <c r="E96"/>
  <c r="D96"/>
  <c r="W95"/>
  <c r="V95"/>
  <c r="U95"/>
  <c r="T95"/>
  <c r="S95"/>
  <c r="R95"/>
  <c r="Q95"/>
  <c r="P95"/>
  <c r="O95"/>
  <c r="N95"/>
  <c r="M95"/>
  <c r="L95"/>
  <c r="K95"/>
  <c r="J95"/>
  <c r="I95"/>
  <c r="H95"/>
  <c r="G95"/>
  <c r="F95"/>
  <c r="E95"/>
  <c r="D95"/>
  <c r="W94"/>
  <c r="V94"/>
  <c r="U94"/>
  <c r="T94"/>
  <c r="S94"/>
  <c r="R94"/>
  <c r="Q94"/>
  <c r="P94"/>
  <c r="O94"/>
  <c r="N94"/>
  <c r="M94"/>
  <c r="L94"/>
  <c r="K94"/>
  <c r="J94"/>
  <c r="I94"/>
  <c r="H94"/>
  <c r="G94"/>
  <c r="F94"/>
  <c r="E94"/>
  <c r="D94"/>
  <c r="W93"/>
  <c r="V93"/>
  <c r="U93"/>
  <c r="T93"/>
  <c r="S93"/>
  <c r="R93"/>
  <c r="Q93"/>
  <c r="P93"/>
  <c r="O93"/>
  <c r="N93"/>
  <c r="M93"/>
  <c r="L93"/>
  <c r="K93"/>
  <c r="J93"/>
  <c r="I93"/>
  <c r="H93"/>
  <c r="G93"/>
  <c r="F93"/>
  <c r="E93"/>
  <c r="D93"/>
  <c r="W92"/>
  <c r="V92"/>
  <c r="U92"/>
  <c r="T92"/>
  <c r="S92"/>
  <c r="R92"/>
  <c r="Q92"/>
  <c r="P92"/>
  <c r="O92"/>
  <c r="N92"/>
  <c r="M92"/>
  <c r="L92"/>
  <c r="K92"/>
  <c r="J92"/>
  <c r="I92"/>
  <c r="H92"/>
  <c r="G92"/>
  <c r="F92"/>
  <c r="E92"/>
  <c r="D92"/>
  <c r="W91"/>
  <c r="V91"/>
  <c r="U91"/>
  <c r="T91"/>
  <c r="S91"/>
  <c r="R91"/>
  <c r="Q91"/>
  <c r="P91"/>
  <c r="O91"/>
  <c r="N91"/>
  <c r="M91"/>
  <c r="L91"/>
  <c r="K91"/>
  <c r="J91"/>
  <c r="I91"/>
  <c r="H91"/>
  <c r="G91"/>
  <c r="F91"/>
  <c r="E91"/>
  <c r="D91"/>
  <c r="W90"/>
  <c r="V90"/>
  <c r="U90"/>
  <c r="T90"/>
  <c r="S90"/>
  <c r="R90"/>
  <c r="Q90"/>
  <c r="P90"/>
  <c r="O90"/>
  <c r="N90"/>
  <c r="M90"/>
  <c r="L90"/>
  <c r="K90"/>
  <c r="J90"/>
  <c r="I90"/>
  <c r="H90"/>
  <c r="G90"/>
  <c r="F90"/>
  <c r="E90"/>
  <c r="D90"/>
  <c r="W89"/>
  <c r="V89"/>
  <c r="U89"/>
  <c r="T89"/>
  <c r="S89"/>
  <c r="R89"/>
  <c r="Q89"/>
  <c r="P89"/>
  <c r="O89"/>
  <c r="N89"/>
  <c r="M89"/>
  <c r="L89"/>
  <c r="K89"/>
  <c r="J89"/>
  <c r="I89"/>
  <c r="H89"/>
  <c r="G89"/>
  <c r="F89"/>
  <c r="E89"/>
  <c r="D89"/>
  <c r="W88"/>
  <c r="V88"/>
  <c r="U88"/>
  <c r="T88"/>
  <c r="S88"/>
  <c r="R88"/>
  <c r="Q88"/>
  <c r="P88"/>
  <c r="O88"/>
  <c r="N88"/>
  <c r="M88"/>
  <c r="L88"/>
  <c r="K88"/>
  <c r="J88"/>
  <c r="I88"/>
  <c r="H88"/>
  <c r="G88"/>
  <c r="F88"/>
  <c r="E88"/>
  <c r="D88"/>
  <c r="W87"/>
  <c r="V87"/>
  <c r="U87"/>
  <c r="T87"/>
  <c r="S87"/>
  <c r="R87"/>
  <c r="Q87"/>
  <c r="P87"/>
  <c r="O87"/>
  <c r="N87"/>
  <c r="M87"/>
  <c r="L87"/>
  <c r="K87"/>
  <c r="J87"/>
  <c r="I87"/>
  <c r="H87"/>
  <c r="G87"/>
  <c r="F87"/>
  <c r="E87"/>
  <c r="D87"/>
  <c r="W86"/>
  <c r="V86"/>
  <c r="U86"/>
  <c r="T86"/>
  <c r="S86"/>
  <c r="R86"/>
  <c r="Q86"/>
  <c r="P86"/>
  <c r="O86"/>
  <c r="N86"/>
  <c r="M86"/>
  <c r="L86"/>
  <c r="K86"/>
  <c r="J86"/>
  <c r="I86"/>
  <c r="H86"/>
  <c r="G86"/>
  <c r="F86"/>
  <c r="E86"/>
  <c r="D86"/>
  <c r="W85"/>
  <c r="V85"/>
  <c r="U85"/>
  <c r="T85"/>
  <c r="S85"/>
  <c r="R85"/>
  <c r="Q85"/>
  <c r="P85"/>
  <c r="O85"/>
  <c r="N85"/>
  <c r="M85"/>
  <c r="L85"/>
  <c r="K85"/>
  <c r="J85"/>
  <c r="I85"/>
  <c r="H85"/>
  <c r="G85"/>
  <c r="F85"/>
  <c r="E85"/>
  <c r="D85"/>
  <c r="W84"/>
  <c r="V84"/>
  <c r="U84"/>
  <c r="T84"/>
  <c r="S84"/>
  <c r="R84"/>
  <c r="Q84"/>
  <c r="P84"/>
  <c r="O84"/>
  <c r="N84"/>
  <c r="M84"/>
  <c r="L84"/>
  <c r="K84"/>
  <c r="J84"/>
  <c r="I84"/>
  <c r="H84"/>
  <c r="G84"/>
  <c r="F84"/>
  <c r="E84"/>
  <c r="D84"/>
  <c r="W83"/>
  <c r="V83"/>
  <c r="U83"/>
  <c r="T83"/>
  <c r="S83"/>
  <c r="R83"/>
  <c r="Q83"/>
  <c r="P83"/>
  <c r="O83"/>
  <c r="N83"/>
  <c r="M83"/>
  <c r="L83"/>
  <c r="K83"/>
  <c r="J83"/>
  <c r="I83"/>
  <c r="H83"/>
  <c r="G83"/>
  <c r="F83"/>
  <c r="E83"/>
  <c r="D83"/>
  <c r="W82"/>
  <c r="V82"/>
  <c r="U82"/>
  <c r="T82"/>
  <c r="S82"/>
  <c r="R82"/>
  <c r="Q82"/>
  <c r="P82"/>
  <c r="O82"/>
  <c r="N82"/>
  <c r="M82"/>
  <c r="L82"/>
  <c r="K82"/>
  <c r="J82"/>
  <c r="I82"/>
  <c r="H82"/>
  <c r="G82"/>
  <c r="F82"/>
  <c r="E82"/>
  <c r="D82"/>
  <c r="W81"/>
  <c r="V81"/>
  <c r="U81"/>
  <c r="T81"/>
  <c r="S81"/>
  <c r="R81"/>
  <c r="Q81"/>
  <c r="P81"/>
  <c r="O81"/>
  <c r="N81"/>
  <c r="M81"/>
  <c r="L81"/>
  <c r="K81"/>
  <c r="J81"/>
  <c r="I81"/>
  <c r="H81"/>
  <c r="G81"/>
  <c r="F81"/>
  <c r="E81"/>
  <c r="D81"/>
  <c r="W80"/>
  <c r="V80"/>
  <c r="U80"/>
  <c r="T80"/>
  <c r="S80"/>
  <c r="R80"/>
  <c r="Q80"/>
  <c r="P80"/>
  <c r="O80"/>
  <c r="N80"/>
  <c r="M80"/>
  <c r="L80"/>
  <c r="K80"/>
  <c r="J80"/>
  <c r="I80"/>
  <c r="H80"/>
  <c r="G80"/>
  <c r="F80"/>
  <c r="E80"/>
  <c r="D80"/>
  <c r="W79"/>
  <c r="V79"/>
  <c r="U79"/>
  <c r="T79"/>
  <c r="S79"/>
  <c r="R79"/>
  <c r="Q79"/>
  <c r="P79"/>
  <c r="O79"/>
  <c r="N79"/>
  <c r="M79"/>
  <c r="L79"/>
  <c r="K79"/>
  <c r="J79"/>
  <c r="I79"/>
  <c r="H79"/>
  <c r="G79"/>
  <c r="F79"/>
  <c r="E79"/>
  <c r="D79"/>
  <c r="W78"/>
  <c r="V78"/>
  <c r="U78"/>
  <c r="T78"/>
  <c r="S78"/>
  <c r="R78"/>
  <c r="Q78"/>
  <c r="P78"/>
  <c r="O78"/>
  <c r="N78"/>
  <c r="M78"/>
  <c r="L78"/>
  <c r="K78"/>
  <c r="J78"/>
  <c r="I78"/>
  <c r="H78"/>
  <c r="G78"/>
  <c r="F78"/>
  <c r="E78"/>
  <c r="D78"/>
  <c r="W77"/>
  <c r="V77"/>
  <c r="U77"/>
  <c r="T77"/>
  <c r="S77"/>
  <c r="R77"/>
  <c r="Q77"/>
  <c r="P77"/>
  <c r="O77"/>
  <c r="N77"/>
  <c r="M77"/>
  <c r="L77"/>
  <c r="K77"/>
  <c r="J77"/>
  <c r="I77"/>
  <c r="H77"/>
  <c r="G77"/>
  <c r="F77"/>
  <c r="E77"/>
  <c r="D77"/>
  <c r="W76"/>
  <c r="V76"/>
  <c r="U76"/>
  <c r="T76"/>
  <c r="S76"/>
  <c r="R76"/>
  <c r="Q76"/>
  <c r="P76"/>
  <c r="O76"/>
  <c r="N76"/>
  <c r="M76"/>
  <c r="L76"/>
  <c r="K76"/>
  <c r="J76"/>
  <c r="I76"/>
  <c r="H76"/>
  <c r="G76"/>
  <c r="F76"/>
  <c r="E76"/>
  <c r="D76"/>
  <c r="W75"/>
  <c r="V75"/>
  <c r="U75"/>
  <c r="T75"/>
  <c r="S75"/>
  <c r="R75"/>
  <c r="Q75"/>
  <c r="P75"/>
  <c r="O75"/>
  <c r="N75"/>
  <c r="M75"/>
  <c r="L75"/>
  <c r="K75"/>
  <c r="J75"/>
  <c r="I75"/>
  <c r="H75"/>
  <c r="G75"/>
  <c r="F75"/>
  <c r="E75"/>
  <c r="D75"/>
  <c r="W74"/>
  <c r="V74"/>
  <c r="U74"/>
  <c r="T74"/>
  <c r="S74"/>
  <c r="R74"/>
  <c r="Q74"/>
  <c r="P74"/>
  <c r="O74"/>
  <c r="N74"/>
  <c r="M74"/>
  <c r="L74"/>
  <c r="K74"/>
  <c r="J74"/>
  <c r="I74"/>
  <c r="H74"/>
  <c r="G74"/>
  <c r="F74"/>
  <c r="E74"/>
  <c r="D74"/>
  <c r="W73"/>
  <c r="V73"/>
  <c r="U73"/>
  <c r="T73"/>
  <c r="S73"/>
  <c r="R73"/>
  <c r="Q73"/>
  <c r="P73"/>
  <c r="O73"/>
  <c r="N73"/>
  <c r="M73"/>
  <c r="L73"/>
  <c r="K73"/>
  <c r="J73"/>
  <c r="I73"/>
  <c r="H73"/>
  <c r="G73"/>
  <c r="F73"/>
  <c r="E73"/>
  <c r="D73"/>
  <c r="W72"/>
  <c r="V72"/>
  <c r="U72"/>
  <c r="T72"/>
  <c r="S72"/>
  <c r="R72"/>
  <c r="Q72"/>
  <c r="P72"/>
  <c r="O72"/>
  <c r="N72"/>
  <c r="M72"/>
  <c r="L72"/>
  <c r="K72"/>
  <c r="J72"/>
  <c r="I72"/>
  <c r="H72"/>
  <c r="G72"/>
  <c r="F72"/>
  <c r="E72"/>
  <c r="D72"/>
  <c r="W71"/>
  <c r="V71"/>
  <c r="U71"/>
  <c r="T71"/>
  <c r="S71"/>
  <c r="R71"/>
  <c r="Q71"/>
  <c r="P71"/>
  <c r="O71"/>
  <c r="N71"/>
  <c r="M71"/>
  <c r="L71"/>
  <c r="K71"/>
  <c r="J71"/>
  <c r="I71"/>
  <c r="H71"/>
  <c r="G71"/>
  <c r="F71"/>
  <c r="E71"/>
  <c r="D71"/>
  <c r="W70"/>
  <c r="V70"/>
  <c r="U70"/>
  <c r="T70"/>
  <c r="S70"/>
  <c r="R70"/>
  <c r="Q70"/>
  <c r="P70"/>
  <c r="O70"/>
  <c r="N70"/>
  <c r="M70"/>
  <c r="L70"/>
  <c r="K70"/>
  <c r="J70"/>
  <c r="I70"/>
  <c r="H70"/>
  <c r="G70"/>
  <c r="F70"/>
  <c r="E70"/>
  <c r="D70"/>
  <c r="W69"/>
  <c r="V69"/>
  <c r="U69"/>
  <c r="T69"/>
  <c r="S69"/>
  <c r="R69"/>
  <c r="Q69"/>
  <c r="P69"/>
  <c r="O69"/>
  <c r="N69"/>
  <c r="M69"/>
  <c r="L69"/>
  <c r="K69"/>
  <c r="J69"/>
  <c r="I69"/>
  <c r="H69"/>
  <c r="G69"/>
  <c r="F69"/>
  <c r="E69"/>
  <c r="D69"/>
  <c r="W68"/>
  <c r="V68"/>
  <c r="U68"/>
  <c r="T68"/>
  <c r="S68"/>
  <c r="R68"/>
  <c r="Q68"/>
  <c r="P68"/>
  <c r="O68"/>
  <c r="N68"/>
  <c r="M68"/>
  <c r="L68"/>
  <c r="K68"/>
  <c r="J68"/>
  <c r="I68"/>
  <c r="H68"/>
  <c r="G68"/>
  <c r="F68"/>
  <c r="E68"/>
  <c r="D68"/>
  <c r="W67"/>
  <c r="V67"/>
  <c r="U67"/>
  <c r="T67"/>
  <c r="S67"/>
  <c r="R67"/>
  <c r="Q67"/>
  <c r="P67"/>
  <c r="O67"/>
  <c r="N67"/>
  <c r="M67"/>
  <c r="L67"/>
  <c r="K67"/>
  <c r="J67"/>
  <c r="I67"/>
  <c r="H67"/>
  <c r="G67"/>
  <c r="F67"/>
  <c r="E67"/>
  <c r="D67"/>
  <c r="W66"/>
  <c r="V66"/>
  <c r="U66"/>
  <c r="T66"/>
  <c r="S66"/>
  <c r="R66"/>
  <c r="Q66"/>
  <c r="P66"/>
  <c r="O66"/>
  <c r="N66"/>
  <c r="M66"/>
  <c r="L66"/>
  <c r="K66"/>
  <c r="J66"/>
  <c r="I66"/>
  <c r="H66"/>
  <c r="G66"/>
  <c r="F66"/>
  <c r="E66"/>
  <c r="D66"/>
  <c r="W65"/>
  <c r="V65"/>
  <c r="U65"/>
  <c r="T65"/>
  <c r="S65"/>
  <c r="R65"/>
  <c r="Q65"/>
  <c r="P65"/>
  <c r="O65"/>
  <c r="N65"/>
  <c r="M65"/>
  <c r="L65"/>
  <c r="K65"/>
  <c r="J65"/>
  <c r="I65"/>
  <c r="H65"/>
  <c r="G65"/>
  <c r="F65"/>
  <c r="E65"/>
  <c r="D65"/>
  <c r="W64"/>
  <c r="V64"/>
  <c r="U64"/>
  <c r="T64"/>
  <c r="S64"/>
  <c r="R64"/>
  <c r="Q64"/>
  <c r="P64"/>
  <c r="O64"/>
  <c r="N64"/>
  <c r="M64"/>
  <c r="L64"/>
  <c r="K64"/>
  <c r="J64"/>
  <c r="I64"/>
  <c r="H64"/>
  <c r="G64"/>
  <c r="F64"/>
  <c r="E64"/>
  <c r="D64"/>
  <c r="W63"/>
  <c r="V63"/>
  <c r="U63"/>
  <c r="T63"/>
  <c r="S63"/>
  <c r="R63"/>
  <c r="Q63"/>
  <c r="P63"/>
  <c r="O63"/>
  <c r="N63"/>
  <c r="M63"/>
  <c r="L63"/>
  <c r="K63"/>
  <c r="J63"/>
  <c r="I63"/>
  <c r="H63"/>
  <c r="G63"/>
  <c r="F63"/>
  <c r="E63"/>
  <c r="D63"/>
  <c r="W62"/>
  <c r="V62"/>
  <c r="U62"/>
  <c r="T62"/>
  <c r="S62"/>
  <c r="R62"/>
  <c r="Q62"/>
  <c r="P62"/>
  <c r="O62"/>
  <c r="N62"/>
  <c r="M62"/>
  <c r="L62"/>
  <c r="K62"/>
  <c r="J62"/>
  <c r="I62"/>
  <c r="H62"/>
  <c r="G62"/>
  <c r="F62"/>
  <c r="E62"/>
  <c r="D62"/>
  <c r="W61"/>
  <c r="V61"/>
  <c r="U61"/>
  <c r="T61"/>
  <c r="S61"/>
  <c r="R61"/>
  <c r="Q61"/>
  <c r="P61"/>
  <c r="O61"/>
  <c r="N61"/>
  <c r="M61"/>
  <c r="L61"/>
  <c r="K61"/>
  <c r="J61"/>
  <c r="I61"/>
  <c r="H61"/>
  <c r="G61"/>
  <c r="F61"/>
  <c r="E61"/>
  <c r="D61"/>
  <c r="W108" i="8"/>
  <c r="V108"/>
  <c r="U108"/>
  <c r="T108"/>
  <c r="S108"/>
  <c r="R108"/>
  <c r="Q108"/>
  <c r="P108"/>
  <c r="O108"/>
  <c r="N108"/>
  <c r="M108"/>
  <c r="L108"/>
  <c r="K108"/>
  <c r="J108"/>
  <c r="I108"/>
  <c r="H108"/>
  <c r="G108"/>
  <c r="F108"/>
  <c r="E108"/>
  <c r="D108"/>
  <c r="W107"/>
  <c r="V107"/>
  <c r="U107"/>
  <c r="T107"/>
  <c r="S107"/>
  <c r="R107"/>
  <c r="Q107"/>
  <c r="P107"/>
  <c r="O107"/>
  <c r="N107"/>
  <c r="M107"/>
  <c r="L107"/>
  <c r="K107"/>
  <c r="J107"/>
  <c r="I107"/>
  <c r="H107"/>
  <c r="G107"/>
  <c r="F107"/>
  <c r="E107"/>
  <c r="D107"/>
  <c r="W106"/>
  <c r="V106"/>
  <c r="U106"/>
  <c r="T106"/>
  <c r="S106"/>
  <c r="R106"/>
  <c r="Q106"/>
  <c r="P106"/>
  <c r="O106"/>
  <c r="N106"/>
  <c r="M106"/>
  <c r="L106"/>
  <c r="K106"/>
  <c r="J106"/>
  <c r="I106"/>
  <c r="H106"/>
  <c r="G106"/>
  <c r="F106"/>
  <c r="E106"/>
  <c r="D106"/>
  <c r="W105"/>
  <c r="V105"/>
  <c r="U105"/>
  <c r="T105"/>
  <c r="S105"/>
  <c r="R105"/>
  <c r="Q105"/>
  <c r="P105"/>
  <c r="O105"/>
  <c r="N105"/>
  <c r="M105"/>
  <c r="L105"/>
  <c r="K105"/>
  <c r="J105"/>
  <c r="I105"/>
  <c r="H105"/>
  <c r="G105"/>
  <c r="F105"/>
  <c r="E105"/>
  <c r="D105"/>
  <c r="W104"/>
  <c r="V104"/>
  <c r="U104"/>
  <c r="T104"/>
  <c r="S104"/>
  <c r="R104"/>
  <c r="Q104"/>
  <c r="P104"/>
  <c r="O104"/>
  <c r="N104"/>
  <c r="M104"/>
  <c r="L104"/>
  <c r="K104"/>
  <c r="J104"/>
  <c r="I104"/>
  <c r="H104"/>
  <c r="G104"/>
  <c r="F104"/>
  <c r="E104"/>
  <c r="D104"/>
  <c r="W103"/>
  <c r="V103"/>
  <c r="U103"/>
  <c r="T103"/>
  <c r="S103"/>
  <c r="R103"/>
  <c r="Q103"/>
  <c r="P103"/>
  <c r="O103"/>
  <c r="N103"/>
  <c r="M103"/>
  <c r="L103"/>
  <c r="K103"/>
  <c r="J103"/>
  <c r="I103"/>
  <c r="H103"/>
  <c r="G103"/>
  <c r="F103"/>
  <c r="E103"/>
  <c r="D103"/>
  <c r="W102"/>
  <c r="V102"/>
  <c r="U102"/>
  <c r="T102"/>
  <c r="S102"/>
  <c r="R102"/>
  <c r="Q102"/>
  <c r="P102"/>
  <c r="O102"/>
  <c r="N102"/>
  <c r="M102"/>
  <c r="L102"/>
  <c r="K102"/>
  <c r="J102"/>
  <c r="I102"/>
  <c r="H102"/>
  <c r="G102"/>
  <c r="F102"/>
  <c r="E102"/>
  <c r="D102"/>
  <c r="W101"/>
  <c r="V101"/>
  <c r="U101"/>
  <c r="T101"/>
  <c r="S101"/>
  <c r="R101"/>
  <c r="Q101"/>
  <c r="P101"/>
  <c r="O101"/>
  <c r="N101"/>
  <c r="M101"/>
  <c r="L101"/>
  <c r="K101"/>
  <c r="J101"/>
  <c r="I101"/>
  <c r="H101"/>
  <c r="G101"/>
  <c r="F101"/>
  <c r="E101"/>
  <c r="D101"/>
  <c r="W100"/>
  <c r="V100"/>
  <c r="U100"/>
  <c r="T100"/>
  <c r="S100"/>
  <c r="R100"/>
  <c r="Q100"/>
  <c r="P100"/>
  <c r="O100"/>
  <c r="N100"/>
  <c r="M100"/>
  <c r="L100"/>
  <c r="K100"/>
  <c r="J100"/>
  <c r="I100"/>
  <c r="H100"/>
  <c r="G100"/>
  <c r="F100"/>
  <c r="E100"/>
  <c r="D100"/>
  <c r="W99"/>
  <c r="V99"/>
  <c r="U99"/>
  <c r="T99"/>
  <c r="S99"/>
  <c r="R99"/>
  <c r="Q99"/>
  <c r="P99"/>
  <c r="O99"/>
  <c r="N99"/>
  <c r="M99"/>
  <c r="L99"/>
  <c r="K99"/>
  <c r="J99"/>
  <c r="I99"/>
  <c r="H99"/>
  <c r="G99"/>
  <c r="F99"/>
  <c r="E99"/>
  <c r="D99"/>
  <c r="W98"/>
  <c r="V98"/>
  <c r="U98"/>
  <c r="T98"/>
  <c r="S98"/>
  <c r="R98"/>
  <c r="Q98"/>
  <c r="P98"/>
  <c r="O98"/>
  <c r="N98"/>
  <c r="M98"/>
  <c r="L98"/>
  <c r="K98"/>
  <c r="J98"/>
  <c r="I98"/>
  <c r="H98"/>
  <c r="G98"/>
  <c r="F98"/>
  <c r="E98"/>
  <c r="D98"/>
  <c r="W97"/>
  <c r="V97"/>
  <c r="U97"/>
  <c r="T97"/>
  <c r="S97"/>
  <c r="R97"/>
  <c r="Q97"/>
  <c r="P97"/>
  <c r="O97"/>
  <c r="N97"/>
  <c r="M97"/>
  <c r="L97"/>
  <c r="K97"/>
  <c r="J97"/>
  <c r="I97"/>
  <c r="H97"/>
  <c r="G97"/>
  <c r="F97"/>
  <c r="E97"/>
  <c r="D97"/>
  <c r="W96"/>
  <c r="V96"/>
  <c r="U96"/>
  <c r="T96"/>
  <c r="S96"/>
  <c r="R96"/>
  <c r="Q96"/>
  <c r="P96"/>
  <c r="O96"/>
  <c r="N96"/>
  <c r="M96"/>
  <c r="L96"/>
  <c r="K96"/>
  <c r="J96"/>
  <c r="I96"/>
  <c r="H96"/>
  <c r="G96"/>
  <c r="F96"/>
  <c r="E96"/>
  <c r="D96"/>
  <c r="W95"/>
  <c r="V95"/>
  <c r="U95"/>
  <c r="T95"/>
  <c r="S95"/>
  <c r="R95"/>
  <c r="Q95"/>
  <c r="P95"/>
  <c r="O95"/>
  <c r="N95"/>
  <c r="M95"/>
  <c r="L95"/>
  <c r="K95"/>
  <c r="J95"/>
  <c r="I95"/>
  <c r="H95"/>
  <c r="G95"/>
  <c r="F95"/>
  <c r="E95"/>
  <c r="D95"/>
  <c r="W94"/>
  <c r="V94"/>
  <c r="U94"/>
  <c r="T94"/>
  <c r="S94"/>
  <c r="R94"/>
  <c r="Q94"/>
  <c r="P94"/>
  <c r="O94"/>
  <c r="N94"/>
  <c r="M94"/>
  <c r="L94"/>
  <c r="K94"/>
  <c r="J94"/>
  <c r="I94"/>
  <c r="H94"/>
  <c r="G94"/>
  <c r="F94"/>
  <c r="E94"/>
  <c r="D94"/>
  <c r="W93"/>
  <c r="V93"/>
  <c r="U93"/>
  <c r="T93"/>
  <c r="S93"/>
  <c r="R93"/>
  <c r="Q93"/>
  <c r="P93"/>
  <c r="O93"/>
  <c r="N93"/>
  <c r="M93"/>
  <c r="L93"/>
  <c r="K93"/>
  <c r="J93"/>
  <c r="I93"/>
  <c r="H93"/>
  <c r="G93"/>
  <c r="F93"/>
  <c r="E93"/>
  <c r="D93"/>
  <c r="W92"/>
  <c r="V92"/>
  <c r="U92"/>
  <c r="T92"/>
  <c r="S92"/>
  <c r="R92"/>
  <c r="Q92"/>
  <c r="P92"/>
  <c r="O92"/>
  <c r="N92"/>
  <c r="M92"/>
  <c r="L92"/>
  <c r="K92"/>
  <c r="J92"/>
  <c r="I92"/>
  <c r="H92"/>
  <c r="G92"/>
  <c r="F92"/>
  <c r="E92"/>
  <c r="D92"/>
  <c r="W91"/>
  <c r="V91"/>
  <c r="U91"/>
  <c r="T91"/>
  <c r="S91"/>
  <c r="R91"/>
  <c r="Q91"/>
  <c r="P91"/>
  <c r="O91"/>
  <c r="N91"/>
  <c r="M91"/>
  <c r="L91"/>
  <c r="K91"/>
  <c r="J91"/>
  <c r="I91"/>
  <c r="H91"/>
  <c r="G91"/>
  <c r="F91"/>
  <c r="E91"/>
  <c r="D91"/>
  <c r="W90"/>
  <c r="V90"/>
  <c r="U90"/>
  <c r="T90"/>
  <c r="S90"/>
  <c r="R90"/>
  <c r="Q90"/>
  <c r="P90"/>
  <c r="O90"/>
  <c r="N90"/>
  <c r="M90"/>
  <c r="L90"/>
  <c r="K90"/>
  <c r="J90"/>
  <c r="I90"/>
  <c r="H90"/>
  <c r="G90"/>
  <c r="F90"/>
  <c r="E90"/>
  <c r="D90"/>
  <c r="W89"/>
  <c r="V89"/>
  <c r="U89"/>
  <c r="T89"/>
  <c r="S89"/>
  <c r="R89"/>
  <c r="Q89"/>
  <c r="P89"/>
  <c r="O89"/>
  <c r="N89"/>
  <c r="M89"/>
  <c r="L89"/>
  <c r="K89"/>
  <c r="J89"/>
  <c r="I89"/>
  <c r="H89"/>
  <c r="G89"/>
  <c r="F89"/>
  <c r="E89"/>
  <c r="D89"/>
  <c r="W88"/>
  <c r="V88"/>
  <c r="U88"/>
  <c r="T88"/>
  <c r="S88"/>
  <c r="R88"/>
  <c r="Q88"/>
  <c r="P88"/>
  <c r="O88"/>
  <c r="N88"/>
  <c r="M88"/>
  <c r="L88"/>
  <c r="K88"/>
  <c r="J88"/>
  <c r="I88"/>
  <c r="H88"/>
  <c r="G88"/>
  <c r="F88"/>
  <c r="E88"/>
  <c r="D88"/>
  <c r="W87"/>
  <c r="V87"/>
  <c r="U87"/>
  <c r="T87"/>
  <c r="S87"/>
  <c r="R87"/>
  <c r="Q87"/>
  <c r="P87"/>
  <c r="O87"/>
  <c r="N87"/>
  <c r="M87"/>
  <c r="L87"/>
  <c r="K87"/>
  <c r="J87"/>
  <c r="I87"/>
  <c r="H87"/>
  <c r="G87"/>
  <c r="F87"/>
  <c r="E87"/>
  <c r="D87"/>
  <c r="W86"/>
  <c r="V86"/>
  <c r="U86"/>
  <c r="T86"/>
  <c r="S86"/>
  <c r="R86"/>
  <c r="Q86"/>
  <c r="P86"/>
  <c r="O86"/>
  <c r="N86"/>
  <c r="M86"/>
  <c r="L86"/>
  <c r="K86"/>
  <c r="J86"/>
  <c r="I86"/>
  <c r="H86"/>
  <c r="G86"/>
  <c r="F86"/>
  <c r="E86"/>
  <c r="D86"/>
  <c r="W85"/>
  <c r="V85"/>
  <c r="U85"/>
  <c r="T85"/>
  <c r="S85"/>
  <c r="R85"/>
  <c r="Q85"/>
  <c r="P85"/>
  <c r="O85"/>
  <c r="N85"/>
  <c r="M85"/>
  <c r="L85"/>
  <c r="K85"/>
  <c r="J85"/>
  <c r="I85"/>
  <c r="H85"/>
  <c r="G85"/>
  <c r="F85"/>
  <c r="E85"/>
  <c r="D85"/>
  <c r="W84"/>
  <c r="V84"/>
  <c r="U84"/>
  <c r="T84"/>
  <c r="S84"/>
  <c r="R84"/>
  <c r="Q84"/>
  <c r="P84"/>
  <c r="O84"/>
  <c r="N84"/>
  <c r="M84"/>
  <c r="L84"/>
  <c r="K84"/>
  <c r="J84"/>
  <c r="I84"/>
  <c r="H84"/>
  <c r="G84"/>
  <c r="F84"/>
  <c r="E84"/>
  <c r="D84"/>
  <c r="W83"/>
  <c r="V83"/>
  <c r="U83"/>
  <c r="T83"/>
  <c r="S83"/>
  <c r="R83"/>
  <c r="Q83"/>
  <c r="P83"/>
  <c r="O83"/>
  <c r="N83"/>
  <c r="M83"/>
  <c r="L83"/>
  <c r="K83"/>
  <c r="J83"/>
  <c r="I83"/>
  <c r="H83"/>
  <c r="G83"/>
  <c r="F83"/>
  <c r="E83"/>
  <c r="D83"/>
  <c r="W82"/>
  <c r="V82"/>
  <c r="U82"/>
  <c r="T82"/>
  <c r="S82"/>
  <c r="R82"/>
  <c r="Q82"/>
  <c r="P82"/>
  <c r="O82"/>
  <c r="N82"/>
  <c r="M82"/>
  <c r="L82"/>
  <c r="K82"/>
  <c r="J82"/>
  <c r="I82"/>
  <c r="H82"/>
  <c r="G82"/>
  <c r="F82"/>
  <c r="E82"/>
  <c r="D82"/>
  <c r="W81"/>
  <c r="V81"/>
  <c r="U81"/>
  <c r="T81"/>
  <c r="S81"/>
  <c r="R81"/>
  <c r="Q81"/>
  <c r="P81"/>
  <c r="O81"/>
  <c r="N81"/>
  <c r="M81"/>
  <c r="L81"/>
  <c r="K81"/>
  <c r="J81"/>
  <c r="I81"/>
  <c r="H81"/>
  <c r="G81"/>
  <c r="F81"/>
  <c r="E81"/>
  <c r="D81"/>
  <c r="W80"/>
  <c r="V80"/>
  <c r="U80"/>
  <c r="T80"/>
  <c r="S80"/>
  <c r="R80"/>
  <c r="Q80"/>
  <c r="P80"/>
  <c r="O80"/>
  <c r="N80"/>
  <c r="M80"/>
  <c r="L80"/>
  <c r="K80"/>
  <c r="J80"/>
  <c r="I80"/>
  <c r="H80"/>
  <c r="G80"/>
  <c r="F80"/>
  <c r="E80"/>
  <c r="D80"/>
  <c r="W79"/>
  <c r="V79"/>
  <c r="U79"/>
  <c r="T79"/>
  <c r="S79"/>
  <c r="R79"/>
  <c r="Q79"/>
  <c r="P79"/>
  <c r="O79"/>
  <c r="N79"/>
  <c r="M79"/>
  <c r="L79"/>
  <c r="K79"/>
  <c r="J79"/>
  <c r="I79"/>
  <c r="H79"/>
  <c r="G79"/>
  <c r="F79"/>
  <c r="E79"/>
  <c r="D79"/>
  <c r="W78"/>
  <c r="V78"/>
  <c r="U78"/>
  <c r="T78"/>
  <c r="S78"/>
  <c r="R78"/>
  <c r="Q78"/>
  <c r="P78"/>
  <c r="O78"/>
  <c r="N78"/>
  <c r="M78"/>
  <c r="L78"/>
  <c r="K78"/>
  <c r="J78"/>
  <c r="I78"/>
  <c r="H78"/>
  <c r="G78"/>
  <c r="F78"/>
  <c r="E78"/>
  <c r="D78"/>
  <c r="W77"/>
  <c r="V77"/>
  <c r="U77"/>
  <c r="T77"/>
  <c r="S77"/>
  <c r="R77"/>
  <c r="Q77"/>
  <c r="P77"/>
  <c r="O77"/>
  <c r="N77"/>
  <c r="M77"/>
  <c r="L77"/>
  <c r="K77"/>
  <c r="J77"/>
  <c r="I77"/>
  <c r="H77"/>
  <c r="G77"/>
  <c r="F77"/>
  <c r="E77"/>
  <c r="D77"/>
  <c r="W76"/>
  <c r="V76"/>
  <c r="U76"/>
  <c r="T76"/>
  <c r="S76"/>
  <c r="R76"/>
  <c r="Q76"/>
  <c r="P76"/>
  <c r="O76"/>
  <c r="N76"/>
  <c r="M76"/>
  <c r="L76"/>
  <c r="K76"/>
  <c r="J76"/>
  <c r="I76"/>
  <c r="H76"/>
  <c r="G76"/>
  <c r="F76"/>
  <c r="E76"/>
  <c r="D76"/>
  <c r="W75"/>
  <c r="V75"/>
  <c r="U75"/>
  <c r="T75"/>
  <c r="S75"/>
  <c r="R75"/>
  <c r="Q75"/>
  <c r="P75"/>
  <c r="O75"/>
  <c r="N75"/>
  <c r="M75"/>
  <c r="L75"/>
  <c r="K75"/>
  <c r="J75"/>
  <c r="I75"/>
  <c r="H75"/>
  <c r="G75"/>
  <c r="F75"/>
  <c r="E75"/>
  <c r="D75"/>
  <c r="W74"/>
  <c r="V74"/>
  <c r="U74"/>
  <c r="T74"/>
  <c r="S74"/>
  <c r="R74"/>
  <c r="Q74"/>
  <c r="P74"/>
  <c r="O74"/>
  <c r="N74"/>
  <c r="M74"/>
  <c r="L74"/>
  <c r="K74"/>
  <c r="J74"/>
  <c r="I74"/>
  <c r="H74"/>
  <c r="G74"/>
  <c r="F74"/>
  <c r="E74"/>
  <c r="D74"/>
  <c r="W73"/>
  <c r="V73"/>
  <c r="U73"/>
  <c r="T73"/>
  <c r="S73"/>
  <c r="R73"/>
  <c r="Q73"/>
  <c r="P73"/>
  <c r="O73"/>
  <c r="N73"/>
  <c r="M73"/>
  <c r="L73"/>
  <c r="K73"/>
  <c r="J73"/>
  <c r="I73"/>
  <c r="H73"/>
  <c r="G73"/>
  <c r="F73"/>
  <c r="E73"/>
  <c r="D73"/>
  <c r="W72"/>
  <c r="V72"/>
  <c r="U72"/>
  <c r="T72"/>
  <c r="S72"/>
  <c r="R72"/>
  <c r="Q72"/>
  <c r="P72"/>
  <c r="O72"/>
  <c r="N72"/>
  <c r="M72"/>
  <c r="L72"/>
  <c r="K72"/>
  <c r="J72"/>
  <c r="I72"/>
  <c r="H72"/>
  <c r="G72"/>
  <c r="F72"/>
  <c r="E72"/>
  <c r="D72"/>
  <c r="W71"/>
  <c r="V71"/>
  <c r="U71"/>
  <c r="T71"/>
  <c r="S71"/>
  <c r="R71"/>
  <c r="Q71"/>
  <c r="P71"/>
  <c r="O71"/>
  <c r="N71"/>
  <c r="M71"/>
  <c r="L71"/>
  <c r="K71"/>
  <c r="J71"/>
  <c r="I71"/>
  <c r="H71"/>
  <c r="G71"/>
  <c r="F71"/>
  <c r="E71"/>
  <c r="D71"/>
  <c r="W70"/>
  <c r="V70"/>
  <c r="U70"/>
  <c r="T70"/>
  <c r="S70"/>
  <c r="R70"/>
  <c r="Q70"/>
  <c r="P70"/>
  <c r="O70"/>
  <c r="N70"/>
  <c r="M70"/>
  <c r="L70"/>
  <c r="K70"/>
  <c r="J70"/>
  <c r="I70"/>
  <c r="H70"/>
  <c r="G70"/>
  <c r="F70"/>
  <c r="E70"/>
  <c r="D70"/>
  <c r="W69"/>
  <c r="V69"/>
  <c r="U69"/>
  <c r="T69"/>
  <c r="S69"/>
  <c r="R69"/>
  <c r="Q69"/>
  <c r="P69"/>
  <c r="O69"/>
  <c r="N69"/>
  <c r="M69"/>
  <c r="L69"/>
  <c r="K69"/>
  <c r="J69"/>
  <c r="I69"/>
  <c r="H69"/>
  <c r="G69"/>
  <c r="F69"/>
  <c r="E69"/>
  <c r="D69"/>
  <c r="W68"/>
  <c r="V68"/>
  <c r="U68"/>
  <c r="T68"/>
  <c r="S68"/>
  <c r="R68"/>
  <c r="Q68"/>
  <c r="P68"/>
  <c r="O68"/>
  <c r="N68"/>
  <c r="M68"/>
  <c r="L68"/>
  <c r="K68"/>
  <c r="J68"/>
  <c r="I68"/>
  <c r="H68"/>
  <c r="G68"/>
  <c r="F68"/>
  <c r="E68"/>
  <c r="D68"/>
  <c r="W67"/>
  <c r="V67"/>
  <c r="U67"/>
  <c r="T67"/>
  <c r="S67"/>
  <c r="R67"/>
  <c r="Q67"/>
  <c r="P67"/>
  <c r="O67"/>
  <c r="N67"/>
  <c r="M67"/>
  <c r="L67"/>
  <c r="K67"/>
  <c r="J67"/>
  <c r="I67"/>
  <c r="H67"/>
  <c r="G67"/>
  <c r="F67"/>
  <c r="E67"/>
  <c r="D67"/>
  <c r="W66"/>
  <c r="V66"/>
  <c r="U66"/>
  <c r="T66"/>
  <c r="S66"/>
  <c r="R66"/>
  <c r="Q66"/>
  <c r="P66"/>
  <c r="O66"/>
  <c r="N66"/>
  <c r="M66"/>
  <c r="L66"/>
  <c r="K66"/>
  <c r="J66"/>
  <c r="I66"/>
  <c r="H66"/>
  <c r="G66"/>
  <c r="F66"/>
  <c r="E66"/>
  <c r="D66"/>
  <c r="W65"/>
  <c r="V65"/>
  <c r="U65"/>
  <c r="T65"/>
  <c r="S65"/>
  <c r="R65"/>
  <c r="Q65"/>
  <c r="P65"/>
  <c r="O65"/>
  <c r="N65"/>
  <c r="M65"/>
  <c r="L65"/>
  <c r="K65"/>
  <c r="J65"/>
  <c r="I65"/>
  <c r="H65"/>
  <c r="G65"/>
  <c r="F65"/>
  <c r="E65"/>
  <c r="D65"/>
  <c r="W64"/>
  <c r="V64"/>
  <c r="U64"/>
  <c r="T64"/>
  <c r="S64"/>
  <c r="R64"/>
  <c r="Q64"/>
  <c r="P64"/>
  <c r="O64"/>
  <c r="N64"/>
  <c r="M64"/>
  <c r="L64"/>
  <c r="K64"/>
  <c r="J64"/>
  <c r="I64"/>
  <c r="H64"/>
  <c r="G64"/>
  <c r="F64"/>
  <c r="E64"/>
  <c r="D64"/>
  <c r="W63"/>
  <c r="V63"/>
  <c r="U63"/>
  <c r="T63"/>
  <c r="S63"/>
  <c r="R63"/>
  <c r="Q63"/>
  <c r="P63"/>
  <c r="O63"/>
  <c r="N63"/>
  <c r="M63"/>
  <c r="L63"/>
  <c r="K63"/>
  <c r="J63"/>
  <c r="I63"/>
  <c r="H63"/>
  <c r="G63"/>
  <c r="F63"/>
  <c r="E63"/>
  <c r="D63"/>
  <c r="W62"/>
  <c r="V62"/>
  <c r="U62"/>
  <c r="T62"/>
  <c r="S62"/>
  <c r="R62"/>
  <c r="Q62"/>
  <c r="P62"/>
  <c r="O62"/>
  <c r="N62"/>
  <c r="M62"/>
  <c r="L62"/>
  <c r="K62"/>
  <c r="J62"/>
  <c r="I62"/>
  <c r="H62"/>
  <c r="G62"/>
  <c r="F62"/>
  <c r="E62"/>
  <c r="D62"/>
  <c r="W61"/>
  <c r="V61"/>
  <c r="U61"/>
  <c r="T61"/>
  <c r="S61"/>
  <c r="R61"/>
  <c r="Q61"/>
  <c r="P61"/>
  <c r="O61"/>
  <c r="N61"/>
  <c r="M61"/>
  <c r="L61"/>
  <c r="K61"/>
  <c r="J61"/>
  <c r="I61"/>
  <c r="H61"/>
  <c r="G61"/>
  <c r="F61"/>
  <c r="E61"/>
  <c r="D61"/>
  <c r="W108" i="7"/>
  <c r="V108"/>
  <c r="U108"/>
  <c r="T108"/>
  <c r="S108"/>
  <c r="R108"/>
  <c r="Q108"/>
  <c r="P108"/>
  <c r="O108"/>
  <c r="N108"/>
  <c r="M108"/>
  <c r="L108"/>
  <c r="K108"/>
  <c r="J108"/>
  <c r="I108"/>
  <c r="H108"/>
  <c r="G108"/>
  <c r="F108"/>
  <c r="E108"/>
  <c r="D108"/>
  <c r="W107"/>
  <c r="V107"/>
  <c r="U107"/>
  <c r="T107"/>
  <c r="S107"/>
  <c r="R107"/>
  <c r="Q107"/>
  <c r="P107"/>
  <c r="O107"/>
  <c r="N107"/>
  <c r="M107"/>
  <c r="L107"/>
  <c r="K107"/>
  <c r="J107"/>
  <c r="I107"/>
  <c r="H107"/>
  <c r="G107"/>
  <c r="F107"/>
  <c r="E107"/>
  <c r="D107"/>
  <c r="W106"/>
  <c r="V106"/>
  <c r="U106"/>
  <c r="T106"/>
  <c r="S106"/>
  <c r="R106"/>
  <c r="Q106"/>
  <c r="P106"/>
  <c r="O106"/>
  <c r="N106"/>
  <c r="M106"/>
  <c r="L106"/>
  <c r="K106"/>
  <c r="J106"/>
  <c r="I106"/>
  <c r="H106"/>
  <c r="G106"/>
  <c r="F106"/>
  <c r="E106"/>
  <c r="D106"/>
  <c r="W105"/>
  <c r="V105"/>
  <c r="U105"/>
  <c r="T105"/>
  <c r="S105"/>
  <c r="R105"/>
  <c r="Q105"/>
  <c r="P105"/>
  <c r="O105"/>
  <c r="N105"/>
  <c r="M105"/>
  <c r="L105"/>
  <c r="K105"/>
  <c r="J105"/>
  <c r="I105"/>
  <c r="H105"/>
  <c r="G105"/>
  <c r="F105"/>
  <c r="E105"/>
  <c r="D105"/>
  <c r="W104"/>
  <c r="V104"/>
  <c r="U104"/>
  <c r="T104"/>
  <c r="S104"/>
  <c r="R104"/>
  <c r="Q104"/>
  <c r="P104"/>
  <c r="O104"/>
  <c r="N104"/>
  <c r="M104"/>
  <c r="L104"/>
  <c r="K104"/>
  <c r="J104"/>
  <c r="I104"/>
  <c r="H104"/>
  <c r="G104"/>
  <c r="F104"/>
  <c r="E104"/>
  <c r="D104"/>
  <c r="W103"/>
  <c r="V103"/>
  <c r="U103"/>
  <c r="T103"/>
  <c r="S103"/>
  <c r="R103"/>
  <c r="Q103"/>
  <c r="P103"/>
  <c r="O103"/>
  <c r="N103"/>
  <c r="M103"/>
  <c r="L103"/>
  <c r="K103"/>
  <c r="J103"/>
  <c r="I103"/>
  <c r="H103"/>
  <c r="G103"/>
  <c r="F103"/>
  <c r="E103"/>
  <c r="D103"/>
  <c r="W102"/>
  <c r="V102"/>
  <c r="U102"/>
  <c r="T102"/>
  <c r="S102"/>
  <c r="R102"/>
  <c r="Q102"/>
  <c r="P102"/>
  <c r="O102"/>
  <c r="N102"/>
  <c r="M102"/>
  <c r="L102"/>
  <c r="K102"/>
  <c r="J102"/>
  <c r="I102"/>
  <c r="H102"/>
  <c r="G102"/>
  <c r="F102"/>
  <c r="E102"/>
  <c r="D102"/>
  <c r="W101"/>
  <c r="V101"/>
  <c r="U101"/>
  <c r="T101"/>
  <c r="S101"/>
  <c r="R101"/>
  <c r="Q101"/>
  <c r="P101"/>
  <c r="O101"/>
  <c r="N101"/>
  <c r="M101"/>
  <c r="L101"/>
  <c r="K101"/>
  <c r="J101"/>
  <c r="I101"/>
  <c r="H101"/>
  <c r="G101"/>
  <c r="F101"/>
  <c r="E101"/>
  <c r="D101"/>
  <c r="W100"/>
  <c r="V100"/>
  <c r="U100"/>
  <c r="T100"/>
  <c r="S100"/>
  <c r="R100"/>
  <c r="Q100"/>
  <c r="P100"/>
  <c r="O100"/>
  <c r="N100"/>
  <c r="M100"/>
  <c r="L100"/>
  <c r="K100"/>
  <c r="J100"/>
  <c r="I100"/>
  <c r="H100"/>
  <c r="G100"/>
  <c r="F100"/>
  <c r="E100"/>
  <c r="D100"/>
  <c r="W99"/>
  <c r="V99"/>
  <c r="U99"/>
  <c r="T99"/>
  <c r="S99"/>
  <c r="R99"/>
  <c r="Q99"/>
  <c r="P99"/>
  <c r="O99"/>
  <c r="N99"/>
  <c r="M99"/>
  <c r="L99"/>
  <c r="K99"/>
  <c r="J99"/>
  <c r="I99"/>
  <c r="H99"/>
  <c r="G99"/>
  <c r="F99"/>
  <c r="E99"/>
  <c r="D99"/>
  <c r="W98"/>
  <c r="V98"/>
  <c r="U98"/>
  <c r="T98"/>
  <c r="S98"/>
  <c r="R98"/>
  <c r="Q98"/>
  <c r="P98"/>
  <c r="O98"/>
  <c r="N98"/>
  <c r="M98"/>
  <c r="L98"/>
  <c r="K98"/>
  <c r="J98"/>
  <c r="I98"/>
  <c r="H98"/>
  <c r="G98"/>
  <c r="F98"/>
  <c r="E98"/>
  <c r="D98"/>
  <c r="W97"/>
  <c r="V97"/>
  <c r="U97"/>
  <c r="T97"/>
  <c r="S97"/>
  <c r="R97"/>
  <c r="Q97"/>
  <c r="P97"/>
  <c r="O97"/>
  <c r="N97"/>
  <c r="M97"/>
  <c r="L97"/>
  <c r="K97"/>
  <c r="J97"/>
  <c r="I97"/>
  <c r="H97"/>
  <c r="G97"/>
  <c r="F97"/>
  <c r="E97"/>
  <c r="D97"/>
  <c r="W96"/>
  <c r="V96"/>
  <c r="U96"/>
  <c r="T96"/>
  <c r="S96"/>
  <c r="R96"/>
  <c r="Q96"/>
  <c r="P96"/>
  <c r="O96"/>
  <c r="N96"/>
  <c r="M96"/>
  <c r="L96"/>
  <c r="K96"/>
  <c r="J96"/>
  <c r="I96"/>
  <c r="H96"/>
  <c r="G96"/>
  <c r="F96"/>
  <c r="E96"/>
  <c r="D96"/>
  <c r="W95"/>
  <c r="V95"/>
  <c r="U95"/>
  <c r="T95"/>
  <c r="S95"/>
  <c r="R95"/>
  <c r="Q95"/>
  <c r="P95"/>
  <c r="O95"/>
  <c r="N95"/>
  <c r="M95"/>
  <c r="L95"/>
  <c r="K95"/>
  <c r="J95"/>
  <c r="I95"/>
  <c r="H95"/>
  <c r="G95"/>
  <c r="F95"/>
  <c r="E95"/>
  <c r="D95"/>
  <c r="W94"/>
  <c r="V94"/>
  <c r="U94"/>
  <c r="T94"/>
  <c r="S94"/>
  <c r="R94"/>
  <c r="Q94"/>
  <c r="P94"/>
  <c r="O94"/>
  <c r="N94"/>
  <c r="M94"/>
  <c r="L94"/>
  <c r="K94"/>
  <c r="J94"/>
  <c r="I94"/>
  <c r="H94"/>
  <c r="G94"/>
  <c r="F94"/>
  <c r="E94"/>
  <c r="D94"/>
  <c r="W93"/>
  <c r="V93"/>
  <c r="U93"/>
  <c r="T93"/>
  <c r="S93"/>
  <c r="R93"/>
  <c r="Q93"/>
  <c r="P93"/>
  <c r="O93"/>
  <c r="N93"/>
  <c r="M93"/>
  <c r="L93"/>
  <c r="K93"/>
  <c r="J93"/>
  <c r="I93"/>
  <c r="H93"/>
  <c r="G93"/>
  <c r="F93"/>
  <c r="E93"/>
  <c r="D93"/>
  <c r="W92"/>
  <c r="V92"/>
  <c r="U92"/>
  <c r="T92"/>
  <c r="S92"/>
  <c r="R92"/>
  <c r="Q92"/>
  <c r="P92"/>
  <c r="O92"/>
  <c r="N92"/>
  <c r="M92"/>
  <c r="L92"/>
  <c r="K92"/>
  <c r="J92"/>
  <c r="I92"/>
  <c r="H92"/>
  <c r="G92"/>
  <c r="F92"/>
  <c r="E92"/>
  <c r="D92"/>
  <c r="W91"/>
  <c r="V91"/>
  <c r="U91"/>
  <c r="T91"/>
  <c r="S91"/>
  <c r="R91"/>
  <c r="Q91"/>
  <c r="P91"/>
  <c r="O91"/>
  <c r="N91"/>
  <c r="M91"/>
  <c r="L91"/>
  <c r="K91"/>
  <c r="J91"/>
  <c r="I91"/>
  <c r="H91"/>
  <c r="G91"/>
  <c r="F91"/>
  <c r="E91"/>
  <c r="D91"/>
  <c r="W90"/>
  <c r="V90"/>
  <c r="U90"/>
  <c r="T90"/>
  <c r="S90"/>
  <c r="R90"/>
  <c r="Q90"/>
  <c r="P90"/>
  <c r="O90"/>
  <c r="N90"/>
  <c r="M90"/>
  <c r="L90"/>
  <c r="K90"/>
  <c r="J90"/>
  <c r="I90"/>
  <c r="H90"/>
  <c r="G90"/>
  <c r="F90"/>
  <c r="E90"/>
  <c r="D90"/>
  <c r="W89"/>
  <c r="V89"/>
  <c r="U89"/>
  <c r="T89"/>
  <c r="S89"/>
  <c r="R89"/>
  <c r="Q89"/>
  <c r="P89"/>
  <c r="O89"/>
  <c r="N89"/>
  <c r="M89"/>
  <c r="L89"/>
  <c r="K89"/>
  <c r="J89"/>
  <c r="I89"/>
  <c r="H89"/>
  <c r="G89"/>
  <c r="F89"/>
  <c r="E89"/>
  <c r="D89"/>
  <c r="W88"/>
  <c r="V88"/>
  <c r="U88"/>
  <c r="T88"/>
  <c r="S88"/>
  <c r="R88"/>
  <c r="Q88"/>
  <c r="P88"/>
  <c r="O88"/>
  <c r="N88"/>
  <c r="M88"/>
  <c r="L88"/>
  <c r="K88"/>
  <c r="J88"/>
  <c r="I88"/>
  <c r="H88"/>
  <c r="G88"/>
  <c r="F88"/>
  <c r="E88"/>
  <c r="D88"/>
  <c r="W87"/>
  <c r="V87"/>
  <c r="U87"/>
  <c r="T87"/>
  <c r="S87"/>
  <c r="R87"/>
  <c r="Q87"/>
  <c r="P87"/>
  <c r="O87"/>
  <c r="N87"/>
  <c r="M87"/>
  <c r="L87"/>
  <c r="K87"/>
  <c r="J87"/>
  <c r="I87"/>
  <c r="H87"/>
  <c r="G87"/>
  <c r="F87"/>
  <c r="E87"/>
  <c r="D87"/>
  <c r="W86"/>
  <c r="V86"/>
  <c r="U86"/>
  <c r="T86"/>
  <c r="S86"/>
  <c r="R86"/>
  <c r="Q86"/>
  <c r="P86"/>
  <c r="O86"/>
  <c r="N86"/>
  <c r="M86"/>
  <c r="L86"/>
  <c r="K86"/>
  <c r="J86"/>
  <c r="I86"/>
  <c r="H86"/>
  <c r="G86"/>
  <c r="F86"/>
  <c r="E86"/>
  <c r="D86"/>
  <c r="W85"/>
  <c r="V85"/>
  <c r="U85"/>
  <c r="T85"/>
  <c r="S85"/>
  <c r="R85"/>
  <c r="Q85"/>
  <c r="P85"/>
  <c r="O85"/>
  <c r="N85"/>
  <c r="M85"/>
  <c r="L85"/>
  <c r="K85"/>
  <c r="J85"/>
  <c r="I85"/>
  <c r="H85"/>
  <c r="G85"/>
  <c r="F85"/>
  <c r="E85"/>
  <c r="D85"/>
  <c r="W84"/>
  <c r="V84"/>
  <c r="U84"/>
  <c r="T84"/>
  <c r="S84"/>
  <c r="R84"/>
  <c r="Q84"/>
  <c r="P84"/>
  <c r="O84"/>
  <c r="N84"/>
  <c r="M84"/>
  <c r="L84"/>
  <c r="K84"/>
  <c r="J84"/>
  <c r="I84"/>
  <c r="H84"/>
  <c r="G84"/>
  <c r="F84"/>
  <c r="E84"/>
  <c r="D84"/>
  <c r="W83"/>
  <c r="V83"/>
  <c r="U83"/>
  <c r="T83"/>
  <c r="S83"/>
  <c r="R83"/>
  <c r="Q83"/>
  <c r="P83"/>
  <c r="O83"/>
  <c r="N83"/>
  <c r="M83"/>
  <c r="L83"/>
  <c r="K83"/>
  <c r="J83"/>
  <c r="I83"/>
  <c r="H83"/>
  <c r="G83"/>
  <c r="F83"/>
  <c r="E83"/>
  <c r="D83"/>
  <c r="W82"/>
  <c r="V82"/>
  <c r="U82"/>
  <c r="T82"/>
  <c r="S82"/>
  <c r="R82"/>
  <c r="Q82"/>
  <c r="P82"/>
  <c r="O82"/>
  <c r="N82"/>
  <c r="M82"/>
  <c r="L82"/>
  <c r="K82"/>
  <c r="J82"/>
  <c r="I82"/>
  <c r="H82"/>
  <c r="G82"/>
  <c r="F82"/>
  <c r="E82"/>
  <c r="D82"/>
  <c r="W81"/>
  <c r="V81"/>
  <c r="U81"/>
  <c r="T81"/>
  <c r="S81"/>
  <c r="R81"/>
  <c r="Q81"/>
  <c r="P81"/>
  <c r="O81"/>
  <c r="N81"/>
  <c r="M81"/>
  <c r="L81"/>
  <c r="K81"/>
  <c r="J81"/>
  <c r="I81"/>
  <c r="H81"/>
  <c r="G81"/>
  <c r="F81"/>
  <c r="E81"/>
  <c r="D81"/>
  <c r="W80"/>
  <c r="V80"/>
  <c r="U80"/>
  <c r="T80"/>
  <c r="S80"/>
  <c r="R80"/>
  <c r="Q80"/>
  <c r="P80"/>
  <c r="O80"/>
  <c r="N80"/>
  <c r="M80"/>
  <c r="L80"/>
  <c r="K80"/>
  <c r="J80"/>
  <c r="I80"/>
  <c r="H80"/>
  <c r="G80"/>
  <c r="F80"/>
  <c r="E80"/>
  <c r="D80"/>
  <c r="W79"/>
  <c r="V79"/>
  <c r="U79"/>
  <c r="T79"/>
  <c r="S79"/>
  <c r="R79"/>
  <c r="Q79"/>
  <c r="P79"/>
  <c r="O79"/>
  <c r="N79"/>
  <c r="M79"/>
  <c r="L79"/>
  <c r="K79"/>
  <c r="J79"/>
  <c r="I79"/>
  <c r="H79"/>
  <c r="G79"/>
  <c r="F79"/>
  <c r="E79"/>
  <c r="D79"/>
  <c r="W78"/>
  <c r="V78"/>
  <c r="U78"/>
  <c r="T78"/>
  <c r="S78"/>
  <c r="R78"/>
  <c r="Q78"/>
  <c r="P78"/>
  <c r="O78"/>
  <c r="N78"/>
  <c r="M78"/>
  <c r="L78"/>
  <c r="K78"/>
  <c r="J78"/>
  <c r="I78"/>
  <c r="H78"/>
  <c r="G78"/>
  <c r="F78"/>
  <c r="E78"/>
  <c r="D78"/>
  <c r="W77"/>
  <c r="V77"/>
  <c r="U77"/>
  <c r="T77"/>
  <c r="S77"/>
  <c r="R77"/>
  <c r="Q77"/>
  <c r="P77"/>
  <c r="O77"/>
  <c r="N77"/>
  <c r="M77"/>
  <c r="L77"/>
  <c r="K77"/>
  <c r="J77"/>
  <c r="I77"/>
  <c r="H77"/>
  <c r="G77"/>
  <c r="F77"/>
  <c r="E77"/>
  <c r="D77"/>
  <c r="W76"/>
  <c r="V76"/>
  <c r="U76"/>
  <c r="T76"/>
  <c r="S76"/>
  <c r="R76"/>
  <c r="Q76"/>
  <c r="P76"/>
  <c r="O76"/>
  <c r="N76"/>
  <c r="M76"/>
  <c r="L76"/>
  <c r="K76"/>
  <c r="J76"/>
  <c r="I76"/>
  <c r="H76"/>
  <c r="G76"/>
  <c r="F76"/>
  <c r="E76"/>
  <c r="D76"/>
  <c r="W75"/>
  <c r="V75"/>
  <c r="U75"/>
  <c r="T75"/>
  <c r="S75"/>
  <c r="R75"/>
  <c r="Q75"/>
  <c r="P75"/>
  <c r="O75"/>
  <c r="N75"/>
  <c r="M75"/>
  <c r="L75"/>
  <c r="K75"/>
  <c r="J75"/>
  <c r="I75"/>
  <c r="H75"/>
  <c r="G75"/>
  <c r="F75"/>
  <c r="E75"/>
  <c r="D75"/>
  <c r="W74"/>
  <c r="V74"/>
  <c r="U74"/>
  <c r="T74"/>
  <c r="S74"/>
  <c r="R74"/>
  <c r="Q74"/>
  <c r="P74"/>
  <c r="O74"/>
  <c r="N74"/>
  <c r="M74"/>
  <c r="L74"/>
  <c r="K74"/>
  <c r="J74"/>
  <c r="I74"/>
  <c r="H74"/>
  <c r="G74"/>
  <c r="F74"/>
  <c r="E74"/>
  <c r="D74"/>
  <c r="W73"/>
  <c r="V73"/>
  <c r="U73"/>
  <c r="T73"/>
  <c r="S73"/>
  <c r="R73"/>
  <c r="Q73"/>
  <c r="P73"/>
  <c r="O73"/>
  <c r="N73"/>
  <c r="M73"/>
  <c r="L73"/>
  <c r="K73"/>
  <c r="J73"/>
  <c r="I73"/>
  <c r="H73"/>
  <c r="G73"/>
  <c r="F73"/>
  <c r="E73"/>
  <c r="D73"/>
  <c r="W72"/>
  <c r="V72"/>
  <c r="U72"/>
  <c r="T72"/>
  <c r="S72"/>
  <c r="R72"/>
  <c r="Q72"/>
  <c r="P72"/>
  <c r="O72"/>
  <c r="N72"/>
  <c r="M72"/>
  <c r="L72"/>
  <c r="K72"/>
  <c r="J72"/>
  <c r="I72"/>
  <c r="H72"/>
  <c r="G72"/>
  <c r="F72"/>
  <c r="E72"/>
  <c r="D72"/>
  <c r="W71"/>
  <c r="V71"/>
  <c r="U71"/>
  <c r="T71"/>
  <c r="S71"/>
  <c r="R71"/>
  <c r="Q71"/>
  <c r="P71"/>
  <c r="O71"/>
  <c r="N71"/>
  <c r="M71"/>
  <c r="L71"/>
  <c r="K71"/>
  <c r="J71"/>
  <c r="I71"/>
  <c r="H71"/>
  <c r="G71"/>
  <c r="F71"/>
  <c r="E71"/>
  <c r="D71"/>
  <c r="W70"/>
  <c r="V70"/>
  <c r="U70"/>
  <c r="T70"/>
  <c r="S70"/>
  <c r="R70"/>
  <c r="Q70"/>
  <c r="P70"/>
  <c r="O70"/>
  <c r="N70"/>
  <c r="M70"/>
  <c r="L70"/>
  <c r="K70"/>
  <c r="J70"/>
  <c r="I70"/>
  <c r="H70"/>
  <c r="G70"/>
  <c r="F70"/>
  <c r="E70"/>
  <c r="D70"/>
  <c r="W69"/>
  <c r="V69"/>
  <c r="U69"/>
  <c r="T69"/>
  <c r="S69"/>
  <c r="R69"/>
  <c r="Q69"/>
  <c r="P69"/>
  <c r="O69"/>
  <c r="N69"/>
  <c r="M69"/>
  <c r="L69"/>
  <c r="K69"/>
  <c r="J69"/>
  <c r="I69"/>
  <c r="H69"/>
  <c r="G69"/>
  <c r="F69"/>
  <c r="E69"/>
  <c r="D69"/>
  <c r="W68"/>
  <c r="V68"/>
  <c r="U68"/>
  <c r="T68"/>
  <c r="S68"/>
  <c r="R68"/>
  <c r="Q68"/>
  <c r="P68"/>
  <c r="O68"/>
  <c r="N68"/>
  <c r="M68"/>
  <c r="L68"/>
  <c r="K68"/>
  <c r="J68"/>
  <c r="I68"/>
  <c r="H68"/>
  <c r="G68"/>
  <c r="F68"/>
  <c r="E68"/>
  <c r="D68"/>
  <c r="W67"/>
  <c r="V67"/>
  <c r="U67"/>
  <c r="T67"/>
  <c r="S67"/>
  <c r="R67"/>
  <c r="Q67"/>
  <c r="P67"/>
  <c r="O67"/>
  <c r="N67"/>
  <c r="M67"/>
  <c r="L67"/>
  <c r="K67"/>
  <c r="J67"/>
  <c r="I67"/>
  <c r="H67"/>
  <c r="G67"/>
  <c r="F67"/>
  <c r="E67"/>
  <c r="D67"/>
  <c r="W66"/>
  <c r="V66"/>
  <c r="U66"/>
  <c r="T66"/>
  <c r="S66"/>
  <c r="R66"/>
  <c r="Q66"/>
  <c r="P66"/>
  <c r="O66"/>
  <c r="N66"/>
  <c r="M66"/>
  <c r="L66"/>
  <c r="K66"/>
  <c r="J66"/>
  <c r="I66"/>
  <c r="H66"/>
  <c r="G66"/>
  <c r="F66"/>
  <c r="E66"/>
  <c r="D66"/>
  <c r="W65"/>
  <c r="V65"/>
  <c r="U65"/>
  <c r="T65"/>
  <c r="S65"/>
  <c r="R65"/>
  <c r="Q65"/>
  <c r="P65"/>
  <c r="O65"/>
  <c r="N65"/>
  <c r="M65"/>
  <c r="L65"/>
  <c r="K65"/>
  <c r="J65"/>
  <c r="I65"/>
  <c r="H65"/>
  <c r="G65"/>
  <c r="F65"/>
  <c r="E65"/>
  <c r="D65"/>
  <c r="W64"/>
  <c r="V64"/>
  <c r="U64"/>
  <c r="T64"/>
  <c r="S64"/>
  <c r="R64"/>
  <c r="Q64"/>
  <c r="P64"/>
  <c r="O64"/>
  <c r="N64"/>
  <c r="M64"/>
  <c r="L64"/>
  <c r="K64"/>
  <c r="J64"/>
  <c r="I64"/>
  <c r="H64"/>
  <c r="G64"/>
  <c r="F64"/>
  <c r="E64"/>
  <c r="D64"/>
  <c r="W63"/>
  <c r="V63"/>
  <c r="U63"/>
  <c r="T63"/>
  <c r="S63"/>
  <c r="R63"/>
  <c r="Q63"/>
  <c r="P63"/>
  <c r="O63"/>
  <c r="N63"/>
  <c r="M63"/>
  <c r="L63"/>
  <c r="K63"/>
  <c r="J63"/>
  <c r="I63"/>
  <c r="H63"/>
  <c r="G63"/>
  <c r="F63"/>
  <c r="E63"/>
  <c r="D63"/>
  <c r="W62"/>
  <c r="V62"/>
  <c r="U62"/>
  <c r="T62"/>
  <c r="S62"/>
  <c r="R62"/>
  <c r="Q62"/>
  <c r="P62"/>
  <c r="O62"/>
  <c r="N62"/>
  <c r="M62"/>
  <c r="L62"/>
  <c r="K62"/>
  <c r="J62"/>
  <c r="I62"/>
  <c r="H62"/>
  <c r="G62"/>
  <c r="F62"/>
  <c r="E62"/>
  <c r="D62"/>
  <c r="W61"/>
  <c r="V61"/>
  <c r="U61"/>
  <c r="T61"/>
  <c r="S61"/>
  <c r="R61"/>
  <c r="Q61"/>
  <c r="P61"/>
  <c r="O61"/>
  <c r="N61"/>
  <c r="M61"/>
  <c r="L61"/>
  <c r="K61"/>
  <c r="J61"/>
  <c r="I61"/>
  <c r="H61"/>
  <c r="G61"/>
  <c r="F61"/>
  <c r="E61"/>
  <c r="D61"/>
  <c r="W108" i="6"/>
  <c r="V108"/>
  <c r="U108"/>
  <c r="T108"/>
  <c r="S108"/>
  <c r="R108"/>
  <c r="Q108"/>
  <c r="P108"/>
  <c r="O108"/>
  <c r="N108"/>
  <c r="M108"/>
  <c r="L108"/>
  <c r="K108"/>
  <c r="J108"/>
  <c r="I108"/>
  <c r="H108"/>
  <c r="G108"/>
  <c r="F108"/>
  <c r="E108"/>
  <c r="D108"/>
  <c r="W107"/>
  <c r="V107"/>
  <c r="U107"/>
  <c r="T107"/>
  <c r="S107"/>
  <c r="R107"/>
  <c r="Q107"/>
  <c r="P107"/>
  <c r="O107"/>
  <c r="N107"/>
  <c r="M107"/>
  <c r="L107"/>
  <c r="K107"/>
  <c r="J107"/>
  <c r="I107"/>
  <c r="H107"/>
  <c r="G107"/>
  <c r="F107"/>
  <c r="E107"/>
  <c r="D107"/>
  <c r="W106"/>
  <c r="V106"/>
  <c r="U106"/>
  <c r="T106"/>
  <c r="S106"/>
  <c r="R106"/>
  <c r="Q106"/>
  <c r="P106"/>
  <c r="O106"/>
  <c r="N106"/>
  <c r="M106"/>
  <c r="L106"/>
  <c r="K106"/>
  <c r="J106"/>
  <c r="I106"/>
  <c r="H106"/>
  <c r="G106"/>
  <c r="F106"/>
  <c r="E106"/>
  <c r="D106"/>
  <c r="W105"/>
  <c r="V105"/>
  <c r="U105"/>
  <c r="T105"/>
  <c r="S105"/>
  <c r="R105"/>
  <c r="Q105"/>
  <c r="P105"/>
  <c r="O105"/>
  <c r="N105"/>
  <c r="M105"/>
  <c r="L105"/>
  <c r="K105"/>
  <c r="J105"/>
  <c r="I105"/>
  <c r="H105"/>
  <c r="G105"/>
  <c r="F105"/>
  <c r="E105"/>
  <c r="D105"/>
  <c r="W104"/>
  <c r="V104"/>
  <c r="U104"/>
  <c r="T104"/>
  <c r="S104"/>
  <c r="R104"/>
  <c r="Q104"/>
  <c r="P104"/>
  <c r="O104"/>
  <c r="N104"/>
  <c r="M104"/>
  <c r="L104"/>
  <c r="K104"/>
  <c r="J104"/>
  <c r="I104"/>
  <c r="H104"/>
  <c r="G104"/>
  <c r="F104"/>
  <c r="E104"/>
  <c r="D104"/>
  <c r="W103"/>
  <c r="V103"/>
  <c r="U103"/>
  <c r="T103"/>
  <c r="S103"/>
  <c r="R103"/>
  <c r="Q103"/>
  <c r="P103"/>
  <c r="O103"/>
  <c r="N103"/>
  <c r="M103"/>
  <c r="L103"/>
  <c r="K103"/>
  <c r="J103"/>
  <c r="I103"/>
  <c r="H103"/>
  <c r="G103"/>
  <c r="F103"/>
  <c r="E103"/>
  <c r="D103"/>
  <c r="W102"/>
  <c r="V102"/>
  <c r="U102"/>
  <c r="T102"/>
  <c r="S102"/>
  <c r="R102"/>
  <c r="Q102"/>
  <c r="P102"/>
  <c r="O102"/>
  <c r="N102"/>
  <c r="M102"/>
  <c r="L102"/>
  <c r="K102"/>
  <c r="J102"/>
  <c r="I102"/>
  <c r="H102"/>
  <c r="G102"/>
  <c r="F102"/>
  <c r="E102"/>
  <c r="D102"/>
  <c r="W101"/>
  <c r="V101"/>
  <c r="U101"/>
  <c r="T101"/>
  <c r="S101"/>
  <c r="R101"/>
  <c r="Q101"/>
  <c r="P101"/>
  <c r="O101"/>
  <c r="N101"/>
  <c r="M101"/>
  <c r="L101"/>
  <c r="K101"/>
  <c r="J101"/>
  <c r="I101"/>
  <c r="H101"/>
  <c r="G101"/>
  <c r="F101"/>
  <c r="E101"/>
  <c r="D101"/>
  <c r="W100"/>
  <c r="V100"/>
  <c r="U100"/>
  <c r="T100"/>
  <c r="S100"/>
  <c r="R100"/>
  <c r="Q100"/>
  <c r="P100"/>
  <c r="O100"/>
  <c r="N100"/>
  <c r="M100"/>
  <c r="L100"/>
  <c r="K100"/>
  <c r="J100"/>
  <c r="I100"/>
  <c r="H100"/>
  <c r="G100"/>
  <c r="F100"/>
  <c r="E100"/>
  <c r="D100"/>
  <c r="W99"/>
  <c r="V99"/>
  <c r="U99"/>
  <c r="T99"/>
  <c r="S99"/>
  <c r="R99"/>
  <c r="Q99"/>
  <c r="P99"/>
  <c r="O99"/>
  <c r="N99"/>
  <c r="M99"/>
  <c r="L99"/>
  <c r="K99"/>
  <c r="J99"/>
  <c r="I99"/>
  <c r="H99"/>
  <c r="G99"/>
  <c r="F99"/>
  <c r="E99"/>
  <c r="D99"/>
  <c r="W98"/>
  <c r="V98"/>
  <c r="U98"/>
  <c r="T98"/>
  <c r="S98"/>
  <c r="R98"/>
  <c r="Q98"/>
  <c r="P98"/>
  <c r="O98"/>
  <c r="N98"/>
  <c r="M98"/>
  <c r="L98"/>
  <c r="K98"/>
  <c r="J98"/>
  <c r="I98"/>
  <c r="H98"/>
  <c r="G98"/>
  <c r="F98"/>
  <c r="E98"/>
  <c r="D98"/>
  <c r="W97"/>
  <c r="V97"/>
  <c r="U97"/>
  <c r="T97"/>
  <c r="S97"/>
  <c r="R97"/>
  <c r="Q97"/>
  <c r="P97"/>
  <c r="O97"/>
  <c r="N97"/>
  <c r="M97"/>
  <c r="L97"/>
  <c r="K97"/>
  <c r="J97"/>
  <c r="I97"/>
  <c r="H97"/>
  <c r="G97"/>
  <c r="F97"/>
  <c r="E97"/>
  <c r="D97"/>
  <c r="W96"/>
  <c r="V96"/>
  <c r="U96"/>
  <c r="T96"/>
  <c r="S96"/>
  <c r="R96"/>
  <c r="Q96"/>
  <c r="P96"/>
  <c r="O96"/>
  <c r="N96"/>
  <c r="M96"/>
  <c r="L96"/>
  <c r="K96"/>
  <c r="J96"/>
  <c r="I96"/>
  <c r="H96"/>
  <c r="G96"/>
  <c r="F96"/>
  <c r="E96"/>
  <c r="D96"/>
  <c r="W95"/>
  <c r="V95"/>
  <c r="U95"/>
  <c r="T95"/>
  <c r="S95"/>
  <c r="R95"/>
  <c r="Q95"/>
  <c r="P95"/>
  <c r="O95"/>
  <c r="N95"/>
  <c r="M95"/>
  <c r="L95"/>
  <c r="K95"/>
  <c r="J95"/>
  <c r="I95"/>
  <c r="H95"/>
  <c r="G95"/>
  <c r="F95"/>
  <c r="E95"/>
  <c r="D95"/>
  <c r="W94"/>
  <c r="V94"/>
  <c r="U94"/>
  <c r="T94"/>
  <c r="S94"/>
  <c r="R94"/>
  <c r="Q94"/>
  <c r="P94"/>
  <c r="O94"/>
  <c r="N94"/>
  <c r="M94"/>
  <c r="L94"/>
  <c r="K94"/>
  <c r="J94"/>
  <c r="I94"/>
  <c r="H94"/>
  <c r="G94"/>
  <c r="F94"/>
  <c r="E94"/>
  <c r="D94"/>
  <c r="W93"/>
  <c r="V93"/>
  <c r="U93"/>
  <c r="T93"/>
  <c r="S93"/>
  <c r="R93"/>
  <c r="Q93"/>
  <c r="P93"/>
  <c r="O93"/>
  <c r="N93"/>
  <c r="M93"/>
  <c r="L93"/>
  <c r="K93"/>
  <c r="J93"/>
  <c r="I93"/>
  <c r="H93"/>
  <c r="G93"/>
  <c r="F93"/>
  <c r="E93"/>
  <c r="D93"/>
  <c r="W92"/>
  <c r="V92"/>
  <c r="U92"/>
  <c r="T92"/>
  <c r="S92"/>
  <c r="R92"/>
  <c r="Q92"/>
  <c r="P92"/>
  <c r="O92"/>
  <c r="N92"/>
  <c r="M92"/>
  <c r="L92"/>
  <c r="K92"/>
  <c r="J92"/>
  <c r="I92"/>
  <c r="H92"/>
  <c r="G92"/>
  <c r="F92"/>
  <c r="E92"/>
  <c r="D92"/>
  <c r="W91"/>
  <c r="V91"/>
  <c r="U91"/>
  <c r="T91"/>
  <c r="S91"/>
  <c r="R91"/>
  <c r="Q91"/>
  <c r="P91"/>
  <c r="O91"/>
  <c r="N91"/>
  <c r="M91"/>
  <c r="L91"/>
  <c r="K91"/>
  <c r="J91"/>
  <c r="I91"/>
  <c r="H91"/>
  <c r="G91"/>
  <c r="F91"/>
  <c r="E91"/>
  <c r="D91"/>
  <c r="W90"/>
  <c r="V90"/>
  <c r="U90"/>
  <c r="T90"/>
  <c r="S90"/>
  <c r="R90"/>
  <c r="Q90"/>
  <c r="P90"/>
  <c r="O90"/>
  <c r="N90"/>
  <c r="M90"/>
  <c r="L90"/>
  <c r="K90"/>
  <c r="J90"/>
  <c r="I90"/>
  <c r="H90"/>
  <c r="G90"/>
  <c r="F90"/>
  <c r="E90"/>
  <c r="D90"/>
  <c r="W89"/>
  <c r="V89"/>
  <c r="U89"/>
  <c r="T89"/>
  <c r="S89"/>
  <c r="R89"/>
  <c r="Q89"/>
  <c r="P89"/>
  <c r="O89"/>
  <c r="N89"/>
  <c r="M89"/>
  <c r="L89"/>
  <c r="K89"/>
  <c r="J89"/>
  <c r="I89"/>
  <c r="H89"/>
  <c r="G89"/>
  <c r="F89"/>
  <c r="E89"/>
  <c r="D89"/>
  <c r="W88"/>
  <c r="V88"/>
  <c r="U88"/>
  <c r="T88"/>
  <c r="S88"/>
  <c r="R88"/>
  <c r="Q88"/>
  <c r="P88"/>
  <c r="O88"/>
  <c r="N88"/>
  <c r="M88"/>
  <c r="L88"/>
  <c r="K88"/>
  <c r="J88"/>
  <c r="I88"/>
  <c r="H88"/>
  <c r="G88"/>
  <c r="F88"/>
  <c r="E88"/>
  <c r="D88"/>
  <c r="W87"/>
  <c r="V87"/>
  <c r="U87"/>
  <c r="T87"/>
  <c r="S87"/>
  <c r="R87"/>
  <c r="Q87"/>
  <c r="P87"/>
  <c r="O87"/>
  <c r="N87"/>
  <c r="M87"/>
  <c r="L87"/>
  <c r="K87"/>
  <c r="J87"/>
  <c r="I87"/>
  <c r="H87"/>
  <c r="G87"/>
  <c r="F87"/>
  <c r="E87"/>
  <c r="D87"/>
  <c r="W86"/>
  <c r="V86"/>
  <c r="U86"/>
  <c r="T86"/>
  <c r="S86"/>
  <c r="R86"/>
  <c r="Q86"/>
  <c r="P86"/>
  <c r="O86"/>
  <c r="N86"/>
  <c r="M86"/>
  <c r="L86"/>
  <c r="K86"/>
  <c r="J86"/>
  <c r="I86"/>
  <c r="H86"/>
  <c r="G86"/>
  <c r="F86"/>
  <c r="E86"/>
  <c r="D86"/>
  <c r="W85"/>
  <c r="V85"/>
  <c r="U85"/>
  <c r="T85"/>
  <c r="S85"/>
  <c r="R85"/>
  <c r="Q85"/>
  <c r="P85"/>
  <c r="O85"/>
  <c r="N85"/>
  <c r="M85"/>
  <c r="L85"/>
  <c r="K85"/>
  <c r="J85"/>
  <c r="I85"/>
  <c r="H85"/>
  <c r="G85"/>
  <c r="F85"/>
  <c r="E85"/>
  <c r="D85"/>
  <c r="W84"/>
  <c r="V84"/>
  <c r="U84"/>
  <c r="T84"/>
  <c r="S84"/>
  <c r="R84"/>
  <c r="Q84"/>
  <c r="P84"/>
  <c r="O84"/>
  <c r="N84"/>
  <c r="M84"/>
  <c r="L84"/>
  <c r="K84"/>
  <c r="J84"/>
  <c r="I84"/>
  <c r="H84"/>
  <c r="G84"/>
  <c r="F84"/>
  <c r="E84"/>
  <c r="D84"/>
  <c r="W83"/>
  <c r="V83"/>
  <c r="U83"/>
  <c r="T83"/>
  <c r="S83"/>
  <c r="R83"/>
  <c r="Q83"/>
  <c r="P83"/>
  <c r="O83"/>
  <c r="N83"/>
  <c r="M83"/>
  <c r="L83"/>
  <c r="K83"/>
  <c r="J83"/>
  <c r="I83"/>
  <c r="H83"/>
  <c r="G83"/>
  <c r="F83"/>
  <c r="E83"/>
  <c r="D83"/>
  <c r="W82"/>
  <c r="V82"/>
  <c r="U82"/>
  <c r="T82"/>
  <c r="S82"/>
  <c r="R82"/>
  <c r="Q82"/>
  <c r="P82"/>
  <c r="O82"/>
  <c r="N82"/>
  <c r="M82"/>
  <c r="L82"/>
  <c r="K82"/>
  <c r="J82"/>
  <c r="I82"/>
  <c r="H82"/>
  <c r="G82"/>
  <c r="F82"/>
  <c r="E82"/>
  <c r="D82"/>
  <c r="W81"/>
  <c r="V81"/>
  <c r="U81"/>
  <c r="T81"/>
  <c r="S81"/>
  <c r="R81"/>
  <c r="Q81"/>
  <c r="P81"/>
  <c r="O81"/>
  <c r="N81"/>
  <c r="M81"/>
  <c r="L81"/>
  <c r="K81"/>
  <c r="J81"/>
  <c r="I81"/>
  <c r="H81"/>
  <c r="G81"/>
  <c r="F81"/>
  <c r="E81"/>
  <c r="D81"/>
  <c r="W80"/>
  <c r="V80"/>
  <c r="U80"/>
  <c r="T80"/>
  <c r="S80"/>
  <c r="R80"/>
  <c r="Q80"/>
  <c r="P80"/>
  <c r="O80"/>
  <c r="N80"/>
  <c r="M80"/>
  <c r="L80"/>
  <c r="K80"/>
  <c r="J80"/>
  <c r="I80"/>
  <c r="H80"/>
  <c r="G80"/>
  <c r="F80"/>
  <c r="E80"/>
  <c r="D80"/>
  <c r="W79"/>
  <c r="V79"/>
  <c r="U79"/>
  <c r="T79"/>
  <c r="S79"/>
  <c r="R79"/>
  <c r="Q79"/>
  <c r="P79"/>
  <c r="O79"/>
  <c r="N79"/>
  <c r="M79"/>
  <c r="L79"/>
  <c r="K79"/>
  <c r="J79"/>
  <c r="I79"/>
  <c r="H79"/>
  <c r="G79"/>
  <c r="F79"/>
  <c r="E79"/>
  <c r="D79"/>
  <c r="W78"/>
  <c r="V78"/>
  <c r="U78"/>
  <c r="T78"/>
  <c r="S78"/>
  <c r="R78"/>
  <c r="Q78"/>
  <c r="P78"/>
  <c r="O78"/>
  <c r="N78"/>
  <c r="M78"/>
  <c r="L78"/>
  <c r="K78"/>
  <c r="J78"/>
  <c r="I78"/>
  <c r="H78"/>
  <c r="G78"/>
  <c r="F78"/>
  <c r="E78"/>
  <c r="D78"/>
  <c r="W77"/>
  <c r="V77"/>
  <c r="U77"/>
  <c r="T77"/>
  <c r="S77"/>
  <c r="R77"/>
  <c r="Q77"/>
  <c r="P77"/>
  <c r="O77"/>
  <c r="N77"/>
  <c r="M77"/>
  <c r="L77"/>
  <c r="K77"/>
  <c r="J77"/>
  <c r="I77"/>
  <c r="H77"/>
  <c r="G77"/>
  <c r="F77"/>
  <c r="E77"/>
  <c r="D77"/>
  <c r="W76"/>
  <c r="V76"/>
  <c r="U76"/>
  <c r="T76"/>
  <c r="S76"/>
  <c r="R76"/>
  <c r="Q76"/>
  <c r="P76"/>
  <c r="O76"/>
  <c r="N76"/>
  <c r="M76"/>
  <c r="L76"/>
  <c r="K76"/>
  <c r="J76"/>
  <c r="I76"/>
  <c r="H76"/>
  <c r="G76"/>
  <c r="F76"/>
  <c r="E76"/>
  <c r="D76"/>
  <c r="W75"/>
  <c r="V75"/>
  <c r="U75"/>
  <c r="T75"/>
  <c r="S75"/>
  <c r="R75"/>
  <c r="Q75"/>
  <c r="P75"/>
  <c r="O75"/>
  <c r="N75"/>
  <c r="M75"/>
  <c r="L75"/>
  <c r="K75"/>
  <c r="J75"/>
  <c r="I75"/>
  <c r="H75"/>
  <c r="G75"/>
  <c r="F75"/>
  <c r="E75"/>
  <c r="D75"/>
  <c r="W74"/>
  <c r="V74"/>
  <c r="U74"/>
  <c r="T74"/>
  <c r="S74"/>
  <c r="R74"/>
  <c r="Q74"/>
  <c r="P74"/>
  <c r="O74"/>
  <c r="N74"/>
  <c r="M74"/>
  <c r="L74"/>
  <c r="K74"/>
  <c r="J74"/>
  <c r="I74"/>
  <c r="H74"/>
  <c r="G74"/>
  <c r="F74"/>
  <c r="E74"/>
  <c r="D74"/>
  <c r="W73"/>
  <c r="V73"/>
  <c r="U73"/>
  <c r="T73"/>
  <c r="S73"/>
  <c r="R73"/>
  <c r="Q73"/>
  <c r="P73"/>
  <c r="O73"/>
  <c r="N73"/>
  <c r="M73"/>
  <c r="L73"/>
  <c r="K73"/>
  <c r="J73"/>
  <c r="I73"/>
  <c r="H73"/>
  <c r="G73"/>
  <c r="F73"/>
  <c r="E73"/>
  <c r="D73"/>
  <c r="W72"/>
  <c r="V72"/>
  <c r="U72"/>
  <c r="T72"/>
  <c r="S72"/>
  <c r="R72"/>
  <c r="Q72"/>
  <c r="P72"/>
  <c r="O72"/>
  <c r="N72"/>
  <c r="M72"/>
  <c r="L72"/>
  <c r="K72"/>
  <c r="J72"/>
  <c r="I72"/>
  <c r="H72"/>
  <c r="G72"/>
  <c r="F72"/>
  <c r="E72"/>
  <c r="D72"/>
  <c r="W71"/>
  <c r="V71"/>
  <c r="U71"/>
  <c r="T71"/>
  <c r="S71"/>
  <c r="R71"/>
  <c r="Q71"/>
  <c r="P71"/>
  <c r="O71"/>
  <c r="N71"/>
  <c r="M71"/>
  <c r="L71"/>
  <c r="K71"/>
  <c r="J71"/>
  <c r="I71"/>
  <c r="H71"/>
  <c r="G71"/>
  <c r="F71"/>
  <c r="E71"/>
  <c r="D71"/>
  <c r="W70"/>
  <c r="V70"/>
  <c r="U70"/>
  <c r="T70"/>
  <c r="S70"/>
  <c r="R70"/>
  <c r="Q70"/>
  <c r="P70"/>
  <c r="O70"/>
  <c r="N70"/>
  <c r="M70"/>
  <c r="L70"/>
  <c r="K70"/>
  <c r="J70"/>
  <c r="I70"/>
  <c r="H70"/>
  <c r="G70"/>
  <c r="F70"/>
  <c r="E70"/>
  <c r="D70"/>
  <c r="W69"/>
  <c r="V69"/>
  <c r="U69"/>
  <c r="T69"/>
  <c r="S69"/>
  <c r="R69"/>
  <c r="Q69"/>
  <c r="P69"/>
  <c r="O69"/>
  <c r="N69"/>
  <c r="M69"/>
  <c r="L69"/>
  <c r="K69"/>
  <c r="J69"/>
  <c r="I69"/>
  <c r="H69"/>
  <c r="G69"/>
  <c r="F69"/>
  <c r="E69"/>
  <c r="D69"/>
  <c r="W68"/>
  <c r="V68"/>
  <c r="U68"/>
  <c r="T68"/>
  <c r="S68"/>
  <c r="R68"/>
  <c r="Q68"/>
  <c r="P68"/>
  <c r="O68"/>
  <c r="N68"/>
  <c r="M68"/>
  <c r="L68"/>
  <c r="K68"/>
  <c r="J68"/>
  <c r="I68"/>
  <c r="H68"/>
  <c r="G68"/>
  <c r="F68"/>
  <c r="E68"/>
  <c r="D68"/>
  <c r="W67"/>
  <c r="V67"/>
  <c r="U67"/>
  <c r="T67"/>
  <c r="S67"/>
  <c r="R67"/>
  <c r="Q67"/>
  <c r="P67"/>
  <c r="O67"/>
  <c r="N67"/>
  <c r="M67"/>
  <c r="L67"/>
  <c r="K67"/>
  <c r="J67"/>
  <c r="I67"/>
  <c r="H67"/>
  <c r="G67"/>
  <c r="F67"/>
  <c r="E67"/>
  <c r="D67"/>
  <c r="W66"/>
  <c r="V66"/>
  <c r="U66"/>
  <c r="T66"/>
  <c r="S66"/>
  <c r="R66"/>
  <c r="Q66"/>
  <c r="P66"/>
  <c r="O66"/>
  <c r="N66"/>
  <c r="M66"/>
  <c r="L66"/>
  <c r="K66"/>
  <c r="J66"/>
  <c r="I66"/>
  <c r="H66"/>
  <c r="G66"/>
  <c r="F66"/>
  <c r="E66"/>
  <c r="D66"/>
  <c r="W65"/>
  <c r="V65"/>
  <c r="U65"/>
  <c r="T65"/>
  <c r="S65"/>
  <c r="R65"/>
  <c r="Q65"/>
  <c r="P65"/>
  <c r="O65"/>
  <c r="N65"/>
  <c r="M65"/>
  <c r="L65"/>
  <c r="K65"/>
  <c r="J65"/>
  <c r="I65"/>
  <c r="H65"/>
  <c r="G65"/>
  <c r="F65"/>
  <c r="E65"/>
  <c r="D65"/>
  <c r="W64"/>
  <c r="V64"/>
  <c r="U64"/>
  <c r="T64"/>
  <c r="S64"/>
  <c r="R64"/>
  <c r="Q64"/>
  <c r="P64"/>
  <c r="O64"/>
  <c r="N64"/>
  <c r="M64"/>
  <c r="L64"/>
  <c r="K64"/>
  <c r="J64"/>
  <c r="I64"/>
  <c r="H64"/>
  <c r="G64"/>
  <c r="F64"/>
  <c r="E64"/>
  <c r="D64"/>
  <c r="W63"/>
  <c r="V63"/>
  <c r="U63"/>
  <c r="T63"/>
  <c r="S63"/>
  <c r="R63"/>
  <c r="Q63"/>
  <c r="P63"/>
  <c r="O63"/>
  <c r="N63"/>
  <c r="M63"/>
  <c r="L63"/>
  <c r="K63"/>
  <c r="J63"/>
  <c r="I63"/>
  <c r="H63"/>
  <c r="G63"/>
  <c r="F63"/>
  <c r="E63"/>
  <c r="D63"/>
  <c r="W62"/>
  <c r="V62"/>
  <c r="U62"/>
  <c r="T62"/>
  <c r="S62"/>
  <c r="R62"/>
  <c r="Q62"/>
  <c r="P62"/>
  <c r="O62"/>
  <c r="N62"/>
  <c r="M62"/>
  <c r="L62"/>
  <c r="K62"/>
  <c r="J62"/>
  <c r="I62"/>
  <c r="H62"/>
  <c r="G62"/>
  <c r="F62"/>
  <c r="E62"/>
  <c r="D62"/>
  <c r="W61"/>
  <c r="V61"/>
  <c r="U61"/>
  <c r="T61"/>
  <c r="S61"/>
  <c r="R61"/>
  <c r="Q61"/>
  <c r="P61"/>
  <c r="O61"/>
  <c r="N61"/>
  <c r="M61"/>
  <c r="L61"/>
  <c r="K61"/>
  <c r="J61"/>
  <c r="I61"/>
  <c r="H61"/>
  <c r="G61"/>
  <c r="F61"/>
  <c r="E61"/>
  <c r="D61"/>
  <c r="W108" i="5"/>
  <c r="V108"/>
  <c r="U108"/>
  <c r="T108"/>
  <c r="S108"/>
  <c r="R108"/>
  <c r="Q108"/>
  <c r="P108"/>
  <c r="O108"/>
  <c r="N108"/>
  <c r="M108"/>
  <c r="L108"/>
  <c r="K108"/>
  <c r="J108"/>
  <c r="I108"/>
  <c r="H108"/>
  <c r="G108"/>
  <c r="F108"/>
  <c r="E108"/>
  <c r="D108"/>
  <c r="W107"/>
  <c r="V107"/>
  <c r="U107"/>
  <c r="T107"/>
  <c r="S107"/>
  <c r="R107"/>
  <c r="Q107"/>
  <c r="P107"/>
  <c r="O107"/>
  <c r="N107"/>
  <c r="M107"/>
  <c r="L107"/>
  <c r="K107"/>
  <c r="J107"/>
  <c r="I107"/>
  <c r="H107"/>
  <c r="G107"/>
  <c r="F107"/>
  <c r="E107"/>
  <c r="D107"/>
  <c r="W106"/>
  <c r="V106"/>
  <c r="U106"/>
  <c r="T106"/>
  <c r="S106"/>
  <c r="R106"/>
  <c r="Q106"/>
  <c r="P106"/>
  <c r="O106"/>
  <c r="N106"/>
  <c r="M106"/>
  <c r="L106"/>
  <c r="K106"/>
  <c r="J106"/>
  <c r="I106"/>
  <c r="H106"/>
  <c r="G106"/>
  <c r="F106"/>
  <c r="E106"/>
  <c r="D106"/>
  <c r="W105"/>
  <c r="V105"/>
  <c r="U105"/>
  <c r="T105"/>
  <c r="S105"/>
  <c r="R105"/>
  <c r="Q105"/>
  <c r="P105"/>
  <c r="O105"/>
  <c r="N105"/>
  <c r="M105"/>
  <c r="L105"/>
  <c r="K105"/>
  <c r="J105"/>
  <c r="I105"/>
  <c r="H105"/>
  <c r="G105"/>
  <c r="F105"/>
  <c r="E105"/>
  <c r="D105"/>
  <c r="W104"/>
  <c r="V104"/>
  <c r="U104"/>
  <c r="T104"/>
  <c r="S104"/>
  <c r="R104"/>
  <c r="Q104"/>
  <c r="P104"/>
  <c r="O104"/>
  <c r="N104"/>
  <c r="M104"/>
  <c r="L104"/>
  <c r="K104"/>
  <c r="J104"/>
  <c r="I104"/>
  <c r="H104"/>
  <c r="G104"/>
  <c r="F104"/>
  <c r="E104"/>
  <c r="D104"/>
  <c r="W103"/>
  <c r="V103"/>
  <c r="U103"/>
  <c r="T103"/>
  <c r="S103"/>
  <c r="R103"/>
  <c r="Q103"/>
  <c r="P103"/>
  <c r="O103"/>
  <c r="N103"/>
  <c r="M103"/>
  <c r="L103"/>
  <c r="K103"/>
  <c r="J103"/>
  <c r="I103"/>
  <c r="H103"/>
  <c r="G103"/>
  <c r="F103"/>
  <c r="E103"/>
  <c r="D103"/>
  <c r="W102"/>
  <c r="V102"/>
  <c r="U102"/>
  <c r="T102"/>
  <c r="S102"/>
  <c r="R102"/>
  <c r="Q102"/>
  <c r="P102"/>
  <c r="O102"/>
  <c r="N102"/>
  <c r="M102"/>
  <c r="L102"/>
  <c r="K102"/>
  <c r="J102"/>
  <c r="I102"/>
  <c r="H102"/>
  <c r="G102"/>
  <c r="F102"/>
  <c r="E102"/>
  <c r="D102"/>
  <c r="W101"/>
  <c r="V101"/>
  <c r="U101"/>
  <c r="T101"/>
  <c r="S101"/>
  <c r="R101"/>
  <c r="Q101"/>
  <c r="P101"/>
  <c r="O101"/>
  <c r="N101"/>
  <c r="M101"/>
  <c r="L101"/>
  <c r="K101"/>
  <c r="J101"/>
  <c r="I101"/>
  <c r="H101"/>
  <c r="G101"/>
  <c r="F101"/>
  <c r="E101"/>
  <c r="D101"/>
  <c r="W100"/>
  <c r="V100"/>
  <c r="U100"/>
  <c r="T100"/>
  <c r="S100"/>
  <c r="R100"/>
  <c r="Q100"/>
  <c r="P100"/>
  <c r="O100"/>
  <c r="N100"/>
  <c r="M100"/>
  <c r="L100"/>
  <c r="K100"/>
  <c r="J100"/>
  <c r="I100"/>
  <c r="H100"/>
  <c r="G100"/>
  <c r="F100"/>
  <c r="E100"/>
  <c r="D100"/>
  <c r="W99"/>
  <c r="V99"/>
  <c r="U99"/>
  <c r="T99"/>
  <c r="S99"/>
  <c r="R99"/>
  <c r="Q99"/>
  <c r="P99"/>
  <c r="O99"/>
  <c r="N99"/>
  <c r="M99"/>
  <c r="L99"/>
  <c r="K99"/>
  <c r="J99"/>
  <c r="I99"/>
  <c r="H99"/>
  <c r="G99"/>
  <c r="F99"/>
  <c r="E99"/>
  <c r="D99"/>
  <c r="W98"/>
  <c r="V98"/>
  <c r="U98"/>
  <c r="T98"/>
  <c r="S98"/>
  <c r="R98"/>
  <c r="Q98"/>
  <c r="P98"/>
  <c r="O98"/>
  <c r="N98"/>
  <c r="M98"/>
  <c r="L98"/>
  <c r="K98"/>
  <c r="J98"/>
  <c r="I98"/>
  <c r="H98"/>
  <c r="G98"/>
  <c r="F98"/>
  <c r="E98"/>
  <c r="D98"/>
  <c r="W97"/>
  <c r="V97"/>
  <c r="U97"/>
  <c r="T97"/>
  <c r="S97"/>
  <c r="R97"/>
  <c r="Q97"/>
  <c r="P97"/>
  <c r="O97"/>
  <c r="N97"/>
  <c r="M97"/>
  <c r="L97"/>
  <c r="K97"/>
  <c r="J97"/>
  <c r="I97"/>
  <c r="H97"/>
  <c r="G97"/>
  <c r="F97"/>
  <c r="E97"/>
  <c r="D97"/>
  <c r="W96"/>
  <c r="V96"/>
  <c r="U96"/>
  <c r="T96"/>
  <c r="S96"/>
  <c r="R96"/>
  <c r="Q96"/>
  <c r="P96"/>
  <c r="O96"/>
  <c r="N96"/>
  <c r="M96"/>
  <c r="L96"/>
  <c r="K96"/>
  <c r="J96"/>
  <c r="I96"/>
  <c r="H96"/>
  <c r="G96"/>
  <c r="F96"/>
  <c r="E96"/>
  <c r="D96"/>
  <c r="W95"/>
  <c r="V95"/>
  <c r="U95"/>
  <c r="T95"/>
  <c r="S95"/>
  <c r="R95"/>
  <c r="Q95"/>
  <c r="P95"/>
  <c r="O95"/>
  <c r="N95"/>
  <c r="M95"/>
  <c r="L95"/>
  <c r="K95"/>
  <c r="J95"/>
  <c r="I95"/>
  <c r="H95"/>
  <c r="G95"/>
  <c r="F95"/>
  <c r="E95"/>
  <c r="D95"/>
  <c r="W94"/>
  <c r="V94"/>
  <c r="U94"/>
  <c r="T94"/>
  <c r="S94"/>
  <c r="R94"/>
  <c r="Q94"/>
  <c r="P94"/>
  <c r="O94"/>
  <c r="N94"/>
  <c r="M94"/>
  <c r="L94"/>
  <c r="K94"/>
  <c r="J94"/>
  <c r="I94"/>
  <c r="H94"/>
  <c r="G94"/>
  <c r="F94"/>
  <c r="E94"/>
  <c r="D94"/>
  <c r="W93"/>
  <c r="V93"/>
  <c r="U93"/>
  <c r="T93"/>
  <c r="S93"/>
  <c r="R93"/>
  <c r="Q93"/>
  <c r="P93"/>
  <c r="O93"/>
  <c r="N93"/>
  <c r="M93"/>
  <c r="L93"/>
  <c r="K93"/>
  <c r="J93"/>
  <c r="I93"/>
  <c r="H93"/>
  <c r="G93"/>
  <c r="F93"/>
  <c r="E93"/>
  <c r="D93"/>
  <c r="W92"/>
  <c r="V92"/>
  <c r="U92"/>
  <c r="T92"/>
  <c r="S92"/>
  <c r="R92"/>
  <c r="Q92"/>
  <c r="P92"/>
  <c r="O92"/>
  <c r="N92"/>
  <c r="M92"/>
  <c r="L92"/>
  <c r="K92"/>
  <c r="J92"/>
  <c r="I92"/>
  <c r="H92"/>
  <c r="G92"/>
  <c r="F92"/>
  <c r="E92"/>
  <c r="D92"/>
  <c r="W91"/>
  <c r="V91"/>
  <c r="U91"/>
  <c r="T91"/>
  <c r="S91"/>
  <c r="R91"/>
  <c r="Q91"/>
  <c r="P91"/>
  <c r="O91"/>
  <c r="N91"/>
  <c r="M91"/>
  <c r="L91"/>
  <c r="K91"/>
  <c r="J91"/>
  <c r="I91"/>
  <c r="H91"/>
  <c r="G91"/>
  <c r="F91"/>
  <c r="E91"/>
  <c r="D91"/>
  <c r="W90"/>
  <c r="V90"/>
  <c r="U90"/>
  <c r="T90"/>
  <c r="S90"/>
  <c r="R90"/>
  <c r="Q90"/>
  <c r="P90"/>
  <c r="O90"/>
  <c r="N90"/>
  <c r="M90"/>
  <c r="L90"/>
  <c r="K90"/>
  <c r="J90"/>
  <c r="I90"/>
  <c r="H90"/>
  <c r="G90"/>
  <c r="F90"/>
  <c r="E90"/>
  <c r="D90"/>
  <c r="W89"/>
  <c r="V89"/>
  <c r="U89"/>
  <c r="T89"/>
  <c r="S89"/>
  <c r="R89"/>
  <c r="Q89"/>
  <c r="P89"/>
  <c r="O89"/>
  <c r="N89"/>
  <c r="M89"/>
  <c r="L89"/>
  <c r="K89"/>
  <c r="J89"/>
  <c r="I89"/>
  <c r="H89"/>
  <c r="G89"/>
  <c r="F89"/>
  <c r="E89"/>
  <c r="D89"/>
  <c r="W88"/>
  <c r="V88"/>
  <c r="U88"/>
  <c r="T88"/>
  <c r="S88"/>
  <c r="R88"/>
  <c r="Q88"/>
  <c r="P88"/>
  <c r="O88"/>
  <c r="N88"/>
  <c r="M88"/>
  <c r="L88"/>
  <c r="K88"/>
  <c r="J88"/>
  <c r="I88"/>
  <c r="H88"/>
  <c r="G88"/>
  <c r="F88"/>
  <c r="E88"/>
  <c r="D88"/>
  <c r="W87"/>
  <c r="V87"/>
  <c r="U87"/>
  <c r="T87"/>
  <c r="S87"/>
  <c r="R87"/>
  <c r="Q87"/>
  <c r="P87"/>
  <c r="O87"/>
  <c r="N87"/>
  <c r="M87"/>
  <c r="L87"/>
  <c r="K87"/>
  <c r="J87"/>
  <c r="I87"/>
  <c r="H87"/>
  <c r="G87"/>
  <c r="F87"/>
  <c r="E87"/>
  <c r="D87"/>
  <c r="W86"/>
  <c r="V86"/>
  <c r="U86"/>
  <c r="T86"/>
  <c r="S86"/>
  <c r="R86"/>
  <c r="Q86"/>
  <c r="P86"/>
  <c r="O86"/>
  <c r="N86"/>
  <c r="M86"/>
  <c r="L86"/>
  <c r="K86"/>
  <c r="J86"/>
  <c r="I86"/>
  <c r="H86"/>
  <c r="G86"/>
  <c r="F86"/>
  <c r="E86"/>
  <c r="D86"/>
  <c r="W85"/>
  <c r="V85"/>
  <c r="U85"/>
  <c r="T85"/>
  <c r="S85"/>
  <c r="R85"/>
  <c r="Q85"/>
  <c r="P85"/>
  <c r="O85"/>
  <c r="N85"/>
  <c r="M85"/>
  <c r="L85"/>
  <c r="K85"/>
  <c r="J85"/>
  <c r="I85"/>
  <c r="H85"/>
  <c r="G85"/>
  <c r="F85"/>
  <c r="E85"/>
  <c r="D85"/>
  <c r="W84"/>
  <c r="V84"/>
  <c r="U84"/>
  <c r="T84"/>
  <c r="S84"/>
  <c r="R84"/>
  <c r="Q84"/>
  <c r="P84"/>
  <c r="O84"/>
  <c r="N84"/>
  <c r="M84"/>
  <c r="L84"/>
  <c r="K84"/>
  <c r="J84"/>
  <c r="I84"/>
  <c r="H84"/>
  <c r="G84"/>
  <c r="F84"/>
  <c r="E84"/>
  <c r="D84"/>
  <c r="W83"/>
  <c r="V83"/>
  <c r="U83"/>
  <c r="T83"/>
  <c r="S83"/>
  <c r="R83"/>
  <c r="Q83"/>
  <c r="P83"/>
  <c r="O83"/>
  <c r="N83"/>
  <c r="M83"/>
  <c r="L83"/>
  <c r="K83"/>
  <c r="J83"/>
  <c r="I83"/>
  <c r="H83"/>
  <c r="G83"/>
  <c r="F83"/>
  <c r="E83"/>
  <c r="D83"/>
  <c r="W82"/>
  <c r="V82"/>
  <c r="U82"/>
  <c r="T82"/>
  <c r="S82"/>
  <c r="R82"/>
  <c r="Q82"/>
  <c r="P82"/>
  <c r="O82"/>
  <c r="N82"/>
  <c r="M82"/>
  <c r="L82"/>
  <c r="K82"/>
  <c r="J82"/>
  <c r="I82"/>
  <c r="H82"/>
  <c r="G82"/>
  <c r="F82"/>
  <c r="E82"/>
  <c r="D82"/>
  <c r="W81"/>
  <c r="V81"/>
  <c r="U81"/>
  <c r="T81"/>
  <c r="S81"/>
  <c r="R81"/>
  <c r="Q81"/>
  <c r="P81"/>
  <c r="O81"/>
  <c r="N81"/>
  <c r="M81"/>
  <c r="L81"/>
  <c r="K81"/>
  <c r="J81"/>
  <c r="I81"/>
  <c r="H81"/>
  <c r="G81"/>
  <c r="F81"/>
  <c r="E81"/>
  <c r="D81"/>
  <c r="W80"/>
  <c r="V80"/>
  <c r="U80"/>
  <c r="T80"/>
  <c r="S80"/>
  <c r="R80"/>
  <c r="Q80"/>
  <c r="P80"/>
  <c r="O80"/>
  <c r="N80"/>
  <c r="M80"/>
  <c r="L80"/>
  <c r="K80"/>
  <c r="J80"/>
  <c r="I80"/>
  <c r="H80"/>
  <c r="G80"/>
  <c r="F80"/>
  <c r="E80"/>
  <c r="D80"/>
  <c r="W79"/>
  <c r="V79"/>
  <c r="U79"/>
  <c r="T79"/>
  <c r="S79"/>
  <c r="R79"/>
  <c r="Q79"/>
  <c r="P79"/>
  <c r="O79"/>
  <c r="N79"/>
  <c r="M79"/>
  <c r="L79"/>
  <c r="K79"/>
  <c r="J79"/>
  <c r="I79"/>
  <c r="H79"/>
  <c r="G79"/>
  <c r="F79"/>
  <c r="E79"/>
  <c r="D79"/>
  <c r="W78"/>
  <c r="V78"/>
  <c r="U78"/>
  <c r="T78"/>
  <c r="S78"/>
  <c r="R78"/>
  <c r="Q78"/>
  <c r="P78"/>
  <c r="O78"/>
  <c r="N78"/>
  <c r="M78"/>
  <c r="L78"/>
  <c r="K78"/>
  <c r="J78"/>
  <c r="I78"/>
  <c r="H78"/>
  <c r="G78"/>
  <c r="F78"/>
  <c r="E78"/>
  <c r="D78"/>
  <c r="W77"/>
  <c r="V77"/>
  <c r="U77"/>
  <c r="T77"/>
  <c r="S77"/>
  <c r="R77"/>
  <c r="Q77"/>
  <c r="P77"/>
  <c r="O77"/>
  <c r="N77"/>
  <c r="M77"/>
  <c r="L77"/>
  <c r="K77"/>
  <c r="J77"/>
  <c r="I77"/>
  <c r="H77"/>
  <c r="G77"/>
  <c r="F77"/>
  <c r="E77"/>
  <c r="D77"/>
  <c r="W76"/>
  <c r="V76"/>
  <c r="U76"/>
  <c r="T76"/>
  <c r="S76"/>
  <c r="R76"/>
  <c r="Q76"/>
  <c r="P76"/>
  <c r="O76"/>
  <c r="N76"/>
  <c r="M76"/>
  <c r="L76"/>
  <c r="K76"/>
  <c r="J76"/>
  <c r="I76"/>
  <c r="H76"/>
  <c r="G76"/>
  <c r="F76"/>
  <c r="E76"/>
  <c r="D76"/>
  <c r="W75"/>
  <c r="V75"/>
  <c r="U75"/>
  <c r="T75"/>
  <c r="S75"/>
  <c r="R75"/>
  <c r="Q75"/>
  <c r="P75"/>
  <c r="O75"/>
  <c r="N75"/>
  <c r="M75"/>
  <c r="L75"/>
  <c r="K75"/>
  <c r="J75"/>
  <c r="I75"/>
  <c r="H75"/>
  <c r="G75"/>
  <c r="F75"/>
  <c r="E75"/>
  <c r="D75"/>
  <c r="W74"/>
  <c r="V74"/>
  <c r="U74"/>
  <c r="T74"/>
  <c r="S74"/>
  <c r="R74"/>
  <c r="Q74"/>
  <c r="P74"/>
  <c r="O74"/>
  <c r="N74"/>
  <c r="M74"/>
  <c r="L74"/>
  <c r="K74"/>
  <c r="J74"/>
  <c r="I74"/>
  <c r="H74"/>
  <c r="G74"/>
  <c r="F74"/>
  <c r="E74"/>
  <c r="D74"/>
  <c r="W73"/>
  <c r="V73"/>
  <c r="U73"/>
  <c r="T73"/>
  <c r="S73"/>
  <c r="R73"/>
  <c r="Q73"/>
  <c r="P73"/>
  <c r="O73"/>
  <c r="N73"/>
  <c r="M73"/>
  <c r="L73"/>
  <c r="K73"/>
  <c r="J73"/>
  <c r="I73"/>
  <c r="H73"/>
  <c r="G73"/>
  <c r="F73"/>
  <c r="E73"/>
  <c r="D73"/>
  <c r="W72"/>
  <c r="V72"/>
  <c r="U72"/>
  <c r="T72"/>
  <c r="S72"/>
  <c r="R72"/>
  <c r="Q72"/>
  <c r="P72"/>
  <c r="O72"/>
  <c r="N72"/>
  <c r="M72"/>
  <c r="L72"/>
  <c r="K72"/>
  <c r="J72"/>
  <c r="I72"/>
  <c r="H72"/>
  <c r="G72"/>
  <c r="F72"/>
  <c r="E72"/>
  <c r="D72"/>
  <c r="W71"/>
  <c r="V71"/>
  <c r="U71"/>
  <c r="T71"/>
  <c r="S71"/>
  <c r="R71"/>
  <c r="Q71"/>
  <c r="P71"/>
  <c r="O71"/>
  <c r="N71"/>
  <c r="M71"/>
  <c r="L71"/>
  <c r="K71"/>
  <c r="J71"/>
  <c r="I71"/>
  <c r="H71"/>
  <c r="G71"/>
  <c r="F71"/>
  <c r="E71"/>
  <c r="D71"/>
  <c r="W70"/>
  <c r="V70"/>
  <c r="U70"/>
  <c r="T70"/>
  <c r="S70"/>
  <c r="R70"/>
  <c r="Q70"/>
  <c r="P70"/>
  <c r="O70"/>
  <c r="N70"/>
  <c r="M70"/>
  <c r="L70"/>
  <c r="K70"/>
  <c r="J70"/>
  <c r="I70"/>
  <c r="H70"/>
  <c r="G70"/>
  <c r="F70"/>
  <c r="E70"/>
  <c r="D70"/>
  <c r="W69"/>
  <c r="V69"/>
  <c r="U69"/>
  <c r="T69"/>
  <c r="S69"/>
  <c r="R69"/>
  <c r="Q69"/>
  <c r="P69"/>
  <c r="O69"/>
  <c r="N69"/>
  <c r="M69"/>
  <c r="L69"/>
  <c r="K69"/>
  <c r="J69"/>
  <c r="I69"/>
  <c r="H69"/>
  <c r="G69"/>
  <c r="F69"/>
  <c r="E69"/>
  <c r="D69"/>
  <c r="W68"/>
  <c r="V68"/>
  <c r="U68"/>
  <c r="T68"/>
  <c r="S68"/>
  <c r="R68"/>
  <c r="Q68"/>
  <c r="P68"/>
  <c r="O68"/>
  <c r="N68"/>
  <c r="M68"/>
  <c r="L68"/>
  <c r="K68"/>
  <c r="J68"/>
  <c r="I68"/>
  <c r="H68"/>
  <c r="G68"/>
  <c r="F68"/>
  <c r="E68"/>
  <c r="D68"/>
  <c r="W67"/>
  <c r="V67"/>
  <c r="U67"/>
  <c r="T67"/>
  <c r="S67"/>
  <c r="R67"/>
  <c r="Q67"/>
  <c r="P67"/>
  <c r="O67"/>
  <c r="N67"/>
  <c r="M67"/>
  <c r="L67"/>
  <c r="K67"/>
  <c r="J67"/>
  <c r="I67"/>
  <c r="H67"/>
  <c r="G67"/>
  <c r="F67"/>
  <c r="E67"/>
  <c r="D67"/>
  <c r="W66"/>
  <c r="V66"/>
  <c r="U66"/>
  <c r="T66"/>
  <c r="S66"/>
  <c r="R66"/>
  <c r="Q66"/>
  <c r="P66"/>
  <c r="O66"/>
  <c r="N66"/>
  <c r="M66"/>
  <c r="L66"/>
  <c r="K66"/>
  <c r="J66"/>
  <c r="I66"/>
  <c r="H66"/>
  <c r="G66"/>
  <c r="F66"/>
  <c r="E66"/>
  <c r="D66"/>
  <c r="W65"/>
  <c r="V65"/>
  <c r="U65"/>
  <c r="T65"/>
  <c r="S65"/>
  <c r="R65"/>
  <c r="Q65"/>
  <c r="P65"/>
  <c r="O65"/>
  <c r="N65"/>
  <c r="M65"/>
  <c r="L65"/>
  <c r="K65"/>
  <c r="J65"/>
  <c r="I65"/>
  <c r="H65"/>
  <c r="G65"/>
  <c r="F65"/>
  <c r="E65"/>
  <c r="D65"/>
  <c r="W64"/>
  <c r="V64"/>
  <c r="U64"/>
  <c r="T64"/>
  <c r="S64"/>
  <c r="R64"/>
  <c r="Q64"/>
  <c r="P64"/>
  <c r="O64"/>
  <c r="N64"/>
  <c r="M64"/>
  <c r="L64"/>
  <c r="K64"/>
  <c r="J64"/>
  <c r="I64"/>
  <c r="H64"/>
  <c r="G64"/>
  <c r="F64"/>
  <c r="E64"/>
  <c r="D64"/>
  <c r="W63"/>
  <c r="V63"/>
  <c r="U63"/>
  <c r="T63"/>
  <c r="S63"/>
  <c r="R63"/>
  <c r="Q63"/>
  <c r="P63"/>
  <c r="O63"/>
  <c r="N63"/>
  <c r="M63"/>
  <c r="L63"/>
  <c r="K63"/>
  <c r="J63"/>
  <c r="I63"/>
  <c r="H63"/>
  <c r="G63"/>
  <c r="F63"/>
  <c r="E63"/>
  <c r="D63"/>
  <c r="W62"/>
  <c r="V62"/>
  <c r="U62"/>
  <c r="T62"/>
  <c r="S62"/>
  <c r="R62"/>
  <c r="Q62"/>
  <c r="P62"/>
  <c r="O62"/>
  <c r="N62"/>
  <c r="M62"/>
  <c r="L62"/>
  <c r="K62"/>
  <c r="J62"/>
  <c r="I62"/>
  <c r="H62"/>
  <c r="G62"/>
  <c r="F62"/>
  <c r="E62"/>
  <c r="D62"/>
  <c r="W61"/>
  <c r="V61"/>
  <c r="U61"/>
  <c r="T61"/>
  <c r="S61"/>
  <c r="R61"/>
  <c r="Q61"/>
  <c r="P61"/>
  <c r="O61"/>
  <c r="N61"/>
  <c r="M61"/>
  <c r="L61"/>
  <c r="K61"/>
  <c r="J61"/>
  <c r="I61"/>
  <c r="H61"/>
  <c r="G61"/>
  <c r="F61"/>
  <c r="E61"/>
  <c r="D61"/>
  <c r="W108" i="4"/>
  <c r="V108"/>
  <c r="U108"/>
  <c r="T108"/>
  <c r="S108"/>
  <c r="R108"/>
  <c r="Q108"/>
  <c r="P108"/>
  <c r="O108"/>
  <c r="N108"/>
  <c r="M108"/>
  <c r="L108"/>
  <c r="K108"/>
  <c r="J108"/>
  <c r="I108"/>
  <c r="H108"/>
  <c r="G108"/>
  <c r="F108"/>
  <c r="E108"/>
  <c r="D108"/>
  <c r="W107"/>
  <c r="V107"/>
  <c r="U107"/>
  <c r="T107"/>
  <c r="S107"/>
  <c r="R107"/>
  <c r="Q107"/>
  <c r="P107"/>
  <c r="O107"/>
  <c r="N107"/>
  <c r="M107"/>
  <c r="L107"/>
  <c r="K107"/>
  <c r="J107"/>
  <c r="I107"/>
  <c r="H107"/>
  <c r="G107"/>
  <c r="F107"/>
  <c r="E107"/>
  <c r="D107"/>
  <c r="W106"/>
  <c r="V106"/>
  <c r="U106"/>
  <c r="T106"/>
  <c r="S106"/>
  <c r="R106"/>
  <c r="Q106"/>
  <c r="P106"/>
  <c r="O106"/>
  <c r="N106"/>
  <c r="M106"/>
  <c r="L106"/>
  <c r="K106"/>
  <c r="J106"/>
  <c r="I106"/>
  <c r="H106"/>
  <c r="G106"/>
  <c r="F106"/>
  <c r="E106"/>
  <c r="D106"/>
  <c r="W105"/>
  <c r="V105"/>
  <c r="U105"/>
  <c r="T105"/>
  <c r="S105"/>
  <c r="R105"/>
  <c r="Q105"/>
  <c r="P105"/>
  <c r="O105"/>
  <c r="N105"/>
  <c r="M105"/>
  <c r="L105"/>
  <c r="K105"/>
  <c r="J105"/>
  <c r="I105"/>
  <c r="H105"/>
  <c r="G105"/>
  <c r="F105"/>
  <c r="E105"/>
  <c r="D105"/>
  <c r="W104"/>
  <c r="V104"/>
  <c r="U104"/>
  <c r="T104"/>
  <c r="S104"/>
  <c r="R104"/>
  <c r="Q104"/>
  <c r="P104"/>
  <c r="O104"/>
  <c r="N104"/>
  <c r="M104"/>
  <c r="L104"/>
  <c r="K104"/>
  <c r="J104"/>
  <c r="I104"/>
  <c r="H104"/>
  <c r="G104"/>
  <c r="F104"/>
  <c r="E104"/>
  <c r="D104"/>
  <c r="W103"/>
  <c r="V103"/>
  <c r="U103"/>
  <c r="T103"/>
  <c r="S103"/>
  <c r="R103"/>
  <c r="Q103"/>
  <c r="P103"/>
  <c r="O103"/>
  <c r="N103"/>
  <c r="M103"/>
  <c r="L103"/>
  <c r="K103"/>
  <c r="J103"/>
  <c r="I103"/>
  <c r="H103"/>
  <c r="G103"/>
  <c r="F103"/>
  <c r="E103"/>
  <c r="D103"/>
  <c r="W102"/>
  <c r="V102"/>
  <c r="U102"/>
  <c r="T102"/>
  <c r="S102"/>
  <c r="R102"/>
  <c r="Q102"/>
  <c r="P102"/>
  <c r="O102"/>
  <c r="N102"/>
  <c r="M102"/>
  <c r="L102"/>
  <c r="K102"/>
  <c r="J102"/>
  <c r="I102"/>
  <c r="H102"/>
  <c r="G102"/>
  <c r="F102"/>
  <c r="E102"/>
  <c r="D102"/>
  <c r="W101"/>
  <c r="V101"/>
  <c r="U101"/>
  <c r="T101"/>
  <c r="S101"/>
  <c r="R101"/>
  <c r="Q101"/>
  <c r="P101"/>
  <c r="O101"/>
  <c r="N101"/>
  <c r="M101"/>
  <c r="L101"/>
  <c r="K101"/>
  <c r="J101"/>
  <c r="I101"/>
  <c r="H101"/>
  <c r="G101"/>
  <c r="F101"/>
  <c r="E101"/>
  <c r="D101"/>
  <c r="W100"/>
  <c r="V100"/>
  <c r="U100"/>
  <c r="T100"/>
  <c r="S100"/>
  <c r="R100"/>
  <c r="Q100"/>
  <c r="P100"/>
  <c r="O100"/>
  <c r="N100"/>
  <c r="M100"/>
  <c r="L100"/>
  <c r="K100"/>
  <c r="J100"/>
  <c r="I100"/>
  <c r="H100"/>
  <c r="G100"/>
  <c r="F100"/>
  <c r="E100"/>
  <c r="D100"/>
  <c r="W99"/>
  <c r="V99"/>
  <c r="U99"/>
  <c r="T99"/>
  <c r="S99"/>
  <c r="R99"/>
  <c r="Q99"/>
  <c r="P99"/>
  <c r="O99"/>
  <c r="N99"/>
  <c r="M99"/>
  <c r="L99"/>
  <c r="K99"/>
  <c r="J99"/>
  <c r="I99"/>
  <c r="H99"/>
  <c r="G99"/>
  <c r="F99"/>
  <c r="E99"/>
  <c r="D99"/>
  <c r="W98"/>
  <c r="V98"/>
  <c r="U98"/>
  <c r="T98"/>
  <c r="S98"/>
  <c r="R98"/>
  <c r="Q98"/>
  <c r="P98"/>
  <c r="O98"/>
  <c r="N98"/>
  <c r="M98"/>
  <c r="L98"/>
  <c r="K98"/>
  <c r="J98"/>
  <c r="I98"/>
  <c r="H98"/>
  <c r="G98"/>
  <c r="F98"/>
  <c r="E98"/>
  <c r="D98"/>
  <c r="W97"/>
  <c r="V97"/>
  <c r="U97"/>
  <c r="T97"/>
  <c r="S97"/>
  <c r="R97"/>
  <c r="Q97"/>
  <c r="P97"/>
  <c r="O97"/>
  <c r="N97"/>
  <c r="M97"/>
  <c r="L97"/>
  <c r="K97"/>
  <c r="J97"/>
  <c r="I97"/>
  <c r="H97"/>
  <c r="G97"/>
  <c r="F97"/>
  <c r="E97"/>
  <c r="D97"/>
  <c r="W96"/>
  <c r="V96"/>
  <c r="U96"/>
  <c r="T96"/>
  <c r="S96"/>
  <c r="R96"/>
  <c r="Q96"/>
  <c r="P96"/>
  <c r="O96"/>
  <c r="N96"/>
  <c r="M96"/>
  <c r="L96"/>
  <c r="K96"/>
  <c r="J96"/>
  <c r="I96"/>
  <c r="H96"/>
  <c r="G96"/>
  <c r="F96"/>
  <c r="E96"/>
  <c r="D96"/>
  <c r="W95"/>
  <c r="V95"/>
  <c r="U95"/>
  <c r="T95"/>
  <c r="S95"/>
  <c r="R95"/>
  <c r="Q95"/>
  <c r="P95"/>
  <c r="O95"/>
  <c r="N95"/>
  <c r="M95"/>
  <c r="L95"/>
  <c r="K95"/>
  <c r="J95"/>
  <c r="I95"/>
  <c r="H95"/>
  <c r="G95"/>
  <c r="F95"/>
  <c r="E95"/>
  <c r="D95"/>
  <c r="W94"/>
  <c r="V94"/>
  <c r="U94"/>
  <c r="T94"/>
  <c r="S94"/>
  <c r="R94"/>
  <c r="Q94"/>
  <c r="P94"/>
  <c r="O94"/>
  <c r="N94"/>
  <c r="M94"/>
  <c r="L94"/>
  <c r="K94"/>
  <c r="J94"/>
  <c r="I94"/>
  <c r="H94"/>
  <c r="G94"/>
  <c r="F94"/>
  <c r="E94"/>
  <c r="D94"/>
  <c r="W93"/>
  <c r="V93"/>
  <c r="U93"/>
  <c r="T93"/>
  <c r="S93"/>
  <c r="R93"/>
  <c r="Q93"/>
  <c r="P93"/>
  <c r="O93"/>
  <c r="N93"/>
  <c r="M93"/>
  <c r="L93"/>
  <c r="K93"/>
  <c r="J93"/>
  <c r="I93"/>
  <c r="H93"/>
  <c r="G93"/>
  <c r="F93"/>
  <c r="E93"/>
  <c r="D93"/>
  <c r="W92"/>
  <c r="V92"/>
  <c r="U92"/>
  <c r="T92"/>
  <c r="S92"/>
  <c r="R92"/>
  <c r="Q92"/>
  <c r="P92"/>
  <c r="O92"/>
  <c r="N92"/>
  <c r="M92"/>
  <c r="L92"/>
  <c r="K92"/>
  <c r="J92"/>
  <c r="I92"/>
  <c r="H92"/>
  <c r="G92"/>
  <c r="F92"/>
  <c r="E92"/>
  <c r="D92"/>
  <c r="W91"/>
  <c r="V91"/>
  <c r="U91"/>
  <c r="T91"/>
  <c r="S91"/>
  <c r="R91"/>
  <c r="Q91"/>
  <c r="P91"/>
  <c r="O91"/>
  <c r="N91"/>
  <c r="M91"/>
  <c r="L91"/>
  <c r="K91"/>
  <c r="J91"/>
  <c r="I91"/>
  <c r="H91"/>
  <c r="G91"/>
  <c r="F91"/>
  <c r="E91"/>
  <c r="D91"/>
  <c r="W90"/>
  <c r="V90"/>
  <c r="U90"/>
  <c r="T90"/>
  <c r="S90"/>
  <c r="R90"/>
  <c r="Q90"/>
  <c r="P90"/>
  <c r="O90"/>
  <c r="N90"/>
  <c r="M90"/>
  <c r="L90"/>
  <c r="K90"/>
  <c r="J90"/>
  <c r="I90"/>
  <c r="H90"/>
  <c r="G90"/>
  <c r="F90"/>
  <c r="E90"/>
  <c r="D90"/>
  <c r="W89"/>
  <c r="V89"/>
  <c r="U89"/>
  <c r="T89"/>
  <c r="S89"/>
  <c r="R89"/>
  <c r="Q89"/>
  <c r="P89"/>
  <c r="O89"/>
  <c r="N89"/>
  <c r="M89"/>
  <c r="L89"/>
  <c r="K89"/>
  <c r="J89"/>
  <c r="I89"/>
  <c r="H89"/>
  <c r="G89"/>
  <c r="F89"/>
  <c r="E89"/>
  <c r="D89"/>
  <c r="W88"/>
  <c r="V88"/>
  <c r="U88"/>
  <c r="T88"/>
  <c r="S88"/>
  <c r="R88"/>
  <c r="Q88"/>
  <c r="P88"/>
  <c r="O88"/>
  <c r="N88"/>
  <c r="M88"/>
  <c r="L88"/>
  <c r="K88"/>
  <c r="J88"/>
  <c r="I88"/>
  <c r="H88"/>
  <c r="G88"/>
  <c r="F88"/>
  <c r="E88"/>
  <c r="D88"/>
  <c r="W87"/>
  <c r="V87"/>
  <c r="U87"/>
  <c r="T87"/>
  <c r="S87"/>
  <c r="R87"/>
  <c r="Q87"/>
  <c r="P87"/>
  <c r="O87"/>
  <c r="N87"/>
  <c r="M87"/>
  <c r="L87"/>
  <c r="K87"/>
  <c r="J87"/>
  <c r="I87"/>
  <c r="H87"/>
  <c r="G87"/>
  <c r="F87"/>
  <c r="E87"/>
  <c r="D87"/>
  <c r="W86"/>
  <c r="V86"/>
  <c r="U86"/>
  <c r="T86"/>
  <c r="S86"/>
  <c r="R86"/>
  <c r="Q86"/>
  <c r="P86"/>
  <c r="O86"/>
  <c r="N86"/>
  <c r="M86"/>
  <c r="L86"/>
  <c r="K86"/>
  <c r="J86"/>
  <c r="I86"/>
  <c r="H86"/>
  <c r="G86"/>
  <c r="F86"/>
  <c r="E86"/>
  <c r="D86"/>
  <c r="W85"/>
  <c r="V85"/>
  <c r="U85"/>
  <c r="T85"/>
  <c r="S85"/>
  <c r="R85"/>
  <c r="Q85"/>
  <c r="P85"/>
  <c r="O85"/>
  <c r="N85"/>
  <c r="M85"/>
  <c r="L85"/>
  <c r="K85"/>
  <c r="J85"/>
  <c r="I85"/>
  <c r="H85"/>
  <c r="G85"/>
  <c r="F85"/>
  <c r="E85"/>
  <c r="D85"/>
  <c r="W84"/>
  <c r="V84"/>
  <c r="U84"/>
  <c r="T84"/>
  <c r="S84"/>
  <c r="R84"/>
  <c r="Q84"/>
  <c r="P84"/>
  <c r="O84"/>
  <c r="N84"/>
  <c r="M84"/>
  <c r="L84"/>
  <c r="K84"/>
  <c r="J84"/>
  <c r="I84"/>
  <c r="H84"/>
  <c r="G84"/>
  <c r="F84"/>
  <c r="E84"/>
  <c r="D84"/>
  <c r="W83"/>
  <c r="V83"/>
  <c r="U83"/>
  <c r="T83"/>
  <c r="S83"/>
  <c r="R83"/>
  <c r="Q83"/>
  <c r="P83"/>
  <c r="O83"/>
  <c r="N83"/>
  <c r="M83"/>
  <c r="L83"/>
  <c r="K83"/>
  <c r="J83"/>
  <c r="I83"/>
  <c r="H83"/>
  <c r="G83"/>
  <c r="F83"/>
  <c r="E83"/>
  <c r="D83"/>
  <c r="W82"/>
  <c r="V82"/>
  <c r="U82"/>
  <c r="T82"/>
  <c r="S82"/>
  <c r="R82"/>
  <c r="Q82"/>
  <c r="P82"/>
  <c r="O82"/>
  <c r="N82"/>
  <c r="M82"/>
  <c r="L82"/>
  <c r="K82"/>
  <c r="J82"/>
  <c r="I82"/>
  <c r="H82"/>
  <c r="G82"/>
  <c r="F82"/>
  <c r="E82"/>
  <c r="D82"/>
  <c r="W81"/>
  <c r="V81"/>
  <c r="U81"/>
  <c r="T81"/>
  <c r="S81"/>
  <c r="R81"/>
  <c r="Q81"/>
  <c r="P81"/>
  <c r="O81"/>
  <c r="N81"/>
  <c r="M81"/>
  <c r="L81"/>
  <c r="K81"/>
  <c r="J81"/>
  <c r="I81"/>
  <c r="H81"/>
  <c r="G81"/>
  <c r="F81"/>
  <c r="E81"/>
  <c r="D81"/>
  <c r="W80"/>
  <c r="V80"/>
  <c r="U80"/>
  <c r="T80"/>
  <c r="S80"/>
  <c r="R80"/>
  <c r="Q80"/>
  <c r="P80"/>
  <c r="O80"/>
  <c r="N80"/>
  <c r="M80"/>
  <c r="L80"/>
  <c r="K80"/>
  <c r="J80"/>
  <c r="I80"/>
  <c r="H80"/>
  <c r="G80"/>
  <c r="F80"/>
  <c r="E80"/>
  <c r="D80"/>
  <c r="W79"/>
  <c r="V79"/>
  <c r="U79"/>
  <c r="T79"/>
  <c r="S79"/>
  <c r="R79"/>
  <c r="Q79"/>
  <c r="P79"/>
  <c r="O79"/>
  <c r="N79"/>
  <c r="M79"/>
  <c r="L79"/>
  <c r="K79"/>
  <c r="J79"/>
  <c r="I79"/>
  <c r="H79"/>
  <c r="G79"/>
  <c r="F79"/>
  <c r="E79"/>
  <c r="D79"/>
  <c r="W78"/>
  <c r="V78"/>
  <c r="U78"/>
  <c r="T78"/>
  <c r="S78"/>
  <c r="R78"/>
  <c r="Q78"/>
  <c r="P78"/>
  <c r="O78"/>
  <c r="N78"/>
  <c r="M78"/>
  <c r="L78"/>
  <c r="K78"/>
  <c r="J78"/>
  <c r="I78"/>
  <c r="H78"/>
  <c r="G78"/>
  <c r="F78"/>
  <c r="E78"/>
  <c r="D78"/>
  <c r="W77"/>
  <c r="V77"/>
  <c r="U77"/>
  <c r="T77"/>
  <c r="S77"/>
  <c r="R77"/>
  <c r="Q77"/>
  <c r="P77"/>
  <c r="O77"/>
  <c r="N77"/>
  <c r="M77"/>
  <c r="L77"/>
  <c r="K77"/>
  <c r="J77"/>
  <c r="I77"/>
  <c r="H77"/>
  <c r="G77"/>
  <c r="F77"/>
  <c r="E77"/>
  <c r="D77"/>
  <c r="W76"/>
  <c r="V76"/>
  <c r="U76"/>
  <c r="T76"/>
  <c r="S76"/>
  <c r="R76"/>
  <c r="Q76"/>
  <c r="P76"/>
  <c r="O76"/>
  <c r="N76"/>
  <c r="M76"/>
  <c r="L76"/>
  <c r="K76"/>
  <c r="J76"/>
  <c r="I76"/>
  <c r="H76"/>
  <c r="G76"/>
  <c r="F76"/>
  <c r="E76"/>
  <c r="D76"/>
  <c r="W75"/>
  <c r="V75"/>
  <c r="U75"/>
  <c r="T75"/>
  <c r="S75"/>
  <c r="R75"/>
  <c r="Q75"/>
  <c r="P75"/>
  <c r="O75"/>
  <c r="N75"/>
  <c r="M75"/>
  <c r="L75"/>
  <c r="K75"/>
  <c r="J75"/>
  <c r="I75"/>
  <c r="H75"/>
  <c r="G75"/>
  <c r="F75"/>
  <c r="E75"/>
  <c r="D75"/>
  <c r="W74"/>
  <c r="V74"/>
  <c r="U74"/>
  <c r="T74"/>
  <c r="S74"/>
  <c r="R74"/>
  <c r="Q74"/>
  <c r="P74"/>
  <c r="O74"/>
  <c r="N74"/>
  <c r="M74"/>
  <c r="L74"/>
  <c r="K74"/>
  <c r="J74"/>
  <c r="I74"/>
  <c r="H74"/>
  <c r="G74"/>
  <c r="F74"/>
  <c r="E74"/>
  <c r="D74"/>
  <c r="W73"/>
  <c r="V73"/>
  <c r="U73"/>
  <c r="T73"/>
  <c r="S73"/>
  <c r="R73"/>
  <c r="Q73"/>
  <c r="P73"/>
  <c r="O73"/>
  <c r="N73"/>
  <c r="M73"/>
  <c r="L73"/>
  <c r="K73"/>
  <c r="J73"/>
  <c r="I73"/>
  <c r="H73"/>
  <c r="G73"/>
  <c r="F73"/>
  <c r="E73"/>
  <c r="D73"/>
  <c r="W72"/>
  <c r="V72"/>
  <c r="U72"/>
  <c r="T72"/>
  <c r="S72"/>
  <c r="R72"/>
  <c r="Q72"/>
  <c r="P72"/>
  <c r="O72"/>
  <c r="N72"/>
  <c r="M72"/>
  <c r="L72"/>
  <c r="K72"/>
  <c r="J72"/>
  <c r="I72"/>
  <c r="H72"/>
  <c r="G72"/>
  <c r="F72"/>
  <c r="E72"/>
  <c r="D72"/>
  <c r="W71"/>
  <c r="V71"/>
  <c r="U71"/>
  <c r="T71"/>
  <c r="S71"/>
  <c r="R71"/>
  <c r="Q71"/>
  <c r="P71"/>
  <c r="O71"/>
  <c r="N71"/>
  <c r="M71"/>
  <c r="L71"/>
  <c r="K71"/>
  <c r="J71"/>
  <c r="I71"/>
  <c r="H71"/>
  <c r="G71"/>
  <c r="F71"/>
  <c r="E71"/>
  <c r="D71"/>
  <c r="W70"/>
  <c r="V70"/>
  <c r="U70"/>
  <c r="T70"/>
  <c r="S70"/>
  <c r="R70"/>
  <c r="Q70"/>
  <c r="P70"/>
  <c r="O70"/>
  <c r="N70"/>
  <c r="M70"/>
  <c r="L70"/>
  <c r="K70"/>
  <c r="J70"/>
  <c r="I70"/>
  <c r="H70"/>
  <c r="G70"/>
  <c r="F70"/>
  <c r="E70"/>
  <c r="D70"/>
  <c r="W69"/>
  <c r="V69"/>
  <c r="U69"/>
  <c r="T69"/>
  <c r="S69"/>
  <c r="R69"/>
  <c r="Q69"/>
  <c r="P69"/>
  <c r="O69"/>
  <c r="N69"/>
  <c r="M69"/>
  <c r="L69"/>
  <c r="K69"/>
  <c r="J69"/>
  <c r="I69"/>
  <c r="H69"/>
  <c r="G69"/>
  <c r="F69"/>
  <c r="E69"/>
  <c r="D69"/>
  <c r="W68"/>
  <c r="V68"/>
  <c r="U68"/>
  <c r="T68"/>
  <c r="S68"/>
  <c r="R68"/>
  <c r="Q68"/>
  <c r="P68"/>
  <c r="O68"/>
  <c r="N68"/>
  <c r="M68"/>
  <c r="L68"/>
  <c r="K68"/>
  <c r="J68"/>
  <c r="I68"/>
  <c r="H68"/>
  <c r="G68"/>
  <c r="F68"/>
  <c r="E68"/>
  <c r="D68"/>
  <c r="W67"/>
  <c r="V67"/>
  <c r="U67"/>
  <c r="T67"/>
  <c r="S67"/>
  <c r="R67"/>
  <c r="Q67"/>
  <c r="P67"/>
  <c r="O67"/>
  <c r="N67"/>
  <c r="M67"/>
  <c r="L67"/>
  <c r="K67"/>
  <c r="J67"/>
  <c r="I67"/>
  <c r="H67"/>
  <c r="G67"/>
  <c r="F67"/>
  <c r="E67"/>
  <c r="D67"/>
  <c r="W66"/>
  <c r="V66"/>
  <c r="U66"/>
  <c r="T66"/>
  <c r="S66"/>
  <c r="R66"/>
  <c r="Q66"/>
  <c r="P66"/>
  <c r="O66"/>
  <c r="N66"/>
  <c r="M66"/>
  <c r="L66"/>
  <c r="K66"/>
  <c r="J66"/>
  <c r="I66"/>
  <c r="H66"/>
  <c r="G66"/>
  <c r="F66"/>
  <c r="E66"/>
  <c r="D66"/>
  <c r="W65"/>
  <c r="V65"/>
  <c r="U65"/>
  <c r="T65"/>
  <c r="S65"/>
  <c r="R65"/>
  <c r="Q65"/>
  <c r="P65"/>
  <c r="O65"/>
  <c r="N65"/>
  <c r="M65"/>
  <c r="L65"/>
  <c r="K65"/>
  <c r="J65"/>
  <c r="I65"/>
  <c r="H65"/>
  <c r="G65"/>
  <c r="F65"/>
  <c r="E65"/>
  <c r="D65"/>
  <c r="W64"/>
  <c r="V64"/>
  <c r="U64"/>
  <c r="T64"/>
  <c r="S64"/>
  <c r="R64"/>
  <c r="Q64"/>
  <c r="P64"/>
  <c r="O64"/>
  <c r="N64"/>
  <c r="M64"/>
  <c r="L64"/>
  <c r="K64"/>
  <c r="J64"/>
  <c r="I64"/>
  <c r="H64"/>
  <c r="G64"/>
  <c r="F64"/>
  <c r="E64"/>
  <c r="D64"/>
  <c r="W63"/>
  <c r="V63"/>
  <c r="U63"/>
  <c r="T63"/>
  <c r="S63"/>
  <c r="R63"/>
  <c r="Q63"/>
  <c r="P63"/>
  <c r="O63"/>
  <c r="N63"/>
  <c r="M63"/>
  <c r="L63"/>
  <c r="K63"/>
  <c r="J63"/>
  <c r="I63"/>
  <c r="H63"/>
  <c r="G63"/>
  <c r="F63"/>
  <c r="E63"/>
  <c r="D63"/>
  <c r="W62"/>
  <c r="V62"/>
  <c r="U62"/>
  <c r="T62"/>
  <c r="S62"/>
  <c r="R62"/>
  <c r="Q62"/>
  <c r="P62"/>
  <c r="O62"/>
  <c r="N62"/>
  <c r="M62"/>
  <c r="L62"/>
  <c r="K62"/>
  <c r="J62"/>
  <c r="I62"/>
  <c r="H62"/>
  <c r="G62"/>
  <c r="F62"/>
  <c r="E62"/>
  <c r="D62"/>
  <c r="W61"/>
  <c r="V61"/>
  <c r="U61"/>
  <c r="T61"/>
  <c r="S61"/>
  <c r="R61"/>
  <c r="Q61"/>
  <c r="P61"/>
  <c r="O61"/>
  <c r="N61"/>
  <c r="M61"/>
  <c r="L61"/>
  <c r="K61"/>
  <c r="J61"/>
  <c r="I61"/>
  <c r="H61"/>
  <c r="G61"/>
  <c r="F61"/>
  <c r="E61"/>
  <c r="D61"/>
  <c r="W108" i="10"/>
  <c r="V108"/>
  <c r="U108"/>
  <c r="T108"/>
  <c r="S108"/>
  <c r="R108"/>
  <c r="Q108"/>
  <c r="P108"/>
  <c r="O108"/>
  <c r="N108"/>
  <c r="M108"/>
  <c r="L108"/>
  <c r="K108"/>
  <c r="J108"/>
  <c r="I108"/>
  <c r="H108"/>
  <c r="G108"/>
  <c r="F108"/>
  <c r="E108"/>
  <c r="D108"/>
  <c r="W107"/>
  <c r="V107"/>
  <c r="U107"/>
  <c r="T107"/>
  <c r="S107"/>
  <c r="R107"/>
  <c r="Q107"/>
  <c r="P107"/>
  <c r="O107"/>
  <c r="N107"/>
  <c r="M107"/>
  <c r="L107"/>
  <c r="K107"/>
  <c r="J107"/>
  <c r="I107"/>
  <c r="H107"/>
  <c r="G107"/>
  <c r="F107"/>
  <c r="E107"/>
  <c r="D107"/>
  <c r="W106"/>
  <c r="V106"/>
  <c r="U106"/>
  <c r="T106"/>
  <c r="S106"/>
  <c r="R106"/>
  <c r="Q106"/>
  <c r="P106"/>
  <c r="O106"/>
  <c r="N106"/>
  <c r="M106"/>
  <c r="L106"/>
  <c r="K106"/>
  <c r="J106"/>
  <c r="I106"/>
  <c r="H106"/>
  <c r="G106"/>
  <c r="F106"/>
  <c r="E106"/>
  <c r="D106"/>
  <c r="W105"/>
  <c r="V105"/>
  <c r="U105"/>
  <c r="T105"/>
  <c r="S105"/>
  <c r="R105"/>
  <c r="Q105"/>
  <c r="P105"/>
  <c r="O105"/>
  <c r="N105"/>
  <c r="M105"/>
  <c r="L105"/>
  <c r="K105"/>
  <c r="J105"/>
  <c r="I105"/>
  <c r="H105"/>
  <c r="G105"/>
  <c r="F105"/>
  <c r="E105"/>
  <c r="D105"/>
  <c r="W104"/>
  <c r="V104"/>
  <c r="U104"/>
  <c r="T104"/>
  <c r="S104"/>
  <c r="R104"/>
  <c r="Q104"/>
  <c r="P104"/>
  <c r="O104"/>
  <c r="N104"/>
  <c r="M104"/>
  <c r="L104"/>
  <c r="K104"/>
  <c r="J104"/>
  <c r="I104"/>
  <c r="H104"/>
  <c r="G104"/>
  <c r="F104"/>
  <c r="E104"/>
  <c r="D104"/>
  <c r="W103"/>
  <c r="V103"/>
  <c r="U103"/>
  <c r="T103"/>
  <c r="S103"/>
  <c r="R103"/>
  <c r="Q103"/>
  <c r="P103"/>
  <c r="O103"/>
  <c r="N103"/>
  <c r="M103"/>
  <c r="L103"/>
  <c r="K103"/>
  <c r="J103"/>
  <c r="I103"/>
  <c r="H103"/>
  <c r="G103"/>
  <c r="F103"/>
  <c r="E103"/>
  <c r="D103"/>
  <c r="W102"/>
  <c r="V102"/>
  <c r="U102"/>
  <c r="T102"/>
  <c r="S102"/>
  <c r="R102"/>
  <c r="Q102"/>
  <c r="P102"/>
  <c r="O102"/>
  <c r="N102"/>
  <c r="M102"/>
  <c r="L102"/>
  <c r="K102"/>
  <c r="J102"/>
  <c r="I102"/>
  <c r="H102"/>
  <c r="G102"/>
  <c r="F102"/>
  <c r="E102"/>
  <c r="D102"/>
  <c r="W101"/>
  <c r="V101"/>
  <c r="U101"/>
  <c r="T101"/>
  <c r="S101"/>
  <c r="R101"/>
  <c r="Q101"/>
  <c r="P101"/>
  <c r="O101"/>
  <c r="N101"/>
  <c r="M101"/>
  <c r="L101"/>
  <c r="K101"/>
  <c r="J101"/>
  <c r="I101"/>
  <c r="H101"/>
  <c r="G101"/>
  <c r="F101"/>
  <c r="E101"/>
  <c r="D101"/>
  <c r="W100"/>
  <c r="V100"/>
  <c r="U100"/>
  <c r="T100"/>
  <c r="S100"/>
  <c r="R100"/>
  <c r="Q100"/>
  <c r="P100"/>
  <c r="O100"/>
  <c r="N100"/>
  <c r="M100"/>
  <c r="L100"/>
  <c r="K100"/>
  <c r="J100"/>
  <c r="I100"/>
  <c r="H100"/>
  <c r="G100"/>
  <c r="F100"/>
  <c r="E100"/>
  <c r="D100"/>
  <c r="W99"/>
  <c r="V99"/>
  <c r="U99"/>
  <c r="T99"/>
  <c r="S99"/>
  <c r="R99"/>
  <c r="Q99"/>
  <c r="P99"/>
  <c r="O99"/>
  <c r="N99"/>
  <c r="M99"/>
  <c r="L99"/>
  <c r="K99"/>
  <c r="J99"/>
  <c r="I99"/>
  <c r="H99"/>
  <c r="G99"/>
  <c r="F99"/>
  <c r="E99"/>
  <c r="D99"/>
  <c r="W98"/>
  <c r="V98"/>
  <c r="U98"/>
  <c r="T98"/>
  <c r="S98"/>
  <c r="R98"/>
  <c r="Q98"/>
  <c r="P98"/>
  <c r="O98"/>
  <c r="N98"/>
  <c r="M98"/>
  <c r="L98"/>
  <c r="K98"/>
  <c r="J98"/>
  <c r="I98"/>
  <c r="H98"/>
  <c r="G98"/>
  <c r="F98"/>
  <c r="E98"/>
  <c r="D98"/>
  <c r="W97"/>
  <c r="V97"/>
  <c r="U97"/>
  <c r="T97"/>
  <c r="S97"/>
  <c r="R97"/>
  <c r="Q97"/>
  <c r="P97"/>
  <c r="O97"/>
  <c r="N97"/>
  <c r="M97"/>
  <c r="L97"/>
  <c r="K97"/>
  <c r="J97"/>
  <c r="I97"/>
  <c r="H97"/>
  <c r="G97"/>
  <c r="F97"/>
  <c r="E97"/>
  <c r="D97"/>
  <c r="W96"/>
  <c r="V96"/>
  <c r="U96"/>
  <c r="T96"/>
  <c r="S96"/>
  <c r="R96"/>
  <c r="Q96"/>
  <c r="P96"/>
  <c r="O96"/>
  <c r="N96"/>
  <c r="M96"/>
  <c r="L96"/>
  <c r="K96"/>
  <c r="J96"/>
  <c r="I96"/>
  <c r="H96"/>
  <c r="G96"/>
  <c r="F96"/>
  <c r="E96"/>
  <c r="D96"/>
  <c r="W95"/>
  <c r="V95"/>
  <c r="U95"/>
  <c r="T95"/>
  <c r="S95"/>
  <c r="R95"/>
  <c r="Q95"/>
  <c r="P95"/>
  <c r="O95"/>
  <c r="N95"/>
  <c r="M95"/>
  <c r="L95"/>
  <c r="K95"/>
  <c r="J95"/>
  <c r="I95"/>
  <c r="H95"/>
  <c r="G95"/>
  <c r="F95"/>
  <c r="E95"/>
  <c r="D95"/>
  <c r="W94"/>
  <c r="V94"/>
  <c r="U94"/>
  <c r="T94"/>
  <c r="S94"/>
  <c r="R94"/>
  <c r="Q94"/>
  <c r="P94"/>
  <c r="O94"/>
  <c r="N94"/>
  <c r="M94"/>
  <c r="L94"/>
  <c r="K94"/>
  <c r="J94"/>
  <c r="I94"/>
  <c r="H94"/>
  <c r="G94"/>
  <c r="F94"/>
  <c r="E94"/>
  <c r="D94"/>
  <c r="W93"/>
  <c r="V93"/>
  <c r="U93"/>
  <c r="T93"/>
  <c r="S93"/>
  <c r="R93"/>
  <c r="Q93"/>
  <c r="P93"/>
  <c r="O93"/>
  <c r="N93"/>
  <c r="M93"/>
  <c r="L93"/>
  <c r="K93"/>
  <c r="J93"/>
  <c r="I93"/>
  <c r="H93"/>
  <c r="G93"/>
  <c r="F93"/>
  <c r="E93"/>
  <c r="D93"/>
  <c r="W92"/>
  <c r="V92"/>
  <c r="U92"/>
  <c r="T92"/>
  <c r="S92"/>
  <c r="R92"/>
  <c r="Q92"/>
  <c r="P92"/>
  <c r="O92"/>
  <c r="N92"/>
  <c r="M92"/>
  <c r="L92"/>
  <c r="K92"/>
  <c r="J92"/>
  <c r="I92"/>
  <c r="H92"/>
  <c r="G92"/>
  <c r="F92"/>
  <c r="E92"/>
  <c r="D92"/>
  <c r="W91"/>
  <c r="V91"/>
  <c r="U91"/>
  <c r="T91"/>
  <c r="S91"/>
  <c r="R91"/>
  <c r="Q91"/>
  <c r="P91"/>
  <c r="O91"/>
  <c r="N91"/>
  <c r="M91"/>
  <c r="L91"/>
  <c r="K91"/>
  <c r="J91"/>
  <c r="I91"/>
  <c r="H91"/>
  <c r="G91"/>
  <c r="F91"/>
  <c r="E91"/>
  <c r="D91"/>
  <c r="W90"/>
  <c r="V90"/>
  <c r="U90"/>
  <c r="T90"/>
  <c r="S90"/>
  <c r="R90"/>
  <c r="Q90"/>
  <c r="P90"/>
  <c r="O90"/>
  <c r="N90"/>
  <c r="M90"/>
  <c r="L90"/>
  <c r="K90"/>
  <c r="J90"/>
  <c r="I90"/>
  <c r="H90"/>
  <c r="G90"/>
  <c r="F90"/>
  <c r="E90"/>
  <c r="D90"/>
  <c r="W89"/>
  <c r="V89"/>
  <c r="U89"/>
  <c r="T89"/>
  <c r="S89"/>
  <c r="R89"/>
  <c r="Q89"/>
  <c r="P89"/>
  <c r="O89"/>
  <c r="N89"/>
  <c r="M89"/>
  <c r="L89"/>
  <c r="K89"/>
  <c r="J89"/>
  <c r="I89"/>
  <c r="H89"/>
  <c r="G89"/>
  <c r="F89"/>
  <c r="E89"/>
  <c r="D89"/>
  <c r="W88"/>
  <c r="V88"/>
  <c r="U88"/>
  <c r="T88"/>
  <c r="S88"/>
  <c r="R88"/>
  <c r="Q88"/>
  <c r="P88"/>
  <c r="O88"/>
  <c r="N88"/>
  <c r="M88"/>
  <c r="L88"/>
  <c r="K88"/>
  <c r="J88"/>
  <c r="I88"/>
  <c r="H88"/>
  <c r="G88"/>
  <c r="F88"/>
  <c r="E88"/>
  <c r="D88"/>
  <c r="W87"/>
  <c r="V87"/>
  <c r="U87"/>
  <c r="T87"/>
  <c r="S87"/>
  <c r="R87"/>
  <c r="Q87"/>
  <c r="P87"/>
  <c r="O87"/>
  <c r="N87"/>
  <c r="M87"/>
  <c r="L87"/>
  <c r="K87"/>
  <c r="J87"/>
  <c r="I87"/>
  <c r="H87"/>
  <c r="G87"/>
  <c r="F87"/>
  <c r="E87"/>
  <c r="D87"/>
  <c r="W86"/>
  <c r="V86"/>
  <c r="U86"/>
  <c r="T86"/>
  <c r="S86"/>
  <c r="R86"/>
  <c r="Q86"/>
  <c r="P86"/>
  <c r="O86"/>
  <c r="N86"/>
  <c r="M86"/>
  <c r="L86"/>
  <c r="K86"/>
  <c r="J86"/>
  <c r="I86"/>
  <c r="H86"/>
  <c r="G86"/>
  <c r="F86"/>
  <c r="E86"/>
  <c r="D86"/>
  <c r="W85"/>
  <c r="V85"/>
  <c r="U85"/>
  <c r="T85"/>
  <c r="S85"/>
  <c r="R85"/>
  <c r="Q85"/>
  <c r="P85"/>
  <c r="O85"/>
  <c r="N85"/>
  <c r="M85"/>
  <c r="L85"/>
  <c r="K85"/>
  <c r="J85"/>
  <c r="I85"/>
  <c r="H85"/>
  <c r="G85"/>
  <c r="F85"/>
  <c r="E85"/>
  <c r="D85"/>
  <c r="W84"/>
  <c r="V84"/>
  <c r="U84"/>
  <c r="T84"/>
  <c r="S84"/>
  <c r="R84"/>
  <c r="Q84"/>
  <c r="P84"/>
  <c r="O84"/>
  <c r="N84"/>
  <c r="M84"/>
  <c r="L84"/>
  <c r="K84"/>
  <c r="J84"/>
  <c r="I84"/>
  <c r="H84"/>
  <c r="G84"/>
  <c r="F84"/>
  <c r="E84"/>
  <c r="D84"/>
  <c r="W83"/>
  <c r="V83"/>
  <c r="U83"/>
  <c r="T83"/>
  <c r="S83"/>
  <c r="R83"/>
  <c r="Q83"/>
  <c r="P83"/>
  <c r="O83"/>
  <c r="N83"/>
  <c r="M83"/>
  <c r="L83"/>
  <c r="K83"/>
  <c r="J83"/>
  <c r="I83"/>
  <c r="H83"/>
  <c r="G83"/>
  <c r="F83"/>
  <c r="E83"/>
  <c r="D83"/>
  <c r="W82"/>
  <c r="V82"/>
  <c r="U82"/>
  <c r="T82"/>
  <c r="S82"/>
  <c r="R82"/>
  <c r="Q82"/>
  <c r="P82"/>
  <c r="O82"/>
  <c r="N82"/>
  <c r="M82"/>
  <c r="L82"/>
  <c r="K82"/>
  <c r="J82"/>
  <c r="I82"/>
  <c r="H82"/>
  <c r="G82"/>
  <c r="F82"/>
  <c r="E82"/>
  <c r="D82"/>
  <c r="W81"/>
  <c r="V81"/>
  <c r="U81"/>
  <c r="T81"/>
  <c r="S81"/>
  <c r="R81"/>
  <c r="Q81"/>
  <c r="P81"/>
  <c r="O81"/>
  <c r="N81"/>
  <c r="M81"/>
  <c r="L81"/>
  <c r="K81"/>
  <c r="J81"/>
  <c r="I81"/>
  <c r="H81"/>
  <c r="G81"/>
  <c r="F81"/>
  <c r="E81"/>
  <c r="D81"/>
  <c r="W80"/>
  <c r="V80"/>
  <c r="U80"/>
  <c r="T80"/>
  <c r="S80"/>
  <c r="R80"/>
  <c r="Q80"/>
  <c r="P80"/>
  <c r="O80"/>
  <c r="N80"/>
  <c r="M80"/>
  <c r="L80"/>
  <c r="K80"/>
  <c r="J80"/>
  <c r="I80"/>
  <c r="H80"/>
  <c r="G80"/>
  <c r="F80"/>
  <c r="E80"/>
  <c r="D80"/>
  <c r="W79"/>
  <c r="V79"/>
  <c r="U79"/>
  <c r="T79"/>
  <c r="S79"/>
  <c r="R79"/>
  <c r="Q79"/>
  <c r="P79"/>
  <c r="O79"/>
  <c r="N79"/>
  <c r="M79"/>
  <c r="L79"/>
  <c r="K79"/>
  <c r="J79"/>
  <c r="I79"/>
  <c r="H79"/>
  <c r="G79"/>
  <c r="F79"/>
  <c r="E79"/>
  <c r="D79"/>
  <c r="W78"/>
  <c r="V78"/>
  <c r="U78"/>
  <c r="T78"/>
  <c r="S78"/>
  <c r="R78"/>
  <c r="Q78"/>
  <c r="P78"/>
  <c r="O78"/>
  <c r="N78"/>
  <c r="M78"/>
  <c r="L78"/>
  <c r="K78"/>
  <c r="J78"/>
  <c r="I78"/>
  <c r="H78"/>
  <c r="G78"/>
  <c r="F78"/>
  <c r="E78"/>
  <c r="D78"/>
  <c r="W77"/>
  <c r="V77"/>
  <c r="U77"/>
  <c r="T77"/>
  <c r="S77"/>
  <c r="R77"/>
  <c r="Q77"/>
  <c r="P77"/>
  <c r="O77"/>
  <c r="N77"/>
  <c r="M77"/>
  <c r="L77"/>
  <c r="K77"/>
  <c r="J77"/>
  <c r="I77"/>
  <c r="H77"/>
  <c r="G77"/>
  <c r="F77"/>
  <c r="E77"/>
  <c r="D77"/>
  <c r="W76"/>
  <c r="V76"/>
  <c r="U76"/>
  <c r="T76"/>
  <c r="S76"/>
  <c r="R76"/>
  <c r="Q76"/>
  <c r="P76"/>
  <c r="O76"/>
  <c r="N76"/>
  <c r="M76"/>
  <c r="L76"/>
  <c r="K76"/>
  <c r="J76"/>
  <c r="I76"/>
  <c r="H76"/>
  <c r="G76"/>
  <c r="F76"/>
  <c r="E76"/>
  <c r="D76"/>
  <c r="W75"/>
  <c r="V75"/>
  <c r="U75"/>
  <c r="T75"/>
  <c r="S75"/>
  <c r="R75"/>
  <c r="Q75"/>
  <c r="P75"/>
  <c r="O75"/>
  <c r="N75"/>
  <c r="M75"/>
  <c r="L75"/>
  <c r="K75"/>
  <c r="J75"/>
  <c r="I75"/>
  <c r="H75"/>
  <c r="G75"/>
  <c r="F75"/>
  <c r="E75"/>
  <c r="D75"/>
  <c r="W74"/>
  <c r="V74"/>
  <c r="U74"/>
  <c r="T74"/>
  <c r="S74"/>
  <c r="R74"/>
  <c r="Q74"/>
  <c r="P74"/>
  <c r="O74"/>
  <c r="N74"/>
  <c r="M74"/>
  <c r="L74"/>
  <c r="K74"/>
  <c r="J74"/>
  <c r="I74"/>
  <c r="H74"/>
  <c r="G74"/>
  <c r="F74"/>
  <c r="E74"/>
  <c r="D74"/>
  <c r="W73"/>
  <c r="V73"/>
  <c r="U73"/>
  <c r="T73"/>
  <c r="S73"/>
  <c r="R73"/>
  <c r="Q73"/>
  <c r="P73"/>
  <c r="O73"/>
  <c r="N73"/>
  <c r="M73"/>
  <c r="L73"/>
  <c r="K73"/>
  <c r="J73"/>
  <c r="I73"/>
  <c r="H73"/>
  <c r="G73"/>
  <c r="F73"/>
  <c r="E73"/>
  <c r="D73"/>
  <c r="W72"/>
  <c r="V72"/>
  <c r="U72"/>
  <c r="T72"/>
  <c r="S72"/>
  <c r="R72"/>
  <c r="Q72"/>
  <c r="P72"/>
  <c r="O72"/>
  <c r="N72"/>
  <c r="M72"/>
  <c r="L72"/>
  <c r="K72"/>
  <c r="J72"/>
  <c r="I72"/>
  <c r="H72"/>
  <c r="G72"/>
  <c r="F72"/>
  <c r="E72"/>
  <c r="D72"/>
  <c r="W71"/>
  <c r="V71"/>
  <c r="U71"/>
  <c r="T71"/>
  <c r="S71"/>
  <c r="R71"/>
  <c r="Q71"/>
  <c r="P71"/>
  <c r="O71"/>
  <c r="N71"/>
  <c r="M71"/>
  <c r="L71"/>
  <c r="K71"/>
  <c r="J71"/>
  <c r="I71"/>
  <c r="H71"/>
  <c r="G71"/>
  <c r="F71"/>
  <c r="E71"/>
  <c r="D71"/>
  <c r="W70"/>
  <c r="V70"/>
  <c r="U70"/>
  <c r="T70"/>
  <c r="S70"/>
  <c r="R70"/>
  <c r="Q70"/>
  <c r="P70"/>
  <c r="O70"/>
  <c r="N70"/>
  <c r="M70"/>
  <c r="L70"/>
  <c r="K70"/>
  <c r="J70"/>
  <c r="I70"/>
  <c r="H70"/>
  <c r="G70"/>
  <c r="F70"/>
  <c r="E70"/>
  <c r="D70"/>
  <c r="W69"/>
  <c r="V69"/>
  <c r="U69"/>
  <c r="T69"/>
  <c r="S69"/>
  <c r="R69"/>
  <c r="Q69"/>
  <c r="P69"/>
  <c r="O69"/>
  <c r="N69"/>
  <c r="M69"/>
  <c r="L69"/>
  <c r="K69"/>
  <c r="J69"/>
  <c r="I69"/>
  <c r="H69"/>
  <c r="G69"/>
  <c r="F69"/>
  <c r="E69"/>
  <c r="D69"/>
  <c r="W68"/>
  <c r="V68"/>
  <c r="U68"/>
  <c r="T68"/>
  <c r="S68"/>
  <c r="R68"/>
  <c r="Q68"/>
  <c r="P68"/>
  <c r="O68"/>
  <c r="N68"/>
  <c r="M68"/>
  <c r="L68"/>
  <c r="K68"/>
  <c r="J68"/>
  <c r="I68"/>
  <c r="H68"/>
  <c r="G68"/>
  <c r="F68"/>
  <c r="E68"/>
  <c r="D68"/>
  <c r="W67"/>
  <c r="V67"/>
  <c r="U67"/>
  <c r="T67"/>
  <c r="S67"/>
  <c r="R67"/>
  <c r="Q67"/>
  <c r="P67"/>
  <c r="O67"/>
  <c r="N67"/>
  <c r="M67"/>
  <c r="L67"/>
  <c r="K67"/>
  <c r="J67"/>
  <c r="I67"/>
  <c r="H67"/>
  <c r="G67"/>
  <c r="F67"/>
  <c r="E67"/>
  <c r="D67"/>
  <c r="W66"/>
  <c r="V66"/>
  <c r="U66"/>
  <c r="T66"/>
  <c r="S66"/>
  <c r="R66"/>
  <c r="Q66"/>
  <c r="P66"/>
  <c r="O66"/>
  <c r="N66"/>
  <c r="M66"/>
  <c r="L66"/>
  <c r="K66"/>
  <c r="J66"/>
  <c r="I66"/>
  <c r="H66"/>
  <c r="G66"/>
  <c r="F66"/>
  <c r="E66"/>
  <c r="D66"/>
  <c r="W65"/>
  <c r="V65"/>
  <c r="U65"/>
  <c r="T65"/>
  <c r="S65"/>
  <c r="R65"/>
  <c r="Q65"/>
  <c r="P65"/>
  <c r="O65"/>
  <c r="N65"/>
  <c r="M65"/>
  <c r="L65"/>
  <c r="K65"/>
  <c r="J65"/>
  <c r="I65"/>
  <c r="H65"/>
  <c r="G65"/>
  <c r="F65"/>
  <c r="E65"/>
  <c r="D65"/>
  <c r="W64"/>
  <c r="V64"/>
  <c r="U64"/>
  <c r="T64"/>
  <c r="S64"/>
  <c r="R64"/>
  <c r="Q64"/>
  <c r="P64"/>
  <c r="O64"/>
  <c r="N64"/>
  <c r="M64"/>
  <c r="L64"/>
  <c r="K64"/>
  <c r="J64"/>
  <c r="I64"/>
  <c r="H64"/>
  <c r="G64"/>
  <c r="F64"/>
  <c r="E64"/>
  <c r="D64"/>
  <c r="W63"/>
  <c r="V63"/>
  <c r="U63"/>
  <c r="T63"/>
  <c r="S63"/>
  <c r="R63"/>
  <c r="Q63"/>
  <c r="P63"/>
  <c r="O63"/>
  <c r="N63"/>
  <c r="M63"/>
  <c r="L63"/>
  <c r="K63"/>
  <c r="J63"/>
  <c r="I63"/>
  <c r="H63"/>
  <c r="G63"/>
  <c r="F63"/>
  <c r="E63"/>
  <c r="D63"/>
  <c r="W62"/>
  <c r="V62"/>
  <c r="U62"/>
  <c r="T62"/>
  <c r="S62"/>
  <c r="R62"/>
  <c r="Q62"/>
  <c r="P62"/>
  <c r="O62"/>
  <c r="N62"/>
  <c r="M62"/>
  <c r="L62"/>
  <c r="K62"/>
  <c r="J62"/>
  <c r="I62"/>
  <c r="H62"/>
  <c r="G62"/>
  <c r="F62"/>
  <c r="E62"/>
  <c r="D62"/>
  <c r="W61"/>
  <c r="V61"/>
  <c r="U61"/>
  <c r="T61"/>
  <c r="S61"/>
  <c r="R61"/>
  <c r="Q61"/>
  <c r="P61"/>
  <c r="O61"/>
  <c r="N61"/>
  <c r="M61"/>
  <c r="L61"/>
  <c r="K61"/>
  <c r="J61"/>
  <c r="I61"/>
  <c r="H61"/>
  <c r="G61"/>
  <c r="F61"/>
  <c r="E61"/>
  <c r="D61"/>
  <c r="W108" i="3"/>
  <c r="V108"/>
  <c r="U108"/>
  <c r="T108"/>
  <c r="S108"/>
  <c r="R108"/>
  <c r="Q108"/>
  <c r="P108"/>
  <c r="O108"/>
  <c r="N108"/>
  <c r="M108"/>
  <c r="L108"/>
  <c r="K108"/>
  <c r="J108"/>
  <c r="I108"/>
  <c r="H108"/>
  <c r="G108"/>
  <c r="F108"/>
  <c r="E108"/>
  <c r="D108"/>
  <c r="W107"/>
  <c r="V107"/>
  <c r="U107"/>
  <c r="T107"/>
  <c r="S107"/>
  <c r="R107"/>
  <c r="Q107"/>
  <c r="P107"/>
  <c r="O107"/>
  <c r="N107"/>
  <c r="M107"/>
  <c r="L107"/>
  <c r="K107"/>
  <c r="J107"/>
  <c r="I107"/>
  <c r="H107"/>
  <c r="G107"/>
  <c r="F107"/>
  <c r="E107"/>
  <c r="D107"/>
  <c r="W106"/>
  <c r="V106"/>
  <c r="U106"/>
  <c r="T106"/>
  <c r="S106"/>
  <c r="R106"/>
  <c r="Q106"/>
  <c r="P106"/>
  <c r="O106"/>
  <c r="N106"/>
  <c r="M106"/>
  <c r="L106"/>
  <c r="K106"/>
  <c r="J106"/>
  <c r="I106"/>
  <c r="H106"/>
  <c r="G106"/>
  <c r="F106"/>
  <c r="E106"/>
  <c r="D106"/>
  <c r="W105"/>
  <c r="V105"/>
  <c r="U105"/>
  <c r="T105"/>
  <c r="S105"/>
  <c r="R105"/>
  <c r="Q105"/>
  <c r="P105"/>
  <c r="O105"/>
  <c r="N105"/>
  <c r="M105"/>
  <c r="L105"/>
  <c r="K105"/>
  <c r="J105"/>
  <c r="I105"/>
  <c r="H105"/>
  <c r="G105"/>
  <c r="F105"/>
  <c r="E105"/>
  <c r="D105"/>
  <c r="W104"/>
  <c r="V104"/>
  <c r="U104"/>
  <c r="T104"/>
  <c r="S104"/>
  <c r="R104"/>
  <c r="Q104"/>
  <c r="P104"/>
  <c r="O104"/>
  <c r="N104"/>
  <c r="M104"/>
  <c r="L104"/>
  <c r="K104"/>
  <c r="J104"/>
  <c r="I104"/>
  <c r="H104"/>
  <c r="G104"/>
  <c r="F104"/>
  <c r="E104"/>
  <c r="D104"/>
  <c r="W103"/>
  <c r="V103"/>
  <c r="U103"/>
  <c r="T103"/>
  <c r="S103"/>
  <c r="R103"/>
  <c r="Q103"/>
  <c r="P103"/>
  <c r="O103"/>
  <c r="N103"/>
  <c r="M103"/>
  <c r="L103"/>
  <c r="K103"/>
  <c r="J103"/>
  <c r="I103"/>
  <c r="H103"/>
  <c r="G103"/>
  <c r="F103"/>
  <c r="E103"/>
  <c r="D103"/>
  <c r="W102"/>
  <c r="V102"/>
  <c r="U102"/>
  <c r="T102"/>
  <c r="S102"/>
  <c r="R102"/>
  <c r="Q102"/>
  <c r="P102"/>
  <c r="O102"/>
  <c r="N102"/>
  <c r="M102"/>
  <c r="L102"/>
  <c r="K102"/>
  <c r="J102"/>
  <c r="I102"/>
  <c r="H102"/>
  <c r="G102"/>
  <c r="F102"/>
  <c r="E102"/>
  <c r="D102"/>
  <c r="W101"/>
  <c r="V101"/>
  <c r="U101"/>
  <c r="T101"/>
  <c r="S101"/>
  <c r="R101"/>
  <c r="Q101"/>
  <c r="P101"/>
  <c r="O101"/>
  <c r="N101"/>
  <c r="M101"/>
  <c r="L101"/>
  <c r="K101"/>
  <c r="J101"/>
  <c r="I101"/>
  <c r="H101"/>
  <c r="G101"/>
  <c r="F101"/>
  <c r="E101"/>
  <c r="D101"/>
  <c r="W100"/>
  <c r="V100"/>
  <c r="U100"/>
  <c r="T100"/>
  <c r="S100"/>
  <c r="R100"/>
  <c r="Q100"/>
  <c r="P100"/>
  <c r="O100"/>
  <c r="N100"/>
  <c r="M100"/>
  <c r="L100"/>
  <c r="K100"/>
  <c r="J100"/>
  <c r="I100"/>
  <c r="H100"/>
  <c r="G100"/>
  <c r="F100"/>
  <c r="E100"/>
  <c r="D100"/>
  <c r="W99"/>
  <c r="V99"/>
  <c r="U99"/>
  <c r="T99"/>
  <c r="S99"/>
  <c r="R99"/>
  <c r="Q99"/>
  <c r="P99"/>
  <c r="O99"/>
  <c r="N99"/>
  <c r="M99"/>
  <c r="L99"/>
  <c r="K99"/>
  <c r="J99"/>
  <c r="I99"/>
  <c r="H99"/>
  <c r="G99"/>
  <c r="F99"/>
  <c r="E99"/>
  <c r="D99"/>
  <c r="W98"/>
  <c r="V98"/>
  <c r="U98"/>
  <c r="T98"/>
  <c r="S98"/>
  <c r="R98"/>
  <c r="Q98"/>
  <c r="P98"/>
  <c r="O98"/>
  <c r="N98"/>
  <c r="M98"/>
  <c r="L98"/>
  <c r="K98"/>
  <c r="J98"/>
  <c r="I98"/>
  <c r="H98"/>
  <c r="G98"/>
  <c r="F98"/>
  <c r="E98"/>
  <c r="D98"/>
  <c r="W97"/>
  <c r="V97"/>
  <c r="U97"/>
  <c r="T97"/>
  <c r="S97"/>
  <c r="R97"/>
  <c r="Q97"/>
  <c r="P97"/>
  <c r="O97"/>
  <c r="N97"/>
  <c r="M97"/>
  <c r="L97"/>
  <c r="K97"/>
  <c r="J97"/>
  <c r="I97"/>
  <c r="H97"/>
  <c r="G97"/>
  <c r="F97"/>
  <c r="E97"/>
  <c r="D97"/>
  <c r="W96"/>
  <c r="V96"/>
  <c r="U96"/>
  <c r="T96"/>
  <c r="S96"/>
  <c r="R96"/>
  <c r="Q96"/>
  <c r="P96"/>
  <c r="O96"/>
  <c r="N96"/>
  <c r="M96"/>
  <c r="L96"/>
  <c r="K96"/>
  <c r="J96"/>
  <c r="I96"/>
  <c r="H96"/>
  <c r="G96"/>
  <c r="F96"/>
  <c r="E96"/>
  <c r="D96"/>
  <c r="W95"/>
  <c r="V95"/>
  <c r="U95"/>
  <c r="T95"/>
  <c r="S95"/>
  <c r="R95"/>
  <c r="Q95"/>
  <c r="P95"/>
  <c r="O95"/>
  <c r="N95"/>
  <c r="M95"/>
  <c r="L95"/>
  <c r="K95"/>
  <c r="J95"/>
  <c r="I95"/>
  <c r="H95"/>
  <c r="G95"/>
  <c r="F95"/>
  <c r="E95"/>
  <c r="D95"/>
  <c r="W94"/>
  <c r="V94"/>
  <c r="U94"/>
  <c r="T94"/>
  <c r="S94"/>
  <c r="R94"/>
  <c r="Q94"/>
  <c r="P94"/>
  <c r="O94"/>
  <c r="N94"/>
  <c r="M94"/>
  <c r="L94"/>
  <c r="K94"/>
  <c r="J94"/>
  <c r="I94"/>
  <c r="H94"/>
  <c r="G94"/>
  <c r="F94"/>
  <c r="E94"/>
  <c r="D94"/>
  <c r="W93"/>
  <c r="V93"/>
  <c r="U93"/>
  <c r="T93"/>
  <c r="S93"/>
  <c r="R93"/>
  <c r="Q93"/>
  <c r="P93"/>
  <c r="O93"/>
  <c r="N93"/>
  <c r="M93"/>
  <c r="L93"/>
  <c r="K93"/>
  <c r="J93"/>
  <c r="I93"/>
  <c r="H93"/>
  <c r="G93"/>
  <c r="F93"/>
  <c r="E93"/>
  <c r="D93"/>
  <c r="W92"/>
  <c r="V92"/>
  <c r="U92"/>
  <c r="T92"/>
  <c r="S92"/>
  <c r="R92"/>
  <c r="Q92"/>
  <c r="P92"/>
  <c r="O92"/>
  <c r="N92"/>
  <c r="M92"/>
  <c r="L92"/>
  <c r="K92"/>
  <c r="J92"/>
  <c r="I92"/>
  <c r="H92"/>
  <c r="G92"/>
  <c r="F92"/>
  <c r="E92"/>
  <c r="D92"/>
  <c r="W91"/>
  <c r="V91"/>
  <c r="U91"/>
  <c r="T91"/>
  <c r="S91"/>
  <c r="R91"/>
  <c r="Q91"/>
  <c r="P91"/>
  <c r="O91"/>
  <c r="N91"/>
  <c r="M91"/>
  <c r="L91"/>
  <c r="K91"/>
  <c r="J91"/>
  <c r="I91"/>
  <c r="H91"/>
  <c r="G91"/>
  <c r="F91"/>
  <c r="E91"/>
  <c r="D91"/>
  <c r="W90"/>
  <c r="V90"/>
  <c r="U90"/>
  <c r="T90"/>
  <c r="S90"/>
  <c r="R90"/>
  <c r="Q90"/>
  <c r="P90"/>
  <c r="O90"/>
  <c r="N90"/>
  <c r="M90"/>
  <c r="L90"/>
  <c r="K90"/>
  <c r="J90"/>
  <c r="I90"/>
  <c r="H90"/>
  <c r="G90"/>
  <c r="F90"/>
  <c r="E90"/>
  <c r="D90"/>
  <c r="W89"/>
  <c r="V89"/>
  <c r="U89"/>
  <c r="T89"/>
  <c r="S89"/>
  <c r="R89"/>
  <c r="Q89"/>
  <c r="P89"/>
  <c r="O89"/>
  <c r="N89"/>
  <c r="M89"/>
  <c r="L89"/>
  <c r="K89"/>
  <c r="J89"/>
  <c r="I89"/>
  <c r="H89"/>
  <c r="G89"/>
  <c r="F89"/>
  <c r="E89"/>
  <c r="D89"/>
  <c r="W88"/>
  <c r="V88"/>
  <c r="U88"/>
  <c r="T88"/>
  <c r="S88"/>
  <c r="R88"/>
  <c r="Q88"/>
  <c r="P88"/>
  <c r="O88"/>
  <c r="N88"/>
  <c r="M88"/>
  <c r="L88"/>
  <c r="K88"/>
  <c r="J88"/>
  <c r="I88"/>
  <c r="H88"/>
  <c r="G88"/>
  <c r="F88"/>
  <c r="E88"/>
  <c r="D88"/>
  <c r="W87"/>
  <c r="V87"/>
  <c r="U87"/>
  <c r="T87"/>
  <c r="S87"/>
  <c r="R87"/>
  <c r="Q87"/>
  <c r="P87"/>
  <c r="O87"/>
  <c r="N87"/>
  <c r="M87"/>
  <c r="L87"/>
  <c r="K87"/>
  <c r="J87"/>
  <c r="I87"/>
  <c r="H87"/>
  <c r="G87"/>
  <c r="F87"/>
  <c r="E87"/>
  <c r="D87"/>
  <c r="W86"/>
  <c r="V86"/>
  <c r="U86"/>
  <c r="T86"/>
  <c r="S86"/>
  <c r="R86"/>
  <c r="Q86"/>
  <c r="P86"/>
  <c r="O86"/>
  <c r="N86"/>
  <c r="M86"/>
  <c r="L86"/>
  <c r="K86"/>
  <c r="J86"/>
  <c r="I86"/>
  <c r="H86"/>
  <c r="G86"/>
  <c r="F86"/>
  <c r="E86"/>
  <c r="D86"/>
  <c r="W85"/>
  <c r="V85"/>
  <c r="U85"/>
  <c r="T85"/>
  <c r="S85"/>
  <c r="R85"/>
  <c r="Q85"/>
  <c r="P85"/>
  <c r="O85"/>
  <c r="N85"/>
  <c r="M85"/>
  <c r="L85"/>
  <c r="K85"/>
  <c r="J85"/>
  <c r="I85"/>
  <c r="H85"/>
  <c r="G85"/>
  <c r="F85"/>
  <c r="E85"/>
  <c r="D85"/>
  <c r="W84"/>
  <c r="V84"/>
  <c r="U84"/>
  <c r="T84"/>
  <c r="S84"/>
  <c r="R84"/>
  <c r="Q84"/>
  <c r="P84"/>
  <c r="O84"/>
  <c r="N84"/>
  <c r="M84"/>
  <c r="L84"/>
  <c r="K84"/>
  <c r="J84"/>
  <c r="I84"/>
  <c r="H84"/>
  <c r="G84"/>
  <c r="F84"/>
  <c r="E84"/>
  <c r="D84"/>
  <c r="W83"/>
  <c r="V83"/>
  <c r="U83"/>
  <c r="T83"/>
  <c r="S83"/>
  <c r="R83"/>
  <c r="Q83"/>
  <c r="P83"/>
  <c r="O83"/>
  <c r="N83"/>
  <c r="M83"/>
  <c r="L83"/>
  <c r="K83"/>
  <c r="J83"/>
  <c r="I83"/>
  <c r="H83"/>
  <c r="G83"/>
  <c r="F83"/>
  <c r="E83"/>
  <c r="D83"/>
  <c r="W82"/>
  <c r="V82"/>
  <c r="U82"/>
  <c r="T82"/>
  <c r="S82"/>
  <c r="R82"/>
  <c r="Q82"/>
  <c r="P82"/>
  <c r="O82"/>
  <c r="N82"/>
  <c r="M82"/>
  <c r="L82"/>
  <c r="K82"/>
  <c r="J82"/>
  <c r="I82"/>
  <c r="H82"/>
  <c r="G82"/>
  <c r="F82"/>
  <c r="E82"/>
  <c r="D82"/>
  <c r="W81"/>
  <c r="V81"/>
  <c r="U81"/>
  <c r="T81"/>
  <c r="S81"/>
  <c r="R81"/>
  <c r="Q81"/>
  <c r="P81"/>
  <c r="O81"/>
  <c r="N81"/>
  <c r="M81"/>
  <c r="L81"/>
  <c r="K81"/>
  <c r="J81"/>
  <c r="I81"/>
  <c r="H81"/>
  <c r="G81"/>
  <c r="F81"/>
  <c r="E81"/>
  <c r="D81"/>
  <c r="W80"/>
  <c r="V80"/>
  <c r="U80"/>
  <c r="T80"/>
  <c r="S80"/>
  <c r="R80"/>
  <c r="Q80"/>
  <c r="P80"/>
  <c r="O80"/>
  <c r="N80"/>
  <c r="M80"/>
  <c r="L80"/>
  <c r="K80"/>
  <c r="J80"/>
  <c r="I80"/>
  <c r="H80"/>
  <c r="G80"/>
  <c r="F80"/>
  <c r="E80"/>
  <c r="D80"/>
  <c r="W79"/>
  <c r="V79"/>
  <c r="U79"/>
  <c r="T79"/>
  <c r="S79"/>
  <c r="R79"/>
  <c r="Q79"/>
  <c r="P79"/>
  <c r="O79"/>
  <c r="N79"/>
  <c r="M79"/>
  <c r="L79"/>
  <c r="K79"/>
  <c r="J79"/>
  <c r="I79"/>
  <c r="H79"/>
  <c r="G79"/>
  <c r="F79"/>
  <c r="E79"/>
  <c r="D79"/>
  <c r="W78"/>
  <c r="V78"/>
  <c r="U78"/>
  <c r="T78"/>
  <c r="S78"/>
  <c r="R78"/>
  <c r="Q78"/>
  <c r="P78"/>
  <c r="O78"/>
  <c r="N78"/>
  <c r="M78"/>
  <c r="L78"/>
  <c r="K78"/>
  <c r="J78"/>
  <c r="I78"/>
  <c r="H78"/>
  <c r="G78"/>
  <c r="F78"/>
  <c r="E78"/>
  <c r="D78"/>
  <c r="W77"/>
  <c r="V77"/>
  <c r="U77"/>
  <c r="T77"/>
  <c r="S77"/>
  <c r="R77"/>
  <c r="Q77"/>
  <c r="P77"/>
  <c r="O77"/>
  <c r="N77"/>
  <c r="M77"/>
  <c r="L77"/>
  <c r="K77"/>
  <c r="J77"/>
  <c r="I77"/>
  <c r="H77"/>
  <c r="G77"/>
  <c r="F77"/>
  <c r="E77"/>
  <c r="D77"/>
  <c r="W76"/>
  <c r="V76"/>
  <c r="U76"/>
  <c r="T76"/>
  <c r="S76"/>
  <c r="R76"/>
  <c r="Q76"/>
  <c r="P76"/>
  <c r="O76"/>
  <c r="N76"/>
  <c r="M76"/>
  <c r="L76"/>
  <c r="K76"/>
  <c r="J76"/>
  <c r="I76"/>
  <c r="H76"/>
  <c r="G76"/>
  <c r="F76"/>
  <c r="E76"/>
  <c r="D76"/>
  <c r="W75"/>
  <c r="V75"/>
  <c r="U75"/>
  <c r="T75"/>
  <c r="S75"/>
  <c r="R75"/>
  <c r="Q75"/>
  <c r="P75"/>
  <c r="O75"/>
  <c r="N75"/>
  <c r="M75"/>
  <c r="L75"/>
  <c r="K75"/>
  <c r="J75"/>
  <c r="I75"/>
  <c r="H75"/>
  <c r="G75"/>
  <c r="F75"/>
  <c r="E75"/>
  <c r="D75"/>
  <c r="W74"/>
  <c r="V74"/>
  <c r="U74"/>
  <c r="T74"/>
  <c r="S74"/>
  <c r="R74"/>
  <c r="Q74"/>
  <c r="P74"/>
  <c r="O74"/>
  <c r="N74"/>
  <c r="M74"/>
  <c r="L74"/>
  <c r="K74"/>
  <c r="J74"/>
  <c r="I74"/>
  <c r="H74"/>
  <c r="G74"/>
  <c r="F74"/>
  <c r="E74"/>
  <c r="D74"/>
  <c r="W73"/>
  <c r="V73"/>
  <c r="U73"/>
  <c r="T73"/>
  <c r="S73"/>
  <c r="R73"/>
  <c r="Q73"/>
  <c r="P73"/>
  <c r="O73"/>
  <c r="N73"/>
  <c r="M73"/>
  <c r="L73"/>
  <c r="K73"/>
  <c r="J73"/>
  <c r="I73"/>
  <c r="H73"/>
  <c r="G73"/>
  <c r="F73"/>
  <c r="E73"/>
  <c r="D73"/>
  <c r="W72"/>
  <c r="V72"/>
  <c r="U72"/>
  <c r="T72"/>
  <c r="S72"/>
  <c r="R72"/>
  <c r="Q72"/>
  <c r="P72"/>
  <c r="O72"/>
  <c r="N72"/>
  <c r="M72"/>
  <c r="L72"/>
  <c r="K72"/>
  <c r="J72"/>
  <c r="I72"/>
  <c r="H72"/>
  <c r="G72"/>
  <c r="F72"/>
  <c r="E72"/>
  <c r="D72"/>
  <c r="W71"/>
  <c r="V71"/>
  <c r="U71"/>
  <c r="T71"/>
  <c r="S71"/>
  <c r="R71"/>
  <c r="Q71"/>
  <c r="P71"/>
  <c r="O71"/>
  <c r="N71"/>
  <c r="M71"/>
  <c r="L71"/>
  <c r="K71"/>
  <c r="J71"/>
  <c r="I71"/>
  <c r="H71"/>
  <c r="G71"/>
  <c r="F71"/>
  <c r="E71"/>
  <c r="D71"/>
  <c r="W70"/>
  <c r="V70"/>
  <c r="U70"/>
  <c r="T70"/>
  <c r="S70"/>
  <c r="R70"/>
  <c r="Q70"/>
  <c r="P70"/>
  <c r="O70"/>
  <c r="N70"/>
  <c r="M70"/>
  <c r="L70"/>
  <c r="K70"/>
  <c r="J70"/>
  <c r="I70"/>
  <c r="H70"/>
  <c r="G70"/>
  <c r="F70"/>
  <c r="E70"/>
  <c r="D70"/>
  <c r="W69"/>
  <c r="V69"/>
  <c r="U69"/>
  <c r="T69"/>
  <c r="S69"/>
  <c r="R69"/>
  <c r="Q69"/>
  <c r="P69"/>
  <c r="O69"/>
  <c r="N69"/>
  <c r="M69"/>
  <c r="L69"/>
  <c r="K69"/>
  <c r="J69"/>
  <c r="I69"/>
  <c r="H69"/>
  <c r="G69"/>
  <c r="F69"/>
  <c r="E69"/>
  <c r="D69"/>
  <c r="W68"/>
  <c r="V68"/>
  <c r="U68"/>
  <c r="T68"/>
  <c r="S68"/>
  <c r="R68"/>
  <c r="Q68"/>
  <c r="P68"/>
  <c r="O68"/>
  <c r="N68"/>
  <c r="M68"/>
  <c r="L68"/>
  <c r="K68"/>
  <c r="J68"/>
  <c r="I68"/>
  <c r="H68"/>
  <c r="G68"/>
  <c r="F68"/>
  <c r="E68"/>
  <c r="D68"/>
  <c r="W67"/>
  <c r="V67"/>
  <c r="U67"/>
  <c r="T67"/>
  <c r="S67"/>
  <c r="R67"/>
  <c r="Q67"/>
  <c r="P67"/>
  <c r="O67"/>
  <c r="N67"/>
  <c r="M67"/>
  <c r="L67"/>
  <c r="K67"/>
  <c r="J67"/>
  <c r="I67"/>
  <c r="H67"/>
  <c r="G67"/>
  <c r="F67"/>
  <c r="E67"/>
  <c r="D67"/>
  <c r="W66"/>
  <c r="V66"/>
  <c r="U66"/>
  <c r="T66"/>
  <c r="S66"/>
  <c r="R66"/>
  <c r="Q66"/>
  <c r="P66"/>
  <c r="O66"/>
  <c r="N66"/>
  <c r="M66"/>
  <c r="L66"/>
  <c r="K66"/>
  <c r="J66"/>
  <c r="I66"/>
  <c r="H66"/>
  <c r="G66"/>
  <c r="F66"/>
  <c r="E66"/>
  <c r="D66"/>
  <c r="W65"/>
  <c r="V65"/>
  <c r="U65"/>
  <c r="T65"/>
  <c r="S65"/>
  <c r="R65"/>
  <c r="Q65"/>
  <c r="P65"/>
  <c r="O65"/>
  <c r="N65"/>
  <c r="M65"/>
  <c r="L65"/>
  <c r="K65"/>
  <c r="J65"/>
  <c r="I65"/>
  <c r="H65"/>
  <c r="G65"/>
  <c r="F65"/>
  <c r="E65"/>
  <c r="D65"/>
  <c r="W64"/>
  <c r="V64"/>
  <c r="U64"/>
  <c r="T64"/>
  <c r="S64"/>
  <c r="R64"/>
  <c r="Q64"/>
  <c r="P64"/>
  <c r="O64"/>
  <c r="N64"/>
  <c r="M64"/>
  <c r="L64"/>
  <c r="K64"/>
  <c r="J64"/>
  <c r="I64"/>
  <c r="H64"/>
  <c r="G64"/>
  <c r="F64"/>
  <c r="E64"/>
  <c r="D64"/>
  <c r="W63"/>
  <c r="V63"/>
  <c r="U63"/>
  <c r="T63"/>
  <c r="S63"/>
  <c r="R63"/>
  <c r="Q63"/>
  <c r="P63"/>
  <c r="O63"/>
  <c r="N63"/>
  <c r="M63"/>
  <c r="L63"/>
  <c r="K63"/>
  <c r="J63"/>
  <c r="I63"/>
  <c r="H63"/>
  <c r="G63"/>
  <c r="F63"/>
  <c r="E63"/>
  <c r="D63"/>
  <c r="W62"/>
  <c r="V62"/>
  <c r="U62"/>
  <c r="T62"/>
  <c r="S62"/>
  <c r="R62"/>
  <c r="Q62"/>
  <c r="P62"/>
  <c r="O62"/>
  <c r="N62"/>
  <c r="M62"/>
  <c r="L62"/>
  <c r="K62"/>
  <c r="J62"/>
  <c r="I62"/>
  <c r="H62"/>
  <c r="G62"/>
  <c r="F62"/>
  <c r="E62"/>
  <c r="D62"/>
  <c r="W61"/>
  <c r="V61"/>
  <c r="U61"/>
  <c r="T61"/>
  <c r="S61"/>
  <c r="R61"/>
  <c r="Q61"/>
  <c r="P61"/>
  <c r="O61"/>
  <c r="N61"/>
  <c r="M61"/>
  <c r="L61"/>
  <c r="K61"/>
  <c r="J61"/>
  <c r="I61"/>
  <c r="H61"/>
  <c r="G61"/>
  <c r="F61"/>
  <c r="E61"/>
  <c r="D61"/>
  <c r="E61" i="1"/>
  <c r="F61"/>
  <c r="G61"/>
  <c r="H61"/>
  <c r="I61"/>
  <c r="J61"/>
  <c r="K61"/>
  <c r="L61"/>
  <c r="M61"/>
  <c r="N61"/>
  <c r="O61"/>
  <c r="P61"/>
  <c r="Q61"/>
  <c r="R61"/>
  <c r="S61"/>
  <c r="T61"/>
  <c r="U61"/>
  <c r="V61"/>
  <c r="W61"/>
  <c r="E62"/>
  <c r="F62"/>
  <c r="G62"/>
  <c r="H62"/>
  <c r="I62"/>
  <c r="J62"/>
  <c r="K62"/>
  <c r="L62"/>
  <c r="M62"/>
  <c r="N62"/>
  <c r="O62"/>
  <c r="P62"/>
  <c r="Q62"/>
  <c r="R62"/>
  <c r="S62"/>
  <c r="T62"/>
  <c r="U62"/>
  <c r="V62"/>
  <c r="W62"/>
  <c r="E63"/>
  <c r="F63"/>
  <c r="G63"/>
  <c r="H63"/>
  <c r="I63"/>
  <c r="J63"/>
  <c r="K63"/>
  <c r="L63"/>
  <c r="M63"/>
  <c r="N63"/>
  <c r="O63"/>
  <c r="P63"/>
  <c r="Q63"/>
  <c r="R63"/>
  <c r="S63"/>
  <c r="T63"/>
  <c r="U63"/>
  <c r="V63"/>
  <c r="W63"/>
  <c r="E64"/>
  <c r="F64"/>
  <c r="G64"/>
  <c r="H64"/>
  <c r="I64"/>
  <c r="J64"/>
  <c r="K64"/>
  <c r="L64"/>
  <c r="M64"/>
  <c r="N64"/>
  <c r="O64"/>
  <c r="P64"/>
  <c r="Q64"/>
  <c r="R64"/>
  <c r="S64"/>
  <c r="T64"/>
  <c r="U64"/>
  <c r="V64"/>
  <c r="W64"/>
  <c r="E65"/>
  <c r="F65"/>
  <c r="G65"/>
  <c r="H65"/>
  <c r="I65"/>
  <c r="J65"/>
  <c r="K65"/>
  <c r="L65"/>
  <c r="M65"/>
  <c r="N65"/>
  <c r="O65"/>
  <c r="P65"/>
  <c r="Q65"/>
  <c r="R65"/>
  <c r="S65"/>
  <c r="T65"/>
  <c r="U65"/>
  <c r="V65"/>
  <c r="W65"/>
  <c r="E66"/>
  <c r="F66"/>
  <c r="G66"/>
  <c r="H66"/>
  <c r="I66"/>
  <c r="J66"/>
  <c r="K66"/>
  <c r="L66"/>
  <c r="M66"/>
  <c r="N66"/>
  <c r="O66"/>
  <c r="P66"/>
  <c r="Q66"/>
  <c r="R66"/>
  <c r="S66"/>
  <c r="T66"/>
  <c r="U66"/>
  <c r="V66"/>
  <c r="W66"/>
  <c r="E67"/>
  <c r="F67"/>
  <c r="G67"/>
  <c r="H67"/>
  <c r="I67"/>
  <c r="J67"/>
  <c r="K67"/>
  <c r="L67"/>
  <c r="M67"/>
  <c r="N67"/>
  <c r="O67"/>
  <c r="P67"/>
  <c r="Q67"/>
  <c r="R67"/>
  <c r="S67"/>
  <c r="T67"/>
  <c r="U67"/>
  <c r="V67"/>
  <c r="W67"/>
  <c r="E68"/>
  <c r="F68"/>
  <c r="G68"/>
  <c r="H68"/>
  <c r="I68"/>
  <c r="J68"/>
  <c r="K68"/>
  <c r="L68"/>
  <c r="M68"/>
  <c r="N68"/>
  <c r="O68"/>
  <c r="P68"/>
  <c r="Q68"/>
  <c r="R68"/>
  <c r="S68"/>
  <c r="T68"/>
  <c r="U68"/>
  <c r="V68"/>
  <c r="W68"/>
  <c r="E69"/>
  <c r="F69"/>
  <c r="G69"/>
  <c r="H69"/>
  <c r="I69"/>
  <c r="J69"/>
  <c r="K69"/>
  <c r="L69"/>
  <c r="M69"/>
  <c r="N69"/>
  <c r="O69"/>
  <c r="P69"/>
  <c r="Q69"/>
  <c r="R69"/>
  <c r="S69"/>
  <c r="T69"/>
  <c r="U69"/>
  <c r="V69"/>
  <c r="W69"/>
  <c r="E70"/>
  <c r="F70"/>
  <c r="G70"/>
  <c r="H70"/>
  <c r="I70"/>
  <c r="J70"/>
  <c r="K70"/>
  <c r="L70"/>
  <c r="M70"/>
  <c r="N70"/>
  <c r="O70"/>
  <c r="P70"/>
  <c r="Q70"/>
  <c r="R70"/>
  <c r="S70"/>
  <c r="T70"/>
  <c r="U70"/>
  <c r="V70"/>
  <c r="W70"/>
  <c r="E71"/>
  <c r="F71"/>
  <c r="G71"/>
  <c r="H71"/>
  <c r="I71"/>
  <c r="J71"/>
  <c r="K71"/>
  <c r="L71"/>
  <c r="M71"/>
  <c r="N71"/>
  <c r="O71"/>
  <c r="P71"/>
  <c r="Q71"/>
  <c r="R71"/>
  <c r="S71"/>
  <c r="T71"/>
  <c r="U71"/>
  <c r="V71"/>
  <c r="W71"/>
  <c r="E72"/>
  <c r="F72"/>
  <c r="G72"/>
  <c r="H72"/>
  <c r="I72"/>
  <c r="J72"/>
  <c r="K72"/>
  <c r="L72"/>
  <c r="M72"/>
  <c r="N72"/>
  <c r="O72"/>
  <c r="P72"/>
  <c r="Q72"/>
  <c r="R72"/>
  <c r="S72"/>
  <c r="T72"/>
  <c r="U72"/>
  <c r="V72"/>
  <c r="W72"/>
  <c r="E73"/>
  <c r="F73"/>
  <c r="G73"/>
  <c r="H73"/>
  <c r="I73"/>
  <c r="J73"/>
  <c r="K73"/>
  <c r="L73"/>
  <c r="M73"/>
  <c r="N73"/>
  <c r="O73"/>
  <c r="P73"/>
  <c r="Q73"/>
  <c r="R73"/>
  <c r="S73"/>
  <c r="T73"/>
  <c r="U73"/>
  <c r="V73"/>
  <c r="W73"/>
  <c r="E74"/>
  <c r="F74"/>
  <c r="G74"/>
  <c r="H74"/>
  <c r="I74"/>
  <c r="J74"/>
  <c r="K74"/>
  <c r="L74"/>
  <c r="M74"/>
  <c r="N74"/>
  <c r="O74"/>
  <c r="P74"/>
  <c r="Q74"/>
  <c r="R74"/>
  <c r="S74"/>
  <c r="T74"/>
  <c r="U74"/>
  <c r="V74"/>
  <c r="W74"/>
  <c r="E75"/>
  <c r="F75"/>
  <c r="G75"/>
  <c r="H75"/>
  <c r="I75"/>
  <c r="J75"/>
  <c r="K75"/>
  <c r="L75"/>
  <c r="M75"/>
  <c r="N75"/>
  <c r="O75"/>
  <c r="P75"/>
  <c r="Q75"/>
  <c r="R75"/>
  <c r="S75"/>
  <c r="T75"/>
  <c r="U75"/>
  <c r="V75"/>
  <c r="W75"/>
  <c r="E76"/>
  <c r="F76"/>
  <c r="G76"/>
  <c r="H76"/>
  <c r="I76"/>
  <c r="J76"/>
  <c r="K76"/>
  <c r="L76"/>
  <c r="M76"/>
  <c r="N76"/>
  <c r="O76"/>
  <c r="P76"/>
  <c r="Q76"/>
  <c r="R76"/>
  <c r="S76"/>
  <c r="T76"/>
  <c r="U76"/>
  <c r="V76"/>
  <c r="W76"/>
  <c r="E77"/>
  <c r="F77"/>
  <c r="G77"/>
  <c r="H77"/>
  <c r="I77"/>
  <c r="J77"/>
  <c r="K77"/>
  <c r="L77"/>
  <c r="M77"/>
  <c r="N77"/>
  <c r="O77"/>
  <c r="P77"/>
  <c r="Q77"/>
  <c r="R77"/>
  <c r="S77"/>
  <c r="T77"/>
  <c r="U77"/>
  <c r="V77"/>
  <c r="W77"/>
  <c r="E78"/>
  <c r="F78"/>
  <c r="G78"/>
  <c r="H78"/>
  <c r="I78"/>
  <c r="J78"/>
  <c r="K78"/>
  <c r="L78"/>
  <c r="M78"/>
  <c r="N78"/>
  <c r="O78"/>
  <c r="P78"/>
  <c r="Q78"/>
  <c r="R78"/>
  <c r="S78"/>
  <c r="T78"/>
  <c r="U78"/>
  <c r="V78"/>
  <c r="W78"/>
  <c r="E79"/>
  <c r="F79"/>
  <c r="G79"/>
  <c r="H79"/>
  <c r="I79"/>
  <c r="J79"/>
  <c r="K79"/>
  <c r="L79"/>
  <c r="M79"/>
  <c r="N79"/>
  <c r="O79"/>
  <c r="P79"/>
  <c r="Q79"/>
  <c r="R79"/>
  <c r="S79"/>
  <c r="T79"/>
  <c r="U79"/>
  <c r="V79"/>
  <c r="W79"/>
  <c r="E80"/>
  <c r="F80"/>
  <c r="G80"/>
  <c r="H80"/>
  <c r="I80"/>
  <c r="J80"/>
  <c r="K80"/>
  <c r="L80"/>
  <c r="M80"/>
  <c r="N80"/>
  <c r="O80"/>
  <c r="P80"/>
  <c r="Q80"/>
  <c r="R80"/>
  <c r="S80"/>
  <c r="T80"/>
  <c r="U80"/>
  <c r="V80"/>
  <c r="W80"/>
  <c r="E81"/>
  <c r="F81"/>
  <c r="G81"/>
  <c r="H81"/>
  <c r="I81"/>
  <c r="J81"/>
  <c r="K81"/>
  <c r="L81"/>
  <c r="M81"/>
  <c r="N81"/>
  <c r="O81"/>
  <c r="P81"/>
  <c r="Q81"/>
  <c r="R81"/>
  <c r="S81"/>
  <c r="T81"/>
  <c r="U81"/>
  <c r="V81"/>
  <c r="W81"/>
  <c r="E82"/>
  <c r="F82"/>
  <c r="G82"/>
  <c r="H82"/>
  <c r="I82"/>
  <c r="J82"/>
  <c r="K82"/>
  <c r="L82"/>
  <c r="M82"/>
  <c r="N82"/>
  <c r="O82"/>
  <c r="P82"/>
  <c r="Q82"/>
  <c r="R82"/>
  <c r="S82"/>
  <c r="T82"/>
  <c r="U82"/>
  <c r="V82"/>
  <c r="W82"/>
  <c r="E83"/>
  <c r="F83"/>
  <c r="G83"/>
  <c r="H83"/>
  <c r="I83"/>
  <c r="J83"/>
  <c r="K83"/>
  <c r="L83"/>
  <c r="M83"/>
  <c r="N83"/>
  <c r="O83"/>
  <c r="P83"/>
  <c r="Q83"/>
  <c r="R83"/>
  <c r="S83"/>
  <c r="T83"/>
  <c r="U83"/>
  <c r="V83"/>
  <c r="W83"/>
  <c r="E84"/>
  <c r="F84"/>
  <c r="G84"/>
  <c r="H84"/>
  <c r="I84"/>
  <c r="J84"/>
  <c r="K84"/>
  <c r="L84"/>
  <c r="M84"/>
  <c r="N84"/>
  <c r="O84"/>
  <c r="P84"/>
  <c r="Q84"/>
  <c r="R84"/>
  <c r="S84"/>
  <c r="T84"/>
  <c r="U84"/>
  <c r="V84"/>
  <c r="W84"/>
  <c r="E85"/>
  <c r="F85"/>
  <c r="G85"/>
  <c r="H85"/>
  <c r="I85"/>
  <c r="J85"/>
  <c r="K85"/>
  <c r="L85"/>
  <c r="M85"/>
  <c r="N85"/>
  <c r="O85"/>
  <c r="P85"/>
  <c r="Q85"/>
  <c r="R85"/>
  <c r="S85"/>
  <c r="T85"/>
  <c r="U85"/>
  <c r="V85"/>
  <c r="W85"/>
  <c r="E86"/>
  <c r="F86"/>
  <c r="G86"/>
  <c r="H86"/>
  <c r="I86"/>
  <c r="J86"/>
  <c r="K86"/>
  <c r="L86"/>
  <c r="M86"/>
  <c r="N86"/>
  <c r="O86"/>
  <c r="P86"/>
  <c r="Q86"/>
  <c r="R86"/>
  <c r="S86"/>
  <c r="T86"/>
  <c r="U86"/>
  <c r="V86"/>
  <c r="W86"/>
  <c r="E87"/>
  <c r="F87"/>
  <c r="G87"/>
  <c r="H87"/>
  <c r="I87"/>
  <c r="J87"/>
  <c r="K87"/>
  <c r="L87"/>
  <c r="M87"/>
  <c r="N87"/>
  <c r="O87"/>
  <c r="P87"/>
  <c r="Q87"/>
  <c r="R87"/>
  <c r="S87"/>
  <c r="T87"/>
  <c r="U87"/>
  <c r="V87"/>
  <c r="W87"/>
  <c r="E88"/>
  <c r="F88"/>
  <c r="G88"/>
  <c r="H88"/>
  <c r="I88"/>
  <c r="J88"/>
  <c r="K88"/>
  <c r="L88"/>
  <c r="M88"/>
  <c r="N88"/>
  <c r="O88"/>
  <c r="P88"/>
  <c r="Q88"/>
  <c r="R88"/>
  <c r="S88"/>
  <c r="T88"/>
  <c r="U88"/>
  <c r="V88"/>
  <c r="W88"/>
  <c r="E89"/>
  <c r="F89"/>
  <c r="G89"/>
  <c r="H89"/>
  <c r="I89"/>
  <c r="J89"/>
  <c r="K89"/>
  <c r="L89"/>
  <c r="M89"/>
  <c r="N89"/>
  <c r="O89"/>
  <c r="P89"/>
  <c r="Q89"/>
  <c r="R89"/>
  <c r="S89"/>
  <c r="T89"/>
  <c r="U89"/>
  <c r="V89"/>
  <c r="W89"/>
  <c r="E90"/>
  <c r="F90"/>
  <c r="G90"/>
  <c r="H90"/>
  <c r="I90"/>
  <c r="J90"/>
  <c r="K90"/>
  <c r="L90"/>
  <c r="M90"/>
  <c r="N90"/>
  <c r="O90"/>
  <c r="P90"/>
  <c r="Q90"/>
  <c r="R90"/>
  <c r="S90"/>
  <c r="T90"/>
  <c r="U90"/>
  <c r="V90"/>
  <c r="W90"/>
  <c r="E91"/>
  <c r="F91"/>
  <c r="G91"/>
  <c r="H91"/>
  <c r="I91"/>
  <c r="J91"/>
  <c r="K91"/>
  <c r="L91"/>
  <c r="M91"/>
  <c r="N91"/>
  <c r="O91"/>
  <c r="P91"/>
  <c r="Q91"/>
  <c r="R91"/>
  <c r="S91"/>
  <c r="T91"/>
  <c r="U91"/>
  <c r="V91"/>
  <c r="W91"/>
  <c r="E92"/>
  <c r="F92"/>
  <c r="G92"/>
  <c r="H92"/>
  <c r="I92"/>
  <c r="J92"/>
  <c r="K92"/>
  <c r="L92"/>
  <c r="M92"/>
  <c r="N92"/>
  <c r="O92"/>
  <c r="P92"/>
  <c r="Q92"/>
  <c r="R92"/>
  <c r="S92"/>
  <c r="T92"/>
  <c r="U92"/>
  <c r="V92"/>
  <c r="W92"/>
  <c r="E93"/>
  <c r="F93"/>
  <c r="G93"/>
  <c r="H93"/>
  <c r="I93"/>
  <c r="J93"/>
  <c r="K93"/>
  <c r="L93"/>
  <c r="M93"/>
  <c r="N93"/>
  <c r="O93"/>
  <c r="P93"/>
  <c r="Q93"/>
  <c r="R93"/>
  <c r="S93"/>
  <c r="T93"/>
  <c r="U93"/>
  <c r="V93"/>
  <c r="W93"/>
  <c r="E94"/>
  <c r="F94"/>
  <c r="G94"/>
  <c r="H94"/>
  <c r="I94"/>
  <c r="J94"/>
  <c r="K94"/>
  <c r="L94"/>
  <c r="M94"/>
  <c r="N94"/>
  <c r="O94"/>
  <c r="P94"/>
  <c r="Q94"/>
  <c r="R94"/>
  <c r="S94"/>
  <c r="T94"/>
  <c r="U94"/>
  <c r="V94"/>
  <c r="W94"/>
  <c r="E95"/>
  <c r="F95"/>
  <c r="G95"/>
  <c r="H95"/>
  <c r="I95"/>
  <c r="J95"/>
  <c r="K95"/>
  <c r="L95"/>
  <c r="M95"/>
  <c r="N95"/>
  <c r="O95"/>
  <c r="P95"/>
  <c r="Q95"/>
  <c r="R95"/>
  <c r="S95"/>
  <c r="T95"/>
  <c r="U95"/>
  <c r="V95"/>
  <c r="W95"/>
  <c r="E96"/>
  <c r="F96"/>
  <c r="G96"/>
  <c r="H96"/>
  <c r="I96"/>
  <c r="J96"/>
  <c r="K96"/>
  <c r="L96"/>
  <c r="M96"/>
  <c r="N96"/>
  <c r="O96"/>
  <c r="P96"/>
  <c r="Q96"/>
  <c r="R96"/>
  <c r="S96"/>
  <c r="T96"/>
  <c r="U96"/>
  <c r="V96"/>
  <c r="W96"/>
  <c r="E97"/>
  <c r="F97"/>
  <c r="G97"/>
  <c r="H97"/>
  <c r="I97"/>
  <c r="J97"/>
  <c r="K97"/>
  <c r="L97"/>
  <c r="M97"/>
  <c r="N97"/>
  <c r="O97"/>
  <c r="P97"/>
  <c r="Q97"/>
  <c r="R97"/>
  <c r="S97"/>
  <c r="T97"/>
  <c r="U97"/>
  <c r="V97"/>
  <c r="W97"/>
  <c r="E98"/>
  <c r="F98"/>
  <c r="G98"/>
  <c r="H98"/>
  <c r="I98"/>
  <c r="J98"/>
  <c r="K98"/>
  <c r="L98"/>
  <c r="M98"/>
  <c r="N98"/>
  <c r="O98"/>
  <c r="P98"/>
  <c r="Q98"/>
  <c r="R98"/>
  <c r="S98"/>
  <c r="T98"/>
  <c r="U98"/>
  <c r="V98"/>
  <c r="W98"/>
  <c r="E99"/>
  <c r="F99"/>
  <c r="G99"/>
  <c r="H99"/>
  <c r="I99"/>
  <c r="J99"/>
  <c r="K99"/>
  <c r="L99"/>
  <c r="M99"/>
  <c r="N99"/>
  <c r="O99"/>
  <c r="P99"/>
  <c r="Q99"/>
  <c r="R99"/>
  <c r="S99"/>
  <c r="T99"/>
  <c r="U99"/>
  <c r="V99"/>
  <c r="W99"/>
  <c r="E100"/>
  <c r="F100"/>
  <c r="G100"/>
  <c r="H100"/>
  <c r="I100"/>
  <c r="J100"/>
  <c r="K100"/>
  <c r="L100"/>
  <c r="M100"/>
  <c r="N100"/>
  <c r="O100"/>
  <c r="P100"/>
  <c r="Q100"/>
  <c r="R100"/>
  <c r="S100"/>
  <c r="T100"/>
  <c r="U100"/>
  <c r="V100"/>
  <c r="W100"/>
  <c r="E101"/>
  <c r="F101"/>
  <c r="G101"/>
  <c r="H101"/>
  <c r="I101"/>
  <c r="J101"/>
  <c r="K101"/>
  <c r="L101"/>
  <c r="M101"/>
  <c r="N101"/>
  <c r="O101"/>
  <c r="P101"/>
  <c r="Q101"/>
  <c r="R101"/>
  <c r="S101"/>
  <c r="T101"/>
  <c r="U101"/>
  <c r="V101"/>
  <c r="W101"/>
  <c r="E102"/>
  <c r="F102"/>
  <c r="G102"/>
  <c r="H102"/>
  <c r="I102"/>
  <c r="J102"/>
  <c r="K102"/>
  <c r="L102"/>
  <c r="M102"/>
  <c r="N102"/>
  <c r="O102"/>
  <c r="P102"/>
  <c r="Q102"/>
  <c r="R102"/>
  <c r="S102"/>
  <c r="T102"/>
  <c r="U102"/>
  <c r="V102"/>
  <c r="W102"/>
  <c r="E103"/>
  <c r="F103"/>
  <c r="G103"/>
  <c r="H103"/>
  <c r="I103"/>
  <c r="J103"/>
  <c r="K103"/>
  <c r="L103"/>
  <c r="M103"/>
  <c r="N103"/>
  <c r="O103"/>
  <c r="P103"/>
  <c r="Q103"/>
  <c r="R103"/>
  <c r="S103"/>
  <c r="T103"/>
  <c r="U103"/>
  <c r="V103"/>
  <c r="W103"/>
  <c r="E104"/>
  <c r="F104"/>
  <c r="G104"/>
  <c r="H104"/>
  <c r="I104"/>
  <c r="J104"/>
  <c r="K104"/>
  <c r="L104"/>
  <c r="M104"/>
  <c r="N104"/>
  <c r="O104"/>
  <c r="P104"/>
  <c r="Q104"/>
  <c r="R104"/>
  <c r="S104"/>
  <c r="T104"/>
  <c r="U104"/>
  <c r="V104"/>
  <c r="W104"/>
  <c r="E105"/>
  <c r="F105"/>
  <c r="G105"/>
  <c r="H105"/>
  <c r="I105"/>
  <c r="J105"/>
  <c r="K105"/>
  <c r="L105"/>
  <c r="M105"/>
  <c r="N105"/>
  <c r="O105"/>
  <c r="P105"/>
  <c r="Q105"/>
  <c r="R105"/>
  <c r="S105"/>
  <c r="T105"/>
  <c r="U105"/>
  <c r="V105"/>
  <c r="W105"/>
  <c r="E106"/>
  <c r="F106"/>
  <c r="G106"/>
  <c r="H106"/>
  <c r="I106"/>
  <c r="J106"/>
  <c r="K106"/>
  <c r="L106"/>
  <c r="M106"/>
  <c r="N106"/>
  <c r="O106"/>
  <c r="P106"/>
  <c r="Q106"/>
  <c r="R106"/>
  <c r="S106"/>
  <c r="T106"/>
  <c r="U106"/>
  <c r="V106"/>
  <c r="W106"/>
  <c r="E107"/>
  <c r="F107"/>
  <c r="G107"/>
  <c r="H107"/>
  <c r="I107"/>
  <c r="J107"/>
  <c r="K107"/>
  <c r="L107"/>
  <c r="M107"/>
  <c r="N107"/>
  <c r="O107"/>
  <c r="P107"/>
  <c r="Q107"/>
  <c r="R107"/>
  <c r="S107"/>
  <c r="T107"/>
  <c r="U107"/>
  <c r="V107"/>
  <c r="W107"/>
  <c r="E108"/>
  <c r="F108"/>
  <c r="G108"/>
  <c r="H108"/>
  <c r="I108"/>
  <c r="J108"/>
  <c r="K108"/>
  <c r="L108"/>
  <c r="M108"/>
  <c r="N108"/>
  <c r="O108"/>
  <c r="P108"/>
  <c r="Q108"/>
  <c r="R108"/>
  <c r="S108"/>
  <c r="T108"/>
  <c r="U108"/>
  <c r="V108"/>
  <c r="W108"/>
  <c r="D62"/>
  <c r="D63"/>
  <c r="D64"/>
  <c r="D65"/>
  <c r="D66"/>
  <c r="D67"/>
  <c r="D68"/>
  <c r="D69"/>
  <c r="D70"/>
  <c r="D71"/>
  <c r="D72"/>
  <c r="D73"/>
  <c r="D74"/>
  <c r="D75"/>
  <c r="D76"/>
  <c r="D77"/>
  <c r="D78"/>
  <c r="D79"/>
  <c r="D80"/>
  <c r="D81"/>
  <c r="D82"/>
  <c r="D83"/>
  <c r="D84"/>
  <c r="D85"/>
  <c r="D86"/>
  <c r="D87"/>
  <c r="D88"/>
  <c r="D89"/>
  <c r="D90"/>
  <c r="D91"/>
  <c r="D92"/>
  <c r="D93"/>
  <c r="D94"/>
  <c r="D95"/>
  <c r="D96"/>
  <c r="D97"/>
  <c r="D98"/>
  <c r="D99"/>
  <c r="D100"/>
  <c r="D101"/>
  <c r="D102"/>
  <c r="D103"/>
  <c r="D104"/>
  <c r="D105"/>
  <c r="D106"/>
  <c r="D107"/>
  <c r="D108"/>
  <c r="D61"/>
  <c r="V132" l="1"/>
  <c r="D140" i="19"/>
  <c r="V141"/>
  <c r="D142"/>
  <c r="V142"/>
  <c r="D143"/>
  <c r="D144"/>
  <c r="E132" i="9"/>
  <c r="E133"/>
  <c r="E134"/>
  <c r="E135"/>
  <c r="E136"/>
  <c r="E137"/>
  <c r="E138"/>
  <c r="E139"/>
  <c r="E140"/>
  <c r="E141"/>
  <c r="E142"/>
  <c r="E143"/>
  <c r="E144"/>
  <c r="E145"/>
  <c r="E146"/>
  <c r="E147"/>
  <c r="E148"/>
  <c r="E149"/>
  <c r="E150"/>
  <c r="E151"/>
  <c r="E152"/>
  <c r="E153"/>
  <c r="E154"/>
  <c r="E155"/>
  <c r="E156"/>
  <c r="E157"/>
  <c r="E158"/>
  <c r="E111" i="2"/>
  <c r="E112"/>
  <c r="E113"/>
  <c r="E114"/>
  <c r="E115"/>
  <c r="E116"/>
  <c r="E117"/>
  <c r="E118"/>
  <c r="E119"/>
  <c r="E120"/>
  <c r="E123"/>
  <c r="E124"/>
  <c r="E125"/>
  <c r="E126"/>
  <c r="E127"/>
  <c r="E128"/>
  <c r="E129"/>
  <c r="E130"/>
  <c r="E131"/>
  <c r="E132"/>
  <c r="E133"/>
  <c r="E134"/>
  <c r="E135"/>
  <c r="E136"/>
  <c r="E137"/>
  <c r="E138"/>
  <c r="E139"/>
  <c r="E140"/>
  <c r="E141"/>
  <c r="E142"/>
  <c r="E143"/>
  <c r="E144"/>
  <c r="E145"/>
  <c r="E146"/>
  <c r="E147"/>
  <c r="E158"/>
  <c r="E111" i="13"/>
  <c r="E112"/>
  <c r="E113"/>
  <c r="E114"/>
  <c r="E115"/>
  <c r="E116"/>
  <c r="E117"/>
  <c r="E118"/>
  <c r="E119"/>
  <c r="E120"/>
  <c r="E121"/>
  <c r="E122"/>
  <c r="E123"/>
  <c r="E124"/>
  <c r="E125"/>
  <c r="E126"/>
  <c r="E127"/>
  <c r="E128"/>
  <c r="E129"/>
  <c r="E130"/>
  <c r="E131"/>
  <c r="E132"/>
  <c r="E133"/>
  <c r="E134"/>
  <c r="E135"/>
  <c r="E136"/>
  <c r="E137"/>
  <c r="E138"/>
  <c r="E139"/>
  <c r="E140"/>
  <c r="E155"/>
  <c r="E156"/>
  <c r="E157"/>
  <c r="E158"/>
  <c r="E111" i="14"/>
  <c r="E112"/>
  <c r="E113"/>
  <c r="E114"/>
  <c r="E115"/>
  <c r="E116"/>
  <c r="E117"/>
  <c r="E118"/>
  <c r="E119"/>
  <c r="E120"/>
  <c r="E121"/>
  <c r="E122"/>
  <c r="E123"/>
  <c r="E124"/>
  <c r="E125"/>
  <c r="E126"/>
  <c r="E127"/>
  <c r="E128"/>
  <c r="E129"/>
  <c r="E130"/>
  <c r="E131"/>
  <c r="E132"/>
  <c r="E133"/>
  <c r="E134"/>
  <c r="E135"/>
  <c r="E136"/>
  <c r="E137"/>
  <c r="E138"/>
  <c r="E139"/>
  <c r="E140"/>
  <c r="E111" i="15"/>
  <c r="E112"/>
  <c r="E113"/>
  <c r="E114"/>
  <c r="E115"/>
  <c r="E116"/>
  <c r="E117"/>
  <c r="E118"/>
  <c r="E119"/>
  <c r="E120"/>
  <c r="E121"/>
  <c r="E122"/>
  <c r="E123"/>
  <c r="E124"/>
  <c r="E125"/>
  <c r="E126"/>
  <c r="E127"/>
  <c r="E128"/>
  <c r="E129"/>
  <c r="E130"/>
  <c r="E131"/>
  <c r="E132"/>
  <c r="E133"/>
  <c r="E134"/>
  <c r="E135"/>
  <c r="E136"/>
  <c r="E137"/>
  <c r="E138"/>
  <c r="E139"/>
  <c r="E140"/>
  <c r="E141"/>
  <c r="E142"/>
  <c r="E143"/>
  <c r="E144"/>
  <c r="E145"/>
  <c r="E146"/>
  <c r="E147"/>
  <c r="E148"/>
  <c r="E149"/>
  <c r="E150"/>
  <c r="E151"/>
  <c r="E152"/>
  <c r="E153"/>
  <c r="E154"/>
  <c r="E155"/>
  <c r="E157"/>
  <c r="E158"/>
  <c r="E111" i="17"/>
  <c r="E112"/>
  <c r="E113"/>
  <c r="E114"/>
  <c r="E115"/>
  <c r="E116"/>
  <c r="E117"/>
  <c r="E118"/>
  <c r="E119"/>
  <c r="E120"/>
  <c r="E121"/>
  <c r="E122"/>
  <c r="E123"/>
  <c r="E124"/>
  <c r="E125"/>
  <c r="E126"/>
  <c r="E127"/>
  <c r="E128"/>
  <c r="E129"/>
  <c r="E130"/>
  <c r="E131"/>
  <c r="E132"/>
  <c r="E133"/>
  <c r="E134"/>
  <c r="E135"/>
  <c r="E136"/>
  <c r="E137"/>
  <c r="E138"/>
  <c r="E139"/>
  <c r="E140"/>
  <c r="E141"/>
  <c r="E142"/>
  <c r="E143"/>
  <c r="E144"/>
  <c r="E145"/>
  <c r="E146"/>
  <c r="E147"/>
  <c r="E148"/>
  <c r="E149"/>
  <c r="E150"/>
  <c r="E151"/>
  <c r="E152"/>
  <c r="E153"/>
  <c r="E154"/>
  <c r="E155"/>
  <c r="E156"/>
  <c r="E157"/>
  <c r="E158"/>
  <c r="E111" i="19"/>
  <c r="E112"/>
  <c r="E113"/>
  <c r="E114"/>
  <c r="E115"/>
  <c r="E116"/>
  <c r="E117"/>
  <c r="E118"/>
  <c r="E119"/>
  <c r="E120"/>
  <c r="E121"/>
  <c r="E122"/>
  <c r="E123"/>
  <c r="E124"/>
  <c r="E125"/>
  <c r="E154"/>
  <c r="E155"/>
  <c r="E156"/>
  <c r="E157"/>
  <c r="E145"/>
  <c r="E146"/>
  <c r="L113"/>
  <c r="N113"/>
  <c r="P113"/>
  <c r="R113"/>
  <c r="T113"/>
  <c r="V113"/>
  <c r="D114"/>
  <c r="F114"/>
  <c r="H114"/>
  <c r="J114"/>
  <c r="L114"/>
  <c r="N114"/>
  <c r="E147"/>
  <c r="E148"/>
  <c r="E149"/>
  <c r="E150"/>
  <c r="E151"/>
  <c r="E152"/>
  <c r="E153"/>
  <c r="E158"/>
  <c r="P114"/>
  <c r="R114"/>
  <c r="T114"/>
  <c r="V114"/>
  <c r="D115"/>
  <c r="F115"/>
  <c r="H115"/>
  <c r="J115"/>
  <c r="L115"/>
  <c r="N115"/>
  <c r="P115"/>
  <c r="R115"/>
  <c r="T115"/>
  <c r="V115"/>
  <c r="D116"/>
  <c r="F116"/>
  <c r="H116"/>
  <c r="J116"/>
  <c r="L116"/>
  <c r="N116"/>
  <c r="P116"/>
  <c r="R116"/>
  <c r="T116"/>
  <c r="V116"/>
  <c r="D117"/>
  <c r="F117"/>
  <c r="H117"/>
  <c r="J117"/>
  <c r="L117"/>
  <c r="N117"/>
  <c r="P117"/>
  <c r="R117"/>
  <c r="T117"/>
  <c r="V117"/>
  <c r="D118"/>
  <c r="F118"/>
  <c r="H118"/>
  <c r="J118"/>
  <c r="L118"/>
  <c r="N118"/>
  <c r="P118"/>
  <c r="R118"/>
  <c r="T118"/>
  <c r="V118"/>
  <c r="D119"/>
  <c r="F119"/>
  <c r="H119"/>
  <c r="J119"/>
  <c r="L119"/>
  <c r="N119"/>
  <c r="P119"/>
  <c r="R119"/>
  <c r="T119"/>
  <c r="V119"/>
  <c r="D120"/>
  <c r="F120"/>
  <c r="H120"/>
  <c r="J120"/>
  <c r="L120"/>
  <c r="N120"/>
  <c r="P120"/>
  <c r="R120"/>
  <c r="T120"/>
  <c r="V120"/>
  <c r="D121"/>
  <c r="F121"/>
  <c r="H121"/>
  <c r="J121"/>
  <c r="L121"/>
  <c r="N121"/>
  <c r="P121"/>
  <c r="R121"/>
  <c r="T121"/>
  <c r="V121"/>
  <c r="D122"/>
  <c r="F122"/>
  <c r="H122"/>
  <c r="J122"/>
  <c r="L122"/>
  <c r="N122"/>
  <c r="P122"/>
  <c r="R122"/>
  <c r="T122"/>
  <c r="V122"/>
  <c r="D123"/>
  <c r="F123"/>
  <c r="H123"/>
  <c r="J123"/>
  <c r="L123"/>
  <c r="N123"/>
  <c r="P123"/>
  <c r="R123"/>
  <c r="T123"/>
  <c r="V123"/>
  <c r="D124"/>
  <c r="F124"/>
  <c r="H124"/>
  <c r="J124"/>
  <c r="L124"/>
  <c r="N124"/>
  <c r="P124"/>
  <c r="R124"/>
  <c r="T124"/>
  <c r="V124"/>
  <c r="D125"/>
  <c r="F125"/>
  <c r="H125"/>
  <c r="J125"/>
  <c r="L125"/>
  <c r="N125"/>
  <c r="P125"/>
  <c r="R125"/>
  <c r="T125"/>
  <c r="V125"/>
  <c r="D126"/>
  <c r="F126"/>
  <c r="H126"/>
  <c r="J126"/>
  <c r="L126"/>
  <c r="N126"/>
  <c r="P126"/>
  <c r="R126"/>
  <c r="T126"/>
  <c r="V126"/>
  <c r="D127"/>
  <c r="F127"/>
  <c r="H127"/>
  <c r="J127"/>
  <c r="V127"/>
  <c r="D128"/>
  <c r="V128"/>
  <c r="D129"/>
  <c r="V129"/>
  <c r="D130"/>
  <c r="V130"/>
  <c r="D131"/>
  <c r="V131"/>
  <c r="D132"/>
  <c r="V132"/>
  <c r="D133"/>
  <c r="V133"/>
  <c r="D134"/>
  <c r="V134"/>
  <c r="D135"/>
  <c r="V135"/>
  <c r="D136"/>
  <c r="V136"/>
  <c r="D137"/>
  <c r="V137"/>
  <c r="D138"/>
  <c r="V138"/>
  <c r="D139"/>
  <c r="V139"/>
  <c r="V140"/>
  <c r="D141"/>
  <c r="V143"/>
  <c r="E113" i="8"/>
  <c r="E114"/>
  <c r="E115"/>
  <c r="E116"/>
  <c r="E117"/>
  <c r="E118"/>
  <c r="E119"/>
  <c r="E120"/>
  <c r="E121"/>
  <c r="E122"/>
  <c r="E123"/>
  <c r="E124"/>
  <c r="G111" i="17"/>
  <c r="I111"/>
  <c r="K111"/>
  <c r="M111"/>
  <c r="O111"/>
  <c r="Q111"/>
  <c r="S111"/>
  <c r="U111"/>
  <c r="W111"/>
  <c r="G112"/>
  <c r="I112"/>
  <c r="K112"/>
  <c r="M112"/>
  <c r="O112"/>
  <c r="Q112"/>
  <c r="S112"/>
  <c r="U112"/>
  <c r="W112"/>
  <c r="G113"/>
  <c r="I113"/>
  <c r="K113"/>
  <c r="M113"/>
  <c r="O113"/>
  <c r="Q113"/>
  <c r="S113"/>
  <c r="U113"/>
  <c r="W113"/>
  <c r="G114"/>
  <c r="I114"/>
  <c r="K114"/>
  <c r="M114"/>
  <c r="O114"/>
  <c r="Q114"/>
  <c r="S114"/>
  <c r="U114"/>
  <c r="W114"/>
  <c r="G115"/>
  <c r="I115"/>
  <c r="K115"/>
  <c r="M115"/>
  <c r="O115"/>
  <c r="Q115"/>
  <c r="S115"/>
  <c r="U115"/>
  <c r="W115"/>
  <c r="G116"/>
  <c r="I116"/>
  <c r="K116"/>
  <c r="M116"/>
  <c r="O116"/>
  <c r="Q116"/>
  <c r="S116"/>
  <c r="U116"/>
  <c r="W116"/>
  <c r="G117"/>
  <c r="I117"/>
  <c r="K117"/>
  <c r="M117"/>
  <c r="O117"/>
  <c r="Q117"/>
  <c r="S117"/>
  <c r="U117"/>
  <c r="W117"/>
  <c r="G118"/>
  <c r="I118"/>
  <c r="K118"/>
  <c r="M118"/>
  <c r="O118"/>
  <c r="Q118"/>
  <c r="S118"/>
  <c r="U118"/>
  <c r="W118"/>
  <c r="G119"/>
  <c r="I119"/>
  <c r="K119"/>
  <c r="M119"/>
  <c r="O119"/>
  <c r="Q119"/>
  <c r="S119"/>
  <c r="U119"/>
  <c r="W119"/>
  <c r="G120"/>
  <c r="I120"/>
  <c r="K120"/>
  <c r="M120"/>
  <c r="O120"/>
  <c r="Q120"/>
  <c r="S120"/>
  <c r="U120"/>
  <c r="W120"/>
  <c r="G121"/>
  <c r="I121"/>
  <c r="K121"/>
  <c r="M121"/>
  <c r="O121"/>
  <c r="Q121"/>
  <c r="S121"/>
  <c r="U121"/>
  <c r="W121"/>
  <c r="G122"/>
  <c r="I122"/>
  <c r="K122"/>
  <c r="M122"/>
  <c r="O122"/>
  <c r="Q122"/>
  <c r="S122"/>
  <c r="U122"/>
  <c r="W122"/>
  <c r="G123"/>
  <c r="I123"/>
  <c r="K123"/>
  <c r="M123"/>
  <c r="O123"/>
  <c r="Q123"/>
  <c r="S123"/>
  <c r="U123"/>
  <c r="W123"/>
  <c r="G124"/>
  <c r="I124"/>
  <c r="K124"/>
  <c r="M124"/>
  <c r="O124"/>
  <c r="Q124"/>
  <c r="S124"/>
  <c r="U124"/>
  <c r="W124"/>
  <c r="G125"/>
  <c r="I125"/>
  <c r="K125"/>
  <c r="M125"/>
  <c r="O125"/>
  <c r="Q125"/>
  <c r="S125"/>
  <c r="U125"/>
  <c r="W125"/>
  <c r="G126"/>
  <c r="I126"/>
  <c r="K126"/>
  <c r="M126"/>
  <c r="O126"/>
  <c r="Q126"/>
  <c r="S126"/>
  <c r="U126"/>
  <c r="W126"/>
  <c r="G127"/>
  <c r="I127"/>
  <c r="K127"/>
  <c r="M127"/>
  <c r="O127"/>
  <c r="Q127"/>
  <c r="S127"/>
  <c r="U127"/>
  <c r="W127"/>
  <c r="G128"/>
  <c r="I128"/>
  <c r="K128"/>
  <c r="M128"/>
  <c r="O128"/>
  <c r="Q128"/>
  <c r="S128"/>
  <c r="U128"/>
  <c r="W128"/>
  <c r="G129"/>
  <c r="I129"/>
  <c r="K129"/>
  <c r="M129"/>
  <c r="O129"/>
  <c r="Q129"/>
  <c r="S129"/>
  <c r="U129"/>
  <c r="W129"/>
  <c r="G130"/>
  <c r="I130"/>
  <c r="K130"/>
  <c r="M130"/>
  <c r="O130"/>
  <c r="Q130"/>
  <c r="S130"/>
  <c r="U130"/>
  <c r="W130"/>
  <c r="G131"/>
  <c r="I131"/>
  <c r="K131"/>
  <c r="M131"/>
  <c r="O131"/>
  <c r="Q131"/>
  <c r="S131"/>
  <c r="U131"/>
  <c r="W131"/>
  <c r="G132"/>
  <c r="I132"/>
  <c r="K132"/>
  <c r="M132"/>
  <c r="O132"/>
  <c r="Q132"/>
  <c r="S132"/>
  <c r="U132"/>
  <c r="W132"/>
  <c r="G133"/>
  <c r="I133"/>
  <c r="K133"/>
  <c r="M133"/>
  <c r="O133"/>
  <c r="Q133"/>
  <c r="S133"/>
  <c r="U133"/>
  <c r="W133"/>
  <c r="G134"/>
  <c r="I134"/>
  <c r="K134"/>
  <c r="M134"/>
  <c r="O134"/>
  <c r="Q134"/>
  <c r="S134"/>
  <c r="U134"/>
  <c r="W134"/>
  <c r="G135"/>
  <c r="I135"/>
  <c r="K135"/>
  <c r="M135"/>
  <c r="O135"/>
  <c r="Q135"/>
  <c r="S135"/>
  <c r="U135"/>
  <c r="W135"/>
  <c r="G136"/>
  <c r="I136"/>
  <c r="K136"/>
  <c r="M136"/>
  <c r="O136"/>
  <c r="Q136"/>
  <c r="S136"/>
  <c r="U136"/>
  <c r="W136"/>
  <c r="G137"/>
  <c r="I137"/>
  <c r="K137"/>
  <c r="M137"/>
  <c r="O137"/>
  <c r="Q137"/>
  <c r="S137"/>
  <c r="U137"/>
  <c r="W137"/>
  <c r="G138"/>
  <c r="I138"/>
  <c r="K138"/>
  <c r="M138"/>
  <c r="O138"/>
  <c r="Q138"/>
  <c r="S138"/>
  <c r="U138"/>
  <c r="W138"/>
  <c r="G139"/>
  <c r="I139"/>
  <c r="K139"/>
  <c r="M139"/>
  <c r="O139"/>
  <c r="Q139"/>
  <c r="S139"/>
  <c r="U139"/>
  <c r="W139"/>
  <c r="G140"/>
  <c r="I140"/>
  <c r="K140"/>
  <c r="G111" i="19"/>
  <c r="I111"/>
  <c r="K111"/>
  <c r="M111"/>
  <c r="O111"/>
  <c r="Q111"/>
  <c r="S111"/>
  <c r="U111"/>
  <c r="W111"/>
  <c r="G112"/>
  <c r="I112"/>
  <c r="K112"/>
  <c r="M112"/>
  <c r="O112"/>
  <c r="Q112"/>
  <c r="S112"/>
  <c r="U112"/>
  <c r="W112"/>
  <c r="G113"/>
  <c r="I113"/>
  <c r="K113"/>
  <c r="D111" i="17"/>
  <c r="F111"/>
  <c r="H111"/>
  <c r="J111"/>
  <c r="L111"/>
  <c r="N111"/>
  <c r="P111"/>
  <c r="R111"/>
  <c r="T111"/>
  <c r="V111"/>
  <c r="D112"/>
  <c r="F112"/>
  <c r="H112"/>
  <c r="J112"/>
  <c r="L112"/>
  <c r="N112"/>
  <c r="P112"/>
  <c r="R112"/>
  <c r="T112"/>
  <c r="V112"/>
  <c r="D113"/>
  <c r="F113"/>
  <c r="H113"/>
  <c r="J113"/>
  <c r="L113"/>
  <c r="N113"/>
  <c r="P113"/>
  <c r="R113"/>
  <c r="T113"/>
  <c r="V113"/>
  <c r="D114"/>
  <c r="F114"/>
  <c r="H114"/>
  <c r="J114"/>
  <c r="L114"/>
  <c r="N114"/>
  <c r="P114"/>
  <c r="R114"/>
  <c r="T114"/>
  <c r="V114"/>
  <c r="D115"/>
  <c r="F115"/>
  <c r="H115"/>
  <c r="J115"/>
  <c r="L115"/>
  <c r="N115"/>
  <c r="P115"/>
  <c r="R115"/>
  <c r="T115"/>
  <c r="V115"/>
  <c r="D116"/>
  <c r="F116"/>
  <c r="H116"/>
  <c r="J116"/>
  <c r="L116"/>
  <c r="N116"/>
  <c r="P116"/>
  <c r="R116"/>
  <c r="T116"/>
  <c r="V116"/>
  <c r="D117"/>
  <c r="F117"/>
  <c r="H117"/>
  <c r="J117"/>
  <c r="L117"/>
  <c r="N117"/>
  <c r="P117"/>
  <c r="R117"/>
  <c r="T117"/>
  <c r="V117"/>
  <c r="D118"/>
  <c r="F118"/>
  <c r="H118"/>
  <c r="J118"/>
  <c r="L118"/>
  <c r="N118"/>
  <c r="P118"/>
  <c r="R118"/>
  <c r="T118"/>
  <c r="V118"/>
  <c r="D119"/>
  <c r="F119"/>
  <c r="H119"/>
  <c r="J119"/>
  <c r="L119"/>
  <c r="N119"/>
  <c r="P119"/>
  <c r="R119"/>
  <c r="T119"/>
  <c r="V119"/>
  <c r="D120"/>
  <c r="F120"/>
  <c r="H120"/>
  <c r="J120"/>
  <c r="L120"/>
  <c r="N120"/>
  <c r="P120"/>
  <c r="R120"/>
  <c r="T120"/>
  <c r="V120"/>
  <c r="D121"/>
  <c r="F121"/>
  <c r="H121"/>
  <c r="J121"/>
  <c r="L121"/>
  <c r="N121"/>
  <c r="P121"/>
  <c r="R121"/>
  <c r="T121"/>
  <c r="V121"/>
  <c r="D122"/>
  <c r="F122"/>
  <c r="H122"/>
  <c r="J122"/>
  <c r="L122"/>
  <c r="N122"/>
  <c r="P122"/>
  <c r="R122"/>
  <c r="T122"/>
  <c r="V122"/>
  <c r="D123"/>
  <c r="F123"/>
  <c r="H123"/>
  <c r="J123"/>
  <c r="L123"/>
  <c r="N123"/>
  <c r="P123"/>
  <c r="R123"/>
  <c r="T123"/>
  <c r="V123"/>
  <c r="D124"/>
  <c r="F124"/>
  <c r="H124"/>
  <c r="J124"/>
  <c r="L124"/>
  <c r="N124"/>
  <c r="P124"/>
  <c r="R124"/>
  <c r="T124"/>
  <c r="V124"/>
  <c r="D125"/>
  <c r="F125"/>
  <c r="H125"/>
  <c r="J125"/>
  <c r="L125"/>
  <c r="N125"/>
  <c r="P125"/>
  <c r="R125"/>
  <c r="T125"/>
  <c r="V125"/>
  <c r="D126"/>
  <c r="F126"/>
  <c r="H126"/>
  <c r="J126"/>
  <c r="L126"/>
  <c r="N126"/>
  <c r="P126"/>
  <c r="R126"/>
  <c r="T126"/>
  <c r="V126"/>
  <c r="D127"/>
  <c r="F127"/>
  <c r="H127"/>
  <c r="J127"/>
  <c r="L127"/>
  <c r="N127"/>
  <c r="P127"/>
  <c r="R127"/>
  <c r="T127"/>
  <c r="V127"/>
  <c r="D128"/>
  <c r="F128"/>
  <c r="H128"/>
  <c r="J128"/>
  <c r="L128"/>
  <c r="N128"/>
  <c r="P128"/>
  <c r="R128"/>
  <c r="T128"/>
  <c r="V128"/>
  <c r="D129"/>
  <c r="F129"/>
  <c r="H129"/>
  <c r="J129"/>
  <c r="L129"/>
  <c r="N129"/>
  <c r="P129"/>
  <c r="R129"/>
  <c r="T129"/>
  <c r="V129"/>
  <c r="D130"/>
  <c r="F130"/>
  <c r="H130"/>
  <c r="J130"/>
  <c r="L130"/>
  <c r="N130"/>
  <c r="P130"/>
  <c r="R130"/>
  <c r="T130"/>
  <c r="V130"/>
  <c r="D131"/>
  <c r="F131"/>
  <c r="H131"/>
  <c r="J131"/>
  <c r="L131"/>
  <c r="N131"/>
  <c r="P131"/>
  <c r="R131"/>
  <c r="T131"/>
  <c r="V131"/>
  <c r="D132"/>
  <c r="F132"/>
  <c r="H132"/>
  <c r="J132"/>
  <c r="L132"/>
  <c r="N132"/>
  <c r="P132"/>
  <c r="R132"/>
  <c r="T132"/>
  <c r="V132"/>
  <c r="D133"/>
  <c r="F133"/>
  <c r="H133"/>
  <c r="J133"/>
  <c r="L133"/>
  <c r="N133"/>
  <c r="P133"/>
  <c r="R133"/>
  <c r="T133"/>
  <c r="V133"/>
  <c r="D134"/>
  <c r="F134"/>
  <c r="H134"/>
  <c r="J134"/>
  <c r="L134"/>
  <c r="N134"/>
  <c r="P134"/>
  <c r="R134"/>
  <c r="T134"/>
  <c r="V134"/>
  <c r="D135"/>
  <c r="F135"/>
  <c r="H135"/>
  <c r="J135"/>
  <c r="L135"/>
  <c r="N135"/>
  <c r="P135"/>
  <c r="R135"/>
  <c r="T135"/>
  <c r="V135"/>
  <c r="D136"/>
  <c r="F136"/>
  <c r="H136"/>
  <c r="J136"/>
  <c r="L136"/>
  <c r="N136"/>
  <c r="P136"/>
  <c r="R136"/>
  <c r="T136"/>
  <c r="V136"/>
  <c r="D137"/>
  <c r="F137"/>
  <c r="H137"/>
  <c r="J137"/>
  <c r="L137"/>
  <c r="N137"/>
  <c r="P137"/>
  <c r="R137"/>
  <c r="T137"/>
  <c r="V137"/>
  <c r="D138"/>
  <c r="F138"/>
  <c r="H138"/>
  <c r="J138"/>
  <c r="L138"/>
  <c r="N138"/>
  <c r="P138"/>
  <c r="R138"/>
  <c r="T138"/>
  <c r="V138"/>
  <c r="D139"/>
  <c r="F139"/>
  <c r="H139"/>
  <c r="J139"/>
  <c r="L139"/>
  <c r="N139"/>
  <c r="P139"/>
  <c r="R139"/>
  <c r="T139"/>
  <c r="V139"/>
  <c r="D140"/>
  <c r="F140"/>
  <c r="H140"/>
  <c r="J140"/>
  <c r="D111" i="19"/>
  <c r="F111"/>
  <c r="H111"/>
  <c r="J111"/>
  <c r="L111"/>
  <c r="N111"/>
  <c r="P111"/>
  <c r="R111"/>
  <c r="T111"/>
  <c r="V111"/>
  <c r="D112"/>
  <c r="F112"/>
  <c r="H112"/>
  <c r="J112"/>
  <c r="L112"/>
  <c r="N112"/>
  <c r="P112"/>
  <c r="R112"/>
  <c r="T112"/>
  <c r="V112"/>
  <c r="D113"/>
  <c r="F113"/>
  <c r="H113"/>
  <c r="J113"/>
  <c r="M113"/>
  <c r="O113"/>
  <c r="Q113"/>
  <c r="S113"/>
  <c r="U113"/>
  <c r="W113"/>
  <c r="G114"/>
  <c r="I114"/>
  <c r="K114"/>
  <c r="M114"/>
  <c r="O114"/>
  <c r="Q114"/>
  <c r="S114"/>
  <c r="U114"/>
  <c r="W114"/>
  <c r="G115"/>
  <c r="I115"/>
  <c r="K115"/>
  <c r="M115"/>
  <c r="O115"/>
  <c r="Q115"/>
  <c r="S115"/>
  <c r="U115"/>
  <c r="W115"/>
  <c r="G116"/>
  <c r="I116"/>
  <c r="K116"/>
  <c r="M116"/>
  <c r="O116"/>
  <c r="Q116"/>
  <c r="S116"/>
  <c r="U116"/>
  <c r="W116"/>
  <c r="G117"/>
  <c r="I117"/>
  <c r="K117"/>
  <c r="M117"/>
  <c r="O117"/>
  <c r="Q117"/>
  <c r="S117"/>
  <c r="U117"/>
  <c r="W117"/>
  <c r="G118"/>
  <c r="I118"/>
  <c r="K118"/>
  <c r="M118"/>
  <c r="O118"/>
  <c r="Q118"/>
  <c r="S118"/>
  <c r="U118"/>
  <c r="W118"/>
  <c r="G119"/>
  <c r="I119"/>
  <c r="K119"/>
  <c r="M119"/>
  <c r="O119"/>
  <c r="Q119"/>
  <c r="S119"/>
  <c r="U119"/>
  <c r="W119"/>
  <c r="G120"/>
  <c r="I120"/>
  <c r="K120"/>
  <c r="M120"/>
  <c r="O120"/>
  <c r="Q120"/>
  <c r="S120"/>
  <c r="U120"/>
  <c r="W120"/>
  <c r="G121"/>
  <c r="I121"/>
  <c r="K121"/>
  <c r="M121"/>
  <c r="O121"/>
  <c r="Q121"/>
  <c r="S121"/>
  <c r="U121"/>
  <c r="W121"/>
  <c r="G122"/>
  <c r="I122"/>
  <c r="K122"/>
  <c r="M122"/>
  <c r="O122"/>
  <c r="Q122"/>
  <c r="S122"/>
  <c r="U122"/>
  <c r="W122"/>
  <c r="G123"/>
  <c r="I123"/>
  <c r="K123"/>
  <c r="M123"/>
  <c r="O123"/>
  <c r="Q123"/>
  <c r="S123"/>
  <c r="U123"/>
  <c r="W123"/>
  <c r="G124"/>
  <c r="I124"/>
  <c r="K124"/>
  <c r="M124"/>
  <c r="O124"/>
  <c r="Q124"/>
  <c r="S124"/>
  <c r="U124"/>
  <c r="W124"/>
  <c r="G125"/>
  <c r="I125"/>
  <c r="K125"/>
  <c r="M125"/>
  <c r="O125"/>
  <c r="Q125"/>
  <c r="S125"/>
  <c r="U125"/>
  <c r="W125"/>
  <c r="E126"/>
  <c r="G126"/>
  <c r="I126"/>
  <c r="K126"/>
  <c r="M126"/>
  <c r="O126"/>
  <c r="Q126"/>
  <c r="S126"/>
  <c r="U126"/>
  <c r="W126"/>
  <c r="E127"/>
  <c r="G127"/>
  <c r="I127"/>
  <c r="K127"/>
  <c r="M127"/>
  <c r="O127"/>
  <c r="Q127"/>
  <c r="S127"/>
  <c r="U127"/>
  <c r="W127"/>
  <c r="E128"/>
  <c r="G128"/>
  <c r="I128"/>
  <c r="K128"/>
  <c r="M128"/>
  <c r="O128"/>
  <c r="Q128"/>
  <c r="S128"/>
  <c r="U128"/>
  <c r="W128"/>
  <c r="E129"/>
  <c r="G129"/>
  <c r="I129"/>
  <c r="K129"/>
  <c r="M129"/>
  <c r="O129"/>
  <c r="Q129"/>
  <c r="S129"/>
  <c r="U129"/>
  <c r="W129"/>
  <c r="E130"/>
  <c r="G130"/>
  <c r="I130"/>
  <c r="K130"/>
  <c r="M130"/>
  <c r="O130"/>
  <c r="Q130"/>
  <c r="S130"/>
  <c r="U130"/>
  <c r="W130"/>
  <c r="E131"/>
  <c r="G131"/>
  <c r="I131"/>
  <c r="K131"/>
  <c r="M131"/>
  <c r="O131"/>
  <c r="Q131"/>
  <c r="S131"/>
  <c r="U131"/>
  <c r="W131"/>
  <c r="E132"/>
  <c r="G132"/>
  <c r="I132"/>
  <c r="K132"/>
  <c r="M132"/>
  <c r="O132"/>
  <c r="Q132"/>
  <c r="S132"/>
  <c r="U132"/>
  <c r="W132"/>
  <c r="E133"/>
  <c r="G133"/>
  <c r="I133"/>
  <c r="K133"/>
  <c r="M133"/>
  <c r="O133"/>
  <c r="Q133"/>
  <c r="S133"/>
  <c r="U133"/>
  <c r="W133"/>
  <c r="E134"/>
  <c r="G134"/>
  <c r="I134"/>
  <c r="K134"/>
  <c r="M134"/>
  <c r="O134"/>
  <c r="Q134"/>
  <c r="S134"/>
  <c r="U134"/>
  <c r="W134"/>
  <c r="E135"/>
  <c r="G135"/>
  <c r="I135"/>
  <c r="K135"/>
  <c r="M135"/>
  <c r="O135"/>
  <c r="Q135"/>
  <c r="S135"/>
  <c r="U135"/>
  <c r="W135"/>
  <c r="E136"/>
  <c r="G136"/>
  <c r="I136"/>
  <c r="K136"/>
  <c r="M136"/>
  <c r="O136"/>
  <c r="Q136"/>
  <c r="S136"/>
  <c r="U136"/>
  <c r="W136"/>
  <c r="E137"/>
  <c r="G137"/>
  <c r="I137"/>
  <c r="K137"/>
  <c r="M137"/>
  <c r="O137"/>
  <c r="Q137"/>
  <c r="S137"/>
  <c r="U137"/>
  <c r="W137"/>
  <c r="E138"/>
  <c r="G138"/>
  <c r="I138"/>
  <c r="K138"/>
  <c r="M138"/>
  <c r="O138"/>
  <c r="Q138"/>
  <c r="S138"/>
  <c r="U138"/>
  <c r="W138"/>
  <c r="E139"/>
  <c r="G139"/>
  <c r="I139"/>
  <c r="K139"/>
  <c r="M139"/>
  <c r="O139"/>
  <c r="Q139"/>
  <c r="S139"/>
  <c r="U139"/>
  <c r="W139"/>
  <c r="E140"/>
  <c r="G140"/>
  <c r="I140"/>
  <c r="K140"/>
  <c r="M140"/>
  <c r="O140"/>
  <c r="Q140"/>
  <c r="S140"/>
  <c r="U140"/>
  <c r="W140"/>
  <c r="E141"/>
  <c r="G141"/>
  <c r="I141"/>
  <c r="K141"/>
  <c r="M141"/>
  <c r="O141"/>
  <c r="Q141"/>
  <c r="S141"/>
  <c r="U141"/>
  <c r="W141"/>
  <c r="E142"/>
  <c r="G142"/>
  <c r="I142"/>
  <c r="K142"/>
  <c r="M142"/>
  <c r="O142"/>
  <c r="Q142"/>
  <c r="S142"/>
  <c r="U142"/>
  <c r="W142"/>
  <c r="E143"/>
  <c r="G143"/>
  <c r="I143"/>
  <c r="K143"/>
  <c r="M143"/>
  <c r="O143"/>
  <c r="Q143"/>
  <c r="S143"/>
  <c r="U143"/>
  <c r="W143"/>
  <c r="E144"/>
  <c r="G144"/>
  <c r="I144"/>
  <c r="K144"/>
  <c r="M144"/>
  <c r="O144"/>
  <c r="Q144"/>
  <c r="S144"/>
  <c r="U144"/>
  <c r="W144"/>
  <c r="G145"/>
  <c r="I145"/>
  <c r="K145"/>
  <c r="M145"/>
  <c r="O145"/>
  <c r="Q145"/>
  <c r="S145"/>
  <c r="U145"/>
  <c r="W145"/>
  <c r="G146"/>
  <c r="I146"/>
  <c r="K146"/>
  <c r="M146"/>
  <c r="O146"/>
  <c r="Q146"/>
  <c r="S146"/>
  <c r="U146"/>
  <c r="W146"/>
  <c r="G147"/>
  <c r="I147"/>
  <c r="K147"/>
  <c r="M147"/>
  <c r="O147"/>
  <c r="Q147"/>
  <c r="S147"/>
  <c r="U147"/>
  <c r="W147"/>
  <c r="G148"/>
  <c r="I148"/>
  <c r="K148"/>
  <c r="M148"/>
  <c r="O148"/>
  <c r="Q148"/>
  <c r="S148"/>
  <c r="U148"/>
  <c r="W148"/>
  <c r="G149"/>
  <c r="I149"/>
  <c r="K149"/>
  <c r="M149"/>
  <c r="O149"/>
  <c r="Q149"/>
  <c r="S149"/>
  <c r="U149"/>
  <c r="W149"/>
  <c r="G150"/>
  <c r="I150"/>
  <c r="K150"/>
  <c r="M150"/>
  <c r="O150"/>
  <c r="Q150"/>
  <c r="S150"/>
  <c r="U150"/>
  <c r="W150"/>
  <c r="G151"/>
  <c r="I151"/>
  <c r="K151"/>
  <c r="M151"/>
  <c r="O151"/>
  <c r="Q151"/>
  <c r="S151"/>
  <c r="U151"/>
  <c r="W151"/>
  <c r="G152"/>
  <c r="I152"/>
  <c r="K152"/>
  <c r="M152"/>
  <c r="O152"/>
  <c r="Q152"/>
  <c r="S152"/>
  <c r="U152"/>
  <c r="W152"/>
  <c r="G153"/>
  <c r="I153"/>
  <c r="K153"/>
  <c r="M153"/>
  <c r="O153"/>
  <c r="Q153"/>
  <c r="S153"/>
  <c r="U153"/>
  <c r="W153"/>
  <c r="G154"/>
  <c r="I154"/>
  <c r="K154"/>
  <c r="M154"/>
  <c r="O154"/>
  <c r="Q154"/>
  <c r="S154"/>
  <c r="U154"/>
  <c r="W154"/>
  <c r="G155"/>
  <c r="I155"/>
  <c r="K155"/>
  <c r="M155"/>
  <c r="O155"/>
  <c r="Q155"/>
  <c r="S155"/>
  <c r="U155"/>
  <c r="W155"/>
  <c r="G156"/>
  <c r="I156"/>
  <c r="K156"/>
  <c r="M156"/>
  <c r="O156"/>
  <c r="Q156"/>
  <c r="S156"/>
  <c r="U156"/>
  <c r="W156"/>
  <c r="G157"/>
  <c r="I157"/>
  <c r="K157"/>
  <c r="M157"/>
  <c r="O157"/>
  <c r="Q157"/>
  <c r="S157"/>
  <c r="U157"/>
  <c r="W157"/>
  <c r="G158"/>
  <c r="I158"/>
  <c r="K158"/>
  <c r="M158"/>
  <c r="O158"/>
  <c r="Q158"/>
  <c r="S158"/>
  <c r="U158"/>
  <c r="W158"/>
  <c r="L127"/>
  <c r="N127"/>
  <c r="P127"/>
  <c r="R127"/>
  <c r="T127"/>
  <c r="F128"/>
  <c r="H128"/>
  <c r="J128"/>
  <c r="L128"/>
  <c r="N128"/>
  <c r="P128"/>
  <c r="R128"/>
  <c r="T128"/>
  <c r="F129"/>
  <c r="H129"/>
  <c r="J129"/>
  <c r="L129"/>
  <c r="N129"/>
  <c r="P129"/>
  <c r="R129"/>
  <c r="T129"/>
  <c r="F130"/>
  <c r="H130"/>
  <c r="J130"/>
  <c r="L130"/>
  <c r="N130"/>
  <c r="P130"/>
  <c r="R130"/>
  <c r="T130"/>
  <c r="F131"/>
  <c r="H131"/>
  <c r="J131"/>
  <c r="L131"/>
  <c r="N131"/>
  <c r="P131"/>
  <c r="R131"/>
  <c r="T131"/>
  <c r="F132"/>
  <c r="H132"/>
  <c r="J132"/>
  <c r="L132"/>
  <c r="N132"/>
  <c r="P132"/>
  <c r="R132"/>
  <c r="T132"/>
  <c r="F133"/>
  <c r="H133"/>
  <c r="J133"/>
  <c r="L133"/>
  <c r="N133"/>
  <c r="P133"/>
  <c r="R133"/>
  <c r="T133"/>
  <c r="F134"/>
  <c r="H134"/>
  <c r="J134"/>
  <c r="L134"/>
  <c r="N134"/>
  <c r="P134"/>
  <c r="R134"/>
  <c r="T134"/>
  <c r="F135"/>
  <c r="H135"/>
  <c r="J135"/>
  <c r="L135"/>
  <c r="N135"/>
  <c r="P135"/>
  <c r="R135"/>
  <c r="T135"/>
  <c r="F136"/>
  <c r="H136"/>
  <c r="J136"/>
  <c r="L136"/>
  <c r="N136"/>
  <c r="P136"/>
  <c r="R136"/>
  <c r="T136"/>
  <c r="F137"/>
  <c r="H137"/>
  <c r="J137"/>
  <c r="L137"/>
  <c r="N137"/>
  <c r="P137"/>
  <c r="R137"/>
  <c r="T137"/>
  <c r="F138"/>
  <c r="H138"/>
  <c r="J138"/>
  <c r="L138"/>
  <c r="N138"/>
  <c r="P138"/>
  <c r="R138"/>
  <c r="T138"/>
  <c r="F139"/>
  <c r="H139"/>
  <c r="J139"/>
  <c r="L139"/>
  <c r="N139"/>
  <c r="P139"/>
  <c r="R139"/>
  <c r="T139"/>
  <c r="F140"/>
  <c r="H140"/>
  <c r="J140"/>
  <c r="L140"/>
  <c r="N140"/>
  <c r="P140"/>
  <c r="R140"/>
  <c r="T140"/>
  <c r="F141"/>
  <c r="H141"/>
  <c r="J141"/>
  <c r="L141"/>
  <c r="N141"/>
  <c r="P141"/>
  <c r="R141"/>
  <c r="T141"/>
  <c r="F142"/>
  <c r="H142"/>
  <c r="J142"/>
  <c r="L142"/>
  <c r="N142"/>
  <c r="P142"/>
  <c r="R142"/>
  <c r="T142"/>
  <c r="F143"/>
  <c r="H143"/>
  <c r="J143"/>
  <c r="L143"/>
  <c r="N143"/>
  <c r="P143"/>
  <c r="R143"/>
  <c r="T143"/>
  <c r="F144"/>
  <c r="H144"/>
  <c r="J144"/>
  <c r="L144"/>
  <c r="N144"/>
  <c r="P144"/>
  <c r="R144"/>
  <c r="T144"/>
  <c r="V144"/>
  <c r="D145"/>
  <c r="F145"/>
  <c r="H145"/>
  <c r="J145"/>
  <c r="L145"/>
  <c r="N145"/>
  <c r="P145"/>
  <c r="R145"/>
  <c r="T145"/>
  <c r="V145"/>
  <c r="D146"/>
  <c r="F146"/>
  <c r="H146"/>
  <c r="J146"/>
  <c r="L146"/>
  <c r="N146"/>
  <c r="P146"/>
  <c r="R146"/>
  <c r="T146"/>
  <c r="V146"/>
  <c r="D147"/>
  <c r="F147"/>
  <c r="H147"/>
  <c r="J147"/>
  <c r="L147"/>
  <c r="N147"/>
  <c r="P147"/>
  <c r="R147"/>
  <c r="T147"/>
  <c r="V147"/>
  <c r="D148"/>
  <c r="F148"/>
  <c r="H148"/>
  <c r="J148"/>
  <c r="L148"/>
  <c r="N148"/>
  <c r="P148"/>
  <c r="R148"/>
  <c r="T148"/>
  <c r="V148"/>
  <c r="D149"/>
  <c r="F149"/>
  <c r="H149"/>
  <c r="J149"/>
  <c r="L149"/>
  <c r="N149"/>
  <c r="P149"/>
  <c r="R149"/>
  <c r="T149"/>
  <c r="V149"/>
  <c r="D150"/>
  <c r="F150"/>
  <c r="H150"/>
  <c r="J150"/>
  <c r="L150"/>
  <c r="N150"/>
  <c r="P150"/>
  <c r="R150"/>
  <c r="T150"/>
  <c r="V150"/>
  <c r="D151"/>
  <c r="F151"/>
  <c r="H151"/>
  <c r="J151"/>
  <c r="L151"/>
  <c r="N151"/>
  <c r="P151"/>
  <c r="R151"/>
  <c r="T151"/>
  <c r="V151"/>
  <c r="D152"/>
  <c r="F152"/>
  <c r="H152"/>
  <c r="J152"/>
  <c r="L152"/>
  <c r="N152"/>
  <c r="P152"/>
  <c r="R152"/>
  <c r="T152"/>
  <c r="V152"/>
  <c r="D153"/>
  <c r="F153"/>
  <c r="H153"/>
  <c r="J153"/>
  <c r="L153"/>
  <c r="N153"/>
  <c r="P153"/>
  <c r="R153"/>
  <c r="T153"/>
  <c r="V153"/>
  <c r="D154"/>
  <c r="F154"/>
  <c r="H154"/>
  <c r="J154"/>
  <c r="L154"/>
  <c r="N154"/>
  <c r="P154"/>
  <c r="R154"/>
  <c r="T154"/>
  <c r="V154"/>
  <c r="D155"/>
  <c r="F155"/>
  <c r="H155"/>
  <c r="J155"/>
  <c r="L155"/>
  <c r="N155"/>
  <c r="P155"/>
  <c r="R155"/>
  <c r="T155"/>
  <c r="V155"/>
  <c r="D156"/>
  <c r="F156"/>
  <c r="H156"/>
  <c r="J156"/>
  <c r="L156"/>
  <c r="N156"/>
  <c r="P156"/>
  <c r="R156"/>
  <c r="T156"/>
  <c r="V156"/>
  <c r="D157"/>
  <c r="F157"/>
  <c r="H157"/>
  <c r="J157"/>
  <c r="L157"/>
  <c r="N157"/>
  <c r="P157"/>
  <c r="R157"/>
  <c r="T157"/>
  <c r="V157"/>
  <c r="D158"/>
  <c r="F158"/>
  <c r="H158"/>
  <c r="J158"/>
  <c r="L158"/>
  <c r="N158"/>
  <c r="P158"/>
  <c r="R158"/>
  <c r="T158"/>
  <c r="V158"/>
  <c r="G111" i="15"/>
  <c r="I111"/>
  <c r="K111"/>
  <c r="M111"/>
  <c r="O111"/>
  <c r="Q111"/>
  <c r="S111"/>
  <c r="U111"/>
  <c r="W111"/>
  <c r="G112"/>
  <c r="I112"/>
  <c r="K112"/>
  <c r="M112"/>
  <c r="O112"/>
  <c r="Q112"/>
  <c r="S112"/>
  <c r="U112"/>
  <c r="W112"/>
  <c r="G113"/>
  <c r="I113"/>
  <c r="K113"/>
  <c r="M113"/>
  <c r="O113"/>
  <c r="Q113"/>
  <c r="S113"/>
  <c r="U113"/>
  <c r="W113"/>
  <c r="G114"/>
  <c r="I114"/>
  <c r="K114"/>
  <c r="M114"/>
  <c r="O114"/>
  <c r="Q114"/>
  <c r="S114"/>
  <c r="U114"/>
  <c r="W114"/>
  <c r="G115"/>
  <c r="I115"/>
  <c r="K115"/>
  <c r="M115"/>
  <c r="O115"/>
  <c r="Q115"/>
  <c r="S115"/>
  <c r="U115"/>
  <c r="W115"/>
  <c r="G116"/>
  <c r="I116"/>
  <c r="K116"/>
  <c r="M116"/>
  <c r="O116"/>
  <c r="Q116"/>
  <c r="S116"/>
  <c r="U116"/>
  <c r="W116"/>
  <c r="G117"/>
  <c r="I117"/>
  <c r="K117"/>
  <c r="M117"/>
  <c r="O117"/>
  <c r="Q117"/>
  <c r="S117"/>
  <c r="U117"/>
  <c r="W117"/>
  <c r="G118"/>
  <c r="I118"/>
  <c r="K118"/>
  <c r="M118"/>
  <c r="O118"/>
  <c r="Q118"/>
  <c r="S118"/>
  <c r="U118"/>
  <c r="W118"/>
  <c r="G119"/>
  <c r="I119"/>
  <c r="K119"/>
  <c r="M119"/>
  <c r="O119"/>
  <c r="Q119"/>
  <c r="S119"/>
  <c r="U119"/>
  <c r="W119"/>
  <c r="G120"/>
  <c r="I120"/>
  <c r="K120"/>
  <c r="M120"/>
  <c r="O120"/>
  <c r="Q120"/>
  <c r="S120"/>
  <c r="U120"/>
  <c r="W120"/>
  <c r="G121"/>
  <c r="I121"/>
  <c r="K121"/>
  <c r="M121"/>
  <c r="O121"/>
  <c r="Q121"/>
  <c r="S121"/>
  <c r="U121"/>
  <c r="W121"/>
  <c r="G122"/>
  <c r="I122"/>
  <c r="K122"/>
  <c r="M122"/>
  <c r="O122"/>
  <c r="Q122"/>
  <c r="S122"/>
  <c r="U122"/>
  <c r="W122"/>
  <c r="G123"/>
  <c r="I123"/>
  <c r="K123"/>
  <c r="M123"/>
  <c r="O123"/>
  <c r="Q123"/>
  <c r="S123"/>
  <c r="U123"/>
  <c r="W123"/>
  <c r="G124"/>
  <c r="I124"/>
  <c r="K124"/>
  <c r="M124"/>
  <c r="O124"/>
  <c r="Q124"/>
  <c r="S124"/>
  <c r="U124"/>
  <c r="W124"/>
  <c r="G125"/>
  <c r="I125"/>
  <c r="K125"/>
  <c r="M125"/>
  <c r="O125"/>
  <c r="Q125"/>
  <c r="S125"/>
  <c r="U125"/>
  <c r="W125"/>
  <c r="G126"/>
  <c r="I126"/>
  <c r="K126"/>
  <c r="M126"/>
  <c r="O126"/>
  <c r="Q126"/>
  <c r="S126"/>
  <c r="U126"/>
  <c r="W126"/>
  <c r="G127"/>
  <c r="I127"/>
  <c r="K127"/>
  <c r="M127"/>
  <c r="O127"/>
  <c r="Q127"/>
  <c r="S127"/>
  <c r="U127"/>
  <c r="W127"/>
  <c r="G128"/>
  <c r="I128"/>
  <c r="K128"/>
  <c r="M128"/>
  <c r="O128"/>
  <c r="Q128"/>
  <c r="S128"/>
  <c r="U128"/>
  <c r="W128"/>
  <c r="G129"/>
  <c r="I129"/>
  <c r="K129"/>
  <c r="M129"/>
  <c r="O129"/>
  <c r="Q129"/>
  <c r="S129"/>
  <c r="U129"/>
  <c r="W129"/>
  <c r="G130"/>
  <c r="I130"/>
  <c r="K130"/>
  <c r="M130"/>
  <c r="O130"/>
  <c r="Q130"/>
  <c r="S130"/>
  <c r="U130"/>
  <c r="W130"/>
  <c r="G131"/>
  <c r="I131"/>
  <c r="K131"/>
  <c r="M131"/>
  <c r="O131"/>
  <c r="Q131"/>
  <c r="S131"/>
  <c r="U131"/>
  <c r="W131"/>
  <c r="G132"/>
  <c r="I132"/>
  <c r="K132"/>
  <c r="M132"/>
  <c r="O132"/>
  <c r="Q132"/>
  <c r="S132"/>
  <c r="U132"/>
  <c r="W132"/>
  <c r="G133"/>
  <c r="I133"/>
  <c r="K133"/>
  <c r="M133"/>
  <c r="O133"/>
  <c r="Q133"/>
  <c r="S133"/>
  <c r="U133"/>
  <c r="W133"/>
  <c r="G134"/>
  <c r="I134"/>
  <c r="K134"/>
  <c r="M134"/>
  <c r="O134"/>
  <c r="Q134"/>
  <c r="S134"/>
  <c r="U134"/>
  <c r="W134"/>
  <c r="G135"/>
  <c r="I135"/>
  <c r="K135"/>
  <c r="M135"/>
  <c r="O135"/>
  <c r="Q135"/>
  <c r="S135"/>
  <c r="U135"/>
  <c r="W135"/>
  <c r="G136"/>
  <c r="I136"/>
  <c r="K136"/>
  <c r="M136"/>
  <c r="O136"/>
  <c r="Q136"/>
  <c r="S136"/>
  <c r="U136"/>
  <c r="W136"/>
  <c r="G137"/>
  <c r="I137"/>
  <c r="K137"/>
  <c r="M137"/>
  <c r="O137"/>
  <c r="Q137"/>
  <c r="S137"/>
  <c r="U137"/>
  <c r="W137"/>
  <c r="G138"/>
  <c r="I138"/>
  <c r="K138"/>
  <c r="M138"/>
  <c r="O138"/>
  <c r="Q138"/>
  <c r="S138"/>
  <c r="U138"/>
  <c r="W138"/>
  <c r="G139"/>
  <c r="I139"/>
  <c r="K139"/>
  <c r="M139"/>
  <c r="O139"/>
  <c r="Q139"/>
  <c r="D160" i="17"/>
  <c r="D123" i="1"/>
  <c r="D121"/>
  <c r="D119"/>
  <c r="D117"/>
  <c r="D115"/>
  <c r="D113"/>
  <c r="D111" i="15"/>
  <c r="F111"/>
  <c r="H111"/>
  <c r="J111"/>
  <c r="L111"/>
  <c r="N111"/>
  <c r="P111"/>
  <c r="R111"/>
  <c r="T111"/>
  <c r="V111"/>
  <c r="D112"/>
  <c r="F112"/>
  <c r="H112"/>
  <c r="J112"/>
  <c r="L112"/>
  <c r="N112"/>
  <c r="P112"/>
  <c r="R112"/>
  <c r="T112"/>
  <c r="V112"/>
  <c r="D113"/>
  <c r="F113"/>
  <c r="H113"/>
  <c r="J113"/>
  <c r="L113"/>
  <c r="N113"/>
  <c r="P113"/>
  <c r="R113"/>
  <c r="T113"/>
  <c r="V113"/>
  <c r="D114"/>
  <c r="F114"/>
  <c r="H114"/>
  <c r="J114"/>
  <c r="L114"/>
  <c r="N114"/>
  <c r="P114"/>
  <c r="R114"/>
  <c r="T114"/>
  <c r="V114"/>
  <c r="D115"/>
  <c r="F115"/>
  <c r="H115"/>
  <c r="J115"/>
  <c r="L115"/>
  <c r="N115"/>
  <c r="P115"/>
  <c r="R115"/>
  <c r="T115"/>
  <c r="V115"/>
  <c r="D116"/>
  <c r="F116"/>
  <c r="H116"/>
  <c r="J116"/>
  <c r="L116"/>
  <c r="N116"/>
  <c r="P116"/>
  <c r="R116"/>
  <c r="T116"/>
  <c r="V116"/>
  <c r="D117"/>
  <c r="F117"/>
  <c r="H117"/>
  <c r="J117"/>
  <c r="L117"/>
  <c r="N117"/>
  <c r="P117"/>
  <c r="R117"/>
  <c r="T117"/>
  <c r="V117"/>
  <c r="D118"/>
  <c r="F118"/>
  <c r="H118"/>
  <c r="J118"/>
  <c r="L118"/>
  <c r="N118"/>
  <c r="P118"/>
  <c r="R118"/>
  <c r="T118"/>
  <c r="V118"/>
  <c r="D119"/>
  <c r="F119"/>
  <c r="H119"/>
  <c r="J119"/>
  <c r="L119"/>
  <c r="N119"/>
  <c r="P119"/>
  <c r="R119"/>
  <c r="T119"/>
  <c r="V119"/>
  <c r="D120"/>
  <c r="F120"/>
  <c r="H120"/>
  <c r="J120"/>
  <c r="L120"/>
  <c r="N120"/>
  <c r="P120"/>
  <c r="R120"/>
  <c r="T120"/>
  <c r="V120"/>
  <c r="D121"/>
  <c r="F121"/>
  <c r="H121"/>
  <c r="J121"/>
  <c r="L121"/>
  <c r="N121"/>
  <c r="P121"/>
  <c r="R121"/>
  <c r="T121"/>
  <c r="V121"/>
  <c r="D122"/>
  <c r="F122"/>
  <c r="H122"/>
  <c r="J122"/>
  <c r="L122"/>
  <c r="N122"/>
  <c r="P122"/>
  <c r="R122"/>
  <c r="T122"/>
  <c r="V122"/>
  <c r="D123"/>
  <c r="F123"/>
  <c r="H123"/>
  <c r="J123"/>
  <c r="L123"/>
  <c r="N123"/>
  <c r="P123"/>
  <c r="R123"/>
  <c r="T123"/>
  <c r="V123"/>
  <c r="D124"/>
  <c r="F124"/>
  <c r="H124"/>
  <c r="J124"/>
  <c r="L124"/>
  <c r="N124"/>
  <c r="P124"/>
  <c r="R124"/>
  <c r="T124"/>
  <c r="V124"/>
  <c r="D125"/>
  <c r="F125"/>
  <c r="H125"/>
  <c r="J125"/>
  <c r="L125"/>
  <c r="N125"/>
  <c r="P125"/>
  <c r="R125"/>
  <c r="T125"/>
  <c r="V125"/>
  <c r="D126"/>
  <c r="F126"/>
  <c r="H126"/>
  <c r="J126"/>
  <c r="L126"/>
  <c r="N126"/>
  <c r="P126"/>
  <c r="R126"/>
  <c r="T126"/>
  <c r="V126"/>
  <c r="D127"/>
  <c r="F127"/>
  <c r="H127"/>
  <c r="J127"/>
  <c r="L127"/>
  <c r="N127"/>
  <c r="P127"/>
  <c r="R127"/>
  <c r="T127"/>
  <c r="V127"/>
  <c r="D128"/>
  <c r="F128"/>
  <c r="H128"/>
  <c r="J128"/>
  <c r="L128"/>
  <c r="N128"/>
  <c r="P128"/>
  <c r="R128"/>
  <c r="T128"/>
  <c r="V128"/>
  <c r="D129"/>
  <c r="F129"/>
  <c r="H129"/>
  <c r="J129"/>
  <c r="L129"/>
  <c r="N129"/>
  <c r="P129"/>
  <c r="R129"/>
  <c r="T129"/>
  <c r="V129"/>
  <c r="D130"/>
  <c r="F130"/>
  <c r="H130"/>
  <c r="J130"/>
  <c r="L130"/>
  <c r="N130"/>
  <c r="P130"/>
  <c r="R130"/>
  <c r="T130"/>
  <c r="V130"/>
  <c r="D131"/>
  <c r="F131"/>
  <c r="H131"/>
  <c r="J131"/>
  <c r="L131"/>
  <c r="N131"/>
  <c r="P131"/>
  <c r="R131"/>
  <c r="T131"/>
  <c r="V131"/>
  <c r="D132"/>
  <c r="F132"/>
  <c r="H132"/>
  <c r="J132"/>
  <c r="L132"/>
  <c r="N132"/>
  <c r="P132"/>
  <c r="R132"/>
  <c r="T132"/>
  <c r="V132"/>
  <c r="D133"/>
  <c r="F133"/>
  <c r="H133"/>
  <c r="J133"/>
  <c r="L133"/>
  <c r="N133"/>
  <c r="P133"/>
  <c r="R133"/>
  <c r="T133"/>
  <c r="V133"/>
  <c r="D134"/>
  <c r="F134"/>
  <c r="H134"/>
  <c r="J134"/>
  <c r="L134"/>
  <c r="N134"/>
  <c r="P134"/>
  <c r="R134"/>
  <c r="T134"/>
  <c r="V134"/>
  <c r="D135"/>
  <c r="F135"/>
  <c r="H135"/>
  <c r="J135"/>
  <c r="L135"/>
  <c r="N135"/>
  <c r="P135"/>
  <c r="R135"/>
  <c r="T135"/>
  <c r="V135"/>
  <c r="D136"/>
  <c r="F136"/>
  <c r="H136"/>
  <c r="J136"/>
  <c r="L136"/>
  <c r="N136"/>
  <c r="P136"/>
  <c r="R136"/>
  <c r="T136"/>
  <c r="V136"/>
  <c r="D137"/>
  <c r="F137"/>
  <c r="H137"/>
  <c r="S139"/>
  <c r="U139"/>
  <c r="W139"/>
  <c r="G140"/>
  <c r="I140"/>
  <c r="K140"/>
  <c r="M140" i="17"/>
  <c r="O140"/>
  <c r="Q140"/>
  <c r="S140"/>
  <c r="U140"/>
  <c r="W140"/>
  <c r="G141"/>
  <c r="I141"/>
  <c r="K141"/>
  <c r="M141"/>
  <c r="O141"/>
  <c r="Q141"/>
  <c r="S141"/>
  <c r="U141"/>
  <c r="W141"/>
  <c r="G142"/>
  <c r="I142"/>
  <c r="K142"/>
  <c r="M142"/>
  <c r="O142"/>
  <c r="Q142"/>
  <c r="S142"/>
  <c r="U142"/>
  <c r="W142"/>
  <c r="G143"/>
  <c r="I143"/>
  <c r="K143"/>
  <c r="M143"/>
  <c r="O143"/>
  <c r="Q143"/>
  <c r="S143"/>
  <c r="U143"/>
  <c r="W143"/>
  <c r="G144"/>
  <c r="I144"/>
  <c r="K144"/>
  <c r="M144"/>
  <c r="O144"/>
  <c r="Q144"/>
  <c r="S144"/>
  <c r="U144"/>
  <c r="W144"/>
  <c r="G145"/>
  <c r="I145"/>
  <c r="K145"/>
  <c r="M145"/>
  <c r="O145"/>
  <c r="Q145"/>
  <c r="S145"/>
  <c r="U145"/>
  <c r="W145"/>
  <c r="G146"/>
  <c r="I146"/>
  <c r="K146"/>
  <c r="M146"/>
  <c r="O146"/>
  <c r="Q146"/>
  <c r="S146"/>
  <c r="U146"/>
  <c r="W146"/>
  <c r="G147"/>
  <c r="I147"/>
  <c r="K147"/>
  <c r="M147"/>
  <c r="O147"/>
  <c r="Q147"/>
  <c r="S147"/>
  <c r="U147"/>
  <c r="W147"/>
  <c r="G148"/>
  <c r="I148"/>
  <c r="K148"/>
  <c r="M148"/>
  <c r="O148"/>
  <c r="Q148"/>
  <c r="S148"/>
  <c r="U148"/>
  <c r="W148"/>
  <c r="G149"/>
  <c r="I149"/>
  <c r="K149"/>
  <c r="M149"/>
  <c r="O149"/>
  <c r="Q149"/>
  <c r="S149"/>
  <c r="U149"/>
  <c r="W149"/>
  <c r="G150"/>
  <c r="I150"/>
  <c r="K150"/>
  <c r="M150"/>
  <c r="O150"/>
  <c r="Q150"/>
  <c r="S150"/>
  <c r="U150"/>
  <c r="W150"/>
  <c r="G151"/>
  <c r="I151"/>
  <c r="K151"/>
  <c r="M151"/>
  <c r="O151"/>
  <c r="Q151"/>
  <c r="S151"/>
  <c r="U151"/>
  <c r="W151"/>
  <c r="G152"/>
  <c r="I152"/>
  <c r="K152"/>
  <c r="M152"/>
  <c r="O152"/>
  <c r="Q152"/>
  <c r="S152"/>
  <c r="U152"/>
  <c r="W152"/>
  <c r="G153"/>
  <c r="I153"/>
  <c r="K153"/>
  <c r="M153"/>
  <c r="O153"/>
  <c r="Q153"/>
  <c r="S153"/>
  <c r="U153"/>
  <c r="W153"/>
  <c r="G154"/>
  <c r="I154"/>
  <c r="K154"/>
  <c r="M154"/>
  <c r="O154"/>
  <c r="Q154"/>
  <c r="S154"/>
  <c r="U154"/>
  <c r="W154"/>
  <c r="G155"/>
  <c r="I155"/>
  <c r="K155"/>
  <c r="M155"/>
  <c r="O155"/>
  <c r="Q155"/>
  <c r="S155"/>
  <c r="U155"/>
  <c r="W155"/>
  <c r="G156"/>
  <c r="I156"/>
  <c r="K156"/>
  <c r="M156"/>
  <c r="O156"/>
  <c r="Q156"/>
  <c r="S156"/>
  <c r="U156"/>
  <c r="W156"/>
  <c r="G157"/>
  <c r="I157"/>
  <c r="K157"/>
  <c r="M157"/>
  <c r="O157"/>
  <c r="Q157"/>
  <c r="S157"/>
  <c r="U157"/>
  <c r="W157"/>
  <c r="G158"/>
  <c r="I158"/>
  <c r="K158"/>
  <c r="M158"/>
  <c r="O158"/>
  <c r="Q158"/>
  <c r="S158"/>
  <c r="U158"/>
  <c r="W158"/>
  <c r="J137" i="15"/>
  <c r="L137"/>
  <c r="N137"/>
  <c r="P137"/>
  <c r="R137"/>
  <c r="T137"/>
  <c r="V137"/>
  <c r="D138"/>
  <c r="F138"/>
  <c r="H138"/>
  <c r="J138"/>
  <c r="L138"/>
  <c r="N138"/>
  <c r="P138"/>
  <c r="R138"/>
  <c r="T138"/>
  <c r="V138"/>
  <c r="D139"/>
  <c r="F139"/>
  <c r="H139"/>
  <c r="J139"/>
  <c r="L139"/>
  <c r="N139"/>
  <c r="P139"/>
  <c r="R139"/>
  <c r="T139"/>
  <c r="V139"/>
  <c r="D140"/>
  <c r="F140"/>
  <c r="H140"/>
  <c r="J140"/>
  <c r="D156"/>
  <c r="L140" i="17"/>
  <c r="N140"/>
  <c r="P140"/>
  <c r="R140"/>
  <c r="T140"/>
  <c r="V140"/>
  <c r="D141"/>
  <c r="F141"/>
  <c r="H141"/>
  <c r="J141"/>
  <c r="L141"/>
  <c r="N141"/>
  <c r="P141"/>
  <c r="R141"/>
  <c r="T141"/>
  <c r="V141"/>
  <c r="D142"/>
  <c r="F142"/>
  <c r="H142"/>
  <c r="J142"/>
  <c r="L142"/>
  <c r="N142"/>
  <c r="P142"/>
  <c r="R142"/>
  <c r="T142"/>
  <c r="V142"/>
  <c r="D143"/>
  <c r="F143"/>
  <c r="H143"/>
  <c r="J143"/>
  <c r="L143"/>
  <c r="N143"/>
  <c r="P143"/>
  <c r="R143"/>
  <c r="T143"/>
  <c r="V143"/>
  <c r="D144"/>
  <c r="F144"/>
  <c r="H144"/>
  <c r="J144"/>
  <c r="L144"/>
  <c r="N144"/>
  <c r="P144"/>
  <c r="R144"/>
  <c r="T144"/>
  <c r="V144"/>
  <c r="D145"/>
  <c r="F145"/>
  <c r="H145"/>
  <c r="J145"/>
  <c r="L145"/>
  <c r="N145"/>
  <c r="P145"/>
  <c r="R145"/>
  <c r="T145"/>
  <c r="V145"/>
  <c r="D146"/>
  <c r="F146"/>
  <c r="H146"/>
  <c r="J146"/>
  <c r="L146"/>
  <c r="N146"/>
  <c r="P146"/>
  <c r="R146"/>
  <c r="T146"/>
  <c r="V146"/>
  <c r="D147"/>
  <c r="F147"/>
  <c r="H147"/>
  <c r="J147"/>
  <c r="L147"/>
  <c r="N147"/>
  <c r="P147"/>
  <c r="R147"/>
  <c r="T147"/>
  <c r="V147"/>
  <c r="D148"/>
  <c r="F148"/>
  <c r="H148"/>
  <c r="J148"/>
  <c r="L148"/>
  <c r="N148"/>
  <c r="P148"/>
  <c r="R148"/>
  <c r="T148"/>
  <c r="V148"/>
  <c r="D149"/>
  <c r="F149"/>
  <c r="H149"/>
  <c r="J149"/>
  <c r="L149"/>
  <c r="N149"/>
  <c r="P149"/>
  <c r="R149"/>
  <c r="T149"/>
  <c r="V149"/>
  <c r="D150"/>
  <c r="F150"/>
  <c r="H150"/>
  <c r="J150"/>
  <c r="L150"/>
  <c r="N150"/>
  <c r="P150"/>
  <c r="R150"/>
  <c r="T150"/>
  <c r="V150"/>
  <c r="D151"/>
  <c r="F151"/>
  <c r="H151"/>
  <c r="J151"/>
  <c r="L151"/>
  <c r="N151"/>
  <c r="P151"/>
  <c r="R151"/>
  <c r="T151"/>
  <c r="V151"/>
  <c r="D152"/>
  <c r="F152"/>
  <c r="H152"/>
  <c r="J152"/>
  <c r="L152"/>
  <c r="N152"/>
  <c r="P152"/>
  <c r="R152"/>
  <c r="T152"/>
  <c r="V152"/>
  <c r="D153"/>
  <c r="F153"/>
  <c r="H153"/>
  <c r="J153"/>
  <c r="L153"/>
  <c r="N153"/>
  <c r="P153"/>
  <c r="R153"/>
  <c r="T153"/>
  <c r="V153"/>
  <c r="D154"/>
  <c r="F154"/>
  <c r="H154"/>
  <c r="J154"/>
  <c r="L154"/>
  <c r="N154"/>
  <c r="P154"/>
  <c r="R154"/>
  <c r="T154"/>
  <c r="V154"/>
  <c r="D155"/>
  <c r="F155"/>
  <c r="H155"/>
  <c r="J155"/>
  <c r="L155"/>
  <c r="N155"/>
  <c r="P155"/>
  <c r="R155"/>
  <c r="T155"/>
  <c r="V155"/>
  <c r="D156"/>
  <c r="F156"/>
  <c r="H156"/>
  <c r="J156"/>
  <c r="L156"/>
  <c r="N156"/>
  <c r="P156"/>
  <c r="R156"/>
  <c r="T156"/>
  <c r="V156"/>
  <c r="D157"/>
  <c r="F157"/>
  <c r="H157"/>
  <c r="J157"/>
  <c r="L157"/>
  <c r="N157"/>
  <c r="P157"/>
  <c r="R157"/>
  <c r="T157"/>
  <c r="V157"/>
  <c r="D158"/>
  <c r="F158"/>
  <c r="H158"/>
  <c r="J158"/>
  <c r="L158"/>
  <c r="N158"/>
  <c r="P158"/>
  <c r="R158"/>
  <c r="T158"/>
  <c r="V158"/>
  <c r="G111" i="14"/>
  <c r="I111"/>
  <c r="K111"/>
  <c r="M111"/>
  <c r="O111"/>
  <c r="Q111"/>
  <c r="S111"/>
  <c r="U111"/>
  <c r="W111"/>
  <c r="G112"/>
  <c r="I112"/>
  <c r="K112"/>
  <c r="M112"/>
  <c r="O112"/>
  <c r="Q112"/>
  <c r="S112"/>
  <c r="U112"/>
  <c r="W112"/>
  <c r="G113"/>
  <c r="I113"/>
  <c r="K113"/>
  <c r="M113"/>
  <c r="O113"/>
  <c r="Q113"/>
  <c r="S113"/>
  <c r="U113"/>
  <c r="W113"/>
  <c r="G114"/>
  <c r="I114"/>
  <c r="K114"/>
  <c r="M114"/>
  <c r="O114"/>
  <c r="Q114"/>
  <c r="S114"/>
  <c r="U114"/>
  <c r="W114"/>
  <c r="G115"/>
  <c r="I115"/>
  <c r="K115"/>
  <c r="M115"/>
  <c r="O115"/>
  <c r="Q115"/>
  <c r="S115"/>
  <c r="U115"/>
  <c r="W115"/>
  <c r="G116"/>
  <c r="I116"/>
  <c r="K116"/>
  <c r="M116"/>
  <c r="O116"/>
  <c r="Q116"/>
  <c r="S116"/>
  <c r="U116"/>
  <c r="W116"/>
  <c r="G117"/>
  <c r="I117"/>
  <c r="K117"/>
  <c r="M117"/>
  <c r="O117"/>
  <c r="Q117"/>
  <c r="S117"/>
  <c r="U117"/>
  <c r="W117"/>
  <c r="G118"/>
  <c r="I118"/>
  <c r="K118"/>
  <c r="M118"/>
  <c r="O118"/>
  <c r="Q118"/>
  <c r="S118"/>
  <c r="U118"/>
  <c r="W118"/>
  <c r="G119"/>
  <c r="I119"/>
  <c r="K119"/>
  <c r="M119"/>
  <c r="O119"/>
  <c r="Q119"/>
  <c r="S119"/>
  <c r="U119"/>
  <c r="W119"/>
  <c r="G120"/>
  <c r="I120"/>
  <c r="K120"/>
  <c r="M120"/>
  <c r="O120"/>
  <c r="Q120"/>
  <c r="S120"/>
  <c r="U120"/>
  <c r="W120"/>
  <c r="G121"/>
  <c r="I121"/>
  <c r="K121"/>
  <c r="M121"/>
  <c r="O121"/>
  <c r="Q121"/>
  <c r="S121"/>
  <c r="U121"/>
  <c r="W121"/>
  <c r="G122"/>
  <c r="I122"/>
  <c r="K122"/>
  <c r="M122"/>
  <c r="O122"/>
  <c r="Q122"/>
  <c r="S122"/>
  <c r="U122"/>
  <c r="W122"/>
  <c r="G123"/>
  <c r="I123"/>
  <c r="K123"/>
  <c r="M123"/>
  <c r="O123"/>
  <c r="Q123"/>
  <c r="S123"/>
  <c r="U123"/>
  <c r="W123"/>
  <c r="G124"/>
  <c r="I124"/>
  <c r="K124"/>
  <c r="M124"/>
  <c r="O124"/>
  <c r="Q124"/>
  <c r="S124"/>
  <c r="U124"/>
  <c r="W124"/>
  <c r="G125"/>
  <c r="I125"/>
  <c r="K125"/>
  <c r="M125"/>
  <c r="O125"/>
  <c r="Q125"/>
  <c r="S125"/>
  <c r="U125"/>
  <c r="W125"/>
  <c r="G126"/>
  <c r="I126"/>
  <c r="K126"/>
  <c r="M126"/>
  <c r="O126"/>
  <c r="Q126"/>
  <c r="S126"/>
  <c r="U126"/>
  <c r="W126"/>
  <c r="G127"/>
  <c r="I127"/>
  <c r="K127"/>
  <c r="M127"/>
  <c r="O127"/>
  <c r="Q127"/>
  <c r="S127"/>
  <c r="U127"/>
  <c r="W127"/>
  <c r="G128"/>
  <c r="I128"/>
  <c r="K128"/>
  <c r="M128"/>
  <c r="O128"/>
  <c r="Q128"/>
  <c r="S128"/>
  <c r="U128"/>
  <c r="W128"/>
  <c r="G129"/>
  <c r="I129"/>
  <c r="K129"/>
  <c r="M129"/>
  <c r="O129"/>
  <c r="Q129"/>
  <c r="S129"/>
  <c r="U129"/>
  <c r="W129"/>
  <c r="G130"/>
  <c r="I130"/>
  <c r="K130"/>
  <c r="M130"/>
  <c r="O130"/>
  <c r="Q130"/>
  <c r="S130"/>
  <c r="U130"/>
  <c r="W130"/>
  <c r="G131"/>
  <c r="I131"/>
  <c r="K131"/>
  <c r="M131"/>
  <c r="O131"/>
  <c r="Q131"/>
  <c r="S131"/>
  <c r="U131"/>
  <c r="W131"/>
  <c r="G132"/>
  <c r="I132"/>
  <c r="K132"/>
  <c r="M132"/>
  <c r="O132"/>
  <c r="Q132"/>
  <c r="S132"/>
  <c r="U132"/>
  <c r="W132"/>
  <c r="G133"/>
  <c r="I133"/>
  <c r="K133"/>
  <c r="M133"/>
  <c r="O133"/>
  <c r="Q133"/>
  <c r="S133"/>
  <c r="U133"/>
  <c r="W133"/>
  <c r="G134"/>
  <c r="I134"/>
  <c r="K134"/>
  <c r="M134"/>
  <c r="O134"/>
  <c r="Q134"/>
  <c r="S134"/>
  <c r="U134"/>
  <c r="W134"/>
  <c r="G135"/>
  <c r="I135"/>
  <c r="K135"/>
  <c r="M135"/>
  <c r="O135"/>
  <c r="Q135"/>
  <c r="S135"/>
  <c r="U135"/>
  <c r="W135"/>
  <c r="G136"/>
  <c r="I136"/>
  <c r="K136"/>
  <c r="M136"/>
  <c r="O136"/>
  <c r="Q136"/>
  <c r="S136"/>
  <c r="U136"/>
  <c r="W136"/>
  <c r="G137"/>
  <c r="I137"/>
  <c r="K137"/>
  <c r="M137"/>
  <c r="O137"/>
  <c r="Q137"/>
  <c r="S137"/>
  <c r="U137"/>
  <c r="W137"/>
  <c r="G138"/>
  <c r="I138"/>
  <c r="K138"/>
  <c r="M138"/>
  <c r="O138"/>
  <c r="Q138"/>
  <c r="S138"/>
  <c r="U138"/>
  <c r="W138"/>
  <c r="G139"/>
  <c r="I139"/>
  <c r="K139"/>
  <c r="M139"/>
  <c r="O139"/>
  <c r="Q139"/>
  <c r="S139"/>
  <c r="U139"/>
  <c r="W139"/>
  <c r="G140"/>
  <c r="I140"/>
  <c r="K140"/>
  <c r="F163" i="15"/>
  <c r="D111" i="14"/>
  <c r="F111"/>
  <c r="H111"/>
  <c r="J111"/>
  <c r="L111"/>
  <c r="N111"/>
  <c r="P111"/>
  <c r="R111"/>
  <c r="T111"/>
  <c r="V111"/>
  <c r="D112"/>
  <c r="F112"/>
  <c r="H112"/>
  <c r="J112"/>
  <c r="L112"/>
  <c r="N112"/>
  <c r="P112"/>
  <c r="R112"/>
  <c r="T112"/>
  <c r="V112"/>
  <c r="D113"/>
  <c r="F113"/>
  <c r="H113"/>
  <c r="J113"/>
  <c r="L113"/>
  <c r="N113"/>
  <c r="P113"/>
  <c r="R113"/>
  <c r="T113"/>
  <c r="V113"/>
  <c r="D114"/>
  <c r="F114"/>
  <c r="H114"/>
  <c r="J114"/>
  <c r="L114"/>
  <c r="N114"/>
  <c r="P114"/>
  <c r="R114"/>
  <c r="T114"/>
  <c r="V114"/>
  <c r="D115"/>
  <c r="F115"/>
  <c r="H115"/>
  <c r="J115"/>
  <c r="L115"/>
  <c r="N115"/>
  <c r="P115"/>
  <c r="R115"/>
  <c r="T115"/>
  <c r="V115"/>
  <c r="D116"/>
  <c r="F116"/>
  <c r="H116"/>
  <c r="J116"/>
  <c r="L116"/>
  <c r="N116"/>
  <c r="P116"/>
  <c r="R116"/>
  <c r="T116"/>
  <c r="V116"/>
  <c r="D117"/>
  <c r="F117"/>
  <c r="H117"/>
  <c r="J117"/>
  <c r="L117"/>
  <c r="N117"/>
  <c r="P117"/>
  <c r="R117"/>
  <c r="T117"/>
  <c r="V117"/>
  <c r="D118"/>
  <c r="F118"/>
  <c r="H118"/>
  <c r="J118"/>
  <c r="L118"/>
  <c r="N118"/>
  <c r="P118"/>
  <c r="R118"/>
  <c r="T118"/>
  <c r="V118"/>
  <c r="D119"/>
  <c r="F119"/>
  <c r="H119"/>
  <c r="J119"/>
  <c r="L119"/>
  <c r="N119"/>
  <c r="P119"/>
  <c r="R119"/>
  <c r="T119"/>
  <c r="V119"/>
  <c r="D120"/>
  <c r="F120"/>
  <c r="H120"/>
  <c r="J120"/>
  <c r="L120"/>
  <c r="N120"/>
  <c r="P120"/>
  <c r="R120"/>
  <c r="T120"/>
  <c r="V120"/>
  <c r="D121"/>
  <c r="F121"/>
  <c r="H121"/>
  <c r="J121"/>
  <c r="L121"/>
  <c r="N121"/>
  <c r="P121"/>
  <c r="R121"/>
  <c r="T121"/>
  <c r="V121"/>
  <c r="D122"/>
  <c r="F122"/>
  <c r="H122"/>
  <c r="J122"/>
  <c r="L122"/>
  <c r="N122"/>
  <c r="P122"/>
  <c r="R122"/>
  <c r="T122"/>
  <c r="V122"/>
  <c r="D123"/>
  <c r="F123"/>
  <c r="H123"/>
  <c r="J123"/>
  <c r="L123"/>
  <c r="N123"/>
  <c r="P123"/>
  <c r="R123"/>
  <c r="T123"/>
  <c r="V123"/>
  <c r="D124"/>
  <c r="F124"/>
  <c r="H124"/>
  <c r="J124"/>
  <c r="L124"/>
  <c r="N124"/>
  <c r="P124"/>
  <c r="R124"/>
  <c r="T124"/>
  <c r="V124"/>
  <c r="D125"/>
  <c r="F125"/>
  <c r="H125"/>
  <c r="J125"/>
  <c r="L125"/>
  <c r="N125"/>
  <c r="P125"/>
  <c r="R125"/>
  <c r="T125"/>
  <c r="V125"/>
  <c r="D126"/>
  <c r="F126"/>
  <c r="H126"/>
  <c r="J126"/>
  <c r="L126"/>
  <c r="N126"/>
  <c r="P126"/>
  <c r="R126"/>
  <c r="T126"/>
  <c r="V126"/>
  <c r="D127"/>
  <c r="F127"/>
  <c r="H127"/>
  <c r="J127"/>
  <c r="L127"/>
  <c r="N127"/>
  <c r="P127"/>
  <c r="R127"/>
  <c r="T127"/>
  <c r="V127"/>
  <c r="D128"/>
  <c r="F128"/>
  <c r="H128"/>
  <c r="J128"/>
  <c r="L128"/>
  <c r="N128"/>
  <c r="P128"/>
  <c r="R128"/>
  <c r="T128"/>
  <c r="V128"/>
  <c r="D129"/>
  <c r="F129"/>
  <c r="H129"/>
  <c r="J129"/>
  <c r="L129"/>
  <c r="N129"/>
  <c r="P129"/>
  <c r="R129"/>
  <c r="T129"/>
  <c r="V129"/>
  <c r="D130"/>
  <c r="F130"/>
  <c r="H130"/>
  <c r="J130"/>
  <c r="L130"/>
  <c r="N130"/>
  <c r="P130"/>
  <c r="R130"/>
  <c r="T130"/>
  <c r="V130"/>
  <c r="D131"/>
  <c r="F131"/>
  <c r="H131"/>
  <c r="J131"/>
  <c r="L131"/>
  <c r="N131"/>
  <c r="P131"/>
  <c r="R131"/>
  <c r="T131"/>
  <c r="V131"/>
  <c r="D132"/>
  <c r="F132"/>
  <c r="H132"/>
  <c r="J132"/>
  <c r="L132"/>
  <c r="N132"/>
  <c r="P132"/>
  <c r="R132"/>
  <c r="T132"/>
  <c r="V132"/>
  <c r="D133"/>
  <c r="F133"/>
  <c r="H133"/>
  <c r="J133"/>
  <c r="L133"/>
  <c r="N133"/>
  <c r="P133"/>
  <c r="R133"/>
  <c r="T133"/>
  <c r="V133"/>
  <c r="D134"/>
  <c r="F134"/>
  <c r="H134"/>
  <c r="J134"/>
  <c r="L134"/>
  <c r="N134"/>
  <c r="P134"/>
  <c r="R134"/>
  <c r="T134"/>
  <c r="V134"/>
  <c r="D135"/>
  <c r="F135"/>
  <c r="H135"/>
  <c r="J135"/>
  <c r="L135"/>
  <c r="N135"/>
  <c r="P135"/>
  <c r="R135"/>
  <c r="T135"/>
  <c r="V135"/>
  <c r="D136"/>
  <c r="F136"/>
  <c r="H136"/>
  <c r="J136"/>
  <c r="L136"/>
  <c r="N136"/>
  <c r="P136"/>
  <c r="R136"/>
  <c r="T136"/>
  <c r="V136"/>
  <c r="D137"/>
  <c r="F137"/>
  <c r="H137"/>
  <c r="J137"/>
  <c r="L137"/>
  <c r="N137"/>
  <c r="P137"/>
  <c r="R137"/>
  <c r="T137"/>
  <c r="V137"/>
  <c r="D138"/>
  <c r="F138"/>
  <c r="H138"/>
  <c r="J138"/>
  <c r="L138"/>
  <c r="N138"/>
  <c r="P138"/>
  <c r="R138"/>
  <c r="T138"/>
  <c r="V138"/>
  <c r="D139"/>
  <c r="F139"/>
  <c r="H139"/>
  <c r="J139"/>
  <c r="L139"/>
  <c r="N139"/>
  <c r="P139"/>
  <c r="R139"/>
  <c r="T139"/>
  <c r="M140" i="15"/>
  <c r="O140"/>
  <c r="Q140"/>
  <c r="S140"/>
  <c r="U140"/>
  <c r="W140"/>
  <c r="G141"/>
  <c r="I141"/>
  <c r="K141"/>
  <c r="M141"/>
  <c r="O141"/>
  <c r="Q141"/>
  <c r="S141"/>
  <c r="U141"/>
  <c r="W141"/>
  <c r="G142"/>
  <c r="I142"/>
  <c r="K142"/>
  <c r="M142"/>
  <c r="O142"/>
  <c r="Q142"/>
  <c r="S142"/>
  <c r="U142"/>
  <c r="W142"/>
  <c r="G143"/>
  <c r="I143"/>
  <c r="K143"/>
  <c r="M143"/>
  <c r="O143"/>
  <c r="Q143"/>
  <c r="S143"/>
  <c r="U143"/>
  <c r="W143"/>
  <c r="G144"/>
  <c r="I144"/>
  <c r="K144"/>
  <c r="M144"/>
  <c r="O144"/>
  <c r="Q144"/>
  <c r="S144"/>
  <c r="U144"/>
  <c r="W144"/>
  <c r="G145"/>
  <c r="I145"/>
  <c r="K145"/>
  <c r="M145"/>
  <c r="O145"/>
  <c r="Q145"/>
  <c r="S145"/>
  <c r="U145"/>
  <c r="W145"/>
  <c r="G146"/>
  <c r="I146"/>
  <c r="K146"/>
  <c r="M146"/>
  <c r="O146"/>
  <c r="Q146"/>
  <c r="S146"/>
  <c r="U146"/>
  <c r="W146"/>
  <c r="G147"/>
  <c r="I147"/>
  <c r="K147"/>
  <c r="M147"/>
  <c r="O147"/>
  <c r="Q147"/>
  <c r="S147"/>
  <c r="U147"/>
  <c r="W147"/>
  <c r="G148"/>
  <c r="I148"/>
  <c r="K148"/>
  <c r="M148"/>
  <c r="O148"/>
  <c r="Q148"/>
  <c r="S148"/>
  <c r="U148"/>
  <c r="W148"/>
  <c r="G149"/>
  <c r="I149"/>
  <c r="K149"/>
  <c r="M149"/>
  <c r="O149"/>
  <c r="Q149"/>
  <c r="S149"/>
  <c r="U149"/>
  <c r="W149"/>
  <c r="G150"/>
  <c r="I150"/>
  <c r="K150"/>
  <c r="M150"/>
  <c r="O150"/>
  <c r="Q150"/>
  <c r="S150"/>
  <c r="U150"/>
  <c r="W150"/>
  <c r="G151"/>
  <c r="I151"/>
  <c r="K151"/>
  <c r="M151"/>
  <c r="O151"/>
  <c r="Q151"/>
  <c r="S151"/>
  <c r="U151"/>
  <c r="W151"/>
  <c r="G152"/>
  <c r="I152"/>
  <c r="K152"/>
  <c r="M152"/>
  <c r="O152"/>
  <c r="Q152"/>
  <c r="S152"/>
  <c r="U152"/>
  <c r="W152"/>
  <c r="G153"/>
  <c r="I153"/>
  <c r="K153"/>
  <c r="M153"/>
  <c r="O153"/>
  <c r="Q153"/>
  <c r="S153"/>
  <c r="U153"/>
  <c r="W153"/>
  <c r="G154"/>
  <c r="I154"/>
  <c r="K154"/>
  <c r="M154"/>
  <c r="O154"/>
  <c r="Q154"/>
  <c r="S154"/>
  <c r="U154"/>
  <c r="W154"/>
  <c r="G155"/>
  <c r="I155"/>
  <c r="K155"/>
  <c r="M155"/>
  <c r="O155"/>
  <c r="Q155"/>
  <c r="S155"/>
  <c r="U155"/>
  <c r="W155"/>
  <c r="E156"/>
  <c r="G156"/>
  <c r="I156"/>
  <c r="K156"/>
  <c r="M156"/>
  <c r="O156"/>
  <c r="Q156"/>
  <c r="S156"/>
  <c r="U156"/>
  <c r="W156"/>
  <c r="G157"/>
  <c r="I157"/>
  <c r="K157"/>
  <c r="M157"/>
  <c r="O157"/>
  <c r="Q157"/>
  <c r="S157"/>
  <c r="U157"/>
  <c r="W157"/>
  <c r="G158"/>
  <c r="I158"/>
  <c r="K158"/>
  <c r="M158"/>
  <c r="O158"/>
  <c r="Q158"/>
  <c r="S158"/>
  <c r="U158"/>
  <c r="W158"/>
  <c r="V139" i="14"/>
  <c r="D140"/>
  <c r="F140"/>
  <c r="H140"/>
  <c r="J140"/>
  <c r="D141"/>
  <c r="V141"/>
  <c r="D142"/>
  <c r="D143"/>
  <c r="V143"/>
  <c r="D144"/>
  <c r="D145"/>
  <c r="D146"/>
  <c r="V146"/>
  <c r="D147"/>
  <c r="D148"/>
  <c r="D149"/>
  <c r="D150"/>
  <c r="D151"/>
  <c r="V151"/>
  <c r="D152"/>
  <c r="V152"/>
  <c r="D153"/>
  <c r="V153"/>
  <c r="D154"/>
  <c r="V154"/>
  <c r="D155"/>
  <c r="V155"/>
  <c r="D156"/>
  <c r="V156"/>
  <c r="D157"/>
  <c r="V157"/>
  <c r="D158"/>
  <c r="L140" i="15"/>
  <c r="N140"/>
  <c r="P140"/>
  <c r="R140"/>
  <c r="T140"/>
  <c r="V140"/>
  <c r="D141"/>
  <c r="F141"/>
  <c r="H141"/>
  <c r="J141"/>
  <c r="L141"/>
  <c r="N141"/>
  <c r="P141"/>
  <c r="R141"/>
  <c r="T141"/>
  <c r="V141"/>
  <c r="D142"/>
  <c r="F142"/>
  <c r="H142"/>
  <c r="J142"/>
  <c r="L142"/>
  <c r="N142"/>
  <c r="P142"/>
  <c r="R142"/>
  <c r="T142"/>
  <c r="V142"/>
  <c r="D143"/>
  <c r="F143"/>
  <c r="H143"/>
  <c r="J143"/>
  <c r="L143"/>
  <c r="N143"/>
  <c r="P143"/>
  <c r="R143"/>
  <c r="T143"/>
  <c r="V143"/>
  <c r="D144"/>
  <c r="F144"/>
  <c r="H144"/>
  <c r="J144"/>
  <c r="L144"/>
  <c r="N144"/>
  <c r="P144"/>
  <c r="R144"/>
  <c r="T144"/>
  <c r="V144"/>
  <c r="D145"/>
  <c r="F145"/>
  <c r="H145"/>
  <c r="J145"/>
  <c r="L145"/>
  <c r="N145"/>
  <c r="P145"/>
  <c r="R145"/>
  <c r="T145"/>
  <c r="V145"/>
  <c r="D146"/>
  <c r="F146"/>
  <c r="H146"/>
  <c r="J146"/>
  <c r="L146"/>
  <c r="N146"/>
  <c r="P146"/>
  <c r="R146"/>
  <c r="T146"/>
  <c r="V146"/>
  <c r="D147"/>
  <c r="F147"/>
  <c r="H147"/>
  <c r="J147"/>
  <c r="L147"/>
  <c r="N147"/>
  <c r="P147"/>
  <c r="R147"/>
  <c r="T147"/>
  <c r="V147"/>
  <c r="D148"/>
  <c r="F148"/>
  <c r="H148"/>
  <c r="J148"/>
  <c r="L148"/>
  <c r="N148"/>
  <c r="P148"/>
  <c r="R148"/>
  <c r="T148"/>
  <c r="V148"/>
  <c r="D149"/>
  <c r="F149"/>
  <c r="H149"/>
  <c r="J149"/>
  <c r="L149"/>
  <c r="N149"/>
  <c r="P149"/>
  <c r="R149"/>
  <c r="T149"/>
  <c r="V149"/>
  <c r="D150"/>
  <c r="F150"/>
  <c r="H150"/>
  <c r="J150"/>
  <c r="L150"/>
  <c r="N150"/>
  <c r="P150"/>
  <c r="R150"/>
  <c r="T150"/>
  <c r="V150"/>
  <c r="D151"/>
  <c r="F151"/>
  <c r="H151"/>
  <c r="J151"/>
  <c r="L151"/>
  <c r="N151"/>
  <c r="P151"/>
  <c r="R151"/>
  <c r="T151"/>
  <c r="V151"/>
  <c r="D152"/>
  <c r="F152"/>
  <c r="H152"/>
  <c r="J152"/>
  <c r="L152"/>
  <c r="N152"/>
  <c r="P152"/>
  <c r="R152"/>
  <c r="T152"/>
  <c r="V152"/>
  <c r="D153"/>
  <c r="F153"/>
  <c r="H153"/>
  <c r="J153"/>
  <c r="L153"/>
  <c r="N153"/>
  <c r="P153"/>
  <c r="R153"/>
  <c r="T153"/>
  <c r="V153"/>
  <c r="D154"/>
  <c r="F154"/>
  <c r="H154"/>
  <c r="J154"/>
  <c r="L154"/>
  <c r="N154"/>
  <c r="P154"/>
  <c r="R154"/>
  <c r="T154"/>
  <c r="V154"/>
  <c r="D155"/>
  <c r="F155"/>
  <c r="H155"/>
  <c r="J155"/>
  <c r="L155"/>
  <c r="N155"/>
  <c r="P155"/>
  <c r="R155"/>
  <c r="T155"/>
  <c r="V155"/>
  <c r="F156"/>
  <c r="H156"/>
  <c r="J156"/>
  <c r="L156"/>
  <c r="N156"/>
  <c r="P156"/>
  <c r="R156"/>
  <c r="T156"/>
  <c r="V156"/>
  <c r="D157"/>
  <c r="F157"/>
  <c r="H157"/>
  <c r="J157"/>
  <c r="L157"/>
  <c r="N157"/>
  <c r="P157"/>
  <c r="R157"/>
  <c r="T157"/>
  <c r="V157"/>
  <c r="D158"/>
  <c r="F158"/>
  <c r="H158"/>
  <c r="J158"/>
  <c r="L158"/>
  <c r="N158"/>
  <c r="P158"/>
  <c r="R158"/>
  <c r="T158"/>
  <c r="V158"/>
  <c r="E125" i="8"/>
  <c r="E126"/>
  <c r="E147"/>
  <c r="E148"/>
  <c r="E149"/>
  <c r="E121" i="2"/>
  <c r="E122"/>
  <c r="G111" i="13"/>
  <c r="I111"/>
  <c r="K111"/>
  <c r="M111"/>
  <c r="O111"/>
  <c r="Q111"/>
  <c r="S111"/>
  <c r="U111"/>
  <c r="W111"/>
  <c r="G112"/>
  <c r="I112"/>
  <c r="K112"/>
  <c r="M112"/>
  <c r="O112"/>
  <c r="Q112"/>
  <c r="S112"/>
  <c r="U112"/>
  <c r="W112"/>
  <c r="G113"/>
  <c r="I113"/>
  <c r="K113"/>
  <c r="M113"/>
  <c r="O113"/>
  <c r="Q113"/>
  <c r="S113"/>
  <c r="U113"/>
  <c r="W113"/>
  <c r="G114"/>
  <c r="I114"/>
  <c r="K114"/>
  <c r="M114"/>
  <c r="O114"/>
  <c r="Q114"/>
  <c r="S114"/>
  <c r="U114"/>
  <c r="W114"/>
  <c r="G115"/>
  <c r="I115"/>
  <c r="K115"/>
  <c r="M115"/>
  <c r="O115"/>
  <c r="Q115"/>
  <c r="S115"/>
  <c r="U115"/>
  <c r="W115"/>
  <c r="G116"/>
  <c r="I116"/>
  <c r="K116"/>
  <c r="M116"/>
  <c r="O116"/>
  <c r="Q116"/>
  <c r="S116"/>
  <c r="U116"/>
  <c r="W116"/>
  <c r="G117"/>
  <c r="I117"/>
  <c r="K117"/>
  <c r="M117"/>
  <c r="O117"/>
  <c r="Q117"/>
  <c r="S117"/>
  <c r="U117"/>
  <c r="W117"/>
  <c r="G118"/>
  <c r="I118"/>
  <c r="K118"/>
  <c r="M118"/>
  <c r="O118"/>
  <c r="Q118"/>
  <c r="S118"/>
  <c r="U118"/>
  <c r="W118"/>
  <c r="G119"/>
  <c r="I119"/>
  <c r="K119"/>
  <c r="M119"/>
  <c r="O119"/>
  <c r="Q119"/>
  <c r="S119"/>
  <c r="U119"/>
  <c r="W119"/>
  <c r="G120"/>
  <c r="I120"/>
  <c r="K120"/>
  <c r="M120"/>
  <c r="O120"/>
  <c r="Q120"/>
  <c r="S120"/>
  <c r="U120"/>
  <c r="W120"/>
  <c r="G121"/>
  <c r="I121"/>
  <c r="K121"/>
  <c r="M121"/>
  <c r="O121"/>
  <c r="Q121"/>
  <c r="S121"/>
  <c r="U121"/>
  <c r="W121"/>
  <c r="G122"/>
  <c r="I122"/>
  <c r="K122"/>
  <c r="M122"/>
  <c r="O122"/>
  <c r="Q122"/>
  <c r="S122"/>
  <c r="U122"/>
  <c r="W122"/>
  <c r="G123"/>
  <c r="I123"/>
  <c r="K123"/>
  <c r="M123"/>
  <c r="O123"/>
  <c r="Q123"/>
  <c r="S123"/>
  <c r="U123"/>
  <c r="W123"/>
  <c r="G124"/>
  <c r="I124"/>
  <c r="K124"/>
  <c r="M124"/>
  <c r="O124"/>
  <c r="Q124"/>
  <c r="S124"/>
  <c r="U124"/>
  <c r="W124"/>
  <c r="G125"/>
  <c r="I125"/>
  <c r="K125"/>
  <c r="M125"/>
  <c r="O125"/>
  <c r="Q125"/>
  <c r="S125"/>
  <c r="U125"/>
  <c r="W125"/>
  <c r="G126"/>
  <c r="I126"/>
  <c r="K126"/>
  <c r="M126"/>
  <c r="O126"/>
  <c r="Q126"/>
  <c r="S126"/>
  <c r="U126"/>
  <c r="W126"/>
  <c r="G127"/>
  <c r="I127"/>
  <c r="K127"/>
  <c r="M127"/>
  <c r="O127"/>
  <c r="Q127"/>
  <c r="S127"/>
  <c r="U127"/>
  <c r="W127"/>
  <c r="G128"/>
  <c r="I128"/>
  <c r="K128"/>
  <c r="M128"/>
  <c r="O128"/>
  <c r="Q128"/>
  <c r="S128"/>
  <c r="U128"/>
  <c r="W128"/>
  <c r="G129"/>
  <c r="I129"/>
  <c r="K129"/>
  <c r="M129"/>
  <c r="O129"/>
  <c r="Q129"/>
  <c r="S129"/>
  <c r="U129"/>
  <c r="W129"/>
  <c r="G130"/>
  <c r="I130"/>
  <c r="K130"/>
  <c r="M130"/>
  <c r="O130"/>
  <c r="Q130"/>
  <c r="S130"/>
  <c r="U130"/>
  <c r="W130"/>
  <c r="G131"/>
  <c r="I131"/>
  <c r="K131"/>
  <c r="M131"/>
  <c r="O131"/>
  <c r="Q131"/>
  <c r="S131"/>
  <c r="U131"/>
  <c r="W131"/>
  <c r="G132"/>
  <c r="I132"/>
  <c r="K132"/>
  <c r="M132"/>
  <c r="O132"/>
  <c r="Q132"/>
  <c r="S132"/>
  <c r="U132"/>
  <c r="W132"/>
  <c r="G133"/>
  <c r="I133"/>
  <c r="K133"/>
  <c r="M133"/>
  <c r="O133"/>
  <c r="Q133"/>
  <c r="S133"/>
  <c r="U133"/>
  <c r="W133"/>
  <c r="G134"/>
  <c r="I134"/>
  <c r="K134"/>
  <c r="M134"/>
  <c r="O134"/>
  <c r="Q134"/>
  <c r="S134"/>
  <c r="U134"/>
  <c r="W134"/>
  <c r="G135"/>
  <c r="I135"/>
  <c r="K135"/>
  <c r="M135"/>
  <c r="O135"/>
  <c r="Q135"/>
  <c r="S135"/>
  <c r="U135"/>
  <c r="W135"/>
  <c r="G136"/>
  <c r="I136"/>
  <c r="K136"/>
  <c r="M136"/>
  <c r="O136"/>
  <c r="Q136"/>
  <c r="S136"/>
  <c r="U136"/>
  <c r="W136"/>
  <c r="G137"/>
  <c r="I137"/>
  <c r="K137"/>
  <c r="M137"/>
  <c r="O137"/>
  <c r="Q137"/>
  <c r="S137"/>
  <c r="U137"/>
  <c r="W137"/>
  <c r="G138"/>
  <c r="I138"/>
  <c r="K138"/>
  <c r="M138"/>
  <c r="O138"/>
  <c r="Q138"/>
  <c r="S138"/>
  <c r="U138"/>
  <c r="W138"/>
  <c r="G139"/>
  <c r="I139"/>
  <c r="K139"/>
  <c r="M139"/>
  <c r="O139"/>
  <c r="Q139"/>
  <c r="S139"/>
  <c r="U139"/>
  <c r="W139"/>
  <c r="G140"/>
  <c r="I140"/>
  <c r="K140"/>
  <c r="D111"/>
  <c r="F111"/>
  <c r="H111"/>
  <c r="J111"/>
  <c r="L111"/>
  <c r="N111"/>
  <c r="P111"/>
  <c r="R111"/>
  <c r="T111"/>
  <c r="V111"/>
  <c r="D112"/>
  <c r="F112"/>
  <c r="H112"/>
  <c r="J112"/>
  <c r="L112"/>
  <c r="N112"/>
  <c r="P112"/>
  <c r="R112"/>
  <c r="T112"/>
  <c r="V112"/>
  <c r="D113"/>
  <c r="F113"/>
  <c r="H113"/>
  <c r="J113"/>
  <c r="L113"/>
  <c r="N113"/>
  <c r="P113"/>
  <c r="R113"/>
  <c r="T113"/>
  <c r="V113"/>
  <c r="D114"/>
  <c r="F114"/>
  <c r="H114"/>
  <c r="J114"/>
  <c r="L114"/>
  <c r="N114"/>
  <c r="P114"/>
  <c r="R114"/>
  <c r="T114"/>
  <c r="V114"/>
  <c r="D115"/>
  <c r="F115"/>
  <c r="H115"/>
  <c r="J115"/>
  <c r="L115"/>
  <c r="N115"/>
  <c r="P115"/>
  <c r="R115"/>
  <c r="T115"/>
  <c r="V115"/>
  <c r="D116"/>
  <c r="F116"/>
  <c r="H116"/>
  <c r="J116"/>
  <c r="L116"/>
  <c r="N116"/>
  <c r="P116"/>
  <c r="R116"/>
  <c r="T116"/>
  <c r="V116"/>
  <c r="D117"/>
  <c r="F117"/>
  <c r="H117"/>
  <c r="J117"/>
  <c r="L117"/>
  <c r="N117"/>
  <c r="P117"/>
  <c r="R117"/>
  <c r="T117"/>
  <c r="V117"/>
  <c r="D118"/>
  <c r="F118"/>
  <c r="H118"/>
  <c r="J118"/>
  <c r="L118"/>
  <c r="N118"/>
  <c r="P118"/>
  <c r="R118"/>
  <c r="T118"/>
  <c r="V118"/>
  <c r="D119"/>
  <c r="F119"/>
  <c r="H119"/>
  <c r="J119"/>
  <c r="L119"/>
  <c r="N119"/>
  <c r="P119"/>
  <c r="R119"/>
  <c r="T119"/>
  <c r="V119"/>
  <c r="D120"/>
  <c r="F120"/>
  <c r="H120"/>
  <c r="J120"/>
  <c r="L120"/>
  <c r="N120"/>
  <c r="P120"/>
  <c r="R120"/>
  <c r="T120"/>
  <c r="V120"/>
  <c r="D121"/>
  <c r="F121"/>
  <c r="H121"/>
  <c r="J121"/>
  <c r="L121"/>
  <c r="N121"/>
  <c r="P121"/>
  <c r="R121"/>
  <c r="T121"/>
  <c r="V121"/>
  <c r="D122"/>
  <c r="F122"/>
  <c r="H122"/>
  <c r="J122"/>
  <c r="L122"/>
  <c r="N122"/>
  <c r="P122"/>
  <c r="R122"/>
  <c r="T122"/>
  <c r="V122"/>
  <c r="D123"/>
  <c r="F123"/>
  <c r="H123"/>
  <c r="J123"/>
  <c r="L123"/>
  <c r="N123"/>
  <c r="P123"/>
  <c r="R123"/>
  <c r="T123"/>
  <c r="V123"/>
  <c r="D124"/>
  <c r="F124"/>
  <c r="H124"/>
  <c r="J124"/>
  <c r="L124"/>
  <c r="N124"/>
  <c r="P124"/>
  <c r="R124"/>
  <c r="T124"/>
  <c r="V124"/>
  <c r="D125"/>
  <c r="F125"/>
  <c r="H125"/>
  <c r="J125"/>
  <c r="L125"/>
  <c r="N125"/>
  <c r="P125"/>
  <c r="R125"/>
  <c r="T125"/>
  <c r="V125"/>
  <c r="D126"/>
  <c r="F126"/>
  <c r="H126"/>
  <c r="J126"/>
  <c r="L126"/>
  <c r="N126"/>
  <c r="P126"/>
  <c r="R126"/>
  <c r="T126"/>
  <c r="V126"/>
  <c r="D127"/>
  <c r="F127"/>
  <c r="H127"/>
  <c r="J127"/>
  <c r="L127"/>
  <c r="N127"/>
  <c r="P127"/>
  <c r="R127"/>
  <c r="T127"/>
  <c r="V127"/>
  <c r="D128"/>
  <c r="F128"/>
  <c r="H128"/>
  <c r="J128"/>
  <c r="L128"/>
  <c r="N128"/>
  <c r="P128"/>
  <c r="R128"/>
  <c r="T128"/>
  <c r="V128"/>
  <c r="D129"/>
  <c r="F129"/>
  <c r="H129"/>
  <c r="J129"/>
  <c r="L129"/>
  <c r="N129"/>
  <c r="P129"/>
  <c r="R129"/>
  <c r="T129"/>
  <c r="V129"/>
  <c r="D130"/>
  <c r="F130"/>
  <c r="H130"/>
  <c r="J130"/>
  <c r="L130"/>
  <c r="N130"/>
  <c r="P130"/>
  <c r="R130"/>
  <c r="T130"/>
  <c r="V130"/>
  <c r="D131"/>
  <c r="F131"/>
  <c r="H131"/>
  <c r="J131"/>
  <c r="L131"/>
  <c r="N131"/>
  <c r="P131"/>
  <c r="R131"/>
  <c r="T131"/>
  <c r="V131"/>
  <c r="D132"/>
  <c r="F132"/>
  <c r="H132"/>
  <c r="J132"/>
  <c r="L132"/>
  <c r="N132"/>
  <c r="P132"/>
  <c r="R132"/>
  <c r="T132"/>
  <c r="V132"/>
  <c r="D133"/>
  <c r="F133"/>
  <c r="H133"/>
  <c r="J133"/>
  <c r="L133"/>
  <c r="N133"/>
  <c r="P133"/>
  <c r="R133"/>
  <c r="T133"/>
  <c r="V133"/>
  <c r="D134"/>
  <c r="F134"/>
  <c r="H134"/>
  <c r="J134"/>
  <c r="L134"/>
  <c r="N134"/>
  <c r="P134"/>
  <c r="R134"/>
  <c r="T134"/>
  <c r="V134"/>
  <c r="D135"/>
  <c r="F135"/>
  <c r="H135"/>
  <c r="J135"/>
  <c r="L135"/>
  <c r="N135"/>
  <c r="P135"/>
  <c r="R135"/>
  <c r="T135"/>
  <c r="V135"/>
  <c r="D136"/>
  <c r="F136"/>
  <c r="H136"/>
  <c r="J136"/>
  <c r="L136"/>
  <c r="N136"/>
  <c r="P136"/>
  <c r="R136"/>
  <c r="T136"/>
  <c r="V136"/>
  <c r="D137"/>
  <c r="F137"/>
  <c r="M140" i="14"/>
  <c r="O140"/>
  <c r="Q140"/>
  <c r="S140"/>
  <c r="U140"/>
  <c r="W140"/>
  <c r="E141"/>
  <c r="G141"/>
  <c r="I141"/>
  <c r="K141"/>
  <c r="M141"/>
  <c r="O141"/>
  <c r="Q141"/>
  <c r="S141"/>
  <c r="U141"/>
  <c r="W141"/>
  <c r="E142"/>
  <c r="G142"/>
  <c r="I142"/>
  <c r="K142"/>
  <c r="M142"/>
  <c r="O142"/>
  <c r="Q142"/>
  <c r="S142"/>
  <c r="U142"/>
  <c r="W142"/>
  <c r="E143"/>
  <c r="G143"/>
  <c r="I143"/>
  <c r="K143"/>
  <c r="M143"/>
  <c r="O143"/>
  <c r="Q143"/>
  <c r="S143"/>
  <c r="U143"/>
  <c r="W143"/>
  <c r="E144"/>
  <c r="G144"/>
  <c r="I144"/>
  <c r="K144"/>
  <c r="M144"/>
  <c r="O144"/>
  <c r="Q144"/>
  <c r="S144"/>
  <c r="U144"/>
  <c r="W144"/>
  <c r="E145"/>
  <c r="G145"/>
  <c r="I145"/>
  <c r="K145"/>
  <c r="M145"/>
  <c r="O145"/>
  <c r="Q145"/>
  <c r="S145"/>
  <c r="U145"/>
  <c r="W145"/>
  <c r="E146"/>
  <c r="G146"/>
  <c r="I146"/>
  <c r="K146"/>
  <c r="M146"/>
  <c r="O146"/>
  <c r="Q146"/>
  <c r="S146"/>
  <c r="U146"/>
  <c r="W146"/>
  <c r="E147"/>
  <c r="G147"/>
  <c r="I147"/>
  <c r="K147"/>
  <c r="M147"/>
  <c r="O147"/>
  <c r="Q147"/>
  <c r="S147"/>
  <c r="U147"/>
  <c r="W147"/>
  <c r="E148"/>
  <c r="G148"/>
  <c r="I148"/>
  <c r="K148"/>
  <c r="M148"/>
  <c r="O148"/>
  <c r="Q148"/>
  <c r="S148"/>
  <c r="U148"/>
  <c r="W148"/>
  <c r="E149"/>
  <c r="G149"/>
  <c r="I149"/>
  <c r="K149"/>
  <c r="M149"/>
  <c r="O149"/>
  <c r="Q149"/>
  <c r="S149"/>
  <c r="U149"/>
  <c r="W149"/>
  <c r="E150"/>
  <c r="G150"/>
  <c r="I150"/>
  <c r="K150"/>
  <c r="M150"/>
  <c r="O150"/>
  <c r="Q150"/>
  <c r="S150"/>
  <c r="U150"/>
  <c r="W150"/>
  <c r="E151"/>
  <c r="G151"/>
  <c r="I151"/>
  <c r="K151"/>
  <c r="M151"/>
  <c r="O151"/>
  <c r="Q151"/>
  <c r="S151"/>
  <c r="U151"/>
  <c r="W151"/>
  <c r="E152"/>
  <c r="G152"/>
  <c r="I152"/>
  <c r="K152"/>
  <c r="M152"/>
  <c r="O152"/>
  <c r="Q152"/>
  <c r="S152"/>
  <c r="U152"/>
  <c r="W152"/>
  <c r="E153"/>
  <c r="G153"/>
  <c r="I153"/>
  <c r="K153"/>
  <c r="M153"/>
  <c r="O153"/>
  <c r="Q153"/>
  <c r="S153"/>
  <c r="U153"/>
  <c r="W153"/>
  <c r="E154"/>
  <c r="G154"/>
  <c r="I154"/>
  <c r="K154"/>
  <c r="M154"/>
  <c r="O154"/>
  <c r="Q154"/>
  <c r="S154"/>
  <c r="U154"/>
  <c r="W154"/>
  <c r="E155"/>
  <c r="G155"/>
  <c r="I155"/>
  <c r="K155"/>
  <c r="M155"/>
  <c r="O155"/>
  <c r="Q155"/>
  <c r="S155"/>
  <c r="U155"/>
  <c r="W155"/>
  <c r="E156"/>
  <c r="G156"/>
  <c r="I156"/>
  <c r="K156"/>
  <c r="M156"/>
  <c r="O156"/>
  <c r="Q156"/>
  <c r="S156"/>
  <c r="U156"/>
  <c r="W156"/>
  <c r="E157"/>
  <c r="G157"/>
  <c r="I157"/>
  <c r="K157"/>
  <c r="M157"/>
  <c r="O157"/>
  <c r="Q157"/>
  <c r="S157"/>
  <c r="U157"/>
  <c r="W157"/>
  <c r="E158"/>
  <c r="G158"/>
  <c r="I158"/>
  <c r="K158"/>
  <c r="M158"/>
  <c r="O158"/>
  <c r="Q158"/>
  <c r="S158"/>
  <c r="U158"/>
  <c r="W158"/>
  <c r="H137" i="13"/>
  <c r="J137"/>
  <c r="L137"/>
  <c r="N137"/>
  <c r="P137"/>
  <c r="R137"/>
  <c r="T137"/>
  <c r="V137"/>
  <c r="D138"/>
  <c r="F138"/>
  <c r="H138"/>
  <c r="J138"/>
  <c r="L138"/>
  <c r="N138"/>
  <c r="P138"/>
  <c r="R138"/>
  <c r="T138"/>
  <c r="V138"/>
  <c r="D139"/>
  <c r="F139"/>
  <c r="H139"/>
  <c r="J139"/>
  <c r="L139"/>
  <c r="N139"/>
  <c r="P139"/>
  <c r="R139"/>
  <c r="T139"/>
  <c r="V139"/>
  <c r="D140"/>
  <c r="F140"/>
  <c r="H140"/>
  <c r="J140"/>
  <c r="V140"/>
  <c r="D141"/>
  <c r="V141"/>
  <c r="D142"/>
  <c r="V142"/>
  <c r="D143"/>
  <c r="V143"/>
  <c r="D144"/>
  <c r="V144"/>
  <c r="D145"/>
  <c r="V145"/>
  <c r="D146"/>
  <c r="V146"/>
  <c r="D147"/>
  <c r="V147"/>
  <c r="D148"/>
  <c r="V148"/>
  <c r="D149"/>
  <c r="V149"/>
  <c r="D150"/>
  <c r="V150"/>
  <c r="D151"/>
  <c r="V151"/>
  <c r="D152"/>
  <c r="V152"/>
  <c r="D153"/>
  <c r="V153"/>
  <c r="D154"/>
  <c r="L140" i="14"/>
  <c r="N140"/>
  <c r="P140"/>
  <c r="R140"/>
  <c r="T140"/>
  <c r="V140"/>
  <c r="F141"/>
  <c r="H141"/>
  <c r="J141"/>
  <c r="L141"/>
  <c r="N141"/>
  <c r="P141"/>
  <c r="R141"/>
  <c r="T141"/>
  <c r="F142"/>
  <c r="H142"/>
  <c r="J142"/>
  <c r="L142"/>
  <c r="N142"/>
  <c r="P142"/>
  <c r="R142"/>
  <c r="T142"/>
  <c r="V142"/>
  <c r="F143"/>
  <c r="H143"/>
  <c r="J143"/>
  <c r="L143"/>
  <c r="N143"/>
  <c r="P143"/>
  <c r="R143"/>
  <c r="T143"/>
  <c r="F144"/>
  <c r="H144"/>
  <c r="J144"/>
  <c r="L144"/>
  <c r="N144"/>
  <c r="P144"/>
  <c r="R144"/>
  <c r="T144"/>
  <c r="V144"/>
  <c r="F145"/>
  <c r="H145"/>
  <c r="J145"/>
  <c r="L145"/>
  <c r="N145"/>
  <c r="P145"/>
  <c r="R145"/>
  <c r="T145"/>
  <c r="V145"/>
  <c r="F146"/>
  <c r="H146"/>
  <c r="J146"/>
  <c r="L146"/>
  <c r="N146"/>
  <c r="P146"/>
  <c r="R146"/>
  <c r="T146"/>
  <c r="F147"/>
  <c r="H147"/>
  <c r="J147"/>
  <c r="L147"/>
  <c r="N147"/>
  <c r="P147"/>
  <c r="R147"/>
  <c r="T147"/>
  <c r="V147"/>
  <c r="F148"/>
  <c r="H148"/>
  <c r="J148"/>
  <c r="L148"/>
  <c r="N148"/>
  <c r="P148"/>
  <c r="R148"/>
  <c r="T148"/>
  <c r="V148"/>
  <c r="F149"/>
  <c r="H149"/>
  <c r="J149"/>
  <c r="L149"/>
  <c r="N149"/>
  <c r="P149"/>
  <c r="R149"/>
  <c r="T149"/>
  <c r="V149"/>
  <c r="F150"/>
  <c r="H150"/>
  <c r="J150"/>
  <c r="L150"/>
  <c r="N150"/>
  <c r="P150"/>
  <c r="R150"/>
  <c r="T150"/>
  <c r="V150"/>
  <c r="F151"/>
  <c r="H151"/>
  <c r="J151"/>
  <c r="L151"/>
  <c r="N151"/>
  <c r="P151"/>
  <c r="R151"/>
  <c r="T151"/>
  <c r="F152"/>
  <c r="H152"/>
  <c r="J152"/>
  <c r="L152"/>
  <c r="N152"/>
  <c r="P152"/>
  <c r="R152"/>
  <c r="T152"/>
  <c r="F153"/>
  <c r="H153"/>
  <c r="J153"/>
  <c r="L153"/>
  <c r="N153"/>
  <c r="P153"/>
  <c r="R153"/>
  <c r="T153"/>
  <c r="F154"/>
  <c r="H154"/>
  <c r="J154"/>
  <c r="L154"/>
  <c r="N154"/>
  <c r="P154"/>
  <c r="R154"/>
  <c r="T154"/>
  <c r="F155"/>
  <c r="H155"/>
  <c r="J155"/>
  <c r="L155"/>
  <c r="N155"/>
  <c r="P155"/>
  <c r="R155"/>
  <c r="T155"/>
  <c r="F156"/>
  <c r="H156"/>
  <c r="J156"/>
  <c r="L156"/>
  <c r="N156"/>
  <c r="P156"/>
  <c r="R156"/>
  <c r="T156"/>
  <c r="F157"/>
  <c r="H157"/>
  <c r="J157"/>
  <c r="L157"/>
  <c r="N157"/>
  <c r="P157"/>
  <c r="R157"/>
  <c r="T157"/>
  <c r="F158"/>
  <c r="H158"/>
  <c r="J158"/>
  <c r="L158"/>
  <c r="N158"/>
  <c r="P158"/>
  <c r="R158"/>
  <c r="T158"/>
  <c r="V158"/>
  <c r="E111" i="8"/>
  <c r="E112"/>
  <c r="E146"/>
  <c r="E150"/>
  <c r="E151"/>
  <c r="E152"/>
  <c r="E153"/>
  <c r="E156"/>
  <c r="E111" i="9"/>
  <c r="E112"/>
  <c r="E113"/>
  <c r="E114"/>
  <c r="E115"/>
  <c r="E116"/>
  <c r="E117"/>
  <c r="E118"/>
  <c r="E119"/>
  <c r="E120"/>
  <c r="E121"/>
  <c r="E122"/>
  <c r="E123"/>
  <c r="E124"/>
  <c r="E125"/>
  <c r="E126"/>
  <c r="E127"/>
  <c r="E128"/>
  <c r="E129"/>
  <c r="E130"/>
  <c r="E131"/>
  <c r="E148" i="2"/>
  <c r="E149"/>
  <c r="E150"/>
  <c r="E151"/>
  <c r="E152"/>
  <c r="E153"/>
  <c r="E154"/>
  <c r="M140" i="13"/>
  <c r="O140"/>
  <c r="Q140"/>
  <c r="S140"/>
  <c r="U140"/>
  <c r="W140"/>
  <c r="E141"/>
  <c r="G141"/>
  <c r="I141"/>
  <c r="K141"/>
  <c r="M141"/>
  <c r="O141"/>
  <c r="Q141"/>
  <c r="S141"/>
  <c r="U141"/>
  <c r="W141"/>
  <c r="E142"/>
  <c r="G142"/>
  <c r="I142"/>
  <c r="K142"/>
  <c r="M142"/>
  <c r="O142"/>
  <c r="Q142"/>
  <c r="S142"/>
  <c r="U142"/>
  <c r="W142"/>
  <c r="E143"/>
  <c r="G143"/>
  <c r="I143"/>
  <c r="K143"/>
  <c r="M143"/>
  <c r="O143"/>
  <c r="Q143"/>
  <c r="S143"/>
  <c r="U143"/>
  <c r="W143"/>
  <c r="E144"/>
  <c r="G144"/>
  <c r="I144"/>
  <c r="K144"/>
  <c r="M144"/>
  <c r="O144"/>
  <c r="Q144"/>
  <c r="S144"/>
  <c r="U144"/>
  <c r="W144"/>
  <c r="E145"/>
  <c r="G145"/>
  <c r="I145"/>
  <c r="K145"/>
  <c r="M145"/>
  <c r="O145"/>
  <c r="Q145"/>
  <c r="S145"/>
  <c r="U145"/>
  <c r="W145"/>
  <c r="E146"/>
  <c r="G146"/>
  <c r="I146"/>
  <c r="K146"/>
  <c r="M146"/>
  <c r="O146"/>
  <c r="Q146"/>
  <c r="S146"/>
  <c r="U146"/>
  <c r="W146"/>
  <c r="E147"/>
  <c r="G147"/>
  <c r="I147"/>
  <c r="K147"/>
  <c r="M147"/>
  <c r="O147"/>
  <c r="Q147"/>
  <c r="S147"/>
  <c r="U147"/>
  <c r="W147"/>
  <c r="E148"/>
  <c r="G148"/>
  <c r="I148"/>
  <c r="K148"/>
  <c r="M148"/>
  <c r="O148"/>
  <c r="Q148"/>
  <c r="S148"/>
  <c r="U148"/>
  <c r="W148"/>
  <c r="E149"/>
  <c r="G149"/>
  <c r="I149"/>
  <c r="K149"/>
  <c r="M149"/>
  <c r="O149"/>
  <c r="Q149"/>
  <c r="S149"/>
  <c r="U149"/>
  <c r="W149"/>
  <c r="E150"/>
  <c r="G150"/>
  <c r="I150"/>
  <c r="K150"/>
  <c r="M150"/>
  <c r="O150"/>
  <c r="Q150"/>
  <c r="S150"/>
  <c r="U150"/>
  <c r="W150"/>
  <c r="E151"/>
  <c r="G151"/>
  <c r="I151"/>
  <c r="K151"/>
  <c r="M151"/>
  <c r="O151"/>
  <c r="Q151"/>
  <c r="S151"/>
  <c r="U151"/>
  <c r="W151"/>
  <c r="E152"/>
  <c r="G152"/>
  <c r="I152"/>
  <c r="K152"/>
  <c r="M152"/>
  <c r="O152"/>
  <c r="Q152"/>
  <c r="S152"/>
  <c r="U152"/>
  <c r="W152"/>
  <c r="E153"/>
  <c r="G153"/>
  <c r="I153"/>
  <c r="K153"/>
  <c r="M153"/>
  <c r="O153"/>
  <c r="Q153"/>
  <c r="S153"/>
  <c r="U153"/>
  <c r="W153"/>
  <c r="E154"/>
  <c r="G154"/>
  <c r="I154"/>
  <c r="K154"/>
  <c r="M154"/>
  <c r="O154"/>
  <c r="Q154"/>
  <c r="S154"/>
  <c r="U154"/>
  <c r="W154"/>
  <c r="G155"/>
  <c r="I155"/>
  <c r="K155"/>
  <c r="M155"/>
  <c r="O155"/>
  <c r="Q155"/>
  <c r="S155"/>
  <c r="U155"/>
  <c r="W155"/>
  <c r="G156"/>
  <c r="I156"/>
  <c r="K156"/>
  <c r="M156"/>
  <c r="O156"/>
  <c r="Q156"/>
  <c r="S156"/>
  <c r="U156"/>
  <c r="W156"/>
  <c r="G157"/>
  <c r="I157"/>
  <c r="K157"/>
  <c r="M157"/>
  <c r="O157"/>
  <c r="Q157"/>
  <c r="S157"/>
  <c r="U157"/>
  <c r="W157"/>
  <c r="G158"/>
  <c r="I158"/>
  <c r="K158"/>
  <c r="M158"/>
  <c r="O158"/>
  <c r="Q158"/>
  <c r="S158"/>
  <c r="U158"/>
  <c r="W158"/>
  <c r="L140"/>
  <c r="N140"/>
  <c r="P140"/>
  <c r="R140"/>
  <c r="T140"/>
  <c r="F141"/>
  <c r="H141"/>
  <c r="J141"/>
  <c r="L141"/>
  <c r="N141"/>
  <c r="P141"/>
  <c r="R141"/>
  <c r="T141"/>
  <c r="F142"/>
  <c r="H142"/>
  <c r="J142"/>
  <c r="L142"/>
  <c r="N142"/>
  <c r="P142"/>
  <c r="R142"/>
  <c r="T142"/>
  <c r="F143"/>
  <c r="H143"/>
  <c r="J143"/>
  <c r="L143"/>
  <c r="N143"/>
  <c r="P143"/>
  <c r="R143"/>
  <c r="T143"/>
  <c r="F144"/>
  <c r="H144"/>
  <c r="J144"/>
  <c r="L144"/>
  <c r="N144"/>
  <c r="P144"/>
  <c r="R144"/>
  <c r="T144"/>
  <c r="F145"/>
  <c r="H145"/>
  <c r="J145"/>
  <c r="L145"/>
  <c r="N145"/>
  <c r="P145"/>
  <c r="R145"/>
  <c r="T145"/>
  <c r="F146"/>
  <c r="H146"/>
  <c r="J146"/>
  <c r="L146"/>
  <c r="N146"/>
  <c r="P146"/>
  <c r="R146"/>
  <c r="T146"/>
  <c r="F147"/>
  <c r="H147"/>
  <c r="J147"/>
  <c r="L147"/>
  <c r="N147"/>
  <c r="P147"/>
  <c r="R147"/>
  <c r="T147"/>
  <c r="F148"/>
  <c r="H148"/>
  <c r="J148"/>
  <c r="L148"/>
  <c r="N148"/>
  <c r="P148"/>
  <c r="R148"/>
  <c r="T148"/>
  <c r="F149"/>
  <c r="H149"/>
  <c r="J149"/>
  <c r="L149"/>
  <c r="N149"/>
  <c r="P149"/>
  <c r="R149"/>
  <c r="T149"/>
  <c r="F150"/>
  <c r="H150"/>
  <c r="J150"/>
  <c r="L150"/>
  <c r="N150"/>
  <c r="P150"/>
  <c r="R150"/>
  <c r="T150"/>
  <c r="F151"/>
  <c r="H151"/>
  <c r="J151"/>
  <c r="L151"/>
  <c r="N151"/>
  <c r="P151"/>
  <c r="R151"/>
  <c r="T151"/>
  <c r="F152"/>
  <c r="H152"/>
  <c r="J152"/>
  <c r="L152"/>
  <c r="N152"/>
  <c r="P152"/>
  <c r="R152"/>
  <c r="T152"/>
  <c r="F153"/>
  <c r="H153"/>
  <c r="J153"/>
  <c r="L153"/>
  <c r="N153"/>
  <c r="P153"/>
  <c r="R153"/>
  <c r="T153"/>
  <c r="F154"/>
  <c r="H154"/>
  <c r="J154"/>
  <c r="L154"/>
  <c r="N154"/>
  <c r="P154"/>
  <c r="R154"/>
  <c r="T154"/>
  <c r="V154"/>
  <c r="D155"/>
  <c r="F155"/>
  <c r="H155"/>
  <c r="J155"/>
  <c r="L155"/>
  <c r="N155"/>
  <c r="P155"/>
  <c r="R155"/>
  <c r="T155"/>
  <c r="V155"/>
  <c r="D156"/>
  <c r="F156"/>
  <c r="H156"/>
  <c r="J156"/>
  <c r="L156"/>
  <c r="N156"/>
  <c r="P156"/>
  <c r="R156"/>
  <c r="T156"/>
  <c r="V156"/>
  <c r="D157"/>
  <c r="F157"/>
  <c r="H157"/>
  <c r="J157"/>
  <c r="L157"/>
  <c r="N157"/>
  <c r="P157"/>
  <c r="R157"/>
  <c r="T157"/>
  <c r="V157"/>
  <c r="D158"/>
  <c r="F158"/>
  <c r="H158"/>
  <c r="J158"/>
  <c r="L158"/>
  <c r="N158"/>
  <c r="P158"/>
  <c r="R158"/>
  <c r="T158"/>
  <c r="V158"/>
  <c r="D138" i="1"/>
  <c r="D130"/>
  <c r="G111" i="2"/>
  <c r="I111"/>
  <c r="K111"/>
  <c r="M111"/>
  <c r="O111"/>
  <c r="Q111"/>
  <c r="S111"/>
  <c r="U111"/>
  <c r="W111"/>
  <c r="G112"/>
  <c r="I112"/>
  <c r="K112"/>
  <c r="M112"/>
  <c r="O112"/>
  <c r="Q112"/>
  <c r="S112"/>
  <c r="U112"/>
  <c r="W112"/>
  <c r="G113"/>
  <c r="I113"/>
  <c r="K113"/>
  <c r="M113"/>
  <c r="O113"/>
  <c r="Q113"/>
  <c r="S113"/>
  <c r="U113"/>
  <c r="W113"/>
  <c r="G114"/>
  <c r="I114"/>
  <c r="K114"/>
  <c r="M114"/>
  <c r="O114"/>
  <c r="Q114"/>
  <c r="S114"/>
  <c r="U114"/>
  <c r="W114"/>
  <c r="G115"/>
  <c r="I115"/>
  <c r="K115"/>
  <c r="M115"/>
  <c r="O115"/>
  <c r="Q115"/>
  <c r="S115"/>
  <c r="U115"/>
  <c r="W115"/>
  <c r="G116"/>
  <c r="I116"/>
  <c r="K116"/>
  <c r="M116"/>
  <c r="O116"/>
  <c r="Q116"/>
  <c r="S116"/>
  <c r="U116"/>
  <c r="W116"/>
  <c r="G117"/>
  <c r="I117"/>
  <c r="K117"/>
  <c r="M117"/>
  <c r="O117"/>
  <c r="Q117"/>
  <c r="S117"/>
  <c r="U117"/>
  <c r="W117"/>
  <c r="G118"/>
  <c r="I118"/>
  <c r="K118"/>
  <c r="M118"/>
  <c r="O118"/>
  <c r="Q118"/>
  <c r="S118"/>
  <c r="D111"/>
  <c r="F111"/>
  <c r="H111"/>
  <c r="J111"/>
  <c r="L111"/>
  <c r="N111"/>
  <c r="P111"/>
  <c r="R111"/>
  <c r="T111"/>
  <c r="V111"/>
  <c r="D112"/>
  <c r="F112"/>
  <c r="H112"/>
  <c r="J112"/>
  <c r="L112"/>
  <c r="N112"/>
  <c r="P112"/>
  <c r="R112"/>
  <c r="T112"/>
  <c r="V112"/>
  <c r="D113"/>
  <c r="F113"/>
  <c r="H113"/>
  <c r="J113"/>
  <c r="L113"/>
  <c r="N113"/>
  <c r="P113"/>
  <c r="R113"/>
  <c r="T113"/>
  <c r="V113"/>
  <c r="D114"/>
  <c r="F114"/>
  <c r="H114"/>
  <c r="J114"/>
  <c r="L114"/>
  <c r="N114"/>
  <c r="P114"/>
  <c r="R114"/>
  <c r="T114"/>
  <c r="V114"/>
  <c r="D115"/>
  <c r="F115"/>
  <c r="U118"/>
  <c r="W118"/>
  <c r="G119"/>
  <c r="I119"/>
  <c r="K119"/>
  <c r="M119"/>
  <c r="O119"/>
  <c r="Q119"/>
  <c r="S119"/>
  <c r="U119"/>
  <c r="W119"/>
  <c r="G120"/>
  <c r="I120"/>
  <c r="K120"/>
  <c r="M120"/>
  <c r="O120"/>
  <c r="Q120"/>
  <c r="S120"/>
  <c r="U120"/>
  <c r="W120"/>
  <c r="G121"/>
  <c r="I121"/>
  <c r="K121"/>
  <c r="M121"/>
  <c r="O121"/>
  <c r="Q121"/>
  <c r="S121"/>
  <c r="U121"/>
  <c r="W121"/>
  <c r="G122"/>
  <c r="I122"/>
  <c r="K122"/>
  <c r="M122"/>
  <c r="O122"/>
  <c r="Q122"/>
  <c r="S122"/>
  <c r="U122"/>
  <c r="W122"/>
  <c r="G123"/>
  <c r="I123"/>
  <c r="K123"/>
  <c r="M123"/>
  <c r="O123"/>
  <c r="Q123"/>
  <c r="S123"/>
  <c r="U123"/>
  <c r="W123"/>
  <c r="G124"/>
  <c r="I124"/>
  <c r="K124"/>
  <c r="M124"/>
  <c r="O124"/>
  <c r="Q124"/>
  <c r="S124"/>
  <c r="U124"/>
  <c r="W124"/>
  <c r="G125"/>
  <c r="I125"/>
  <c r="K125"/>
  <c r="M125"/>
  <c r="O125"/>
  <c r="Q125"/>
  <c r="S125"/>
  <c r="U125"/>
  <c r="W125"/>
  <c r="G126"/>
  <c r="I126"/>
  <c r="K126"/>
  <c r="M126"/>
  <c r="O126"/>
  <c r="Q126"/>
  <c r="S126"/>
  <c r="U126"/>
  <c r="W126"/>
  <c r="G127"/>
  <c r="I127"/>
  <c r="K127"/>
  <c r="M127"/>
  <c r="O127"/>
  <c r="Q127"/>
  <c r="S127"/>
  <c r="U127"/>
  <c r="W127"/>
  <c r="G128"/>
  <c r="I128"/>
  <c r="K128"/>
  <c r="M128"/>
  <c r="O128"/>
  <c r="Q128"/>
  <c r="S128"/>
  <c r="U128"/>
  <c r="W128"/>
  <c r="G129"/>
  <c r="I129"/>
  <c r="K129"/>
  <c r="M129"/>
  <c r="O129"/>
  <c r="Q129"/>
  <c r="S129"/>
  <c r="U129"/>
  <c r="W129"/>
  <c r="G130"/>
  <c r="I130"/>
  <c r="K130"/>
  <c r="M130"/>
  <c r="O130"/>
  <c r="Q130"/>
  <c r="S130"/>
  <c r="U130"/>
  <c r="W130"/>
  <c r="G131"/>
  <c r="I131"/>
  <c r="K131"/>
  <c r="M131"/>
  <c r="O131"/>
  <c r="Q131"/>
  <c r="S131"/>
  <c r="U131"/>
  <c r="W131"/>
  <c r="G132"/>
  <c r="I132"/>
  <c r="K132"/>
  <c r="M132"/>
  <c r="O132"/>
  <c r="Q132"/>
  <c r="S132"/>
  <c r="U132"/>
  <c r="W132"/>
  <c r="G133"/>
  <c r="I133"/>
  <c r="K133"/>
  <c r="M133"/>
  <c r="O133"/>
  <c r="Q133"/>
  <c r="S133"/>
  <c r="U133"/>
  <c r="W133"/>
  <c r="G134"/>
  <c r="I134"/>
  <c r="K134"/>
  <c r="M134"/>
  <c r="O134"/>
  <c r="Q134"/>
  <c r="S134"/>
  <c r="U134"/>
  <c r="W134"/>
  <c r="G135"/>
  <c r="I135"/>
  <c r="K135"/>
  <c r="M135"/>
  <c r="O135"/>
  <c r="Q135"/>
  <c r="S135"/>
  <c r="U135"/>
  <c r="W135"/>
  <c r="G136"/>
  <c r="I136"/>
  <c r="K136"/>
  <c r="M136"/>
  <c r="O136"/>
  <c r="Q136"/>
  <c r="S136"/>
  <c r="U136"/>
  <c r="W136"/>
  <c r="G137"/>
  <c r="I137"/>
  <c r="K137"/>
  <c r="M137"/>
  <c r="O137"/>
  <c r="Q137"/>
  <c r="S137"/>
  <c r="U137"/>
  <c r="W137"/>
  <c r="G138"/>
  <c r="I138"/>
  <c r="K138"/>
  <c r="M138"/>
  <c r="O138"/>
  <c r="Q138"/>
  <c r="S138"/>
  <c r="U138"/>
  <c r="W138"/>
  <c r="G139"/>
  <c r="I139"/>
  <c r="K139"/>
  <c r="M139"/>
  <c r="O139"/>
  <c r="Q139"/>
  <c r="S139"/>
  <c r="U139"/>
  <c r="W139"/>
  <c r="G140"/>
  <c r="I140"/>
  <c r="K140"/>
  <c r="H115"/>
  <c r="J115"/>
  <c r="L115"/>
  <c r="N115"/>
  <c r="P115"/>
  <c r="R115"/>
  <c r="T115"/>
  <c r="V115"/>
  <c r="D116"/>
  <c r="F116"/>
  <c r="H116"/>
  <c r="J116"/>
  <c r="L116"/>
  <c r="N116"/>
  <c r="P116"/>
  <c r="R116"/>
  <c r="T116"/>
  <c r="V116"/>
  <c r="D117"/>
  <c r="F117"/>
  <c r="H117"/>
  <c r="J117"/>
  <c r="L117"/>
  <c r="N117"/>
  <c r="P117"/>
  <c r="R117"/>
  <c r="T117"/>
  <c r="V117"/>
  <c r="D118"/>
  <c r="F118"/>
  <c r="H118"/>
  <c r="J118"/>
  <c r="L118"/>
  <c r="N118"/>
  <c r="P118"/>
  <c r="R118"/>
  <c r="T118"/>
  <c r="V118"/>
  <c r="D119"/>
  <c r="F119"/>
  <c r="H119"/>
  <c r="J119"/>
  <c r="L119"/>
  <c r="N119"/>
  <c r="P119"/>
  <c r="R119"/>
  <c r="T119"/>
  <c r="V119"/>
  <c r="D120"/>
  <c r="F120"/>
  <c r="H120"/>
  <c r="J120"/>
  <c r="L120"/>
  <c r="N120"/>
  <c r="P120"/>
  <c r="R120"/>
  <c r="T120"/>
  <c r="V120"/>
  <c r="D121"/>
  <c r="F121"/>
  <c r="H121"/>
  <c r="J121"/>
  <c r="L121"/>
  <c r="N121"/>
  <c r="P121"/>
  <c r="R121"/>
  <c r="T121"/>
  <c r="V121"/>
  <c r="D122"/>
  <c r="F122"/>
  <c r="H122"/>
  <c r="J122"/>
  <c r="L122"/>
  <c r="N122"/>
  <c r="P122"/>
  <c r="R122"/>
  <c r="T122"/>
  <c r="V122"/>
  <c r="D123"/>
  <c r="F123"/>
  <c r="H123"/>
  <c r="J123"/>
  <c r="L123"/>
  <c r="N123"/>
  <c r="P123"/>
  <c r="R123"/>
  <c r="T123"/>
  <c r="V123"/>
  <c r="D124"/>
  <c r="F124"/>
  <c r="H124"/>
  <c r="J124"/>
  <c r="L124"/>
  <c r="N124"/>
  <c r="P124"/>
  <c r="R124"/>
  <c r="T124"/>
  <c r="V124"/>
  <c r="D125"/>
  <c r="F125"/>
  <c r="H125"/>
  <c r="J125"/>
  <c r="L125"/>
  <c r="N125"/>
  <c r="P125"/>
  <c r="R125"/>
  <c r="T125"/>
  <c r="V125"/>
  <c r="D126"/>
  <c r="F126"/>
  <c r="H126"/>
  <c r="J126"/>
  <c r="L126"/>
  <c r="N126"/>
  <c r="P126"/>
  <c r="R126"/>
  <c r="T126"/>
  <c r="V126"/>
  <c r="D127"/>
  <c r="F127"/>
  <c r="H127"/>
  <c r="J127"/>
  <c r="L127"/>
  <c r="N127"/>
  <c r="P127"/>
  <c r="R127"/>
  <c r="T127"/>
  <c r="V127"/>
  <c r="D128"/>
  <c r="F128"/>
  <c r="H128"/>
  <c r="J128"/>
  <c r="L128"/>
  <c r="N128"/>
  <c r="P128"/>
  <c r="R128"/>
  <c r="T128"/>
  <c r="V128"/>
  <c r="D129"/>
  <c r="F129"/>
  <c r="H129"/>
  <c r="J129"/>
  <c r="L129"/>
  <c r="N129"/>
  <c r="P129"/>
  <c r="R129"/>
  <c r="T129"/>
  <c r="V129"/>
  <c r="D130"/>
  <c r="F130"/>
  <c r="H130"/>
  <c r="J130"/>
  <c r="L130"/>
  <c r="N130"/>
  <c r="P130"/>
  <c r="R130"/>
  <c r="T130"/>
  <c r="V130"/>
  <c r="D131"/>
  <c r="F131"/>
  <c r="H131"/>
  <c r="J131"/>
  <c r="L131"/>
  <c r="N131"/>
  <c r="P131"/>
  <c r="R131"/>
  <c r="T131"/>
  <c r="V131"/>
  <c r="D132"/>
  <c r="F132"/>
  <c r="H132"/>
  <c r="J132"/>
  <c r="L132"/>
  <c r="N132"/>
  <c r="P132"/>
  <c r="R132"/>
  <c r="T132"/>
  <c r="V132"/>
  <c r="D133"/>
  <c r="F133"/>
  <c r="H133"/>
  <c r="J133"/>
  <c r="L133"/>
  <c r="N133"/>
  <c r="P133"/>
  <c r="R133"/>
  <c r="T133"/>
  <c r="V133"/>
  <c r="D134"/>
  <c r="F134"/>
  <c r="H134"/>
  <c r="J134"/>
  <c r="L134"/>
  <c r="N134"/>
  <c r="P134"/>
  <c r="R134"/>
  <c r="T134"/>
  <c r="T163" s="1"/>
  <c r="V134"/>
  <c r="D135"/>
  <c r="F135"/>
  <c r="H135"/>
  <c r="J135"/>
  <c r="L135"/>
  <c r="N135"/>
  <c r="P135"/>
  <c r="R135"/>
  <c r="T135"/>
  <c r="V135"/>
  <c r="D136"/>
  <c r="F136"/>
  <c r="H136"/>
  <c r="J136"/>
  <c r="L136"/>
  <c r="N136"/>
  <c r="P136"/>
  <c r="R136"/>
  <c r="T136"/>
  <c r="V136"/>
  <c r="D137"/>
  <c r="F137"/>
  <c r="H137"/>
  <c r="J137"/>
  <c r="L137"/>
  <c r="N137"/>
  <c r="P137"/>
  <c r="R137"/>
  <c r="T137"/>
  <c r="V137"/>
  <c r="D138"/>
  <c r="F138"/>
  <c r="H138"/>
  <c r="J138"/>
  <c r="L138"/>
  <c r="N138"/>
  <c r="P138"/>
  <c r="R138"/>
  <c r="T138"/>
  <c r="V138"/>
  <c r="D139"/>
  <c r="F139"/>
  <c r="H139"/>
  <c r="J139"/>
  <c r="L139"/>
  <c r="N139"/>
  <c r="P139"/>
  <c r="R139"/>
  <c r="T139"/>
  <c r="V139"/>
  <c r="D140"/>
  <c r="F140"/>
  <c r="H140"/>
  <c r="J140"/>
  <c r="D155"/>
  <c r="D156"/>
  <c r="V156"/>
  <c r="D157"/>
  <c r="V135" i="1"/>
  <c r="G111" i="9"/>
  <c r="I111"/>
  <c r="K111"/>
  <c r="M111"/>
  <c r="O111"/>
  <c r="Q111"/>
  <c r="S111"/>
  <c r="U111"/>
  <c r="W111"/>
  <c r="G112"/>
  <c r="I112"/>
  <c r="K112"/>
  <c r="M112"/>
  <c r="O112"/>
  <c r="Q112"/>
  <c r="S112"/>
  <c r="U112"/>
  <c r="W112"/>
  <c r="G113"/>
  <c r="I113"/>
  <c r="K113"/>
  <c r="M113"/>
  <c r="O113"/>
  <c r="Q113"/>
  <c r="S113"/>
  <c r="U113"/>
  <c r="W113"/>
  <c r="G114"/>
  <c r="I114"/>
  <c r="K114"/>
  <c r="M114"/>
  <c r="O114"/>
  <c r="Q114"/>
  <c r="S114"/>
  <c r="U114"/>
  <c r="W114"/>
  <c r="G115"/>
  <c r="I115"/>
  <c r="K115"/>
  <c r="M115"/>
  <c r="O115"/>
  <c r="Q115"/>
  <c r="S115"/>
  <c r="U115"/>
  <c r="W115"/>
  <c r="G116"/>
  <c r="I116"/>
  <c r="K116"/>
  <c r="M116"/>
  <c r="O116"/>
  <c r="Q116"/>
  <c r="S116"/>
  <c r="U116"/>
  <c r="W116"/>
  <c r="G117"/>
  <c r="I117"/>
  <c r="K117"/>
  <c r="M117"/>
  <c r="O117"/>
  <c r="Q117"/>
  <c r="S117"/>
  <c r="U117"/>
  <c r="W117"/>
  <c r="G118"/>
  <c r="I118"/>
  <c r="K118"/>
  <c r="M118"/>
  <c r="O118"/>
  <c r="Q118"/>
  <c r="S118"/>
  <c r="U118"/>
  <c r="W118"/>
  <c r="G119"/>
  <c r="I119"/>
  <c r="K119"/>
  <c r="M119"/>
  <c r="O119"/>
  <c r="Q119"/>
  <c r="S119"/>
  <c r="U119"/>
  <c r="W119"/>
  <c r="G120"/>
  <c r="I120"/>
  <c r="K120"/>
  <c r="M120"/>
  <c r="O120"/>
  <c r="Q120"/>
  <c r="S120"/>
  <c r="U120"/>
  <c r="W120"/>
  <c r="G121"/>
  <c r="I121"/>
  <c r="K121"/>
  <c r="M121"/>
  <c r="O121"/>
  <c r="Q121"/>
  <c r="S121"/>
  <c r="U121"/>
  <c r="W121"/>
  <c r="G122"/>
  <c r="I122"/>
  <c r="K122"/>
  <c r="M122"/>
  <c r="O122"/>
  <c r="Q122"/>
  <c r="S122"/>
  <c r="U122"/>
  <c r="W122"/>
  <c r="G123"/>
  <c r="I123"/>
  <c r="K123"/>
  <c r="M123"/>
  <c r="O123"/>
  <c r="Q123"/>
  <c r="S123"/>
  <c r="U123"/>
  <c r="W123"/>
  <c r="G124"/>
  <c r="I124"/>
  <c r="K124"/>
  <c r="M124"/>
  <c r="O124"/>
  <c r="Q124"/>
  <c r="S124"/>
  <c r="U124"/>
  <c r="W124"/>
  <c r="G125"/>
  <c r="I125"/>
  <c r="K125"/>
  <c r="M125"/>
  <c r="O125"/>
  <c r="Q125"/>
  <c r="S125"/>
  <c r="U125"/>
  <c r="W125"/>
  <c r="G126"/>
  <c r="I126"/>
  <c r="K126"/>
  <c r="M126"/>
  <c r="O126"/>
  <c r="Q126"/>
  <c r="S126"/>
  <c r="U126"/>
  <c r="W126"/>
  <c r="G127"/>
  <c r="I127"/>
  <c r="K127"/>
  <c r="M127"/>
  <c r="O127"/>
  <c r="D163" i="2"/>
  <c r="D111" i="9"/>
  <c r="F111"/>
  <c r="H111"/>
  <c r="J111"/>
  <c r="L111"/>
  <c r="N111"/>
  <c r="P111"/>
  <c r="R111"/>
  <c r="T111"/>
  <c r="V111"/>
  <c r="D112"/>
  <c r="F112"/>
  <c r="H112"/>
  <c r="J112"/>
  <c r="L112"/>
  <c r="N112"/>
  <c r="P112"/>
  <c r="R112"/>
  <c r="T112"/>
  <c r="V112"/>
  <c r="D113"/>
  <c r="F113"/>
  <c r="H113"/>
  <c r="J113"/>
  <c r="L113"/>
  <c r="N113"/>
  <c r="P113"/>
  <c r="R113"/>
  <c r="T113"/>
  <c r="V113"/>
  <c r="D114"/>
  <c r="F114"/>
  <c r="H114"/>
  <c r="J114"/>
  <c r="L114"/>
  <c r="N114"/>
  <c r="P114"/>
  <c r="R114"/>
  <c r="T114"/>
  <c r="V114"/>
  <c r="D115"/>
  <c r="F115"/>
  <c r="H115"/>
  <c r="J115"/>
  <c r="L115"/>
  <c r="N115"/>
  <c r="P115"/>
  <c r="R115"/>
  <c r="T115"/>
  <c r="V115"/>
  <c r="D116"/>
  <c r="F116"/>
  <c r="H116"/>
  <c r="J116"/>
  <c r="L116"/>
  <c r="N116"/>
  <c r="P116"/>
  <c r="R116"/>
  <c r="T116"/>
  <c r="V116"/>
  <c r="D117"/>
  <c r="F117"/>
  <c r="H117"/>
  <c r="J117"/>
  <c r="L117"/>
  <c r="N117"/>
  <c r="P117"/>
  <c r="R117"/>
  <c r="T117"/>
  <c r="V117"/>
  <c r="D118"/>
  <c r="F118"/>
  <c r="H118"/>
  <c r="J118"/>
  <c r="L118"/>
  <c r="N118"/>
  <c r="P118"/>
  <c r="R118"/>
  <c r="T118"/>
  <c r="V118"/>
  <c r="D119"/>
  <c r="F119"/>
  <c r="H119"/>
  <c r="J119"/>
  <c r="L119"/>
  <c r="N119"/>
  <c r="P119"/>
  <c r="R119"/>
  <c r="T119"/>
  <c r="V119"/>
  <c r="D120"/>
  <c r="F120"/>
  <c r="H120"/>
  <c r="J120"/>
  <c r="L120"/>
  <c r="N120"/>
  <c r="P120"/>
  <c r="R120"/>
  <c r="T120"/>
  <c r="V120"/>
  <c r="D121"/>
  <c r="F121"/>
  <c r="H121"/>
  <c r="J121"/>
  <c r="L121"/>
  <c r="N121"/>
  <c r="P121"/>
  <c r="R121"/>
  <c r="T121"/>
  <c r="V121"/>
  <c r="D122"/>
  <c r="F122"/>
  <c r="H122"/>
  <c r="J122"/>
  <c r="L122"/>
  <c r="N122"/>
  <c r="P122"/>
  <c r="R122"/>
  <c r="T122"/>
  <c r="V122"/>
  <c r="D123"/>
  <c r="F123"/>
  <c r="H123"/>
  <c r="J123"/>
  <c r="L123"/>
  <c r="N123"/>
  <c r="P123"/>
  <c r="R123"/>
  <c r="T123"/>
  <c r="V123"/>
  <c r="M140" i="2"/>
  <c r="O140"/>
  <c r="Q140"/>
  <c r="S140"/>
  <c r="U140"/>
  <c r="W140"/>
  <c r="G141"/>
  <c r="I141"/>
  <c r="K141"/>
  <c r="M141"/>
  <c r="O141"/>
  <c r="Q141"/>
  <c r="S141"/>
  <c r="U141"/>
  <c r="W141"/>
  <c r="G142"/>
  <c r="I142"/>
  <c r="K142"/>
  <c r="M142"/>
  <c r="O142"/>
  <c r="Q142"/>
  <c r="S142"/>
  <c r="U142"/>
  <c r="W142"/>
  <c r="G143"/>
  <c r="I143"/>
  <c r="K143"/>
  <c r="M143"/>
  <c r="O143"/>
  <c r="Q143"/>
  <c r="S143"/>
  <c r="U143"/>
  <c r="W143"/>
  <c r="G144"/>
  <c r="I144"/>
  <c r="K144"/>
  <c r="M144"/>
  <c r="O144"/>
  <c r="Q144"/>
  <c r="S144"/>
  <c r="U144"/>
  <c r="W144"/>
  <c r="G145"/>
  <c r="I145"/>
  <c r="K145"/>
  <c r="M145"/>
  <c r="O145"/>
  <c r="Q145"/>
  <c r="S145"/>
  <c r="U145"/>
  <c r="W145"/>
  <c r="G146"/>
  <c r="I146"/>
  <c r="K146"/>
  <c r="M146"/>
  <c r="O146"/>
  <c r="Q146"/>
  <c r="S146"/>
  <c r="U146"/>
  <c r="W146"/>
  <c r="G147"/>
  <c r="I147"/>
  <c r="K147"/>
  <c r="M147"/>
  <c r="O147"/>
  <c r="Q147"/>
  <c r="S147"/>
  <c r="U147"/>
  <c r="W147"/>
  <c r="G148"/>
  <c r="I148"/>
  <c r="K148"/>
  <c r="M148"/>
  <c r="O148"/>
  <c r="Q148"/>
  <c r="S148"/>
  <c r="U148"/>
  <c r="W148"/>
  <c r="G149"/>
  <c r="I149"/>
  <c r="K149"/>
  <c r="M149"/>
  <c r="O149"/>
  <c r="Q149"/>
  <c r="S149"/>
  <c r="U149"/>
  <c r="W149"/>
  <c r="G150"/>
  <c r="I150"/>
  <c r="K150"/>
  <c r="M150"/>
  <c r="O150"/>
  <c r="Q150"/>
  <c r="S150"/>
  <c r="U150"/>
  <c r="W150"/>
  <c r="G151"/>
  <c r="I151"/>
  <c r="K151"/>
  <c r="M151"/>
  <c r="O151"/>
  <c r="Q151"/>
  <c r="S151"/>
  <c r="U151"/>
  <c r="W151"/>
  <c r="G152"/>
  <c r="I152"/>
  <c r="K152"/>
  <c r="M152"/>
  <c r="O152"/>
  <c r="Q152"/>
  <c r="S152"/>
  <c r="U152"/>
  <c r="W152"/>
  <c r="G153"/>
  <c r="I153"/>
  <c r="K153"/>
  <c r="M153"/>
  <c r="O153"/>
  <c r="Q153"/>
  <c r="S153"/>
  <c r="U153"/>
  <c r="W153"/>
  <c r="G154"/>
  <c r="I154"/>
  <c r="K154"/>
  <c r="M154"/>
  <c r="O154"/>
  <c r="Q154"/>
  <c r="S154"/>
  <c r="U154"/>
  <c r="W154"/>
  <c r="E155"/>
  <c r="G155"/>
  <c r="I155"/>
  <c r="K155"/>
  <c r="M155"/>
  <c r="O155"/>
  <c r="Q155"/>
  <c r="S155"/>
  <c r="U155"/>
  <c r="W155"/>
  <c r="E156"/>
  <c r="G156"/>
  <c r="I156"/>
  <c r="K156"/>
  <c r="M156"/>
  <c r="O156"/>
  <c r="Q156"/>
  <c r="S156"/>
  <c r="U156"/>
  <c r="W156"/>
  <c r="E157"/>
  <c r="G157"/>
  <c r="I157"/>
  <c r="K157"/>
  <c r="M157"/>
  <c r="O157"/>
  <c r="Q157"/>
  <c r="S157"/>
  <c r="U157"/>
  <c r="W157"/>
  <c r="G158"/>
  <c r="I158"/>
  <c r="K158"/>
  <c r="M158"/>
  <c r="O158"/>
  <c r="Q158"/>
  <c r="S158"/>
  <c r="U158"/>
  <c r="W158"/>
  <c r="D124" i="9"/>
  <c r="F124"/>
  <c r="H124"/>
  <c r="J124"/>
  <c r="L124"/>
  <c r="N124"/>
  <c r="P124"/>
  <c r="R124"/>
  <c r="T124"/>
  <c r="V124"/>
  <c r="D125"/>
  <c r="F125"/>
  <c r="H125"/>
  <c r="J125"/>
  <c r="L125"/>
  <c r="N125"/>
  <c r="P125"/>
  <c r="R125"/>
  <c r="T125"/>
  <c r="V125"/>
  <c r="D126"/>
  <c r="F126"/>
  <c r="H126"/>
  <c r="J126"/>
  <c r="L126"/>
  <c r="N126"/>
  <c r="P126"/>
  <c r="R126"/>
  <c r="T126"/>
  <c r="V126"/>
  <c r="D127"/>
  <c r="F127"/>
  <c r="H127"/>
  <c r="J127"/>
  <c r="L127"/>
  <c r="N127"/>
  <c r="L140" i="2"/>
  <c r="N140"/>
  <c r="P140"/>
  <c r="R140"/>
  <c r="T140"/>
  <c r="V140"/>
  <c r="D141"/>
  <c r="F141"/>
  <c r="H141"/>
  <c r="J141"/>
  <c r="L141"/>
  <c r="N141"/>
  <c r="P141"/>
  <c r="R141"/>
  <c r="T141"/>
  <c r="V141"/>
  <c r="D142"/>
  <c r="F142"/>
  <c r="H142"/>
  <c r="J142"/>
  <c r="L142"/>
  <c r="N142"/>
  <c r="P142"/>
  <c r="R142"/>
  <c r="T142"/>
  <c r="V142"/>
  <c r="D143"/>
  <c r="F143"/>
  <c r="H143"/>
  <c r="J143"/>
  <c r="L143"/>
  <c r="N143"/>
  <c r="P143"/>
  <c r="R143"/>
  <c r="T143"/>
  <c r="V143"/>
  <c r="D144"/>
  <c r="F144"/>
  <c r="H144"/>
  <c r="J144"/>
  <c r="L144"/>
  <c r="N144"/>
  <c r="P144"/>
  <c r="R144"/>
  <c r="T144"/>
  <c r="V144"/>
  <c r="D145"/>
  <c r="F145"/>
  <c r="H145"/>
  <c r="J145"/>
  <c r="L145"/>
  <c r="N145"/>
  <c r="P145"/>
  <c r="R145"/>
  <c r="T145"/>
  <c r="V145"/>
  <c r="D146"/>
  <c r="F146"/>
  <c r="H146"/>
  <c r="J146"/>
  <c r="L146"/>
  <c r="N146"/>
  <c r="P146"/>
  <c r="R146"/>
  <c r="T146"/>
  <c r="V146"/>
  <c r="D147"/>
  <c r="F147"/>
  <c r="H147"/>
  <c r="J147"/>
  <c r="L147"/>
  <c r="N147"/>
  <c r="P147"/>
  <c r="R147"/>
  <c r="T147"/>
  <c r="V147"/>
  <c r="D148"/>
  <c r="F148"/>
  <c r="H148"/>
  <c r="J148"/>
  <c r="L148"/>
  <c r="N148"/>
  <c r="P148"/>
  <c r="R148"/>
  <c r="T148"/>
  <c r="V148"/>
  <c r="D149"/>
  <c r="F149"/>
  <c r="H149"/>
  <c r="J149"/>
  <c r="L149"/>
  <c r="N149"/>
  <c r="P149"/>
  <c r="R149"/>
  <c r="T149"/>
  <c r="V149"/>
  <c r="D150"/>
  <c r="F150"/>
  <c r="H150"/>
  <c r="J150"/>
  <c r="L150"/>
  <c r="N150"/>
  <c r="P150"/>
  <c r="R150"/>
  <c r="T150"/>
  <c r="V150"/>
  <c r="D151"/>
  <c r="F151"/>
  <c r="H151"/>
  <c r="J151"/>
  <c r="L151"/>
  <c r="N151"/>
  <c r="P151"/>
  <c r="R151"/>
  <c r="T151"/>
  <c r="V151"/>
  <c r="D152"/>
  <c r="F152"/>
  <c r="H152"/>
  <c r="J152"/>
  <c r="L152"/>
  <c r="N152"/>
  <c r="P152"/>
  <c r="R152"/>
  <c r="T152"/>
  <c r="V152"/>
  <c r="D153"/>
  <c r="F153"/>
  <c r="H153"/>
  <c r="J153"/>
  <c r="L153"/>
  <c r="N153"/>
  <c r="P153"/>
  <c r="R153"/>
  <c r="T153"/>
  <c r="V153"/>
  <c r="D154"/>
  <c r="F154"/>
  <c r="H154"/>
  <c r="J154"/>
  <c r="L154"/>
  <c r="N154"/>
  <c r="P154"/>
  <c r="R154"/>
  <c r="T154"/>
  <c r="V154"/>
  <c r="F155"/>
  <c r="H155"/>
  <c r="J155"/>
  <c r="L155"/>
  <c r="N155"/>
  <c r="P155"/>
  <c r="R155"/>
  <c r="T155"/>
  <c r="V155"/>
  <c r="F156"/>
  <c r="H156"/>
  <c r="J156"/>
  <c r="L156"/>
  <c r="N156"/>
  <c r="P156"/>
  <c r="R156"/>
  <c r="T156"/>
  <c r="F157"/>
  <c r="H157"/>
  <c r="J157"/>
  <c r="L157"/>
  <c r="N157"/>
  <c r="P157"/>
  <c r="R157"/>
  <c r="T157"/>
  <c r="V157"/>
  <c r="D158"/>
  <c r="F158"/>
  <c r="H158"/>
  <c r="J158"/>
  <c r="L158"/>
  <c r="N158"/>
  <c r="P158"/>
  <c r="R158"/>
  <c r="T158"/>
  <c r="V158"/>
  <c r="G111" i="8"/>
  <c r="I111"/>
  <c r="K111"/>
  <c r="M111"/>
  <c r="O111"/>
  <c r="Q111"/>
  <c r="S111"/>
  <c r="U111"/>
  <c r="W111"/>
  <c r="G112"/>
  <c r="I112"/>
  <c r="K112"/>
  <c r="M112"/>
  <c r="O112"/>
  <c r="Q112"/>
  <c r="S112"/>
  <c r="U112"/>
  <c r="W112"/>
  <c r="G113"/>
  <c r="I113"/>
  <c r="K113"/>
  <c r="M113"/>
  <c r="O113"/>
  <c r="Q113"/>
  <c r="S113"/>
  <c r="U113"/>
  <c r="W113"/>
  <c r="G114"/>
  <c r="I114"/>
  <c r="K114"/>
  <c r="M114"/>
  <c r="O114"/>
  <c r="Q114"/>
  <c r="S114"/>
  <c r="U114"/>
  <c r="W114"/>
  <c r="G115"/>
  <c r="I115"/>
  <c r="K115"/>
  <c r="M115"/>
  <c r="O115"/>
  <c r="Q115"/>
  <c r="S115"/>
  <c r="U115"/>
  <c r="W115"/>
  <c r="G116"/>
  <c r="I116"/>
  <c r="K116"/>
  <c r="M116"/>
  <c r="O116"/>
  <c r="Q116"/>
  <c r="S116"/>
  <c r="U116"/>
  <c r="W116"/>
  <c r="G117"/>
  <c r="I117"/>
  <c r="K117"/>
  <c r="M117"/>
  <c r="O117"/>
  <c r="Q117"/>
  <c r="S117"/>
  <c r="U117"/>
  <c r="W117"/>
  <c r="G118"/>
  <c r="I118"/>
  <c r="K118"/>
  <c r="M118"/>
  <c r="O118"/>
  <c r="Q118"/>
  <c r="S118"/>
  <c r="U118"/>
  <c r="W118"/>
  <c r="G119"/>
  <c r="I119"/>
  <c r="K119"/>
  <c r="M119"/>
  <c r="O119"/>
  <c r="Q119"/>
  <c r="S119"/>
  <c r="U119"/>
  <c r="W119"/>
  <c r="G120"/>
  <c r="I120"/>
  <c r="K120"/>
  <c r="M120"/>
  <c r="O120"/>
  <c r="Q120"/>
  <c r="S120"/>
  <c r="U120"/>
  <c r="W120"/>
  <c r="G121"/>
  <c r="I121"/>
  <c r="K121"/>
  <c r="M121"/>
  <c r="O121"/>
  <c r="Q121"/>
  <c r="S121"/>
  <c r="U121"/>
  <c r="W121"/>
  <c r="G122"/>
  <c r="I122"/>
  <c r="K122"/>
  <c r="M122"/>
  <c r="O122"/>
  <c r="Q122"/>
  <c r="S122"/>
  <c r="U122"/>
  <c r="W122"/>
  <c r="G123"/>
  <c r="I123"/>
  <c r="K123"/>
  <c r="M123"/>
  <c r="O123"/>
  <c r="Q123"/>
  <c r="S123"/>
  <c r="U123"/>
  <c r="W123"/>
  <c r="G124"/>
  <c r="I124"/>
  <c r="K124"/>
  <c r="M124"/>
  <c r="O124"/>
  <c r="Q124"/>
  <c r="S124"/>
  <c r="U124"/>
  <c r="W124"/>
  <c r="G125"/>
  <c r="I125"/>
  <c r="K125"/>
  <c r="M125"/>
  <c r="O125"/>
  <c r="Q125"/>
  <c r="S125"/>
  <c r="U125"/>
  <c r="W125"/>
  <c r="G126"/>
  <c r="I126"/>
  <c r="K126"/>
  <c r="M126"/>
  <c r="O126"/>
  <c r="Q126"/>
  <c r="S126"/>
  <c r="U126"/>
  <c r="W126"/>
  <c r="D111"/>
  <c r="F111"/>
  <c r="H111"/>
  <c r="J111"/>
  <c r="L111"/>
  <c r="N111"/>
  <c r="P111"/>
  <c r="R111"/>
  <c r="T111"/>
  <c r="V111"/>
  <c r="D112"/>
  <c r="F112"/>
  <c r="H112"/>
  <c r="J112"/>
  <c r="L112"/>
  <c r="N112"/>
  <c r="P112"/>
  <c r="R112"/>
  <c r="T112"/>
  <c r="V112"/>
  <c r="D113"/>
  <c r="F113"/>
  <c r="H113"/>
  <c r="J113"/>
  <c r="L113"/>
  <c r="N113"/>
  <c r="P113"/>
  <c r="R113"/>
  <c r="T113"/>
  <c r="V113"/>
  <c r="D114"/>
  <c r="F114"/>
  <c r="H114"/>
  <c r="J114"/>
  <c r="L114"/>
  <c r="N114"/>
  <c r="P114"/>
  <c r="R114"/>
  <c r="T114"/>
  <c r="V114"/>
  <c r="D115"/>
  <c r="F115"/>
  <c r="H115"/>
  <c r="J115"/>
  <c r="L115"/>
  <c r="N115"/>
  <c r="P115"/>
  <c r="R115"/>
  <c r="T115"/>
  <c r="V115"/>
  <c r="D116"/>
  <c r="F116"/>
  <c r="H116"/>
  <c r="J116"/>
  <c r="L116"/>
  <c r="N116"/>
  <c r="P116"/>
  <c r="R116"/>
  <c r="T116"/>
  <c r="V116"/>
  <c r="D117"/>
  <c r="F117"/>
  <c r="H117"/>
  <c r="J117"/>
  <c r="L117"/>
  <c r="N117"/>
  <c r="P117"/>
  <c r="R117"/>
  <c r="T117"/>
  <c r="V117"/>
  <c r="D118"/>
  <c r="F118"/>
  <c r="H118"/>
  <c r="J118"/>
  <c r="L118"/>
  <c r="N118"/>
  <c r="P118"/>
  <c r="R118"/>
  <c r="T118"/>
  <c r="V118"/>
  <c r="D119"/>
  <c r="F119"/>
  <c r="H119"/>
  <c r="J119"/>
  <c r="L119"/>
  <c r="N119"/>
  <c r="P119"/>
  <c r="R119"/>
  <c r="T119"/>
  <c r="V119"/>
  <c r="D120"/>
  <c r="F120"/>
  <c r="H120"/>
  <c r="J120"/>
  <c r="L120"/>
  <c r="N120"/>
  <c r="P120"/>
  <c r="R120"/>
  <c r="T120"/>
  <c r="V120"/>
  <c r="D121"/>
  <c r="F121"/>
  <c r="H121"/>
  <c r="J121"/>
  <c r="L121"/>
  <c r="N121"/>
  <c r="P121"/>
  <c r="R121"/>
  <c r="T121"/>
  <c r="V121"/>
  <c r="D122"/>
  <c r="F122"/>
  <c r="H122"/>
  <c r="J122"/>
  <c r="L122"/>
  <c r="N122"/>
  <c r="P122"/>
  <c r="R122"/>
  <c r="T122"/>
  <c r="V122"/>
  <c r="D123"/>
  <c r="F123"/>
  <c r="H123"/>
  <c r="J123"/>
  <c r="L123"/>
  <c r="N123"/>
  <c r="P123"/>
  <c r="R123"/>
  <c r="T123"/>
  <c r="V123"/>
  <c r="D124"/>
  <c r="F124"/>
  <c r="H124"/>
  <c r="J124"/>
  <c r="L124"/>
  <c r="N124"/>
  <c r="P124"/>
  <c r="R124"/>
  <c r="T124"/>
  <c r="V124"/>
  <c r="D125"/>
  <c r="F125"/>
  <c r="H125"/>
  <c r="J125"/>
  <c r="L125"/>
  <c r="N125"/>
  <c r="P125"/>
  <c r="R125"/>
  <c r="T125"/>
  <c r="V125"/>
  <c r="D126"/>
  <c r="F126"/>
  <c r="H126"/>
  <c r="J126"/>
  <c r="L126"/>
  <c r="N126"/>
  <c r="P126"/>
  <c r="R126"/>
  <c r="T126"/>
  <c r="V126"/>
  <c r="D127"/>
  <c r="V127"/>
  <c r="D128"/>
  <c r="V128"/>
  <c r="D129"/>
  <c r="V129"/>
  <c r="D130"/>
  <c r="V130"/>
  <c r="Q127" i="9"/>
  <c r="S127"/>
  <c r="U127"/>
  <c r="W127"/>
  <c r="G128"/>
  <c r="I128"/>
  <c r="K128"/>
  <c r="M128"/>
  <c r="O128"/>
  <c r="Q128"/>
  <c r="S128"/>
  <c r="U128"/>
  <c r="W128"/>
  <c r="G129"/>
  <c r="I129"/>
  <c r="K129"/>
  <c r="M129"/>
  <c r="O129"/>
  <c r="Q129"/>
  <c r="S129"/>
  <c r="U129"/>
  <c r="W129"/>
  <c r="G130"/>
  <c r="I130"/>
  <c r="K130"/>
  <c r="M130"/>
  <c r="O130"/>
  <c r="Q130"/>
  <c r="S130"/>
  <c r="U130"/>
  <c r="W130"/>
  <c r="G131"/>
  <c r="I131"/>
  <c r="K131"/>
  <c r="M131"/>
  <c r="O131"/>
  <c r="Q131"/>
  <c r="S131"/>
  <c r="U131"/>
  <c r="W131"/>
  <c r="G132"/>
  <c r="I132"/>
  <c r="K132"/>
  <c r="M132"/>
  <c r="O132"/>
  <c r="Q132"/>
  <c r="S132"/>
  <c r="U132"/>
  <c r="W132"/>
  <c r="G133"/>
  <c r="I133"/>
  <c r="K133"/>
  <c r="M133"/>
  <c r="O133"/>
  <c r="Q133"/>
  <c r="S133"/>
  <c r="U133"/>
  <c r="W133"/>
  <c r="G134"/>
  <c r="I134"/>
  <c r="K134"/>
  <c r="M134"/>
  <c r="O134"/>
  <c r="Q134"/>
  <c r="S134"/>
  <c r="U134"/>
  <c r="W134"/>
  <c r="G135"/>
  <c r="I135"/>
  <c r="K135"/>
  <c r="M135"/>
  <c r="O135"/>
  <c r="Q135"/>
  <c r="S135"/>
  <c r="U135"/>
  <c r="W135"/>
  <c r="G136"/>
  <c r="I136"/>
  <c r="K136"/>
  <c r="M136"/>
  <c r="O136"/>
  <c r="Q136"/>
  <c r="S136"/>
  <c r="U136"/>
  <c r="W136"/>
  <c r="G137"/>
  <c r="I137"/>
  <c r="K137"/>
  <c r="M137"/>
  <c r="O137"/>
  <c r="Q137"/>
  <c r="S137"/>
  <c r="U137"/>
  <c r="W137"/>
  <c r="G138"/>
  <c r="I138"/>
  <c r="K138"/>
  <c r="M138"/>
  <c r="O138"/>
  <c r="Q138"/>
  <c r="S138"/>
  <c r="U138"/>
  <c r="W138"/>
  <c r="G139"/>
  <c r="I139"/>
  <c r="K139"/>
  <c r="M139"/>
  <c r="O139"/>
  <c r="Q139"/>
  <c r="S139"/>
  <c r="U139"/>
  <c r="W139"/>
  <c r="G140"/>
  <c r="I140"/>
  <c r="K140"/>
  <c r="M140"/>
  <c r="O140"/>
  <c r="Q140"/>
  <c r="S140"/>
  <c r="U140"/>
  <c r="W140"/>
  <c r="G141"/>
  <c r="I141"/>
  <c r="K141"/>
  <c r="M141"/>
  <c r="O141"/>
  <c r="Q141"/>
  <c r="S141"/>
  <c r="U141"/>
  <c r="W141"/>
  <c r="G142"/>
  <c r="I142"/>
  <c r="K142"/>
  <c r="M142"/>
  <c r="O142"/>
  <c r="Q142"/>
  <c r="S142"/>
  <c r="U142"/>
  <c r="W142"/>
  <c r="G143"/>
  <c r="I143"/>
  <c r="K143"/>
  <c r="M143"/>
  <c r="O143"/>
  <c r="Q143"/>
  <c r="S143"/>
  <c r="U143"/>
  <c r="W143"/>
  <c r="G144"/>
  <c r="I144"/>
  <c r="K144"/>
  <c r="M144"/>
  <c r="O144"/>
  <c r="Q144"/>
  <c r="S144"/>
  <c r="U144"/>
  <c r="W144"/>
  <c r="G145"/>
  <c r="I145"/>
  <c r="K145"/>
  <c r="M145"/>
  <c r="O145"/>
  <c r="Q145"/>
  <c r="S145"/>
  <c r="U145"/>
  <c r="W145"/>
  <c r="G146"/>
  <c r="I146"/>
  <c r="K146"/>
  <c r="M146"/>
  <c r="O146"/>
  <c r="Q146"/>
  <c r="S146"/>
  <c r="U146"/>
  <c r="W146"/>
  <c r="G147"/>
  <c r="I147"/>
  <c r="K147"/>
  <c r="M147"/>
  <c r="O147"/>
  <c r="Q147"/>
  <c r="S147"/>
  <c r="U147"/>
  <c r="W147"/>
  <c r="G148"/>
  <c r="I148"/>
  <c r="K148"/>
  <c r="M148"/>
  <c r="O148"/>
  <c r="Q148"/>
  <c r="S148"/>
  <c r="U148"/>
  <c r="W148"/>
  <c r="G149"/>
  <c r="I149"/>
  <c r="K149"/>
  <c r="M149"/>
  <c r="O149"/>
  <c r="Q149"/>
  <c r="S149"/>
  <c r="U149"/>
  <c r="W149"/>
  <c r="G150"/>
  <c r="I150"/>
  <c r="K150"/>
  <c r="M150"/>
  <c r="O150"/>
  <c r="Q150"/>
  <c r="S150"/>
  <c r="U150"/>
  <c r="W150"/>
  <c r="G151"/>
  <c r="I151"/>
  <c r="K151"/>
  <c r="M151"/>
  <c r="O151"/>
  <c r="Q151"/>
  <c r="S151"/>
  <c r="U151"/>
  <c r="W151"/>
  <c r="G152"/>
  <c r="I152"/>
  <c r="K152"/>
  <c r="M152"/>
  <c r="O152"/>
  <c r="Q152"/>
  <c r="S152"/>
  <c r="U152"/>
  <c r="W152"/>
  <c r="G153"/>
  <c r="I153"/>
  <c r="K153"/>
  <c r="M153"/>
  <c r="O153"/>
  <c r="Q153"/>
  <c r="S153"/>
  <c r="U153"/>
  <c r="W153"/>
  <c r="G154"/>
  <c r="I154"/>
  <c r="K154"/>
  <c r="M154"/>
  <c r="O154"/>
  <c r="Q154"/>
  <c r="S154"/>
  <c r="U154"/>
  <c r="W154"/>
  <c r="G155"/>
  <c r="I155"/>
  <c r="K155"/>
  <c r="M155"/>
  <c r="O155"/>
  <c r="Q155"/>
  <c r="S155"/>
  <c r="U155"/>
  <c r="W155"/>
  <c r="G156"/>
  <c r="I156"/>
  <c r="K156"/>
  <c r="M156"/>
  <c r="O156"/>
  <c r="Q156"/>
  <c r="S156"/>
  <c r="U156"/>
  <c r="W156"/>
  <c r="G157"/>
  <c r="I157"/>
  <c r="K157"/>
  <c r="M157"/>
  <c r="O157"/>
  <c r="Q157"/>
  <c r="S157"/>
  <c r="U157"/>
  <c r="W157"/>
  <c r="G158"/>
  <c r="I158"/>
  <c r="K158"/>
  <c r="M158"/>
  <c r="O158"/>
  <c r="Q158"/>
  <c r="S158"/>
  <c r="U158"/>
  <c r="W158"/>
  <c r="D131" i="8"/>
  <c r="V131"/>
  <c r="D132"/>
  <c r="V132"/>
  <c r="D133"/>
  <c r="V133"/>
  <c r="D134"/>
  <c r="V134"/>
  <c r="D135"/>
  <c r="V135"/>
  <c r="D136"/>
  <c r="V136"/>
  <c r="D137"/>
  <c r="V137"/>
  <c r="D138"/>
  <c r="V138"/>
  <c r="D139"/>
  <c r="V139"/>
  <c r="D140"/>
  <c r="V140"/>
  <c r="D141"/>
  <c r="V141"/>
  <c r="D142"/>
  <c r="V142"/>
  <c r="D143"/>
  <c r="V143"/>
  <c r="D144"/>
  <c r="D145"/>
  <c r="D154"/>
  <c r="D155"/>
  <c r="D157"/>
  <c r="D158"/>
  <c r="P127" i="9"/>
  <c r="R127"/>
  <c r="T127"/>
  <c r="V127"/>
  <c r="D128"/>
  <c r="F128"/>
  <c r="H128"/>
  <c r="J128"/>
  <c r="L128"/>
  <c r="N128"/>
  <c r="P128"/>
  <c r="R128"/>
  <c r="T128"/>
  <c r="V128"/>
  <c r="D129"/>
  <c r="F129"/>
  <c r="H129"/>
  <c r="J129"/>
  <c r="L129"/>
  <c r="N129"/>
  <c r="P129"/>
  <c r="R129"/>
  <c r="T129"/>
  <c r="V129"/>
  <c r="D130"/>
  <c r="F130"/>
  <c r="H130"/>
  <c r="J130"/>
  <c r="L130"/>
  <c r="N130"/>
  <c r="P130"/>
  <c r="R130"/>
  <c r="T130"/>
  <c r="V130"/>
  <c r="D131"/>
  <c r="F131"/>
  <c r="H131"/>
  <c r="J131"/>
  <c r="L131"/>
  <c r="N131"/>
  <c r="P131"/>
  <c r="R131"/>
  <c r="T131"/>
  <c r="V131"/>
  <c r="D132"/>
  <c r="F132"/>
  <c r="H132"/>
  <c r="J132"/>
  <c r="L132"/>
  <c r="N132"/>
  <c r="P132"/>
  <c r="R132"/>
  <c r="T132"/>
  <c r="V132"/>
  <c r="D133"/>
  <c r="F133"/>
  <c r="H133"/>
  <c r="J133"/>
  <c r="L133"/>
  <c r="N133"/>
  <c r="P133"/>
  <c r="R133"/>
  <c r="T133"/>
  <c r="V133"/>
  <c r="D134"/>
  <c r="F134"/>
  <c r="H134"/>
  <c r="J134"/>
  <c r="L134"/>
  <c r="N134"/>
  <c r="P134"/>
  <c r="R134"/>
  <c r="T134"/>
  <c r="V134"/>
  <c r="D135"/>
  <c r="F135"/>
  <c r="H135"/>
  <c r="J135"/>
  <c r="L135"/>
  <c r="N135"/>
  <c r="P135"/>
  <c r="R135"/>
  <c r="T135"/>
  <c r="V135"/>
  <c r="D136"/>
  <c r="F136"/>
  <c r="H136"/>
  <c r="J136"/>
  <c r="L136"/>
  <c r="N136"/>
  <c r="P136"/>
  <c r="R136"/>
  <c r="T136"/>
  <c r="V136"/>
  <c r="D137"/>
  <c r="F137"/>
  <c r="H137"/>
  <c r="J137"/>
  <c r="L137"/>
  <c r="N137"/>
  <c r="P137"/>
  <c r="R137"/>
  <c r="T137"/>
  <c r="V137"/>
  <c r="D138"/>
  <c r="F138"/>
  <c r="H138"/>
  <c r="J138"/>
  <c r="L138"/>
  <c r="N138"/>
  <c r="P138"/>
  <c r="R138"/>
  <c r="T138"/>
  <c r="V138"/>
  <c r="D139"/>
  <c r="F139"/>
  <c r="H139"/>
  <c r="J139"/>
  <c r="L139"/>
  <c r="N139"/>
  <c r="P139"/>
  <c r="R139"/>
  <c r="T139"/>
  <c r="V139"/>
  <c r="D140"/>
  <c r="F140"/>
  <c r="H140"/>
  <c r="J140"/>
  <c r="L140"/>
  <c r="N140"/>
  <c r="P140"/>
  <c r="R140"/>
  <c r="T140"/>
  <c r="V140"/>
  <c r="D141"/>
  <c r="F141"/>
  <c r="H141"/>
  <c r="J141"/>
  <c r="L141"/>
  <c r="N141"/>
  <c r="P141"/>
  <c r="R141"/>
  <c r="T141"/>
  <c r="V141"/>
  <c r="D142"/>
  <c r="F142"/>
  <c r="H142"/>
  <c r="J142"/>
  <c r="L142"/>
  <c r="N142"/>
  <c r="P142"/>
  <c r="R142"/>
  <c r="T142"/>
  <c r="V142"/>
  <c r="D143"/>
  <c r="F143"/>
  <c r="H143"/>
  <c r="J143"/>
  <c r="L143"/>
  <c r="N143"/>
  <c r="P143"/>
  <c r="R143"/>
  <c r="T143"/>
  <c r="V143"/>
  <c r="D144"/>
  <c r="F144"/>
  <c r="H144"/>
  <c r="J144"/>
  <c r="L144"/>
  <c r="N144"/>
  <c r="P144"/>
  <c r="R144"/>
  <c r="T144"/>
  <c r="V144"/>
  <c r="D145"/>
  <c r="F145"/>
  <c r="H145"/>
  <c r="J145"/>
  <c r="L145"/>
  <c r="N145"/>
  <c r="P145"/>
  <c r="R145"/>
  <c r="T145"/>
  <c r="V145"/>
  <c r="D146"/>
  <c r="F146"/>
  <c r="H146"/>
  <c r="J146"/>
  <c r="L146"/>
  <c r="N146"/>
  <c r="P146"/>
  <c r="R146"/>
  <c r="T146"/>
  <c r="V146"/>
  <c r="D147"/>
  <c r="F147"/>
  <c r="H147"/>
  <c r="J147"/>
  <c r="L147"/>
  <c r="N147"/>
  <c r="P147"/>
  <c r="R147"/>
  <c r="T147"/>
  <c r="V147"/>
  <c r="D148"/>
  <c r="F148"/>
  <c r="H148"/>
  <c r="J148"/>
  <c r="L148"/>
  <c r="N148"/>
  <c r="P148"/>
  <c r="R148"/>
  <c r="T148"/>
  <c r="V148"/>
  <c r="D149"/>
  <c r="F149"/>
  <c r="H149"/>
  <c r="J149"/>
  <c r="L149"/>
  <c r="N149"/>
  <c r="P149"/>
  <c r="R149"/>
  <c r="T149"/>
  <c r="V149"/>
  <c r="D150"/>
  <c r="F150"/>
  <c r="H150"/>
  <c r="J150"/>
  <c r="L150"/>
  <c r="N150"/>
  <c r="P150"/>
  <c r="R150"/>
  <c r="T150"/>
  <c r="V150"/>
  <c r="D151"/>
  <c r="F151"/>
  <c r="H151"/>
  <c r="J151"/>
  <c r="L151"/>
  <c r="N151"/>
  <c r="P151"/>
  <c r="R151"/>
  <c r="T151"/>
  <c r="V151"/>
  <c r="D152"/>
  <c r="F152"/>
  <c r="H152"/>
  <c r="J152"/>
  <c r="L152"/>
  <c r="N152"/>
  <c r="P152"/>
  <c r="R152"/>
  <c r="T152"/>
  <c r="V152"/>
  <c r="D153"/>
  <c r="F153"/>
  <c r="H153"/>
  <c r="J153"/>
  <c r="L153"/>
  <c r="N153"/>
  <c r="P153"/>
  <c r="R153"/>
  <c r="T153"/>
  <c r="V153"/>
  <c r="D154"/>
  <c r="F154"/>
  <c r="H154"/>
  <c r="J154"/>
  <c r="L154"/>
  <c r="N154"/>
  <c r="P154"/>
  <c r="R154"/>
  <c r="T154"/>
  <c r="V154"/>
  <c r="D155"/>
  <c r="F155"/>
  <c r="H155"/>
  <c r="J155"/>
  <c r="L155"/>
  <c r="N155"/>
  <c r="P155"/>
  <c r="R155"/>
  <c r="T155"/>
  <c r="V155"/>
  <c r="D156"/>
  <c r="F156"/>
  <c r="H156"/>
  <c r="J156"/>
  <c r="L156"/>
  <c r="N156"/>
  <c r="P156"/>
  <c r="R156"/>
  <c r="T156"/>
  <c r="V156"/>
  <c r="D157"/>
  <c r="F157"/>
  <c r="H157"/>
  <c r="J157"/>
  <c r="L157"/>
  <c r="N157"/>
  <c r="P157"/>
  <c r="R157"/>
  <c r="T157"/>
  <c r="V157"/>
  <c r="D158"/>
  <c r="F158"/>
  <c r="H158"/>
  <c r="J158"/>
  <c r="L158"/>
  <c r="N158"/>
  <c r="P158"/>
  <c r="R158"/>
  <c r="T158"/>
  <c r="V158"/>
  <c r="D139" i="1"/>
  <c r="D137"/>
  <c r="D135"/>
  <c r="D133"/>
  <c r="D131"/>
  <c r="D129"/>
  <c r="D127"/>
  <c r="D125"/>
  <c r="V139"/>
  <c r="V138"/>
  <c r="V137"/>
  <c r="V136"/>
  <c r="V134"/>
  <c r="D134"/>
  <c r="V133"/>
  <c r="V131"/>
  <c r="V130"/>
  <c r="V129"/>
  <c r="F127" i="8"/>
  <c r="H127"/>
  <c r="J127"/>
  <c r="L127"/>
  <c r="N127"/>
  <c r="P127"/>
  <c r="R127"/>
  <c r="T127"/>
  <c r="F128"/>
  <c r="H128"/>
  <c r="J128"/>
  <c r="L128"/>
  <c r="N128"/>
  <c r="P128"/>
  <c r="R128"/>
  <c r="T128"/>
  <c r="F129"/>
  <c r="H129"/>
  <c r="J129"/>
  <c r="L129"/>
  <c r="N129"/>
  <c r="P129"/>
  <c r="R129"/>
  <c r="T129"/>
  <c r="F130"/>
  <c r="H130"/>
  <c r="J130"/>
  <c r="L130"/>
  <c r="N130"/>
  <c r="P130"/>
  <c r="R130"/>
  <c r="T130"/>
  <c r="F131"/>
  <c r="H131"/>
  <c r="J131"/>
  <c r="L131"/>
  <c r="N131"/>
  <c r="P131"/>
  <c r="R131"/>
  <c r="T131"/>
  <c r="F132"/>
  <c r="H132"/>
  <c r="J132"/>
  <c r="L132"/>
  <c r="N132"/>
  <c r="P132"/>
  <c r="R132"/>
  <c r="T132"/>
  <c r="F133"/>
  <c r="H133"/>
  <c r="J133"/>
  <c r="L133"/>
  <c r="N133"/>
  <c r="P133"/>
  <c r="R133"/>
  <c r="T133"/>
  <c r="F134"/>
  <c r="H134"/>
  <c r="J134"/>
  <c r="L134"/>
  <c r="N134"/>
  <c r="P134"/>
  <c r="R134"/>
  <c r="T134"/>
  <c r="F135"/>
  <c r="H135"/>
  <c r="J135"/>
  <c r="L135"/>
  <c r="N135"/>
  <c r="P135"/>
  <c r="R135"/>
  <c r="T135"/>
  <c r="F136"/>
  <c r="H136"/>
  <c r="J136"/>
  <c r="L136"/>
  <c r="N136"/>
  <c r="P136"/>
  <c r="R136"/>
  <c r="T136"/>
  <c r="F137"/>
  <c r="H137"/>
  <c r="J137"/>
  <c r="L137"/>
  <c r="N137"/>
  <c r="P137"/>
  <c r="R137"/>
  <c r="T137"/>
  <c r="F138"/>
  <c r="H138"/>
  <c r="J138"/>
  <c r="L138"/>
  <c r="N138"/>
  <c r="P138"/>
  <c r="R138"/>
  <c r="T138"/>
  <c r="F139"/>
  <c r="H139"/>
  <c r="J139"/>
  <c r="L139"/>
  <c r="N139"/>
  <c r="P139"/>
  <c r="R139"/>
  <c r="T139"/>
  <c r="F140"/>
  <c r="H140"/>
  <c r="J140"/>
  <c r="L140"/>
  <c r="N140"/>
  <c r="P140"/>
  <c r="R140"/>
  <c r="T140"/>
  <c r="F141"/>
  <c r="H141"/>
  <c r="J141"/>
  <c r="L141"/>
  <c r="N141"/>
  <c r="P141"/>
  <c r="R141"/>
  <c r="T141"/>
  <c r="F142"/>
  <c r="H142"/>
  <c r="J142"/>
  <c r="L142"/>
  <c r="N142"/>
  <c r="P142"/>
  <c r="R142"/>
  <c r="T142"/>
  <c r="F143"/>
  <c r="H143"/>
  <c r="J143"/>
  <c r="L143"/>
  <c r="N143"/>
  <c r="P143"/>
  <c r="R143"/>
  <c r="T143"/>
  <c r="F144"/>
  <c r="H144"/>
  <c r="J144"/>
  <c r="L144"/>
  <c r="N144"/>
  <c r="P144"/>
  <c r="R144"/>
  <c r="T144"/>
  <c r="V144"/>
  <c r="F145"/>
  <c r="H145"/>
  <c r="J145"/>
  <c r="L145"/>
  <c r="N145"/>
  <c r="P145"/>
  <c r="R145"/>
  <c r="T145"/>
  <c r="V145"/>
  <c r="D146"/>
  <c r="F146"/>
  <c r="H146"/>
  <c r="J146"/>
  <c r="L146"/>
  <c r="N146"/>
  <c r="P146"/>
  <c r="R146"/>
  <c r="T146"/>
  <c r="V146"/>
  <c r="D147"/>
  <c r="F147"/>
  <c r="H147"/>
  <c r="J147"/>
  <c r="L147"/>
  <c r="N147"/>
  <c r="P147"/>
  <c r="R147"/>
  <c r="T147"/>
  <c r="V147"/>
  <c r="D148"/>
  <c r="F148"/>
  <c r="H148"/>
  <c r="J148"/>
  <c r="L148"/>
  <c r="N148"/>
  <c r="P148"/>
  <c r="R148"/>
  <c r="T148"/>
  <c r="V148"/>
  <c r="D149"/>
  <c r="F149"/>
  <c r="H149"/>
  <c r="J149"/>
  <c r="L149"/>
  <c r="N149"/>
  <c r="P149"/>
  <c r="R149"/>
  <c r="T149"/>
  <c r="V149"/>
  <c r="D150"/>
  <c r="F150"/>
  <c r="H150"/>
  <c r="J150"/>
  <c r="L150"/>
  <c r="N150"/>
  <c r="P150"/>
  <c r="R150"/>
  <c r="T150"/>
  <c r="V150"/>
  <c r="D151"/>
  <c r="F151"/>
  <c r="H151"/>
  <c r="J151"/>
  <c r="L151"/>
  <c r="N151"/>
  <c r="P151"/>
  <c r="R151"/>
  <c r="T151"/>
  <c r="V151"/>
  <c r="D152"/>
  <c r="F152"/>
  <c r="H152"/>
  <c r="J152"/>
  <c r="L152"/>
  <c r="N152"/>
  <c r="P152"/>
  <c r="R152"/>
  <c r="T152"/>
  <c r="V152"/>
  <c r="D153"/>
  <c r="F153"/>
  <c r="H153"/>
  <c r="J153"/>
  <c r="L153"/>
  <c r="N153"/>
  <c r="P153"/>
  <c r="R153"/>
  <c r="T153"/>
  <c r="V153"/>
  <c r="F154"/>
  <c r="H154"/>
  <c r="J154"/>
  <c r="L154"/>
  <c r="N154"/>
  <c r="P154"/>
  <c r="R154"/>
  <c r="T154"/>
  <c r="V154"/>
  <c r="F155"/>
  <c r="H155"/>
  <c r="J155"/>
  <c r="L155"/>
  <c r="N155"/>
  <c r="P155"/>
  <c r="R155"/>
  <c r="T155"/>
  <c r="V155"/>
  <c r="D156"/>
  <c r="F156"/>
  <c r="H156"/>
  <c r="J156"/>
  <c r="L156"/>
  <c r="N156"/>
  <c r="P156"/>
  <c r="R156"/>
  <c r="T156"/>
  <c r="V156"/>
  <c r="F157"/>
  <c r="H157"/>
  <c r="J157"/>
  <c r="L157"/>
  <c r="N157"/>
  <c r="P157"/>
  <c r="R157"/>
  <c r="T157"/>
  <c r="V157"/>
  <c r="F158"/>
  <c r="H158"/>
  <c r="J158"/>
  <c r="L158"/>
  <c r="N158"/>
  <c r="P158"/>
  <c r="R158"/>
  <c r="T158"/>
  <c r="V158"/>
  <c r="E119" i="5"/>
  <c r="E120"/>
  <c r="E111" i="7"/>
  <c r="E112"/>
  <c r="E113"/>
  <c r="E114"/>
  <c r="E115"/>
  <c r="E116"/>
  <c r="E130"/>
  <c r="E131"/>
  <c r="E132"/>
  <c r="E133"/>
  <c r="E134"/>
  <c r="E135"/>
  <c r="E136"/>
  <c r="E137"/>
  <c r="E138"/>
  <c r="E139"/>
  <c r="E140"/>
  <c r="E141"/>
  <c r="E142"/>
  <c r="E143"/>
  <c r="E144"/>
  <c r="E145"/>
  <c r="E147"/>
  <c r="E148"/>
  <c r="E150"/>
  <c r="E151"/>
  <c r="E152"/>
  <c r="E153"/>
  <c r="E154"/>
  <c r="E155"/>
  <c r="E156"/>
  <c r="E157"/>
  <c r="E158"/>
  <c r="E127" i="8"/>
  <c r="G127"/>
  <c r="I127"/>
  <c r="K127"/>
  <c r="M127"/>
  <c r="O127"/>
  <c r="Q127"/>
  <c r="S127"/>
  <c r="U127"/>
  <c r="W127"/>
  <c r="E128"/>
  <c r="G128"/>
  <c r="I128"/>
  <c r="K128"/>
  <c r="M128"/>
  <c r="O128"/>
  <c r="Q128"/>
  <c r="S128"/>
  <c r="U128"/>
  <c r="W128"/>
  <c r="E129"/>
  <c r="G129"/>
  <c r="I129"/>
  <c r="K129"/>
  <c r="M129"/>
  <c r="O129"/>
  <c r="Q129"/>
  <c r="S129"/>
  <c r="U129"/>
  <c r="W129"/>
  <c r="E130"/>
  <c r="G130"/>
  <c r="I130"/>
  <c r="K130"/>
  <c r="M130"/>
  <c r="O130"/>
  <c r="Q130"/>
  <c r="S130"/>
  <c r="U130"/>
  <c r="W130"/>
  <c r="E131"/>
  <c r="G131"/>
  <c r="I131"/>
  <c r="K131"/>
  <c r="M131"/>
  <c r="O131"/>
  <c r="Q131"/>
  <c r="S131"/>
  <c r="U131"/>
  <c r="W131"/>
  <c r="E132"/>
  <c r="G132"/>
  <c r="I132"/>
  <c r="K132"/>
  <c r="M132"/>
  <c r="O132"/>
  <c r="Q132"/>
  <c r="S132"/>
  <c r="U132"/>
  <c r="W132"/>
  <c r="E133"/>
  <c r="G133"/>
  <c r="I133"/>
  <c r="K133"/>
  <c r="M133"/>
  <c r="O133"/>
  <c r="Q133"/>
  <c r="S133"/>
  <c r="U133"/>
  <c r="W133"/>
  <c r="E134"/>
  <c r="G134"/>
  <c r="I134"/>
  <c r="K134"/>
  <c r="M134"/>
  <c r="O134"/>
  <c r="Q134"/>
  <c r="S134"/>
  <c r="U134"/>
  <c r="W134"/>
  <c r="E135"/>
  <c r="G135"/>
  <c r="I135"/>
  <c r="K135"/>
  <c r="M135"/>
  <c r="O135"/>
  <c r="Q135"/>
  <c r="S135"/>
  <c r="U135"/>
  <c r="W135"/>
  <c r="E136"/>
  <c r="G136"/>
  <c r="I136"/>
  <c r="K136"/>
  <c r="M136"/>
  <c r="O136"/>
  <c r="Q136"/>
  <c r="S136"/>
  <c r="U136"/>
  <c r="W136"/>
  <c r="E137"/>
  <c r="G137"/>
  <c r="I137"/>
  <c r="K137"/>
  <c r="M137"/>
  <c r="O137"/>
  <c r="Q137"/>
  <c r="S137"/>
  <c r="U137"/>
  <c r="W137"/>
  <c r="E138"/>
  <c r="G138"/>
  <c r="I138"/>
  <c r="K138"/>
  <c r="M138"/>
  <c r="O138"/>
  <c r="Q138"/>
  <c r="S138"/>
  <c r="U138"/>
  <c r="W138"/>
  <c r="E139"/>
  <c r="G139"/>
  <c r="I139"/>
  <c r="K139"/>
  <c r="M139"/>
  <c r="O139"/>
  <c r="Q139"/>
  <c r="S139"/>
  <c r="U139"/>
  <c r="W139"/>
  <c r="E140"/>
  <c r="G140"/>
  <c r="I140"/>
  <c r="K140"/>
  <c r="M140"/>
  <c r="O140"/>
  <c r="Q140"/>
  <c r="S140"/>
  <c r="U140"/>
  <c r="W140"/>
  <c r="E141"/>
  <c r="G141"/>
  <c r="I141"/>
  <c r="K141"/>
  <c r="M141"/>
  <c r="O141"/>
  <c r="Q141"/>
  <c r="S141"/>
  <c r="U141"/>
  <c r="W141"/>
  <c r="E142"/>
  <c r="G142"/>
  <c r="I142"/>
  <c r="K142"/>
  <c r="M142"/>
  <c r="O142"/>
  <c r="Q142"/>
  <c r="S142"/>
  <c r="U142"/>
  <c r="W142"/>
  <c r="E143"/>
  <c r="G143"/>
  <c r="I143"/>
  <c r="K143"/>
  <c r="M143"/>
  <c r="O143"/>
  <c r="Q143"/>
  <c r="S143"/>
  <c r="U143"/>
  <c r="W143"/>
  <c r="E144"/>
  <c r="G144"/>
  <c r="I144"/>
  <c r="K144"/>
  <c r="M144"/>
  <c r="O144"/>
  <c r="Q144"/>
  <c r="S144"/>
  <c r="U144"/>
  <c r="W144"/>
  <c r="E145"/>
  <c r="G145"/>
  <c r="I145"/>
  <c r="K145"/>
  <c r="M145"/>
  <c r="O145"/>
  <c r="Q145"/>
  <c r="S145"/>
  <c r="U145"/>
  <c r="W145"/>
  <c r="G146"/>
  <c r="I146"/>
  <c r="K146"/>
  <c r="M146"/>
  <c r="O146"/>
  <c r="Q146"/>
  <c r="S146"/>
  <c r="U146"/>
  <c r="W146"/>
  <c r="G147"/>
  <c r="I147"/>
  <c r="K147"/>
  <c r="M147"/>
  <c r="O147"/>
  <c r="Q147"/>
  <c r="S147"/>
  <c r="U147"/>
  <c r="W147"/>
  <c r="G148"/>
  <c r="I148"/>
  <c r="K148"/>
  <c r="M148"/>
  <c r="O148"/>
  <c r="Q148"/>
  <c r="S148"/>
  <c r="U148"/>
  <c r="W148"/>
  <c r="G149"/>
  <c r="I149"/>
  <c r="K149"/>
  <c r="M149"/>
  <c r="O149"/>
  <c r="Q149"/>
  <c r="S149"/>
  <c r="U149"/>
  <c r="W149"/>
  <c r="G150"/>
  <c r="I150"/>
  <c r="K150"/>
  <c r="M150"/>
  <c r="O150"/>
  <c r="Q150"/>
  <c r="S150"/>
  <c r="U150"/>
  <c r="W150"/>
  <c r="G151"/>
  <c r="I151"/>
  <c r="K151"/>
  <c r="M151"/>
  <c r="O151"/>
  <c r="Q151"/>
  <c r="S151"/>
  <c r="U151"/>
  <c r="W151"/>
  <c r="G152"/>
  <c r="I152"/>
  <c r="K152"/>
  <c r="M152"/>
  <c r="O152"/>
  <c r="Q152"/>
  <c r="S152"/>
  <c r="U152"/>
  <c r="W152"/>
  <c r="G153"/>
  <c r="I153"/>
  <c r="K153"/>
  <c r="M153"/>
  <c r="O153"/>
  <c r="Q153"/>
  <c r="S153"/>
  <c r="U153"/>
  <c r="W153"/>
  <c r="E154"/>
  <c r="G154"/>
  <c r="I154"/>
  <c r="K154"/>
  <c r="M154"/>
  <c r="O154"/>
  <c r="Q154"/>
  <c r="S154"/>
  <c r="U154"/>
  <c r="W154"/>
  <c r="E155"/>
  <c r="G155"/>
  <c r="I155"/>
  <c r="K155"/>
  <c r="M155"/>
  <c r="O155"/>
  <c r="Q155"/>
  <c r="S155"/>
  <c r="U155"/>
  <c r="W155"/>
  <c r="G156"/>
  <c r="I156"/>
  <c r="K156"/>
  <c r="M156"/>
  <c r="O156"/>
  <c r="Q156"/>
  <c r="S156"/>
  <c r="U156"/>
  <c r="W156"/>
  <c r="E157"/>
  <c r="G157"/>
  <c r="I157"/>
  <c r="K157"/>
  <c r="M157"/>
  <c r="O157"/>
  <c r="Q157"/>
  <c r="S157"/>
  <c r="U157"/>
  <c r="W157"/>
  <c r="E158"/>
  <c r="G158"/>
  <c r="I158"/>
  <c r="K158"/>
  <c r="M158"/>
  <c r="O158"/>
  <c r="Q158"/>
  <c r="S158"/>
  <c r="U158"/>
  <c r="W158"/>
  <c r="E146" i="7"/>
  <c r="E111" i="5"/>
  <c r="E112"/>
  <c r="E113"/>
  <c r="E114"/>
  <c r="E115"/>
  <c r="E116"/>
  <c r="E117"/>
  <c r="E118"/>
  <c r="D140" i="1"/>
  <c r="D136"/>
  <c r="D132"/>
  <c r="D128"/>
  <c r="D126"/>
  <c r="D124"/>
  <c r="D122"/>
  <c r="D120"/>
  <c r="D118"/>
  <c r="D116"/>
  <c r="D114"/>
  <c r="D112"/>
  <c r="G111" i="7"/>
  <c r="I111"/>
  <c r="K111"/>
  <c r="M111"/>
  <c r="O111"/>
  <c r="Q111"/>
  <c r="S111"/>
  <c r="U111"/>
  <c r="W111"/>
  <c r="G112"/>
  <c r="I112"/>
  <c r="K112"/>
  <c r="M112"/>
  <c r="O112"/>
  <c r="Q112"/>
  <c r="S112"/>
  <c r="U112"/>
  <c r="W112"/>
  <c r="G113"/>
  <c r="I113"/>
  <c r="K113"/>
  <c r="M113"/>
  <c r="O113"/>
  <c r="Q113"/>
  <c r="S113"/>
  <c r="U113"/>
  <c r="W113"/>
  <c r="G114"/>
  <c r="I114"/>
  <c r="K114"/>
  <c r="M114"/>
  <c r="O114"/>
  <c r="Q114"/>
  <c r="S114"/>
  <c r="U114"/>
  <c r="W114"/>
  <c r="G115"/>
  <c r="I115"/>
  <c r="K115"/>
  <c r="M115"/>
  <c r="O115"/>
  <c r="Q115"/>
  <c r="S115"/>
  <c r="U115"/>
  <c r="W115"/>
  <c r="E149"/>
  <c r="D111" i="6"/>
  <c r="V111"/>
  <c r="D112"/>
  <c r="V112"/>
  <c r="D113"/>
  <c r="V113"/>
  <c r="D114"/>
  <c r="V114"/>
  <c r="D115"/>
  <c r="V115"/>
  <c r="D116"/>
  <c r="V116"/>
  <c r="D117"/>
  <c r="V117"/>
  <c r="D118"/>
  <c r="V118"/>
  <c r="D119"/>
  <c r="V119"/>
  <c r="D120"/>
  <c r="V120"/>
  <c r="D121"/>
  <c r="V121"/>
  <c r="D122"/>
  <c r="V122"/>
  <c r="D123"/>
  <c r="V123"/>
  <c r="D124"/>
  <c r="V124"/>
  <c r="D125"/>
  <c r="V125"/>
  <c r="D126"/>
  <c r="V126"/>
  <c r="D127"/>
  <c r="V127"/>
  <c r="D128"/>
  <c r="V128"/>
  <c r="D129"/>
  <c r="V129"/>
  <c r="D130"/>
  <c r="V130"/>
  <c r="D131"/>
  <c r="V131"/>
  <c r="D132"/>
  <c r="V132"/>
  <c r="D133"/>
  <c r="V133"/>
  <c r="D134"/>
  <c r="V134"/>
  <c r="D135"/>
  <c r="V135"/>
  <c r="D136"/>
  <c r="V136"/>
  <c r="D137"/>
  <c r="V137"/>
  <c r="D138"/>
  <c r="V138"/>
  <c r="D139"/>
  <c r="V139"/>
  <c r="D140"/>
  <c r="D145"/>
  <c r="V145"/>
  <c r="D146"/>
  <c r="D147"/>
  <c r="V147"/>
  <c r="D148"/>
  <c r="V148"/>
  <c r="D149"/>
  <c r="D150"/>
  <c r="D151"/>
  <c r="D152"/>
  <c r="D153"/>
  <c r="D154"/>
  <c r="D158"/>
  <c r="D111" i="7"/>
  <c r="V111"/>
  <c r="D112"/>
  <c r="V112"/>
  <c r="D113"/>
  <c r="V113"/>
  <c r="D114"/>
  <c r="V114"/>
  <c r="D115"/>
  <c r="V115"/>
  <c r="D116"/>
  <c r="V116"/>
  <c r="D117"/>
  <c r="V117"/>
  <c r="D118"/>
  <c r="V118"/>
  <c r="D119"/>
  <c r="V119"/>
  <c r="D120"/>
  <c r="V120"/>
  <c r="D121"/>
  <c r="V121"/>
  <c r="D122"/>
  <c r="V122"/>
  <c r="D123"/>
  <c r="V123"/>
  <c r="D124"/>
  <c r="V124"/>
  <c r="D125"/>
  <c r="D126"/>
  <c r="D127"/>
  <c r="D128"/>
  <c r="D129"/>
  <c r="E158" i="5"/>
  <c r="E111" i="6"/>
  <c r="G111"/>
  <c r="I111"/>
  <c r="K111"/>
  <c r="M111"/>
  <c r="O111"/>
  <c r="Q111"/>
  <c r="S111"/>
  <c r="U111"/>
  <c r="W111"/>
  <c r="E112"/>
  <c r="G112"/>
  <c r="I112"/>
  <c r="K112"/>
  <c r="M112"/>
  <c r="O112"/>
  <c r="Q112"/>
  <c r="S112"/>
  <c r="U112"/>
  <c r="W112"/>
  <c r="E113"/>
  <c r="G113"/>
  <c r="I113"/>
  <c r="K113"/>
  <c r="M113"/>
  <c r="O113"/>
  <c r="Q113"/>
  <c r="S113"/>
  <c r="U113"/>
  <c r="W113"/>
  <c r="E114"/>
  <c r="G114"/>
  <c r="I114"/>
  <c r="K114"/>
  <c r="M114"/>
  <c r="O114"/>
  <c r="Q114"/>
  <c r="S114"/>
  <c r="U114"/>
  <c r="W114"/>
  <c r="E115"/>
  <c r="G115"/>
  <c r="I115"/>
  <c r="K115"/>
  <c r="M115"/>
  <c r="O115"/>
  <c r="Q115"/>
  <c r="S115"/>
  <c r="U115"/>
  <c r="W115"/>
  <c r="E116"/>
  <c r="G116"/>
  <c r="I116"/>
  <c r="K116"/>
  <c r="M116"/>
  <c r="O116"/>
  <c r="Q116"/>
  <c r="S116"/>
  <c r="U116"/>
  <c r="W116"/>
  <c r="E117"/>
  <c r="G117"/>
  <c r="I117"/>
  <c r="K117"/>
  <c r="M117"/>
  <c r="O117"/>
  <c r="Q117"/>
  <c r="S117"/>
  <c r="U117"/>
  <c r="W117"/>
  <c r="E118"/>
  <c r="G118"/>
  <c r="I118"/>
  <c r="K118"/>
  <c r="M118"/>
  <c r="O118"/>
  <c r="Q118"/>
  <c r="S118"/>
  <c r="U118"/>
  <c r="W118"/>
  <c r="E119"/>
  <c r="G119"/>
  <c r="I119"/>
  <c r="K119"/>
  <c r="M119"/>
  <c r="O119"/>
  <c r="Q119"/>
  <c r="S119"/>
  <c r="U119"/>
  <c r="W119"/>
  <c r="E120"/>
  <c r="G120"/>
  <c r="I120"/>
  <c r="K120"/>
  <c r="M120"/>
  <c r="O120"/>
  <c r="Q120"/>
  <c r="S120"/>
  <c r="U120"/>
  <c r="W120"/>
  <c r="E121"/>
  <c r="G121"/>
  <c r="I121"/>
  <c r="K121"/>
  <c r="M121"/>
  <c r="O121"/>
  <c r="Q121"/>
  <c r="S121"/>
  <c r="U121"/>
  <c r="W121"/>
  <c r="E122"/>
  <c r="G122"/>
  <c r="I122"/>
  <c r="K122"/>
  <c r="M122"/>
  <c r="O122"/>
  <c r="Q122"/>
  <c r="S122"/>
  <c r="U122"/>
  <c r="W122"/>
  <c r="E123"/>
  <c r="G123"/>
  <c r="I123"/>
  <c r="K123"/>
  <c r="M123"/>
  <c r="O123"/>
  <c r="Q123"/>
  <c r="S123"/>
  <c r="U123"/>
  <c r="W123"/>
  <c r="E124"/>
  <c r="G124"/>
  <c r="I124"/>
  <c r="K124"/>
  <c r="M124"/>
  <c r="O124"/>
  <c r="Q124"/>
  <c r="S124"/>
  <c r="U124"/>
  <c r="W124"/>
  <c r="E125"/>
  <c r="G125"/>
  <c r="I125"/>
  <c r="K125"/>
  <c r="M125"/>
  <c r="O125"/>
  <c r="Q125"/>
  <c r="S125"/>
  <c r="U125"/>
  <c r="W125"/>
  <c r="E126"/>
  <c r="G126"/>
  <c r="I126"/>
  <c r="K126"/>
  <c r="M126"/>
  <c r="O126"/>
  <c r="Q126"/>
  <c r="S126"/>
  <c r="U126"/>
  <c r="W126"/>
  <c r="E127"/>
  <c r="G127"/>
  <c r="I127"/>
  <c r="K127"/>
  <c r="M127"/>
  <c r="O127"/>
  <c r="Q127"/>
  <c r="S127"/>
  <c r="U127"/>
  <c r="W127"/>
  <c r="E128"/>
  <c r="G128"/>
  <c r="I128"/>
  <c r="K128"/>
  <c r="M128"/>
  <c r="O128"/>
  <c r="Q128"/>
  <c r="S128"/>
  <c r="U128"/>
  <c r="W128"/>
  <c r="E129"/>
  <c r="G129"/>
  <c r="I129"/>
  <c r="K129"/>
  <c r="M129"/>
  <c r="O129"/>
  <c r="Q129"/>
  <c r="S129"/>
  <c r="U129"/>
  <c r="W129"/>
  <c r="E130"/>
  <c r="G130"/>
  <c r="I130"/>
  <c r="K130"/>
  <c r="M130"/>
  <c r="O130"/>
  <c r="Q130"/>
  <c r="S130"/>
  <c r="U130"/>
  <c r="W130"/>
  <c r="E131"/>
  <c r="G131"/>
  <c r="I131"/>
  <c r="K131"/>
  <c r="M131"/>
  <c r="O131"/>
  <c r="Q131"/>
  <c r="S131"/>
  <c r="U131"/>
  <c r="W131"/>
  <c r="E132"/>
  <c r="G132"/>
  <c r="I132"/>
  <c r="K132"/>
  <c r="F111"/>
  <c r="H111"/>
  <c r="J111"/>
  <c r="L111"/>
  <c r="N111"/>
  <c r="P111"/>
  <c r="R111"/>
  <c r="T111"/>
  <c r="F112"/>
  <c r="H112"/>
  <c r="J112"/>
  <c r="L112"/>
  <c r="N112"/>
  <c r="P112"/>
  <c r="R112"/>
  <c r="T112"/>
  <c r="F113"/>
  <c r="H113"/>
  <c r="J113"/>
  <c r="L113"/>
  <c r="N113"/>
  <c r="P113"/>
  <c r="R113"/>
  <c r="T113"/>
  <c r="F114"/>
  <c r="H114"/>
  <c r="J114"/>
  <c r="L114"/>
  <c r="N114"/>
  <c r="P114"/>
  <c r="R114"/>
  <c r="T114"/>
  <c r="F115"/>
  <c r="H115"/>
  <c r="J115"/>
  <c r="L115"/>
  <c r="N115"/>
  <c r="P115"/>
  <c r="R115"/>
  <c r="T115"/>
  <c r="F116"/>
  <c r="H116"/>
  <c r="J116"/>
  <c r="L116"/>
  <c r="N116"/>
  <c r="P116"/>
  <c r="R116"/>
  <c r="T116"/>
  <c r="F117"/>
  <c r="H117"/>
  <c r="J117"/>
  <c r="L117"/>
  <c r="N117"/>
  <c r="P117"/>
  <c r="R117"/>
  <c r="T117"/>
  <c r="F118"/>
  <c r="H118"/>
  <c r="J118"/>
  <c r="L118"/>
  <c r="N118"/>
  <c r="P118"/>
  <c r="R118"/>
  <c r="T118"/>
  <c r="F119"/>
  <c r="H119"/>
  <c r="J119"/>
  <c r="L119"/>
  <c r="N119"/>
  <c r="P119"/>
  <c r="R119"/>
  <c r="T119"/>
  <c r="F120"/>
  <c r="H120"/>
  <c r="J120"/>
  <c r="L120"/>
  <c r="N120"/>
  <c r="P120"/>
  <c r="R120"/>
  <c r="T120"/>
  <c r="F121"/>
  <c r="H121"/>
  <c r="J121"/>
  <c r="L121"/>
  <c r="N121"/>
  <c r="P121"/>
  <c r="R121"/>
  <c r="T121"/>
  <c r="F122"/>
  <c r="H122"/>
  <c r="J122"/>
  <c r="L122"/>
  <c r="N122"/>
  <c r="P122"/>
  <c r="R122"/>
  <c r="T122"/>
  <c r="F123"/>
  <c r="H123"/>
  <c r="J123"/>
  <c r="L123"/>
  <c r="N123"/>
  <c r="P123"/>
  <c r="R123"/>
  <c r="T123"/>
  <c r="F124"/>
  <c r="H124"/>
  <c r="J124"/>
  <c r="L124"/>
  <c r="N124"/>
  <c r="P124"/>
  <c r="R124"/>
  <c r="T124"/>
  <c r="F125"/>
  <c r="H125"/>
  <c r="J125"/>
  <c r="L125"/>
  <c r="N125"/>
  <c r="P125"/>
  <c r="R125"/>
  <c r="T125"/>
  <c r="F126"/>
  <c r="H126"/>
  <c r="J126"/>
  <c r="L126"/>
  <c r="N126"/>
  <c r="P126"/>
  <c r="R126"/>
  <c r="T126"/>
  <c r="F127"/>
  <c r="H127"/>
  <c r="J127"/>
  <c r="L127"/>
  <c r="N127"/>
  <c r="P127"/>
  <c r="R127"/>
  <c r="T127"/>
  <c r="F128"/>
  <c r="H128"/>
  <c r="J128"/>
  <c r="L128"/>
  <c r="N128"/>
  <c r="P128"/>
  <c r="R128"/>
  <c r="T128"/>
  <c r="F129"/>
  <c r="H129"/>
  <c r="J129"/>
  <c r="L129"/>
  <c r="N129"/>
  <c r="P129"/>
  <c r="R129"/>
  <c r="T129"/>
  <c r="F130"/>
  <c r="H130"/>
  <c r="J130"/>
  <c r="L130"/>
  <c r="N130"/>
  <c r="P130"/>
  <c r="R130"/>
  <c r="T130"/>
  <c r="F131"/>
  <c r="H131"/>
  <c r="J131"/>
  <c r="L131"/>
  <c r="N131"/>
  <c r="P131"/>
  <c r="R131"/>
  <c r="T131"/>
  <c r="F132"/>
  <c r="H132"/>
  <c r="J132"/>
  <c r="L132"/>
  <c r="N132"/>
  <c r="P132"/>
  <c r="R132"/>
  <c r="T132"/>
  <c r="F133"/>
  <c r="H133"/>
  <c r="J133"/>
  <c r="L133"/>
  <c r="N133"/>
  <c r="P133"/>
  <c r="R133"/>
  <c r="T133"/>
  <c r="F134"/>
  <c r="H134"/>
  <c r="J134"/>
  <c r="L134"/>
  <c r="N134"/>
  <c r="P134"/>
  <c r="R134"/>
  <c r="T134"/>
  <c r="F135"/>
  <c r="H135"/>
  <c r="J135"/>
  <c r="L135"/>
  <c r="N135"/>
  <c r="P135"/>
  <c r="R135"/>
  <c r="T135"/>
  <c r="F136"/>
  <c r="H136"/>
  <c r="J136"/>
  <c r="L136"/>
  <c r="N136"/>
  <c r="P136"/>
  <c r="R136"/>
  <c r="T136"/>
  <c r="F137"/>
  <c r="H137"/>
  <c r="J137"/>
  <c r="L137"/>
  <c r="N137"/>
  <c r="P137"/>
  <c r="R137"/>
  <c r="T137"/>
  <c r="F138"/>
  <c r="H138"/>
  <c r="J138"/>
  <c r="L138"/>
  <c r="N138"/>
  <c r="P138"/>
  <c r="R138"/>
  <c r="T138"/>
  <c r="F139"/>
  <c r="H139"/>
  <c r="J139"/>
  <c r="L139"/>
  <c r="N139"/>
  <c r="P139"/>
  <c r="R139"/>
  <c r="T139"/>
  <c r="F140"/>
  <c r="H140"/>
  <c r="J140"/>
  <c r="F111" i="7"/>
  <c r="H111"/>
  <c r="J111"/>
  <c r="L111"/>
  <c r="N111"/>
  <c r="P111"/>
  <c r="R111"/>
  <c r="T111"/>
  <c r="F112"/>
  <c r="H112"/>
  <c r="J112"/>
  <c r="L112"/>
  <c r="N112"/>
  <c r="P112"/>
  <c r="R112"/>
  <c r="T112"/>
  <c r="F113"/>
  <c r="H113"/>
  <c r="J113"/>
  <c r="L113"/>
  <c r="N113"/>
  <c r="P113"/>
  <c r="R113"/>
  <c r="T113"/>
  <c r="F114"/>
  <c r="H114"/>
  <c r="J114"/>
  <c r="L114"/>
  <c r="N114"/>
  <c r="P114"/>
  <c r="R114"/>
  <c r="T114"/>
  <c r="F115"/>
  <c r="H115"/>
  <c r="J115"/>
  <c r="L115"/>
  <c r="N115"/>
  <c r="P115"/>
  <c r="R115"/>
  <c r="T115"/>
  <c r="F116"/>
  <c r="H116"/>
  <c r="J116"/>
  <c r="L116"/>
  <c r="N116"/>
  <c r="P116"/>
  <c r="R116"/>
  <c r="T116"/>
  <c r="F117"/>
  <c r="H117"/>
  <c r="J117"/>
  <c r="L117"/>
  <c r="N117"/>
  <c r="P117"/>
  <c r="R117"/>
  <c r="T117"/>
  <c r="F118"/>
  <c r="H118"/>
  <c r="J118"/>
  <c r="L118"/>
  <c r="N118"/>
  <c r="P118"/>
  <c r="R118"/>
  <c r="T118"/>
  <c r="F119"/>
  <c r="H119"/>
  <c r="J119"/>
  <c r="L119"/>
  <c r="N119"/>
  <c r="P119"/>
  <c r="R119"/>
  <c r="T119"/>
  <c r="F120"/>
  <c r="H120"/>
  <c r="J120"/>
  <c r="L120"/>
  <c r="N120"/>
  <c r="P120"/>
  <c r="R120"/>
  <c r="T120"/>
  <c r="F121"/>
  <c r="H121"/>
  <c r="J121"/>
  <c r="L121"/>
  <c r="N121"/>
  <c r="P121"/>
  <c r="R121"/>
  <c r="T121"/>
  <c r="F122"/>
  <c r="H122"/>
  <c r="J122"/>
  <c r="L122"/>
  <c r="N122"/>
  <c r="P122"/>
  <c r="R122"/>
  <c r="T122"/>
  <c r="F123"/>
  <c r="H123"/>
  <c r="J123"/>
  <c r="L123"/>
  <c r="N123"/>
  <c r="P123"/>
  <c r="R123"/>
  <c r="T123"/>
  <c r="F124"/>
  <c r="H124"/>
  <c r="J124"/>
  <c r="L124"/>
  <c r="N124"/>
  <c r="P124"/>
  <c r="R124"/>
  <c r="T124"/>
  <c r="F125"/>
  <c r="H125"/>
  <c r="J125"/>
  <c r="L125"/>
  <c r="N125"/>
  <c r="P125"/>
  <c r="R125"/>
  <c r="T125"/>
  <c r="V125"/>
  <c r="F126"/>
  <c r="H126"/>
  <c r="J126"/>
  <c r="L126"/>
  <c r="N126"/>
  <c r="P126"/>
  <c r="R126"/>
  <c r="T126"/>
  <c r="V126"/>
  <c r="F127"/>
  <c r="H127"/>
  <c r="J127"/>
  <c r="L127"/>
  <c r="N127"/>
  <c r="P127"/>
  <c r="R127"/>
  <c r="T127"/>
  <c r="V127"/>
  <c r="F128"/>
  <c r="H128"/>
  <c r="J128"/>
  <c r="L128"/>
  <c r="N128"/>
  <c r="P128"/>
  <c r="R128"/>
  <c r="T128"/>
  <c r="V128"/>
  <c r="F129"/>
  <c r="H129"/>
  <c r="J129"/>
  <c r="L129"/>
  <c r="N129"/>
  <c r="P129"/>
  <c r="R129"/>
  <c r="T129"/>
  <c r="V129"/>
  <c r="D130"/>
  <c r="F130"/>
  <c r="H130"/>
  <c r="J130"/>
  <c r="L130"/>
  <c r="N130"/>
  <c r="P130"/>
  <c r="R130"/>
  <c r="T130"/>
  <c r="V130"/>
  <c r="D131"/>
  <c r="F131"/>
  <c r="H131"/>
  <c r="J131"/>
  <c r="L131"/>
  <c r="N131"/>
  <c r="P131"/>
  <c r="R131"/>
  <c r="T131"/>
  <c r="V131"/>
  <c r="D132"/>
  <c r="F132"/>
  <c r="H132"/>
  <c r="J132"/>
  <c r="L132"/>
  <c r="N132"/>
  <c r="P132"/>
  <c r="R132"/>
  <c r="T132"/>
  <c r="V132"/>
  <c r="D133"/>
  <c r="F133"/>
  <c r="H133"/>
  <c r="J133"/>
  <c r="L133"/>
  <c r="N133"/>
  <c r="P133"/>
  <c r="R133"/>
  <c r="T133"/>
  <c r="V133"/>
  <c r="D134"/>
  <c r="F134"/>
  <c r="H134"/>
  <c r="J134"/>
  <c r="L134"/>
  <c r="N134"/>
  <c r="P134"/>
  <c r="R134"/>
  <c r="T134"/>
  <c r="V134"/>
  <c r="D135"/>
  <c r="F135"/>
  <c r="H135"/>
  <c r="J135"/>
  <c r="L135"/>
  <c r="N135"/>
  <c r="P135"/>
  <c r="R135"/>
  <c r="T135"/>
  <c r="V135"/>
  <c r="D136"/>
  <c r="F136"/>
  <c r="H136"/>
  <c r="J136"/>
  <c r="L136"/>
  <c r="N136"/>
  <c r="P136"/>
  <c r="R136"/>
  <c r="T136"/>
  <c r="V136"/>
  <c r="D137"/>
  <c r="F137"/>
  <c r="H137"/>
  <c r="J137"/>
  <c r="L137"/>
  <c r="N137"/>
  <c r="P137"/>
  <c r="R137"/>
  <c r="T137"/>
  <c r="V137"/>
  <c r="D138"/>
  <c r="F138"/>
  <c r="H138"/>
  <c r="J138"/>
  <c r="L138"/>
  <c r="N138"/>
  <c r="P138"/>
  <c r="R138"/>
  <c r="T138"/>
  <c r="V138"/>
  <c r="D139"/>
  <c r="F139"/>
  <c r="H139"/>
  <c r="J139"/>
  <c r="L139"/>
  <c r="N139"/>
  <c r="P139"/>
  <c r="R139"/>
  <c r="T139"/>
  <c r="V139"/>
  <c r="D140"/>
  <c r="F140"/>
  <c r="H140"/>
  <c r="J140"/>
  <c r="L140"/>
  <c r="N140"/>
  <c r="P140"/>
  <c r="R140"/>
  <c r="T140"/>
  <c r="V140"/>
  <c r="D141"/>
  <c r="F141"/>
  <c r="H141"/>
  <c r="J141"/>
  <c r="L141"/>
  <c r="N141"/>
  <c r="P141"/>
  <c r="R141"/>
  <c r="T141"/>
  <c r="V141"/>
  <c r="D142"/>
  <c r="F142"/>
  <c r="H142"/>
  <c r="J142"/>
  <c r="L142"/>
  <c r="N142"/>
  <c r="P142"/>
  <c r="R142"/>
  <c r="T142"/>
  <c r="V142"/>
  <c r="D143"/>
  <c r="F143"/>
  <c r="H143"/>
  <c r="J143"/>
  <c r="L143"/>
  <c r="N143"/>
  <c r="P143"/>
  <c r="R143"/>
  <c r="T143"/>
  <c r="V143"/>
  <c r="D144"/>
  <c r="F144"/>
  <c r="H144"/>
  <c r="J144"/>
  <c r="L144"/>
  <c r="N144"/>
  <c r="P144"/>
  <c r="R144"/>
  <c r="T144"/>
  <c r="V144"/>
  <c r="D145"/>
  <c r="F145"/>
  <c r="H145"/>
  <c r="J145"/>
  <c r="L145"/>
  <c r="N145"/>
  <c r="P145"/>
  <c r="R145"/>
  <c r="T145"/>
  <c r="V145"/>
  <c r="D146"/>
  <c r="F146"/>
  <c r="H146"/>
  <c r="J146"/>
  <c r="L146"/>
  <c r="N146"/>
  <c r="P146"/>
  <c r="R146"/>
  <c r="T146"/>
  <c r="V146"/>
  <c r="D147"/>
  <c r="F147"/>
  <c r="H147"/>
  <c r="J147"/>
  <c r="L147"/>
  <c r="N147"/>
  <c r="P147"/>
  <c r="R147"/>
  <c r="T147"/>
  <c r="V147"/>
  <c r="D148"/>
  <c r="F148"/>
  <c r="H148"/>
  <c r="J148"/>
  <c r="L148"/>
  <c r="N148"/>
  <c r="P148"/>
  <c r="R148"/>
  <c r="T148"/>
  <c r="V148"/>
  <c r="D149"/>
  <c r="F149"/>
  <c r="H149"/>
  <c r="J149"/>
  <c r="L149"/>
  <c r="N149"/>
  <c r="P149"/>
  <c r="R149"/>
  <c r="T149"/>
  <c r="V149"/>
  <c r="D150"/>
  <c r="F150"/>
  <c r="H150"/>
  <c r="J150"/>
  <c r="L150"/>
  <c r="N150"/>
  <c r="P150"/>
  <c r="R150"/>
  <c r="T150"/>
  <c r="V150"/>
  <c r="D151"/>
  <c r="F151"/>
  <c r="H151"/>
  <c r="J151"/>
  <c r="L151"/>
  <c r="N151"/>
  <c r="P151"/>
  <c r="R151"/>
  <c r="T151"/>
  <c r="V151"/>
  <c r="D152"/>
  <c r="F152"/>
  <c r="H152"/>
  <c r="J152"/>
  <c r="L152"/>
  <c r="N152"/>
  <c r="P152"/>
  <c r="R152"/>
  <c r="T152"/>
  <c r="V152"/>
  <c r="D153"/>
  <c r="F153"/>
  <c r="H153"/>
  <c r="J153"/>
  <c r="L153"/>
  <c r="N153"/>
  <c r="P153"/>
  <c r="R153"/>
  <c r="T153"/>
  <c r="V153"/>
  <c r="D154"/>
  <c r="F154"/>
  <c r="H154"/>
  <c r="J154"/>
  <c r="L154"/>
  <c r="N154"/>
  <c r="P154"/>
  <c r="R154"/>
  <c r="T154"/>
  <c r="V154"/>
  <c r="D155"/>
  <c r="F155"/>
  <c r="H155"/>
  <c r="J155"/>
  <c r="L155"/>
  <c r="N155"/>
  <c r="P155"/>
  <c r="R155"/>
  <c r="T155"/>
  <c r="V155"/>
  <c r="D156"/>
  <c r="F156"/>
  <c r="H156"/>
  <c r="J156"/>
  <c r="L156"/>
  <c r="N156"/>
  <c r="P156"/>
  <c r="R156"/>
  <c r="T156"/>
  <c r="V156"/>
  <c r="D157"/>
  <c r="F157"/>
  <c r="H157"/>
  <c r="J157"/>
  <c r="L157"/>
  <c r="N157"/>
  <c r="M132" i="6"/>
  <c r="O132"/>
  <c r="Q132"/>
  <c r="S132"/>
  <c r="U132"/>
  <c r="W132"/>
  <c r="E133"/>
  <c r="G133"/>
  <c r="I133"/>
  <c r="K133"/>
  <c r="M133"/>
  <c r="O133"/>
  <c r="Q133"/>
  <c r="S133"/>
  <c r="U133"/>
  <c r="W133"/>
  <c r="E134"/>
  <c r="G134"/>
  <c r="I134"/>
  <c r="K134"/>
  <c r="M134"/>
  <c r="O134"/>
  <c r="Q134"/>
  <c r="S134"/>
  <c r="U134"/>
  <c r="W134"/>
  <c r="E135"/>
  <c r="G135"/>
  <c r="I135"/>
  <c r="K135"/>
  <c r="M135"/>
  <c r="O135"/>
  <c r="Q135"/>
  <c r="S135"/>
  <c r="U135"/>
  <c r="W135"/>
  <c r="E136"/>
  <c r="G136"/>
  <c r="I136"/>
  <c r="K136"/>
  <c r="M136"/>
  <c r="O136"/>
  <c r="Q136"/>
  <c r="S136"/>
  <c r="U136"/>
  <c r="W136"/>
  <c r="E137"/>
  <c r="G137"/>
  <c r="I137"/>
  <c r="K137"/>
  <c r="M137"/>
  <c r="O137"/>
  <c r="Q137"/>
  <c r="S137"/>
  <c r="U137"/>
  <c r="W137"/>
  <c r="E138"/>
  <c r="G138"/>
  <c r="I138"/>
  <c r="K138"/>
  <c r="M138"/>
  <c r="O138"/>
  <c r="Q138"/>
  <c r="S138"/>
  <c r="U138"/>
  <c r="W138"/>
  <c r="E139"/>
  <c r="G139"/>
  <c r="I139"/>
  <c r="K139"/>
  <c r="M139"/>
  <c r="O139"/>
  <c r="Q139"/>
  <c r="S139"/>
  <c r="U139"/>
  <c r="W139"/>
  <c r="E140"/>
  <c r="G140"/>
  <c r="I140"/>
  <c r="K140"/>
  <c r="E141"/>
  <c r="E142"/>
  <c r="E143"/>
  <c r="E144"/>
  <c r="E155"/>
  <c r="E156"/>
  <c r="E157"/>
  <c r="G116" i="7"/>
  <c r="I116"/>
  <c r="K116"/>
  <c r="M116"/>
  <c r="O116"/>
  <c r="Q116"/>
  <c r="S116"/>
  <c r="U116"/>
  <c r="W116"/>
  <c r="E117"/>
  <c r="G117"/>
  <c r="I117"/>
  <c r="K117"/>
  <c r="M117"/>
  <c r="O117"/>
  <c r="Q117"/>
  <c r="S117"/>
  <c r="U117"/>
  <c r="W117"/>
  <c r="E118"/>
  <c r="G118"/>
  <c r="I118"/>
  <c r="K118"/>
  <c r="M118"/>
  <c r="O118"/>
  <c r="Q118"/>
  <c r="S118"/>
  <c r="U118"/>
  <c r="W118"/>
  <c r="E119"/>
  <c r="G119"/>
  <c r="I119"/>
  <c r="K119"/>
  <c r="M119"/>
  <c r="O119"/>
  <c r="Q119"/>
  <c r="S119"/>
  <c r="U119"/>
  <c r="W119"/>
  <c r="E120"/>
  <c r="G120"/>
  <c r="I120"/>
  <c r="K120"/>
  <c r="M120"/>
  <c r="O120"/>
  <c r="Q120"/>
  <c r="S120"/>
  <c r="U120"/>
  <c r="W120"/>
  <c r="E121"/>
  <c r="G121"/>
  <c r="I121"/>
  <c r="K121"/>
  <c r="M121"/>
  <c r="O121"/>
  <c r="Q121"/>
  <c r="S121"/>
  <c r="U121"/>
  <c r="W121"/>
  <c r="E122"/>
  <c r="G122"/>
  <c r="I122"/>
  <c r="K122"/>
  <c r="M122"/>
  <c r="O122"/>
  <c r="Q122"/>
  <c r="S122"/>
  <c r="U122"/>
  <c r="W122"/>
  <c r="E123"/>
  <c r="G123"/>
  <c r="I123"/>
  <c r="K123"/>
  <c r="M123"/>
  <c r="O123"/>
  <c r="Q123"/>
  <c r="S123"/>
  <c r="U123"/>
  <c r="W123"/>
  <c r="E124"/>
  <c r="G124"/>
  <c r="I124"/>
  <c r="K124"/>
  <c r="M124"/>
  <c r="O124"/>
  <c r="Q124"/>
  <c r="S124"/>
  <c r="U124"/>
  <c r="W124"/>
  <c r="E125"/>
  <c r="G125"/>
  <c r="I125"/>
  <c r="K125"/>
  <c r="M125"/>
  <c r="O125"/>
  <c r="Q125"/>
  <c r="S125"/>
  <c r="U125"/>
  <c r="W125"/>
  <c r="E126"/>
  <c r="G126"/>
  <c r="I126"/>
  <c r="K126"/>
  <c r="M126"/>
  <c r="O126"/>
  <c r="Q126"/>
  <c r="S126"/>
  <c r="U126"/>
  <c r="W126"/>
  <c r="E127"/>
  <c r="G127"/>
  <c r="I127"/>
  <c r="K127"/>
  <c r="M127"/>
  <c r="O127"/>
  <c r="Q127"/>
  <c r="S127"/>
  <c r="U127"/>
  <c r="W127"/>
  <c r="E128"/>
  <c r="G128"/>
  <c r="I128"/>
  <c r="K128"/>
  <c r="M128"/>
  <c r="O128"/>
  <c r="Q128"/>
  <c r="S128"/>
  <c r="U128"/>
  <c r="W128"/>
  <c r="E129"/>
  <c r="G129"/>
  <c r="I129"/>
  <c r="K129"/>
  <c r="M129"/>
  <c r="O129"/>
  <c r="Q129"/>
  <c r="S129"/>
  <c r="U129"/>
  <c r="W129"/>
  <c r="G130"/>
  <c r="I130"/>
  <c r="K130"/>
  <c r="M130"/>
  <c r="O130"/>
  <c r="Q130"/>
  <c r="S130"/>
  <c r="U130"/>
  <c r="W130"/>
  <c r="G131"/>
  <c r="I131"/>
  <c r="K131"/>
  <c r="M131"/>
  <c r="O131"/>
  <c r="Q131"/>
  <c r="S131"/>
  <c r="U131"/>
  <c r="W131"/>
  <c r="G132"/>
  <c r="I132"/>
  <c r="K132"/>
  <c r="M132"/>
  <c r="O132"/>
  <c r="Q132"/>
  <c r="S132"/>
  <c r="U132"/>
  <c r="W132"/>
  <c r="G133"/>
  <c r="I133"/>
  <c r="K133"/>
  <c r="M133"/>
  <c r="O133"/>
  <c r="Q133"/>
  <c r="S133"/>
  <c r="U133"/>
  <c r="W133"/>
  <c r="G134"/>
  <c r="I134"/>
  <c r="K134"/>
  <c r="M134"/>
  <c r="O134"/>
  <c r="Q134"/>
  <c r="S134"/>
  <c r="U134"/>
  <c r="W134"/>
  <c r="G135"/>
  <c r="I135"/>
  <c r="K135"/>
  <c r="M135"/>
  <c r="O135"/>
  <c r="Q135"/>
  <c r="S135"/>
  <c r="U135"/>
  <c r="W135"/>
  <c r="G136"/>
  <c r="I136"/>
  <c r="K136"/>
  <c r="M136"/>
  <c r="O136"/>
  <c r="Q136"/>
  <c r="S136"/>
  <c r="U136"/>
  <c r="W136"/>
  <c r="G137"/>
  <c r="I137"/>
  <c r="K137"/>
  <c r="M137"/>
  <c r="O137"/>
  <c r="Q137"/>
  <c r="S137"/>
  <c r="U137"/>
  <c r="W137"/>
  <c r="G138"/>
  <c r="I138"/>
  <c r="K138"/>
  <c r="M138"/>
  <c r="O138"/>
  <c r="Q138"/>
  <c r="S138"/>
  <c r="U138"/>
  <c r="W138"/>
  <c r="G139"/>
  <c r="I139"/>
  <c r="K139"/>
  <c r="M139"/>
  <c r="O139"/>
  <c r="Q139"/>
  <c r="S139"/>
  <c r="U139"/>
  <c r="W139"/>
  <c r="G140"/>
  <c r="I140"/>
  <c r="K140"/>
  <c r="M140"/>
  <c r="O140"/>
  <c r="Q140"/>
  <c r="S140"/>
  <c r="U140"/>
  <c r="W140"/>
  <c r="G141"/>
  <c r="I141"/>
  <c r="K141"/>
  <c r="M141"/>
  <c r="O141"/>
  <c r="Q141"/>
  <c r="S141"/>
  <c r="U141"/>
  <c r="W141"/>
  <c r="G142"/>
  <c r="I142"/>
  <c r="K142"/>
  <c r="M142"/>
  <c r="O142"/>
  <c r="Q142"/>
  <c r="S142"/>
  <c r="U142"/>
  <c r="W142"/>
  <c r="G143"/>
  <c r="I143"/>
  <c r="K143"/>
  <c r="M143"/>
  <c r="O143"/>
  <c r="Q143"/>
  <c r="S143"/>
  <c r="U143"/>
  <c r="W143"/>
  <c r="G144"/>
  <c r="I144"/>
  <c r="K144"/>
  <c r="M144"/>
  <c r="O144"/>
  <c r="Q144"/>
  <c r="S144"/>
  <c r="U144"/>
  <c r="W144"/>
  <c r="G145"/>
  <c r="I145"/>
  <c r="K145"/>
  <c r="M145"/>
  <c r="O145"/>
  <c r="Q145"/>
  <c r="S145"/>
  <c r="U145"/>
  <c r="W145"/>
  <c r="G146"/>
  <c r="I146"/>
  <c r="K146"/>
  <c r="M146"/>
  <c r="O146"/>
  <c r="Q146"/>
  <c r="S146"/>
  <c r="U146"/>
  <c r="W146"/>
  <c r="G147"/>
  <c r="I147"/>
  <c r="K147"/>
  <c r="M147"/>
  <c r="O147"/>
  <c r="Q147"/>
  <c r="S147"/>
  <c r="U147"/>
  <c r="W147"/>
  <c r="G148"/>
  <c r="I148"/>
  <c r="K148"/>
  <c r="M148"/>
  <c r="O148"/>
  <c r="Q148"/>
  <c r="S148"/>
  <c r="U148"/>
  <c r="W148"/>
  <c r="G149"/>
  <c r="I149"/>
  <c r="K149"/>
  <c r="M149"/>
  <c r="O149"/>
  <c r="Q149"/>
  <c r="S149"/>
  <c r="U149"/>
  <c r="W149"/>
  <c r="G150"/>
  <c r="I150"/>
  <c r="K150"/>
  <c r="M150"/>
  <c r="O150"/>
  <c r="Q150"/>
  <c r="S150"/>
  <c r="U150"/>
  <c r="W150"/>
  <c r="G151"/>
  <c r="I151"/>
  <c r="K151"/>
  <c r="M151"/>
  <c r="O151"/>
  <c r="Q151"/>
  <c r="S151"/>
  <c r="U151"/>
  <c r="W151"/>
  <c r="G152"/>
  <c r="I152"/>
  <c r="K152"/>
  <c r="M152"/>
  <c r="O152"/>
  <c r="Q152"/>
  <c r="S152"/>
  <c r="U152"/>
  <c r="W152"/>
  <c r="G153"/>
  <c r="I153"/>
  <c r="K153"/>
  <c r="M153"/>
  <c r="O153"/>
  <c r="Q153"/>
  <c r="S153"/>
  <c r="U153"/>
  <c r="W153"/>
  <c r="G154"/>
  <c r="I154"/>
  <c r="K154"/>
  <c r="M154"/>
  <c r="O154"/>
  <c r="Q154"/>
  <c r="S154"/>
  <c r="U154"/>
  <c r="W154"/>
  <c r="G155"/>
  <c r="I155"/>
  <c r="K155"/>
  <c r="M155"/>
  <c r="O155"/>
  <c r="Q155"/>
  <c r="S155"/>
  <c r="U155"/>
  <c r="W155"/>
  <c r="G156"/>
  <c r="I156"/>
  <c r="K156"/>
  <c r="M156"/>
  <c r="O156"/>
  <c r="Q156"/>
  <c r="S156"/>
  <c r="U156"/>
  <c r="W156"/>
  <c r="G157"/>
  <c r="I157"/>
  <c r="K157"/>
  <c r="M157"/>
  <c r="O157"/>
  <c r="Q157"/>
  <c r="S157"/>
  <c r="U157"/>
  <c r="W157"/>
  <c r="G158"/>
  <c r="I158"/>
  <c r="K158"/>
  <c r="M158"/>
  <c r="O158"/>
  <c r="Q158"/>
  <c r="S158"/>
  <c r="U158"/>
  <c r="W158"/>
  <c r="P157"/>
  <c r="R157"/>
  <c r="T157"/>
  <c r="V157"/>
  <c r="D158"/>
  <c r="F158"/>
  <c r="H158"/>
  <c r="J158"/>
  <c r="L158"/>
  <c r="N158"/>
  <c r="P158"/>
  <c r="R158"/>
  <c r="T158"/>
  <c r="V158"/>
  <c r="G160" i="6"/>
  <c r="G111" i="5"/>
  <c r="I111"/>
  <c r="K111"/>
  <c r="M111"/>
  <c r="O111"/>
  <c r="Q111"/>
  <c r="S111"/>
  <c r="U111"/>
  <c r="W111"/>
  <c r="G112"/>
  <c r="I112"/>
  <c r="K112"/>
  <c r="M112"/>
  <c r="O112"/>
  <c r="Q112"/>
  <c r="S112"/>
  <c r="U112"/>
  <c r="W112"/>
  <c r="G113"/>
  <c r="I113"/>
  <c r="K113"/>
  <c r="M113"/>
  <c r="O113"/>
  <c r="Q113"/>
  <c r="S113"/>
  <c r="U113"/>
  <c r="W113"/>
  <c r="G114"/>
  <c r="I114"/>
  <c r="K114"/>
  <c r="M114"/>
  <c r="O114"/>
  <c r="Q114"/>
  <c r="S114"/>
  <c r="U114"/>
  <c r="W114"/>
  <c r="G115"/>
  <c r="I115"/>
  <c r="K115"/>
  <c r="M115"/>
  <c r="O115"/>
  <c r="Q115"/>
  <c r="S115"/>
  <c r="U115"/>
  <c r="W115"/>
  <c r="G116"/>
  <c r="I116"/>
  <c r="K116"/>
  <c r="M116"/>
  <c r="O116"/>
  <c r="Q116"/>
  <c r="S116"/>
  <c r="U116"/>
  <c r="W116"/>
  <c r="G117"/>
  <c r="I117"/>
  <c r="K117"/>
  <c r="M117"/>
  <c r="O117"/>
  <c r="Q117"/>
  <c r="S117"/>
  <c r="U117"/>
  <c r="W117"/>
  <c r="G118"/>
  <c r="I118"/>
  <c r="K118"/>
  <c r="M118"/>
  <c r="O118"/>
  <c r="Q118"/>
  <c r="S118"/>
  <c r="U118"/>
  <c r="W118"/>
  <c r="G119"/>
  <c r="I119"/>
  <c r="K119"/>
  <c r="M119"/>
  <c r="O119"/>
  <c r="Q119"/>
  <c r="S119"/>
  <c r="U119"/>
  <c r="W119"/>
  <c r="G120"/>
  <c r="I120"/>
  <c r="K120"/>
  <c r="M120"/>
  <c r="O120"/>
  <c r="Q120"/>
  <c r="S120"/>
  <c r="U120"/>
  <c r="L163" i="6"/>
  <c r="V160"/>
  <c r="E147" i="1"/>
  <c r="D132" i="3"/>
  <c r="D111" i="10"/>
  <c r="V111"/>
  <c r="D112"/>
  <c r="V112"/>
  <c r="D113"/>
  <c r="V113"/>
  <c r="D114"/>
  <c r="V114"/>
  <c r="D115"/>
  <c r="V115"/>
  <c r="D116"/>
  <c r="V116"/>
  <c r="D117"/>
  <c r="V117"/>
  <c r="D118"/>
  <c r="V118"/>
  <c r="D119"/>
  <c r="V119"/>
  <c r="D120"/>
  <c r="V120"/>
  <c r="D121"/>
  <c r="V121"/>
  <c r="D122"/>
  <c r="V122"/>
  <c r="D123"/>
  <c r="V123"/>
  <c r="D124"/>
  <c r="V124"/>
  <c r="D125"/>
  <c r="V125"/>
  <c r="D126"/>
  <c r="V126"/>
  <c r="D127"/>
  <c r="V127"/>
  <c r="D128"/>
  <c r="V128"/>
  <c r="D129"/>
  <c r="V129"/>
  <c r="D130"/>
  <c r="V130"/>
  <c r="D131"/>
  <c r="V131"/>
  <c r="D132"/>
  <c r="V132"/>
  <c r="D133"/>
  <c r="V133"/>
  <c r="D134"/>
  <c r="V134"/>
  <c r="D135"/>
  <c r="V135"/>
  <c r="D136"/>
  <c r="V136"/>
  <c r="D137"/>
  <c r="V137"/>
  <c r="D138"/>
  <c r="V138"/>
  <c r="D139"/>
  <c r="V139"/>
  <c r="D140"/>
  <c r="V140"/>
  <c r="D141"/>
  <c r="V141"/>
  <c r="D142"/>
  <c r="V142"/>
  <c r="D143"/>
  <c r="V143"/>
  <c r="D144"/>
  <c r="V144"/>
  <c r="D145"/>
  <c r="V145"/>
  <c r="D146"/>
  <c r="V146"/>
  <c r="D147"/>
  <c r="V147"/>
  <c r="D157"/>
  <c r="D158"/>
  <c r="D111" i="4"/>
  <c r="V111"/>
  <c r="D112"/>
  <c r="V112"/>
  <c r="D113"/>
  <c r="V113"/>
  <c r="D114"/>
  <c r="V114"/>
  <c r="D115"/>
  <c r="V115"/>
  <c r="D116"/>
  <c r="V116"/>
  <c r="D117"/>
  <c r="V117"/>
  <c r="D118"/>
  <c r="V118"/>
  <c r="D119"/>
  <c r="V119"/>
  <c r="D120"/>
  <c r="V120"/>
  <c r="D121"/>
  <c r="V121"/>
  <c r="D122"/>
  <c r="V122"/>
  <c r="D123"/>
  <c r="V123"/>
  <c r="D124"/>
  <c r="V124"/>
  <c r="D125"/>
  <c r="V125"/>
  <c r="D126"/>
  <c r="V126"/>
  <c r="D127"/>
  <c r="V127"/>
  <c r="D128"/>
  <c r="V128"/>
  <c r="D129"/>
  <c r="V129"/>
  <c r="D130"/>
  <c r="V130"/>
  <c r="D131"/>
  <c r="V131"/>
  <c r="D132"/>
  <c r="V132"/>
  <c r="D133"/>
  <c r="V133"/>
  <c r="D134"/>
  <c r="V134"/>
  <c r="D135"/>
  <c r="V135"/>
  <c r="D136"/>
  <c r="V136"/>
  <c r="D137"/>
  <c r="V137"/>
  <c r="D138"/>
  <c r="V138"/>
  <c r="D139"/>
  <c r="V139"/>
  <c r="D140"/>
  <c r="V140"/>
  <c r="D141"/>
  <c r="V141"/>
  <c r="D142"/>
  <c r="V142"/>
  <c r="D143"/>
  <c r="V143"/>
  <c r="D144"/>
  <c r="V144"/>
  <c r="D145"/>
  <c r="V145"/>
  <c r="D146"/>
  <c r="D158"/>
  <c r="D111" i="5"/>
  <c r="F111"/>
  <c r="H111"/>
  <c r="J111"/>
  <c r="L111"/>
  <c r="N111"/>
  <c r="P111"/>
  <c r="R111"/>
  <c r="T111"/>
  <c r="V111"/>
  <c r="D112"/>
  <c r="F112"/>
  <c r="H112"/>
  <c r="J112"/>
  <c r="L112"/>
  <c r="N112"/>
  <c r="P112"/>
  <c r="R112"/>
  <c r="T112"/>
  <c r="V112"/>
  <c r="D113"/>
  <c r="F113"/>
  <c r="H113"/>
  <c r="J113"/>
  <c r="L113"/>
  <c r="N113"/>
  <c r="P113"/>
  <c r="R113"/>
  <c r="T113"/>
  <c r="V113"/>
  <c r="D114"/>
  <c r="F114"/>
  <c r="H114"/>
  <c r="J114"/>
  <c r="L114"/>
  <c r="N114"/>
  <c r="P114"/>
  <c r="R114"/>
  <c r="T114"/>
  <c r="V114"/>
  <c r="D115"/>
  <c r="F115"/>
  <c r="H115"/>
  <c r="J115"/>
  <c r="L115"/>
  <c r="N115"/>
  <c r="P115"/>
  <c r="R115"/>
  <c r="T115"/>
  <c r="V115"/>
  <c r="D116"/>
  <c r="F116"/>
  <c r="H116"/>
  <c r="J116"/>
  <c r="L116"/>
  <c r="N116"/>
  <c r="P116"/>
  <c r="R116"/>
  <c r="T116"/>
  <c r="V116"/>
  <c r="D117"/>
  <c r="F117"/>
  <c r="H117"/>
  <c r="J117"/>
  <c r="L117"/>
  <c r="N117"/>
  <c r="P117"/>
  <c r="R117"/>
  <c r="T117"/>
  <c r="V117"/>
  <c r="D118"/>
  <c r="F118"/>
  <c r="H118"/>
  <c r="J118"/>
  <c r="L118"/>
  <c r="N118"/>
  <c r="P118"/>
  <c r="R118"/>
  <c r="T118"/>
  <c r="V118"/>
  <c r="D119"/>
  <c r="F119"/>
  <c r="H119"/>
  <c r="J119"/>
  <c r="L119"/>
  <c r="N119"/>
  <c r="P119"/>
  <c r="R119"/>
  <c r="T119"/>
  <c r="V119"/>
  <c r="D120"/>
  <c r="F120"/>
  <c r="H120"/>
  <c r="J120"/>
  <c r="L120"/>
  <c r="N120"/>
  <c r="P120"/>
  <c r="R120"/>
  <c r="T120"/>
  <c r="V120"/>
  <c r="D121"/>
  <c r="V121"/>
  <c r="D122"/>
  <c r="V122"/>
  <c r="D123"/>
  <c r="V123"/>
  <c r="D124"/>
  <c r="V124"/>
  <c r="D125"/>
  <c r="V125"/>
  <c r="D126"/>
  <c r="V126"/>
  <c r="D127"/>
  <c r="V127"/>
  <c r="D128"/>
  <c r="V128"/>
  <c r="D129"/>
  <c r="V129"/>
  <c r="D130"/>
  <c r="V130"/>
  <c r="D131"/>
  <c r="V131"/>
  <c r="D132"/>
  <c r="V132"/>
  <c r="D133"/>
  <c r="V133"/>
  <c r="M140" i="6"/>
  <c r="O140"/>
  <c r="Q140"/>
  <c r="S140"/>
  <c r="U140"/>
  <c r="W140"/>
  <c r="G141"/>
  <c r="I141"/>
  <c r="K141"/>
  <c r="M141"/>
  <c r="O141"/>
  <c r="Q141"/>
  <c r="S141"/>
  <c r="U141"/>
  <c r="W141"/>
  <c r="G142"/>
  <c r="I142"/>
  <c r="K142"/>
  <c r="M142"/>
  <c r="O142"/>
  <c r="Q142"/>
  <c r="S142"/>
  <c r="U142"/>
  <c r="W142"/>
  <c r="G143"/>
  <c r="I143"/>
  <c r="K143"/>
  <c r="M143"/>
  <c r="O143"/>
  <c r="Q143"/>
  <c r="S143"/>
  <c r="U143"/>
  <c r="W143"/>
  <c r="G144"/>
  <c r="I144"/>
  <c r="K144"/>
  <c r="M144"/>
  <c r="O144"/>
  <c r="Q144"/>
  <c r="S144"/>
  <c r="U144"/>
  <c r="W144"/>
  <c r="E145"/>
  <c r="G145"/>
  <c r="I145"/>
  <c r="K145"/>
  <c r="M145"/>
  <c r="O145"/>
  <c r="Q145"/>
  <c r="S145"/>
  <c r="U145"/>
  <c r="W145"/>
  <c r="E146"/>
  <c r="G146"/>
  <c r="I146"/>
  <c r="K146"/>
  <c r="M146"/>
  <c r="O146"/>
  <c r="Q146"/>
  <c r="S146"/>
  <c r="U146"/>
  <c r="W146"/>
  <c r="E147"/>
  <c r="G147"/>
  <c r="I147"/>
  <c r="K147"/>
  <c r="M147"/>
  <c r="O147"/>
  <c r="Q147"/>
  <c r="S147"/>
  <c r="U147"/>
  <c r="W147"/>
  <c r="E148"/>
  <c r="G148"/>
  <c r="I148"/>
  <c r="K148"/>
  <c r="M148"/>
  <c r="O148"/>
  <c r="Q148"/>
  <c r="S148"/>
  <c r="U148"/>
  <c r="W148"/>
  <c r="E149"/>
  <c r="G149"/>
  <c r="I149"/>
  <c r="K149"/>
  <c r="M149"/>
  <c r="O149"/>
  <c r="Q149"/>
  <c r="S149"/>
  <c r="U149"/>
  <c r="W149"/>
  <c r="E150"/>
  <c r="G150"/>
  <c r="I150"/>
  <c r="K150"/>
  <c r="M150"/>
  <c r="O150"/>
  <c r="Q150"/>
  <c r="S150"/>
  <c r="U150"/>
  <c r="W150"/>
  <c r="E151"/>
  <c r="G151"/>
  <c r="I151"/>
  <c r="K151"/>
  <c r="M151"/>
  <c r="O151"/>
  <c r="Q151"/>
  <c r="S151"/>
  <c r="U151"/>
  <c r="W151"/>
  <c r="E152"/>
  <c r="G152"/>
  <c r="I152"/>
  <c r="K152"/>
  <c r="M152"/>
  <c r="O152"/>
  <c r="Q152"/>
  <c r="S152"/>
  <c r="U152"/>
  <c r="W152"/>
  <c r="E153"/>
  <c r="G153"/>
  <c r="I153"/>
  <c r="K153"/>
  <c r="M153"/>
  <c r="O153"/>
  <c r="Q153"/>
  <c r="S153"/>
  <c r="U153"/>
  <c r="W153"/>
  <c r="E154"/>
  <c r="G154"/>
  <c r="I154"/>
  <c r="K154"/>
  <c r="M154"/>
  <c r="O154"/>
  <c r="Q154"/>
  <c r="S154"/>
  <c r="U154"/>
  <c r="W154"/>
  <c r="G155"/>
  <c r="I155"/>
  <c r="K155"/>
  <c r="M155"/>
  <c r="O155"/>
  <c r="Q155"/>
  <c r="S155"/>
  <c r="U155"/>
  <c r="W155"/>
  <c r="G156"/>
  <c r="I156"/>
  <c r="K156"/>
  <c r="M156"/>
  <c r="O156"/>
  <c r="Q156"/>
  <c r="S156"/>
  <c r="U156"/>
  <c r="W156"/>
  <c r="G157"/>
  <c r="I157"/>
  <c r="K157"/>
  <c r="M157"/>
  <c r="O157"/>
  <c r="Q157"/>
  <c r="S157"/>
  <c r="U157"/>
  <c r="W157"/>
  <c r="E158"/>
  <c r="G158"/>
  <c r="I158"/>
  <c r="K158"/>
  <c r="M158"/>
  <c r="O158"/>
  <c r="Q158"/>
  <c r="S158"/>
  <c r="U158"/>
  <c r="W158"/>
  <c r="D134" i="5"/>
  <c r="V134"/>
  <c r="D135"/>
  <c r="V135"/>
  <c r="D136"/>
  <c r="V136"/>
  <c r="D137"/>
  <c r="V137"/>
  <c r="D138"/>
  <c r="V138"/>
  <c r="D139"/>
  <c r="V139"/>
  <c r="D140"/>
  <c r="V140"/>
  <c r="D141"/>
  <c r="V141"/>
  <c r="D142"/>
  <c r="V142"/>
  <c r="D143"/>
  <c r="V143"/>
  <c r="D144"/>
  <c r="V144"/>
  <c r="D145"/>
  <c r="V145"/>
  <c r="D146"/>
  <c r="V146"/>
  <c r="D147"/>
  <c r="V147"/>
  <c r="D148"/>
  <c r="V148"/>
  <c r="D149"/>
  <c r="V149"/>
  <c r="D150"/>
  <c r="V150"/>
  <c r="D151"/>
  <c r="V151"/>
  <c r="D152"/>
  <c r="V152"/>
  <c r="D153"/>
  <c r="V153"/>
  <c r="D154"/>
  <c r="V154"/>
  <c r="D155"/>
  <c r="V155"/>
  <c r="D156"/>
  <c r="D157"/>
  <c r="L140" i="6"/>
  <c r="N140"/>
  <c r="P140"/>
  <c r="R140"/>
  <c r="T140"/>
  <c r="V140"/>
  <c r="D141"/>
  <c r="F141"/>
  <c r="H141"/>
  <c r="J141"/>
  <c r="L141"/>
  <c r="N141"/>
  <c r="P141"/>
  <c r="R141"/>
  <c r="T141"/>
  <c r="V141"/>
  <c r="D142"/>
  <c r="F142"/>
  <c r="H142"/>
  <c r="J142"/>
  <c r="L142"/>
  <c r="N142"/>
  <c r="P142"/>
  <c r="R142"/>
  <c r="T142"/>
  <c r="V142"/>
  <c r="D143"/>
  <c r="F143"/>
  <c r="H143"/>
  <c r="J143"/>
  <c r="L143"/>
  <c r="N143"/>
  <c r="P143"/>
  <c r="R143"/>
  <c r="T143"/>
  <c r="V143"/>
  <c r="D144"/>
  <c r="F144"/>
  <c r="H144"/>
  <c r="J144"/>
  <c r="L144"/>
  <c r="N144"/>
  <c r="P144"/>
  <c r="R144"/>
  <c r="T144"/>
  <c r="V144"/>
  <c r="F145"/>
  <c r="H145"/>
  <c r="J145"/>
  <c r="L145"/>
  <c r="N145"/>
  <c r="P145"/>
  <c r="R145"/>
  <c r="T145"/>
  <c r="F146"/>
  <c r="H146"/>
  <c r="J146"/>
  <c r="L146"/>
  <c r="N146"/>
  <c r="P146"/>
  <c r="R146"/>
  <c r="T146"/>
  <c r="V146"/>
  <c r="F147"/>
  <c r="H147"/>
  <c r="J147"/>
  <c r="L147"/>
  <c r="N147"/>
  <c r="P147"/>
  <c r="R147"/>
  <c r="T147"/>
  <c r="F148"/>
  <c r="H148"/>
  <c r="J148"/>
  <c r="L148"/>
  <c r="N148"/>
  <c r="P148"/>
  <c r="R148"/>
  <c r="T148"/>
  <c r="F149"/>
  <c r="H149"/>
  <c r="J149"/>
  <c r="L149"/>
  <c r="N149"/>
  <c r="P149"/>
  <c r="R149"/>
  <c r="T149"/>
  <c r="V149"/>
  <c r="F150"/>
  <c r="H150"/>
  <c r="J150"/>
  <c r="L150"/>
  <c r="N150"/>
  <c r="P150"/>
  <c r="R150"/>
  <c r="T150"/>
  <c r="V150"/>
  <c r="F151"/>
  <c r="H151"/>
  <c r="J151"/>
  <c r="L151"/>
  <c r="N151"/>
  <c r="P151"/>
  <c r="R151"/>
  <c r="T151"/>
  <c r="V151"/>
  <c r="F152"/>
  <c r="H152"/>
  <c r="J152"/>
  <c r="L152"/>
  <c r="N152"/>
  <c r="P152"/>
  <c r="R152"/>
  <c r="T152"/>
  <c r="V152"/>
  <c r="F153"/>
  <c r="H153"/>
  <c r="J153"/>
  <c r="L153"/>
  <c r="N153"/>
  <c r="P153"/>
  <c r="R153"/>
  <c r="T153"/>
  <c r="V153"/>
  <c r="F154"/>
  <c r="H154"/>
  <c r="J154"/>
  <c r="L154"/>
  <c r="N154"/>
  <c r="P154"/>
  <c r="R154"/>
  <c r="T154"/>
  <c r="V154"/>
  <c r="D155"/>
  <c r="F155"/>
  <c r="H155"/>
  <c r="J155"/>
  <c r="L155"/>
  <c r="N155"/>
  <c r="P155"/>
  <c r="R155"/>
  <c r="T155"/>
  <c r="V155"/>
  <c r="D156"/>
  <c r="F156"/>
  <c r="H156"/>
  <c r="J156"/>
  <c r="L156"/>
  <c r="N156"/>
  <c r="P156"/>
  <c r="R156"/>
  <c r="T156"/>
  <c r="V156"/>
  <c r="D157"/>
  <c r="F157"/>
  <c r="H157"/>
  <c r="J157"/>
  <c r="L157"/>
  <c r="N157"/>
  <c r="P157"/>
  <c r="R157"/>
  <c r="T157"/>
  <c r="V157"/>
  <c r="F158"/>
  <c r="H158"/>
  <c r="J158"/>
  <c r="L158"/>
  <c r="N158"/>
  <c r="P158"/>
  <c r="R158"/>
  <c r="T158"/>
  <c r="V158"/>
  <c r="E111" i="4"/>
  <c r="G111"/>
  <c r="I111"/>
  <c r="K111"/>
  <c r="M111"/>
  <c r="O111"/>
  <c r="Q111"/>
  <c r="S111"/>
  <c r="U111"/>
  <c r="W111"/>
  <c r="E112"/>
  <c r="G112"/>
  <c r="I112"/>
  <c r="K112"/>
  <c r="M112"/>
  <c r="O112"/>
  <c r="Q112"/>
  <c r="S112"/>
  <c r="U112"/>
  <c r="W112"/>
  <c r="E113"/>
  <c r="G113"/>
  <c r="I113"/>
  <c r="K113"/>
  <c r="M113"/>
  <c r="O113"/>
  <c r="Q113"/>
  <c r="S113"/>
  <c r="U113"/>
  <c r="W113"/>
  <c r="E114"/>
  <c r="G114"/>
  <c r="I114"/>
  <c r="K114"/>
  <c r="M114"/>
  <c r="O114"/>
  <c r="Q114"/>
  <c r="S114"/>
  <c r="U114"/>
  <c r="W114"/>
  <c r="E115"/>
  <c r="G115"/>
  <c r="I115"/>
  <c r="K115"/>
  <c r="M115"/>
  <c r="O115"/>
  <c r="Q115"/>
  <c r="S115"/>
  <c r="U115"/>
  <c r="W115"/>
  <c r="E116"/>
  <c r="G116"/>
  <c r="I116"/>
  <c r="K116"/>
  <c r="M116"/>
  <c r="O116"/>
  <c r="Q116"/>
  <c r="S116"/>
  <c r="U116"/>
  <c r="W116"/>
  <c r="E117"/>
  <c r="G117"/>
  <c r="I117"/>
  <c r="K117"/>
  <c r="M117"/>
  <c r="O117"/>
  <c r="Q117"/>
  <c r="S117"/>
  <c r="U117"/>
  <c r="W117"/>
  <c r="E118"/>
  <c r="G118"/>
  <c r="I118"/>
  <c r="K118"/>
  <c r="M118"/>
  <c r="O118"/>
  <c r="Q118"/>
  <c r="S118"/>
  <c r="U118"/>
  <c r="W118"/>
  <c r="E119"/>
  <c r="G119"/>
  <c r="I119"/>
  <c r="K119"/>
  <c r="M119"/>
  <c r="O119"/>
  <c r="Q119"/>
  <c r="S119"/>
  <c r="U119"/>
  <c r="W119"/>
  <c r="E120"/>
  <c r="G120"/>
  <c r="I120"/>
  <c r="K120"/>
  <c r="M120"/>
  <c r="O120"/>
  <c r="Q120"/>
  <c r="S120"/>
  <c r="U120"/>
  <c r="W120"/>
  <c r="E121"/>
  <c r="G121"/>
  <c r="I121"/>
  <c r="K121"/>
  <c r="M121"/>
  <c r="O121"/>
  <c r="Q121"/>
  <c r="S121"/>
  <c r="U121"/>
  <c r="W121"/>
  <c r="E122"/>
  <c r="G122"/>
  <c r="I122"/>
  <c r="K122"/>
  <c r="M122"/>
  <c r="O122"/>
  <c r="Q122"/>
  <c r="S122"/>
  <c r="U122"/>
  <c r="W122"/>
  <c r="E123"/>
  <c r="G123"/>
  <c r="I123"/>
  <c r="K123"/>
  <c r="M123"/>
  <c r="O123"/>
  <c r="Q123"/>
  <c r="S123"/>
  <c r="U123"/>
  <c r="W123"/>
  <c r="E124"/>
  <c r="G124"/>
  <c r="I124"/>
  <c r="K124"/>
  <c r="M124"/>
  <c r="O124"/>
  <c r="Q124"/>
  <c r="S124"/>
  <c r="U124"/>
  <c r="W124"/>
  <c r="E125"/>
  <c r="G125"/>
  <c r="I125"/>
  <c r="K125"/>
  <c r="M125"/>
  <c r="O125"/>
  <c r="Q125"/>
  <c r="S125"/>
  <c r="U125"/>
  <c r="W125"/>
  <c r="E126"/>
  <c r="G126"/>
  <c r="I126"/>
  <c r="K126"/>
  <c r="M126"/>
  <c r="O126"/>
  <c r="Q126"/>
  <c r="S126"/>
  <c r="U126"/>
  <c r="W126"/>
  <c r="E127"/>
  <c r="G127"/>
  <c r="I127"/>
  <c r="K127"/>
  <c r="M127"/>
  <c r="O127"/>
  <c r="Q127"/>
  <c r="S127"/>
  <c r="U127"/>
  <c r="W127"/>
  <c r="E128"/>
  <c r="G128"/>
  <c r="I128"/>
  <c r="K128"/>
  <c r="M128"/>
  <c r="O128"/>
  <c r="Q128"/>
  <c r="S128"/>
  <c r="U128"/>
  <c r="W128"/>
  <c r="E129"/>
  <c r="G129"/>
  <c r="I129"/>
  <c r="K129"/>
  <c r="M129"/>
  <c r="O129"/>
  <c r="Q129"/>
  <c r="S129"/>
  <c r="U129"/>
  <c r="W129"/>
  <c r="E130"/>
  <c r="G130"/>
  <c r="I130"/>
  <c r="K130"/>
  <c r="M130"/>
  <c r="O130"/>
  <c r="Q130"/>
  <c r="S130"/>
  <c r="U130"/>
  <c r="W130"/>
  <c r="E131"/>
  <c r="G131"/>
  <c r="I131"/>
  <c r="K131"/>
  <c r="M131"/>
  <c r="O131"/>
  <c r="Q131"/>
  <c r="S131"/>
  <c r="U131"/>
  <c r="W131"/>
  <c r="E132"/>
  <c r="G132"/>
  <c r="I132"/>
  <c r="K132"/>
  <c r="M132"/>
  <c r="O132"/>
  <c r="Q132"/>
  <c r="S132"/>
  <c r="U132"/>
  <c r="W132"/>
  <c r="E133"/>
  <c r="G133"/>
  <c r="I133"/>
  <c r="K133"/>
  <c r="M133"/>
  <c r="O133"/>
  <c r="Q133"/>
  <c r="S133"/>
  <c r="U133"/>
  <c r="W133"/>
  <c r="E134"/>
  <c r="G134"/>
  <c r="I134"/>
  <c r="K134"/>
  <c r="M134"/>
  <c r="O134"/>
  <c r="Q134"/>
  <c r="S134"/>
  <c r="U134"/>
  <c r="W134"/>
  <c r="E135"/>
  <c r="G135"/>
  <c r="I135"/>
  <c r="K135"/>
  <c r="M135"/>
  <c r="O135"/>
  <c r="Q135"/>
  <c r="S135"/>
  <c r="U135"/>
  <c r="W135"/>
  <c r="E136"/>
  <c r="G136"/>
  <c r="I136"/>
  <c r="K136"/>
  <c r="M136"/>
  <c r="O136"/>
  <c r="Q136"/>
  <c r="S136"/>
  <c r="U136"/>
  <c r="W136"/>
  <c r="E137"/>
  <c r="G137"/>
  <c r="I137"/>
  <c r="K137"/>
  <c r="M137"/>
  <c r="O137"/>
  <c r="Q137"/>
  <c r="S137"/>
  <c r="U137"/>
  <c r="W137"/>
  <c r="E138"/>
  <c r="G138"/>
  <c r="I138"/>
  <c r="E151" i="1"/>
  <c r="E149"/>
  <c r="F111" i="4"/>
  <c r="H111"/>
  <c r="J111"/>
  <c r="L111"/>
  <c r="N111"/>
  <c r="P111"/>
  <c r="R111"/>
  <c r="T111"/>
  <c r="F112"/>
  <c r="H112"/>
  <c r="J112"/>
  <c r="L112"/>
  <c r="N112"/>
  <c r="P112"/>
  <c r="R112"/>
  <c r="T112"/>
  <c r="F113"/>
  <c r="H113"/>
  <c r="J113"/>
  <c r="L113"/>
  <c r="N113"/>
  <c r="P113"/>
  <c r="R113"/>
  <c r="T113"/>
  <c r="F114"/>
  <c r="H114"/>
  <c r="J114"/>
  <c r="L114"/>
  <c r="N114"/>
  <c r="P114"/>
  <c r="R114"/>
  <c r="T114"/>
  <c r="F115"/>
  <c r="H115"/>
  <c r="J115"/>
  <c r="L115"/>
  <c r="N115"/>
  <c r="P115"/>
  <c r="R115"/>
  <c r="T115"/>
  <c r="F116"/>
  <c r="H116"/>
  <c r="J116"/>
  <c r="L116"/>
  <c r="N116"/>
  <c r="P116"/>
  <c r="R116"/>
  <c r="T116"/>
  <c r="F117"/>
  <c r="H117"/>
  <c r="J117"/>
  <c r="L117"/>
  <c r="N117"/>
  <c r="P117"/>
  <c r="R117"/>
  <c r="T117"/>
  <c r="F118"/>
  <c r="H118"/>
  <c r="J118"/>
  <c r="L118"/>
  <c r="N118"/>
  <c r="P118"/>
  <c r="R118"/>
  <c r="T118"/>
  <c r="F119"/>
  <c r="H119"/>
  <c r="J119"/>
  <c r="L119"/>
  <c r="N119"/>
  <c r="P119"/>
  <c r="R119"/>
  <c r="T119"/>
  <c r="F120"/>
  <c r="H120"/>
  <c r="J120"/>
  <c r="L120"/>
  <c r="N120"/>
  <c r="P120"/>
  <c r="R120"/>
  <c r="T120"/>
  <c r="F121"/>
  <c r="H121"/>
  <c r="J121"/>
  <c r="L121"/>
  <c r="N121"/>
  <c r="P121"/>
  <c r="R121"/>
  <c r="T121"/>
  <c r="F122"/>
  <c r="H122"/>
  <c r="J122"/>
  <c r="L122"/>
  <c r="N122"/>
  <c r="P122"/>
  <c r="R122"/>
  <c r="T122"/>
  <c r="F123"/>
  <c r="H123"/>
  <c r="J123"/>
  <c r="L123"/>
  <c r="N123"/>
  <c r="P123"/>
  <c r="R123"/>
  <c r="T123"/>
  <c r="F124"/>
  <c r="H124"/>
  <c r="J124"/>
  <c r="L124"/>
  <c r="N124"/>
  <c r="P124"/>
  <c r="R124"/>
  <c r="T124"/>
  <c r="F125"/>
  <c r="H125"/>
  <c r="J125"/>
  <c r="L125"/>
  <c r="N125"/>
  <c r="P125"/>
  <c r="R125"/>
  <c r="T125"/>
  <c r="F126"/>
  <c r="H126"/>
  <c r="J126"/>
  <c r="L126"/>
  <c r="N126"/>
  <c r="P126"/>
  <c r="R126"/>
  <c r="T126"/>
  <c r="F127"/>
  <c r="H127"/>
  <c r="J127"/>
  <c r="L127"/>
  <c r="N127"/>
  <c r="P127"/>
  <c r="R127"/>
  <c r="T127"/>
  <c r="F128"/>
  <c r="H128"/>
  <c r="J128"/>
  <c r="L128"/>
  <c r="N128"/>
  <c r="P128"/>
  <c r="R128"/>
  <c r="T128"/>
  <c r="F129"/>
  <c r="H129"/>
  <c r="J129"/>
  <c r="L129"/>
  <c r="N129"/>
  <c r="P129"/>
  <c r="R129"/>
  <c r="T129"/>
  <c r="F130"/>
  <c r="H130"/>
  <c r="J130"/>
  <c r="L130"/>
  <c r="N130"/>
  <c r="P130"/>
  <c r="R130"/>
  <c r="T130"/>
  <c r="F131"/>
  <c r="H131"/>
  <c r="J131"/>
  <c r="L131"/>
  <c r="N131"/>
  <c r="P131"/>
  <c r="R131"/>
  <c r="T131"/>
  <c r="F132"/>
  <c r="H132"/>
  <c r="J132"/>
  <c r="L132"/>
  <c r="N132"/>
  <c r="P132"/>
  <c r="R132"/>
  <c r="T132"/>
  <c r="F133"/>
  <c r="H133"/>
  <c r="J133"/>
  <c r="L133"/>
  <c r="N133"/>
  <c r="P133"/>
  <c r="R133"/>
  <c r="T133"/>
  <c r="F134"/>
  <c r="H134"/>
  <c r="J134"/>
  <c r="L134"/>
  <c r="N134"/>
  <c r="P134"/>
  <c r="R134"/>
  <c r="T134"/>
  <c r="F135"/>
  <c r="H135"/>
  <c r="J135"/>
  <c r="L135"/>
  <c r="N135"/>
  <c r="P135"/>
  <c r="R135"/>
  <c r="T135"/>
  <c r="F136"/>
  <c r="H136"/>
  <c r="J136"/>
  <c r="L136"/>
  <c r="N136"/>
  <c r="P136"/>
  <c r="R136"/>
  <c r="T136"/>
  <c r="F137"/>
  <c r="H137"/>
  <c r="J137"/>
  <c r="L137"/>
  <c r="N137"/>
  <c r="P137"/>
  <c r="R137"/>
  <c r="T137"/>
  <c r="F138"/>
  <c r="H138"/>
  <c r="J138"/>
  <c r="L138"/>
  <c r="N138"/>
  <c r="P138"/>
  <c r="R138"/>
  <c r="T138"/>
  <c r="F139"/>
  <c r="H139"/>
  <c r="J139"/>
  <c r="L139"/>
  <c r="N139"/>
  <c r="P139"/>
  <c r="R139"/>
  <c r="T139"/>
  <c r="F140"/>
  <c r="H140"/>
  <c r="J140"/>
  <c r="K138"/>
  <c r="M138"/>
  <c r="O138"/>
  <c r="Q138"/>
  <c r="S138"/>
  <c r="U138"/>
  <c r="W138"/>
  <c r="E139"/>
  <c r="G139"/>
  <c r="I139"/>
  <c r="K139"/>
  <c r="M139"/>
  <c r="O139"/>
  <c r="Q139"/>
  <c r="S139"/>
  <c r="U139"/>
  <c r="W139"/>
  <c r="E140"/>
  <c r="G140"/>
  <c r="I140"/>
  <c r="K140"/>
  <c r="E147"/>
  <c r="E148"/>
  <c r="E149"/>
  <c r="E150"/>
  <c r="E151"/>
  <c r="E152"/>
  <c r="E153"/>
  <c r="E154"/>
  <c r="E155"/>
  <c r="E156"/>
  <c r="E157"/>
  <c r="W120" i="5"/>
  <c r="E121"/>
  <c r="G121"/>
  <c r="I121"/>
  <c r="K121"/>
  <c r="M121"/>
  <c r="O121"/>
  <c r="Q121"/>
  <c r="S121"/>
  <c r="U121"/>
  <c r="W121"/>
  <c r="E122"/>
  <c r="G122"/>
  <c r="I122"/>
  <c r="K122"/>
  <c r="M122"/>
  <c r="O122"/>
  <c r="Q122"/>
  <c r="S122"/>
  <c r="U122"/>
  <c r="W122"/>
  <c r="E123"/>
  <c r="G123"/>
  <c r="I123"/>
  <c r="K123"/>
  <c r="M123"/>
  <c r="O123"/>
  <c r="Q123"/>
  <c r="S123"/>
  <c r="U123"/>
  <c r="W123"/>
  <c r="E124"/>
  <c r="G124"/>
  <c r="I124"/>
  <c r="K124"/>
  <c r="M124"/>
  <c r="O124"/>
  <c r="Q124"/>
  <c r="S124"/>
  <c r="U124"/>
  <c r="W124"/>
  <c r="E125"/>
  <c r="G125"/>
  <c r="I125"/>
  <c r="K125"/>
  <c r="M125"/>
  <c r="O125"/>
  <c r="Q125"/>
  <c r="S125"/>
  <c r="U125"/>
  <c r="W125"/>
  <c r="E126"/>
  <c r="G126"/>
  <c r="I126"/>
  <c r="K126"/>
  <c r="M126"/>
  <c r="O126"/>
  <c r="Q126"/>
  <c r="S126"/>
  <c r="U126"/>
  <c r="W126"/>
  <c r="E127"/>
  <c r="G127"/>
  <c r="I127"/>
  <c r="K127"/>
  <c r="M127"/>
  <c r="O127"/>
  <c r="Q127"/>
  <c r="S127"/>
  <c r="U127"/>
  <c r="W127"/>
  <c r="E128"/>
  <c r="G128"/>
  <c r="I128"/>
  <c r="K128"/>
  <c r="M128"/>
  <c r="O128"/>
  <c r="Q128"/>
  <c r="S128"/>
  <c r="U128"/>
  <c r="W128"/>
  <c r="E129"/>
  <c r="G129"/>
  <c r="I129"/>
  <c r="K129"/>
  <c r="M129"/>
  <c r="O129"/>
  <c r="Q129"/>
  <c r="S129"/>
  <c r="U129"/>
  <c r="W129"/>
  <c r="E130"/>
  <c r="G130"/>
  <c r="I130"/>
  <c r="K130"/>
  <c r="M130"/>
  <c r="O130"/>
  <c r="Q130"/>
  <c r="S130"/>
  <c r="U130"/>
  <c r="W130"/>
  <c r="E131"/>
  <c r="G131"/>
  <c r="I131"/>
  <c r="K131"/>
  <c r="M131"/>
  <c r="O131"/>
  <c r="Q131"/>
  <c r="S131"/>
  <c r="U131"/>
  <c r="W131"/>
  <c r="E132"/>
  <c r="G132"/>
  <c r="I132"/>
  <c r="K132"/>
  <c r="M132"/>
  <c r="O132"/>
  <c r="Q132"/>
  <c r="S132"/>
  <c r="U132"/>
  <c r="W132"/>
  <c r="E133"/>
  <c r="G133"/>
  <c r="I133"/>
  <c r="K133"/>
  <c r="M133"/>
  <c r="O133"/>
  <c r="Q133"/>
  <c r="S133"/>
  <c r="U133"/>
  <c r="W133"/>
  <c r="E134"/>
  <c r="G134"/>
  <c r="I134"/>
  <c r="K134"/>
  <c r="M134"/>
  <c r="O134"/>
  <c r="Q134"/>
  <c r="S134"/>
  <c r="U134"/>
  <c r="W134"/>
  <c r="E135"/>
  <c r="G135"/>
  <c r="I135"/>
  <c r="K135"/>
  <c r="M135"/>
  <c r="O135"/>
  <c r="Q135"/>
  <c r="S135"/>
  <c r="U135"/>
  <c r="W135"/>
  <c r="E136"/>
  <c r="G136"/>
  <c r="I136"/>
  <c r="K136"/>
  <c r="M136"/>
  <c r="O136"/>
  <c r="Q136"/>
  <c r="S136"/>
  <c r="U136"/>
  <c r="W136"/>
  <c r="E137"/>
  <c r="G137"/>
  <c r="I137"/>
  <c r="K137"/>
  <c r="M137"/>
  <c r="O137"/>
  <c r="Q137"/>
  <c r="S137"/>
  <c r="U137"/>
  <c r="W137"/>
  <c r="E138"/>
  <c r="G138"/>
  <c r="I138"/>
  <c r="K138"/>
  <c r="M138"/>
  <c r="O138"/>
  <c r="Q138"/>
  <c r="S138"/>
  <c r="U138"/>
  <c r="W138"/>
  <c r="E139"/>
  <c r="G139"/>
  <c r="I139"/>
  <c r="K139"/>
  <c r="M139"/>
  <c r="O139"/>
  <c r="Q139"/>
  <c r="S139"/>
  <c r="U139"/>
  <c r="W139"/>
  <c r="E140"/>
  <c r="G140"/>
  <c r="I140"/>
  <c r="K140"/>
  <c r="M140"/>
  <c r="O140"/>
  <c r="Q140"/>
  <c r="S140"/>
  <c r="U140"/>
  <c r="W140"/>
  <c r="E141"/>
  <c r="G141"/>
  <c r="I141"/>
  <c r="K141"/>
  <c r="M141"/>
  <c r="O141"/>
  <c r="Q141"/>
  <c r="S141"/>
  <c r="U141"/>
  <c r="W141"/>
  <c r="E142"/>
  <c r="G142"/>
  <c r="I142"/>
  <c r="K142"/>
  <c r="M142"/>
  <c r="O142"/>
  <c r="Q142"/>
  <c r="S142"/>
  <c r="U142"/>
  <c r="W142"/>
  <c r="E143"/>
  <c r="G143"/>
  <c r="I143"/>
  <c r="K143"/>
  <c r="M143"/>
  <c r="O143"/>
  <c r="Q143"/>
  <c r="S143"/>
  <c r="U143"/>
  <c r="W143"/>
  <c r="E144"/>
  <c r="G144"/>
  <c r="I144"/>
  <c r="K144"/>
  <c r="M144"/>
  <c r="O144"/>
  <c r="Q144"/>
  <c r="S144"/>
  <c r="U144"/>
  <c r="W144"/>
  <c r="E145"/>
  <c r="G145"/>
  <c r="I145"/>
  <c r="K145"/>
  <c r="M145"/>
  <c r="O145"/>
  <c r="Q145"/>
  <c r="S145"/>
  <c r="U145"/>
  <c r="W145"/>
  <c r="E146"/>
  <c r="G146"/>
  <c r="I146"/>
  <c r="K146"/>
  <c r="M146"/>
  <c r="O146"/>
  <c r="Q146"/>
  <c r="S146"/>
  <c r="U146"/>
  <c r="W146"/>
  <c r="E147"/>
  <c r="G147"/>
  <c r="I147"/>
  <c r="K147"/>
  <c r="M147"/>
  <c r="O147"/>
  <c r="Q147"/>
  <c r="S147"/>
  <c r="U147"/>
  <c r="W147"/>
  <c r="E148"/>
  <c r="G148"/>
  <c r="I148"/>
  <c r="K148"/>
  <c r="M148"/>
  <c r="O148"/>
  <c r="Q148"/>
  <c r="S148"/>
  <c r="U148"/>
  <c r="W148"/>
  <c r="E149"/>
  <c r="G149"/>
  <c r="I149"/>
  <c r="K149"/>
  <c r="M149"/>
  <c r="O149"/>
  <c r="Q149"/>
  <c r="S149"/>
  <c r="U149"/>
  <c r="W149"/>
  <c r="E150"/>
  <c r="G150"/>
  <c r="I150"/>
  <c r="K150"/>
  <c r="M150"/>
  <c r="O150"/>
  <c r="Q150"/>
  <c r="S150"/>
  <c r="U150"/>
  <c r="W150"/>
  <c r="E151"/>
  <c r="G151"/>
  <c r="I151"/>
  <c r="K151"/>
  <c r="M151"/>
  <c r="O151"/>
  <c r="Q151"/>
  <c r="S151"/>
  <c r="U151"/>
  <c r="W151"/>
  <c r="E152"/>
  <c r="G152"/>
  <c r="I152"/>
  <c r="K152"/>
  <c r="M152"/>
  <c r="O152"/>
  <c r="Q152"/>
  <c r="S152"/>
  <c r="U152"/>
  <c r="W152"/>
  <c r="E153"/>
  <c r="G153"/>
  <c r="I153"/>
  <c r="K153"/>
  <c r="M153"/>
  <c r="O153"/>
  <c r="Q153"/>
  <c r="S153"/>
  <c r="U153"/>
  <c r="W153"/>
  <c r="E154"/>
  <c r="G154"/>
  <c r="I154"/>
  <c r="K154"/>
  <c r="M154"/>
  <c r="O154"/>
  <c r="Q154"/>
  <c r="S154"/>
  <c r="U154"/>
  <c r="W154"/>
  <c r="E155"/>
  <c r="G155"/>
  <c r="I155"/>
  <c r="K155"/>
  <c r="M155"/>
  <c r="O155"/>
  <c r="Q155"/>
  <c r="S155"/>
  <c r="U155"/>
  <c r="W155"/>
  <c r="E156"/>
  <c r="G156"/>
  <c r="I156"/>
  <c r="K156"/>
  <c r="M156"/>
  <c r="O156"/>
  <c r="Q156"/>
  <c r="S156"/>
  <c r="U156"/>
  <c r="W156"/>
  <c r="E157"/>
  <c r="G157"/>
  <c r="I157"/>
  <c r="K157"/>
  <c r="M157"/>
  <c r="O157"/>
  <c r="Q157"/>
  <c r="S157"/>
  <c r="U157"/>
  <c r="W157"/>
  <c r="G158"/>
  <c r="I158"/>
  <c r="K158"/>
  <c r="M158"/>
  <c r="O158"/>
  <c r="Q158"/>
  <c r="S158"/>
  <c r="U158"/>
  <c r="W158"/>
  <c r="F121"/>
  <c r="H121"/>
  <c r="J121"/>
  <c r="L121"/>
  <c r="N121"/>
  <c r="P121"/>
  <c r="R121"/>
  <c r="T121"/>
  <c r="F122"/>
  <c r="H122"/>
  <c r="J122"/>
  <c r="L122"/>
  <c r="N122"/>
  <c r="P122"/>
  <c r="R122"/>
  <c r="T122"/>
  <c r="F123"/>
  <c r="H123"/>
  <c r="J123"/>
  <c r="L123"/>
  <c r="N123"/>
  <c r="P123"/>
  <c r="R123"/>
  <c r="T123"/>
  <c r="F124"/>
  <c r="H124"/>
  <c r="J124"/>
  <c r="L124"/>
  <c r="N124"/>
  <c r="P124"/>
  <c r="R124"/>
  <c r="T124"/>
  <c r="F125"/>
  <c r="H125"/>
  <c r="J125"/>
  <c r="L125"/>
  <c r="N125"/>
  <c r="P125"/>
  <c r="R125"/>
  <c r="T125"/>
  <c r="F126"/>
  <c r="H126"/>
  <c r="J126"/>
  <c r="L126"/>
  <c r="N126"/>
  <c r="P126"/>
  <c r="R126"/>
  <c r="T126"/>
  <c r="F127"/>
  <c r="H127"/>
  <c r="J127"/>
  <c r="L127"/>
  <c r="N127"/>
  <c r="P127"/>
  <c r="R127"/>
  <c r="T127"/>
  <c r="F128"/>
  <c r="H128"/>
  <c r="J128"/>
  <c r="L128"/>
  <c r="N128"/>
  <c r="P128"/>
  <c r="R128"/>
  <c r="T128"/>
  <c r="F129"/>
  <c r="H129"/>
  <c r="J129"/>
  <c r="L129"/>
  <c r="N129"/>
  <c r="P129"/>
  <c r="R129"/>
  <c r="T129"/>
  <c r="F130"/>
  <c r="H130"/>
  <c r="J130"/>
  <c r="L130"/>
  <c r="N130"/>
  <c r="P130"/>
  <c r="R130"/>
  <c r="T130"/>
  <c r="F131"/>
  <c r="H131"/>
  <c r="J131"/>
  <c r="L131"/>
  <c r="N131"/>
  <c r="P131"/>
  <c r="R131"/>
  <c r="T131"/>
  <c r="F132"/>
  <c r="H132"/>
  <c r="J132"/>
  <c r="L132"/>
  <c r="N132"/>
  <c r="P132"/>
  <c r="R132"/>
  <c r="T132"/>
  <c r="F133"/>
  <c r="H133"/>
  <c r="J133"/>
  <c r="L133"/>
  <c r="N133"/>
  <c r="P133"/>
  <c r="R133"/>
  <c r="T133"/>
  <c r="F134"/>
  <c r="H134"/>
  <c r="J134"/>
  <c r="L134"/>
  <c r="N134"/>
  <c r="P134"/>
  <c r="R134"/>
  <c r="T134"/>
  <c r="F135"/>
  <c r="H135"/>
  <c r="J135"/>
  <c r="L135"/>
  <c r="N135"/>
  <c r="P135"/>
  <c r="R135"/>
  <c r="T135"/>
  <c r="F136"/>
  <c r="H136"/>
  <c r="J136"/>
  <c r="L136"/>
  <c r="N136"/>
  <c r="P136"/>
  <c r="R136"/>
  <c r="T136"/>
  <c r="F137"/>
  <c r="H137"/>
  <c r="J137"/>
  <c r="L137"/>
  <c r="N137"/>
  <c r="P137"/>
  <c r="R137"/>
  <c r="T137"/>
  <c r="F138"/>
  <c r="H138"/>
  <c r="J138"/>
  <c r="L138"/>
  <c r="N138"/>
  <c r="P138"/>
  <c r="R138"/>
  <c r="T138"/>
  <c r="F139"/>
  <c r="H139"/>
  <c r="J139"/>
  <c r="L139"/>
  <c r="N139"/>
  <c r="P139"/>
  <c r="R139"/>
  <c r="T139"/>
  <c r="F140"/>
  <c r="H140"/>
  <c r="J140"/>
  <c r="L140"/>
  <c r="N140"/>
  <c r="P140"/>
  <c r="R140"/>
  <c r="T140"/>
  <c r="F141"/>
  <c r="H141"/>
  <c r="J141"/>
  <c r="L141"/>
  <c r="N141"/>
  <c r="P141"/>
  <c r="R141"/>
  <c r="T141"/>
  <c r="F142"/>
  <c r="H142"/>
  <c r="J142"/>
  <c r="L142"/>
  <c r="N142"/>
  <c r="P142"/>
  <c r="R142"/>
  <c r="T142"/>
  <c r="F143"/>
  <c r="H143"/>
  <c r="J143"/>
  <c r="L143"/>
  <c r="N143"/>
  <c r="P143"/>
  <c r="R143"/>
  <c r="T143"/>
  <c r="F144"/>
  <c r="H144"/>
  <c r="J144"/>
  <c r="L144"/>
  <c r="N144"/>
  <c r="P144"/>
  <c r="R144"/>
  <c r="T144"/>
  <c r="F145"/>
  <c r="H145"/>
  <c r="J145"/>
  <c r="L145"/>
  <c r="N145"/>
  <c r="P145"/>
  <c r="R145"/>
  <c r="T145"/>
  <c r="F146"/>
  <c r="H146"/>
  <c r="J146"/>
  <c r="L146"/>
  <c r="N146"/>
  <c r="P146"/>
  <c r="R146"/>
  <c r="T146"/>
  <c r="F147"/>
  <c r="H147"/>
  <c r="J147"/>
  <c r="L147"/>
  <c r="N147"/>
  <c r="P147"/>
  <c r="R147"/>
  <c r="T147"/>
  <c r="F148"/>
  <c r="H148"/>
  <c r="J148"/>
  <c r="L148"/>
  <c r="N148"/>
  <c r="P148"/>
  <c r="R148"/>
  <c r="T148"/>
  <c r="F149"/>
  <c r="H149"/>
  <c r="J149"/>
  <c r="L149"/>
  <c r="N149"/>
  <c r="P149"/>
  <c r="R149"/>
  <c r="T149"/>
  <c r="F150"/>
  <c r="H150"/>
  <c r="J150"/>
  <c r="L150"/>
  <c r="N150"/>
  <c r="P150"/>
  <c r="R150"/>
  <c r="T150"/>
  <c r="F151"/>
  <c r="H151"/>
  <c r="J151"/>
  <c r="L151"/>
  <c r="N151"/>
  <c r="P151"/>
  <c r="R151"/>
  <c r="T151"/>
  <c r="F152"/>
  <c r="H152"/>
  <c r="J152"/>
  <c r="L152"/>
  <c r="N152"/>
  <c r="P152"/>
  <c r="R152"/>
  <c r="T152"/>
  <c r="F153"/>
  <c r="H153"/>
  <c r="J153"/>
  <c r="L153"/>
  <c r="N153"/>
  <c r="P153"/>
  <c r="R153"/>
  <c r="T153"/>
  <c r="F154"/>
  <c r="H154"/>
  <c r="J154"/>
  <c r="L154"/>
  <c r="N154"/>
  <c r="P154"/>
  <c r="R154"/>
  <c r="T154"/>
  <c r="F155"/>
  <c r="H155"/>
  <c r="J155"/>
  <c r="L155"/>
  <c r="N155"/>
  <c r="P155"/>
  <c r="R155"/>
  <c r="T155"/>
  <c r="F156"/>
  <c r="H156"/>
  <c r="J156"/>
  <c r="L156"/>
  <c r="N156"/>
  <c r="P156"/>
  <c r="R156"/>
  <c r="T156"/>
  <c r="V156"/>
  <c r="F157"/>
  <c r="H157"/>
  <c r="J157"/>
  <c r="L157"/>
  <c r="N157"/>
  <c r="P157"/>
  <c r="R157"/>
  <c r="T157"/>
  <c r="V157"/>
  <c r="D158"/>
  <c r="F158"/>
  <c r="H158"/>
  <c r="J158"/>
  <c r="L158"/>
  <c r="N158"/>
  <c r="P158"/>
  <c r="R158"/>
  <c r="T158"/>
  <c r="V158"/>
  <c r="E133" i="3"/>
  <c r="E134"/>
  <c r="E135"/>
  <c r="E136"/>
  <c r="E137"/>
  <c r="E138"/>
  <c r="E139"/>
  <c r="E140"/>
  <c r="E141"/>
  <c r="E142"/>
  <c r="E143"/>
  <c r="E144"/>
  <c r="E145"/>
  <c r="E146"/>
  <c r="E147"/>
  <c r="E148"/>
  <c r="E149"/>
  <c r="E150"/>
  <c r="E151"/>
  <c r="E152"/>
  <c r="E157"/>
  <c r="E158"/>
  <c r="E111" i="10"/>
  <c r="G111"/>
  <c r="I111"/>
  <c r="K111"/>
  <c r="M111"/>
  <c r="O111"/>
  <c r="Q111"/>
  <c r="S111"/>
  <c r="U111"/>
  <c r="W111"/>
  <c r="E112"/>
  <c r="G112"/>
  <c r="I112"/>
  <c r="K112"/>
  <c r="M112"/>
  <c r="O112"/>
  <c r="Q112"/>
  <c r="S112"/>
  <c r="U112"/>
  <c r="W112"/>
  <c r="E113"/>
  <c r="G113"/>
  <c r="I113"/>
  <c r="K113"/>
  <c r="M113"/>
  <c r="O113"/>
  <c r="Q113"/>
  <c r="S113"/>
  <c r="U113"/>
  <c r="W113"/>
  <c r="E114"/>
  <c r="G114"/>
  <c r="I114"/>
  <c r="K114"/>
  <c r="M114"/>
  <c r="O114"/>
  <c r="Q114"/>
  <c r="S114"/>
  <c r="U114"/>
  <c r="W114"/>
  <c r="E115"/>
  <c r="G115"/>
  <c r="I115"/>
  <c r="K115"/>
  <c r="M115"/>
  <c r="O115"/>
  <c r="Q115"/>
  <c r="S115"/>
  <c r="U115"/>
  <c r="W115"/>
  <c r="E116"/>
  <c r="G116"/>
  <c r="I116"/>
  <c r="K116"/>
  <c r="M116"/>
  <c r="O116"/>
  <c r="Q116"/>
  <c r="S116"/>
  <c r="U116"/>
  <c r="W116"/>
  <c r="E117"/>
  <c r="G117"/>
  <c r="I117"/>
  <c r="K117"/>
  <c r="M117"/>
  <c r="O117"/>
  <c r="Q117"/>
  <c r="S117"/>
  <c r="U117"/>
  <c r="W117"/>
  <c r="E118"/>
  <c r="G118"/>
  <c r="I118"/>
  <c r="K118"/>
  <c r="M118"/>
  <c r="O118"/>
  <c r="Q118"/>
  <c r="S118"/>
  <c r="U118"/>
  <c r="W118"/>
  <c r="E119"/>
  <c r="G119"/>
  <c r="I119"/>
  <c r="K119"/>
  <c r="M119"/>
  <c r="O119"/>
  <c r="Q119"/>
  <c r="S119"/>
  <c r="U119"/>
  <c r="W119"/>
  <c r="E120"/>
  <c r="G120"/>
  <c r="I120"/>
  <c r="K120"/>
  <c r="M120"/>
  <c r="O120"/>
  <c r="Q120"/>
  <c r="S120"/>
  <c r="U120"/>
  <c r="W120"/>
  <c r="E121"/>
  <c r="G121"/>
  <c r="I121"/>
  <c r="K121"/>
  <c r="M121"/>
  <c r="O121"/>
  <c r="Q121"/>
  <c r="S121"/>
  <c r="U121"/>
  <c r="W121"/>
  <c r="E122"/>
  <c r="G122"/>
  <c r="I122"/>
  <c r="K122"/>
  <c r="M122"/>
  <c r="O122"/>
  <c r="Q122"/>
  <c r="S122"/>
  <c r="U122"/>
  <c r="W122"/>
  <c r="E123"/>
  <c r="G123"/>
  <c r="I123"/>
  <c r="K123"/>
  <c r="M123"/>
  <c r="O123"/>
  <c r="Q123"/>
  <c r="S123"/>
  <c r="U123"/>
  <c r="W123"/>
  <c r="E124"/>
  <c r="G124"/>
  <c r="I124"/>
  <c r="K124"/>
  <c r="M124"/>
  <c r="O124"/>
  <c r="Q124"/>
  <c r="S124"/>
  <c r="U124"/>
  <c r="W124"/>
  <c r="E125"/>
  <c r="G125"/>
  <c r="I125"/>
  <c r="K125"/>
  <c r="M125"/>
  <c r="O125"/>
  <c r="Q125"/>
  <c r="S125"/>
  <c r="U125"/>
  <c r="W125"/>
  <c r="E126"/>
  <c r="G126"/>
  <c r="I126"/>
  <c r="K126"/>
  <c r="M126"/>
  <c r="O126"/>
  <c r="Q126"/>
  <c r="S126"/>
  <c r="U126"/>
  <c r="W126"/>
  <c r="E127"/>
  <c r="G127"/>
  <c r="I127"/>
  <c r="K127"/>
  <c r="M127"/>
  <c r="O127"/>
  <c r="Q127"/>
  <c r="S127"/>
  <c r="U127"/>
  <c r="W127"/>
  <c r="E128"/>
  <c r="G128"/>
  <c r="I128"/>
  <c r="K128"/>
  <c r="M128"/>
  <c r="O128"/>
  <c r="Q128"/>
  <c r="S128"/>
  <c r="U128"/>
  <c r="W128"/>
  <c r="E129"/>
  <c r="G129"/>
  <c r="I129"/>
  <c r="K129"/>
  <c r="M129"/>
  <c r="O129"/>
  <c r="Q129"/>
  <c r="S129"/>
  <c r="U129"/>
  <c r="W129"/>
  <c r="E130"/>
  <c r="G130"/>
  <c r="I130"/>
  <c r="K130"/>
  <c r="M130"/>
  <c r="O130"/>
  <c r="Q130"/>
  <c r="S130"/>
  <c r="U130"/>
  <c r="W130"/>
  <c r="E131"/>
  <c r="G131"/>
  <c r="I131"/>
  <c r="K131"/>
  <c r="M131"/>
  <c r="O131"/>
  <c r="Q131"/>
  <c r="S131"/>
  <c r="U131"/>
  <c r="W131"/>
  <c r="E132"/>
  <c r="G132"/>
  <c r="I132"/>
  <c r="K132"/>
  <c r="M132"/>
  <c r="O132"/>
  <c r="Q132"/>
  <c r="S132"/>
  <c r="U132"/>
  <c r="W132"/>
  <c r="E133"/>
  <c r="G133"/>
  <c r="I133"/>
  <c r="K133"/>
  <c r="M133"/>
  <c r="O133"/>
  <c r="Q133"/>
  <c r="S133"/>
  <c r="U133"/>
  <c r="W133"/>
  <c r="E134"/>
  <c r="G134"/>
  <c r="I134"/>
  <c r="K134"/>
  <c r="M134"/>
  <c r="O134"/>
  <c r="Q134"/>
  <c r="S134"/>
  <c r="U134"/>
  <c r="W134"/>
  <c r="E135"/>
  <c r="G135"/>
  <c r="I135"/>
  <c r="K135"/>
  <c r="M135"/>
  <c r="O135"/>
  <c r="Q135"/>
  <c r="S135"/>
  <c r="U135"/>
  <c r="W135"/>
  <c r="E136"/>
  <c r="G136"/>
  <c r="I136"/>
  <c r="K136"/>
  <c r="M136"/>
  <c r="O136"/>
  <c r="Q136"/>
  <c r="S136"/>
  <c r="U136"/>
  <c r="W136"/>
  <c r="D111" i="3"/>
  <c r="V111"/>
  <c r="D112"/>
  <c r="V112"/>
  <c r="D113"/>
  <c r="V113"/>
  <c r="D114"/>
  <c r="V114"/>
  <c r="D115"/>
  <c r="V115"/>
  <c r="D116"/>
  <c r="V116"/>
  <c r="D117"/>
  <c r="V117"/>
  <c r="D118"/>
  <c r="V118"/>
  <c r="D119"/>
  <c r="V119"/>
  <c r="D120"/>
  <c r="V120"/>
  <c r="D121"/>
  <c r="V121"/>
  <c r="D122"/>
  <c r="V122"/>
  <c r="D123"/>
  <c r="V123"/>
  <c r="D124"/>
  <c r="V124"/>
  <c r="D125"/>
  <c r="V125"/>
  <c r="D126"/>
  <c r="V126"/>
  <c r="D127"/>
  <c r="V127"/>
  <c r="D128"/>
  <c r="V128"/>
  <c r="D129"/>
  <c r="V129"/>
  <c r="D130"/>
  <c r="V130"/>
  <c r="D131"/>
  <c r="V131"/>
  <c r="F111" i="10"/>
  <c r="H111"/>
  <c r="J111"/>
  <c r="L111"/>
  <c r="N111"/>
  <c r="P111"/>
  <c r="R111"/>
  <c r="T111"/>
  <c r="F112"/>
  <c r="H112"/>
  <c r="J112"/>
  <c r="L112"/>
  <c r="N112"/>
  <c r="P112"/>
  <c r="R112"/>
  <c r="T112"/>
  <c r="F113"/>
  <c r="H113"/>
  <c r="J113"/>
  <c r="L113"/>
  <c r="N113"/>
  <c r="P113"/>
  <c r="R113"/>
  <c r="T113"/>
  <c r="F114"/>
  <c r="H114"/>
  <c r="J114"/>
  <c r="L114"/>
  <c r="N114"/>
  <c r="P114"/>
  <c r="R114"/>
  <c r="T114"/>
  <c r="F115"/>
  <c r="H115"/>
  <c r="J115"/>
  <c r="L115"/>
  <c r="N115"/>
  <c r="P115"/>
  <c r="R115"/>
  <c r="T115"/>
  <c r="F116"/>
  <c r="H116"/>
  <c r="J116"/>
  <c r="L116"/>
  <c r="N116"/>
  <c r="P116"/>
  <c r="R116"/>
  <c r="T116"/>
  <c r="F117"/>
  <c r="H117"/>
  <c r="J117"/>
  <c r="L117"/>
  <c r="N117"/>
  <c r="P117"/>
  <c r="R117"/>
  <c r="T117"/>
  <c r="F118"/>
  <c r="H118"/>
  <c r="J118"/>
  <c r="L118"/>
  <c r="N118"/>
  <c r="P118"/>
  <c r="R118"/>
  <c r="T118"/>
  <c r="F119"/>
  <c r="H119"/>
  <c r="J119"/>
  <c r="L119"/>
  <c r="N119"/>
  <c r="P119"/>
  <c r="R119"/>
  <c r="T119"/>
  <c r="F120"/>
  <c r="H120"/>
  <c r="J120"/>
  <c r="L120"/>
  <c r="N120"/>
  <c r="P120"/>
  <c r="R120"/>
  <c r="T120"/>
  <c r="F121"/>
  <c r="H121"/>
  <c r="J121"/>
  <c r="L121"/>
  <c r="N121"/>
  <c r="P121"/>
  <c r="R121"/>
  <c r="T121"/>
  <c r="F122"/>
  <c r="H122"/>
  <c r="J122"/>
  <c r="L122"/>
  <c r="N122"/>
  <c r="P122"/>
  <c r="R122"/>
  <c r="T122"/>
  <c r="F123"/>
  <c r="H123"/>
  <c r="J123"/>
  <c r="L123"/>
  <c r="N123"/>
  <c r="P123"/>
  <c r="R123"/>
  <c r="T123"/>
  <c r="F124"/>
  <c r="H124"/>
  <c r="J124"/>
  <c r="L124"/>
  <c r="N124"/>
  <c r="P124"/>
  <c r="R124"/>
  <c r="T124"/>
  <c r="F125"/>
  <c r="H125"/>
  <c r="J125"/>
  <c r="L125"/>
  <c r="N125"/>
  <c r="P125"/>
  <c r="R125"/>
  <c r="T125"/>
  <c r="F126"/>
  <c r="H126"/>
  <c r="J126"/>
  <c r="L126"/>
  <c r="N126"/>
  <c r="P126"/>
  <c r="R126"/>
  <c r="T126"/>
  <c r="F127"/>
  <c r="H127"/>
  <c r="J127"/>
  <c r="L127"/>
  <c r="N127"/>
  <c r="P127"/>
  <c r="R127"/>
  <c r="T127"/>
  <c r="F128"/>
  <c r="H128"/>
  <c r="J128"/>
  <c r="L128"/>
  <c r="N128"/>
  <c r="P128"/>
  <c r="R128"/>
  <c r="T128"/>
  <c r="F129"/>
  <c r="H129"/>
  <c r="J129"/>
  <c r="L129"/>
  <c r="N129"/>
  <c r="P129"/>
  <c r="R129"/>
  <c r="T129"/>
  <c r="F130"/>
  <c r="H130"/>
  <c r="J130"/>
  <c r="L130"/>
  <c r="N130"/>
  <c r="P130"/>
  <c r="R130"/>
  <c r="T130"/>
  <c r="F131"/>
  <c r="H131"/>
  <c r="J131"/>
  <c r="L131"/>
  <c r="N131"/>
  <c r="P131"/>
  <c r="R131"/>
  <c r="T131"/>
  <c r="F132"/>
  <c r="H132"/>
  <c r="J132"/>
  <c r="L132"/>
  <c r="N132"/>
  <c r="P132"/>
  <c r="R132"/>
  <c r="T132"/>
  <c r="F133"/>
  <c r="H133"/>
  <c r="J133"/>
  <c r="L133"/>
  <c r="N133"/>
  <c r="P133"/>
  <c r="R133"/>
  <c r="T133"/>
  <c r="F134"/>
  <c r="H134"/>
  <c r="J134"/>
  <c r="L134"/>
  <c r="N134"/>
  <c r="P134"/>
  <c r="R134"/>
  <c r="T134"/>
  <c r="F135"/>
  <c r="H135"/>
  <c r="J135"/>
  <c r="L135"/>
  <c r="N135"/>
  <c r="P135"/>
  <c r="R135"/>
  <c r="T135"/>
  <c r="F136"/>
  <c r="H136"/>
  <c r="J136"/>
  <c r="L136"/>
  <c r="N136"/>
  <c r="P136"/>
  <c r="R136"/>
  <c r="T136"/>
  <c r="F137"/>
  <c r="H137"/>
  <c r="J137"/>
  <c r="L137"/>
  <c r="N137"/>
  <c r="P137"/>
  <c r="R137"/>
  <c r="T137"/>
  <c r="F138"/>
  <c r="H138"/>
  <c r="J138"/>
  <c r="L138"/>
  <c r="N138"/>
  <c r="P138"/>
  <c r="R138"/>
  <c r="T138"/>
  <c r="F139"/>
  <c r="H139"/>
  <c r="J139"/>
  <c r="L139"/>
  <c r="N139"/>
  <c r="P139"/>
  <c r="R139"/>
  <c r="T139"/>
  <c r="F140"/>
  <c r="H140"/>
  <c r="J140"/>
  <c r="E137"/>
  <c r="G137"/>
  <c r="I137"/>
  <c r="K137"/>
  <c r="M137"/>
  <c r="O137"/>
  <c r="Q137"/>
  <c r="S137"/>
  <c r="U137"/>
  <c r="W137"/>
  <c r="E138"/>
  <c r="G138"/>
  <c r="I138"/>
  <c r="K138"/>
  <c r="M138"/>
  <c r="O138"/>
  <c r="Q138"/>
  <c r="S138"/>
  <c r="U138"/>
  <c r="W138"/>
  <c r="E139"/>
  <c r="G139"/>
  <c r="I139"/>
  <c r="K139"/>
  <c r="M139"/>
  <c r="O139"/>
  <c r="Q139"/>
  <c r="S139"/>
  <c r="U139"/>
  <c r="W139"/>
  <c r="E140"/>
  <c r="G140"/>
  <c r="I140"/>
  <c r="K140"/>
  <c r="E148"/>
  <c r="E149"/>
  <c r="E150"/>
  <c r="E151"/>
  <c r="E152"/>
  <c r="E153"/>
  <c r="E154"/>
  <c r="E155"/>
  <c r="E156"/>
  <c r="M140" i="4"/>
  <c r="O140"/>
  <c r="Q140"/>
  <c r="S140"/>
  <c r="U140"/>
  <c r="W140"/>
  <c r="E141"/>
  <c r="G141"/>
  <c r="I141"/>
  <c r="K141"/>
  <c r="M141"/>
  <c r="O141"/>
  <c r="Q141"/>
  <c r="S141"/>
  <c r="U141"/>
  <c r="W141"/>
  <c r="E142"/>
  <c r="G142"/>
  <c r="I142"/>
  <c r="K142"/>
  <c r="M142"/>
  <c r="O142"/>
  <c r="Q142"/>
  <c r="S142"/>
  <c r="U142"/>
  <c r="W142"/>
  <c r="E143"/>
  <c r="G143"/>
  <c r="I143"/>
  <c r="K143"/>
  <c r="M143"/>
  <c r="O143"/>
  <c r="Q143"/>
  <c r="S143"/>
  <c r="U143"/>
  <c r="W143"/>
  <c r="E144"/>
  <c r="G144"/>
  <c r="I144"/>
  <c r="K144"/>
  <c r="M144"/>
  <c r="O144"/>
  <c r="Q144"/>
  <c r="S144"/>
  <c r="U144"/>
  <c r="W144"/>
  <c r="E145"/>
  <c r="G145"/>
  <c r="I145"/>
  <c r="K145"/>
  <c r="M145"/>
  <c r="O145"/>
  <c r="Q145"/>
  <c r="S145"/>
  <c r="U145"/>
  <c r="W145"/>
  <c r="E146"/>
  <c r="G146"/>
  <c r="I146"/>
  <c r="K146"/>
  <c r="M146"/>
  <c r="O146"/>
  <c r="Q146"/>
  <c r="S146"/>
  <c r="U146"/>
  <c r="W146"/>
  <c r="G147"/>
  <c r="I147"/>
  <c r="K147"/>
  <c r="M147"/>
  <c r="O147"/>
  <c r="Q147"/>
  <c r="S147"/>
  <c r="U147"/>
  <c r="W147"/>
  <c r="G148"/>
  <c r="I148"/>
  <c r="K148"/>
  <c r="M148"/>
  <c r="O148"/>
  <c r="Q148"/>
  <c r="S148"/>
  <c r="U148"/>
  <c r="W148"/>
  <c r="G149"/>
  <c r="I149"/>
  <c r="K149"/>
  <c r="M149"/>
  <c r="O149"/>
  <c r="Q149"/>
  <c r="S149"/>
  <c r="U149"/>
  <c r="W149"/>
  <c r="G150"/>
  <c r="I150"/>
  <c r="K150"/>
  <c r="M150"/>
  <c r="O150"/>
  <c r="Q150"/>
  <c r="S150"/>
  <c r="U150"/>
  <c r="W150"/>
  <c r="G151"/>
  <c r="I151"/>
  <c r="K151"/>
  <c r="M151"/>
  <c r="O151"/>
  <c r="Q151"/>
  <c r="S151"/>
  <c r="U151"/>
  <c r="W151"/>
  <c r="G152"/>
  <c r="I152"/>
  <c r="K152"/>
  <c r="M152"/>
  <c r="O152"/>
  <c r="Q152"/>
  <c r="S152"/>
  <c r="U152"/>
  <c r="W152"/>
  <c r="G153"/>
  <c r="I153"/>
  <c r="K153"/>
  <c r="M153"/>
  <c r="O153"/>
  <c r="Q153"/>
  <c r="S153"/>
  <c r="U153"/>
  <c r="W153"/>
  <c r="G154"/>
  <c r="I154"/>
  <c r="K154"/>
  <c r="M154"/>
  <c r="O154"/>
  <c r="Q154"/>
  <c r="S154"/>
  <c r="U154"/>
  <c r="W154"/>
  <c r="G155"/>
  <c r="I155"/>
  <c r="K155"/>
  <c r="M155"/>
  <c r="O155"/>
  <c r="Q155"/>
  <c r="S155"/>
  <c r="U155"/>
  <c r="W155"/>
  <c r="G156"/>
  <c r="I156"/>
  <c r="K156"/>
  <c r="M156"/>
  <c r="O156"/>
  <c r="Q156"/>
  <c r="S156"/>
  <c r="U156"/>
  <c r="W156"/>
  <c r="G157"/>
  <c r="I157"/>
  <c r="K157"/>
  <c r="M157"/>
  <c r="O157"/>
  <c r="Q157"/>
  <c r="S157"/>
  <c r="U157"/>
  <c r="W157"/>
  <c r="E158"/>
  <c r="G158"/>
  <c r="I158"/>
  <c r="K158"/>
  <c r="M158"/>
  <c r="O158"/>
  <c r="Q158"/>
  <c r="S158"/>
  <c r="U158"/>
  <c r="W158"/>
  <c r="L140"/>
  <c r="N140"/>
  <c r="P140"/>
  <c r="R140"/>
  <c r="T140"/>
  <c r="F141"/>
  <c r="H141"/>
  <c r="J141"/>
  <c r="L141"/>
  <c r="N141"/>
  <c r="P141"/>
  <c r="R141"/>
  <c r="T141"/>
  <c r="F142"/>
  <c r="H142"/>
  <c r="J142"/>
  <c r="L142"/>
  <c r="N142"/>
  <c r="P142"/>
  <c r="R142"/>
  <c r="T142"/>
  <c r="F143"/>
  <c r="H143"/>
  <c r="J143"/>
  <c r="L143"/>
  <c r="N143"/>
  <c r="P143"/>
  <c r="R143"/>
  <c r="T143"/>
  <c r="F144"/>
  <c r="H144"/>
  <c r="J144"/>
  <c r="L144"/>
  <c r="N144"/>
  <c r="P144"/>
  <c r="R144"/>
  <c r="T144"/>
  <c r="F145"/>
  <c r="H145"/>
  <c r="J145"/>
  <c r="L145"/>
  <c r="N145"/>
  <c r="P145"/>
  <c r="R145"/>
  <c r="T145"/>
  <c r="F146"/>
  <c r="H146"/>
  <c r="J146"/>
  <c r="L146"/>
  <c r="N146"/>
  <c r="P146"/>
  <c r="R146"/>
  <c r="T146"/>
  <c r="V146"/>
  <c r="D147"/>
  <c r="F147"/>
  <c r="H147"/>
  <c r="J147"/>
  <c r="L147"/>
  <c r="N147"/>
  <c r="P147"/>
  <c r="R147"/>
  <c r="T147"/>
  <c r="V147"/>
  <c r="D148"/>
  <c r="F148"/>
  <c r="H148"/>
  <c r="J148"/>
  <c r="L148"/>
  <c r="N148"/>
  <c r="P148"/>
  <c r="R148"/>
  <c r="T148"/>
  <c r="V148"/>
  <c r="D149"/>
  <c r="F149"/>
  <c r="H149"/>
  <c r="J149"/>
  <c r="L149"/>
  <c r="N149"/>
  <c r="P149"/>
  <c r="R149"/>
  <c r="T149"/>
  <c r="V149"/>
  <c r="D150"/>
  <c r="F150"/>
  <c r="H150"/>
  <c r="J150"/>
  <c r="L150"/>
  <c r="N150"/>
  <c r="P150"/>
  <c r="R150"/>
  <c r="T150"/>
  <c r="V150"/>
  <c r="D151"/>
  <c r="F151"/>
  <c r="H151"/>
  <c r="J151"/>
  <c r="L151"/>
  <c r="N151"/>
  <c r="P151"/>
  <c r="R151"/>
  <c r="T151"/>
  <c r="V151"/>
  <c r="D152"/>
  <c r="F152"/>
  <c r="H152"/>
  <c r="J152"/>
  <c r="L152"/>
  <c r="N152"/>
  <c r="P152"/>
  <c r="R152"/>
  <c r="T152"/>
  <c r="V152"/>
  <c r="D153"/>
  <c r="F153"/>
  <c r="H153"/>
  <c r="J153"/>
  <c r="L153"/>
  <c r="N153"/>
  <c r="P153"/>
  <c r="R153"/>
  <c r="T153"/>
  <c r="V153"/>
  <c r="D154"/>
  <c r="F154"/>
  <c r="H154"/>
  <c r="J154"/>
  <c r="L154"/>
  <c r="N154"/>
  <c r="P154"/>
  <c r="R154"/>
  <c r="T154"/>
  <c r="V154"/>
  <c r="D155"/>
  <c r="F155"/>
  <c r="H155"/>
  <c r="J155"/>
  <c r="L155"/>
  <c r="N155"/>
  <c r="P155"/>
  <c r="R155"/>
  <c r="T155"/>
  <c r="V155"/>
  <c r="D156"/>
  <c r="F156"/>
  <c r="H156"/>
  <c r="J156"/>
  <c r="L156"/>
  <c r="N156"/>
  <c r="P156"/>
  <c r="R156"/>
  <c r="T156"/>
  <c r="V156"/>
  <c r="D157"/>
  <c r="F157"/>
  <c r="H157"/>
  <c r="J157"/>
  <c r="L157"/>
  <c r="N157"/>
  <c r="P157"/>
  <c r="R157"/>
  <c r="T157"/>
  <c r="V157"/>
  <c r="F158"/>
  <c r="H158"/>
  <c r="J158"/>
  <c r="L158"/>
  <c r="N158"/>
  <c r="P158"/>
  <c r="R158"/>
  <c r="T158"/>
  <c r="V158"/>
  <c r="D158" i="1"/>
  <c r="E111" i="3"/>
  <c r="G111"/>
  <c r="I111"/>
  <c r="K111"/>
  <c r="M111"/>
  <c r="O111"/>
  <c r="Q111"/>
  <c r="S111"/>
  <c r="U111"/>
  <c r="W111"/>
  <c r="E112"/>
  <c r="G112"/>
  <c r="I112"/>
  <c r="K112"/>
  <c r="M112"/>
  <c r="O112"/>
  <c r="Q112"/>
  <c r="S112"/>
  <c r="U112"/>
  <c r="W112"/>
  <c r="E113"/>
  <c r="G113"/>
  <c r="I113"/>
  <c r="K113"/>
  <c r="M113"/>
  <c r="O113"/>
  <c r="Q113"/>
  <c r="S113"/>
  <c r="U113"/>
  <c r="W113"/>
  <c r="E114"/>
  <c r="G114"/>
  <c r="I114"/>
  <c r="K114"/>
  <c r="M114"/>
  <c r="O114"/>
  <c r="Q114"/>
  <c r="S114"/>
  <c r="U114"/>
  <c r="W114"/>
  <c r="E115"/>
  <c r="G115"/>
  <c r="I115"/>
  <c r="K115"/>
  <c r="M115"/>
  <c r="O115"/>
  <c r="Q115"/>
  <c r="S115"/>
  <c r="U115"/>
  <c r="W115"/>
  <c r="E116"/>
  <c r="G116"/>
  <c r="I116"/>
  <c r="K116"/>
  <c r="M116"/>
  <c r="O116"/>
  <c r="Q116"/>
  <c r="S116"/>
  <c r="U116"/>
  <c r="W116"/>
  <c r="E117"/>
  <c r="G117"/>
  <c r="I117"/>
  <c r="K117"/>
  <c r="M117"/>
  <c r="O117"/>
  <c r="Q117"/>
  <c r="S117"/>
  <c r="U117"/>
  <c r="W117"/>
  <c r="E118"/>
  <c r="G118"/>
  <c r="I118"/>
  <c r="K118"/>
  <c r="M118"/>
  <c r="O118"/>
  <c r="Q118"/>
  <c r="S118"/>
  <c r="U118"/>
  <c r="W118"/>
  <c r="E119"/>
  <c r="G119"/>
  <c r="I119"/>
  <c r="K119"/>
  <c r="M119"/>
  <c r="O119"/>
  <c r="Q119"/>
  <c r="S119"/>
  <c r="U119"/>
  <c r="W119"/>
  <c r="E120"/>
  <c r="G120"/>
  <c r="I120"/>
  <c r="K120"/>
  <c r="M120"/>
  <c r="O120"/>
  <c r="Q120"/>
  <c r="S120"/>
  <c r="U120"/>
  <c r="W120"/>
  <c r="E121"/>
  <c r="G121"/>
  <c r="I121"/>
  <c r="K121"/>
  <c r="M121"/>
  <c r="O121"/>
  <c r="Q121"/>
  <c r="S121"/>
  <c r="U121"/>
  <c r="W121"/>
  <c r="E122"/>
  <c r="G122"/>
  <c r="I122"/>
  <c r="K122"/>
  <c r="M122"/>
  <c r="O122"/>
  <c r="Q122"/>
  <c r="S122"/>
  <c r="U122"/>
  <c r="W122"/>
  <c r="E123"/>
  <c r="G123"/>
  <c r="I123"/>
  <c r="K123"/>
  <c r="M123"/>
  <c r="O123"/>
  <c r="Q123"/>
  <c r="S123"/>
  <c r="U123"/>
  <c r="W123"/>
  <c r="E124"/>
  <c r="G124"/>
  <c r="I124"/>
  <c r="K124"/>
  <c r="M124"/>
  <c r="O124"/>
  <c r="Q124"/>
  <c r="S124"/>
  <c r="U124"/>
  <c r="W124"/>
  <c r="E125"/>
  <c r="G125"/>
  <c r="I125"/>
  <c r="K125"/>
  <c r="M125"/>
  <c r="O125"/>
  <c r="Q125"/>
  <c r="S125"/>
  <c r="U125"/>
  <c r="W125"/>
  <c r="E126"/>
  <c r="G126"/>
  <c r="I126"/>
  <c r="K126"/>
  <c r="M126"/>
  <c r="O126"/>
  <c r="Q126"/>
  <c r="S126"/>
  <c r="U126"/>
  <c r="W126"/>
  <c r="E127"/>
  <c r="G127"/>
  <c r="I127"/>
  <c r="K127"/>
  <c r="M127"/>
  <c r="O127"/>
  <c r="Q127"/>
  <c r="S127"/>
  <c r="U127"/>
  <c r="W127"/>
  <c r="E128"/>
  <c r="G128"/>
  <c r="I128"/>
  <c r="K128"/>
  <c r="M128"/>
  <c r="O128"/>
  <c r="Q128"/>
  <c r="S128"/>
  <c r="U128"/>
  <c r="W128"/>
  <c r="E129"/>
  <c r="G129"/>
  <c r="I129"/>
  <c r="K129"/>
  <c r="M129"/>
  <c r="O129"/>
  <c r="Q129"/>
  <c r="S129"/>
  <c r="U129"/>
  <c r="W129"/>
  <c r="E130"/>
  <c r="G130"/>
  <c r="I130"/>
  <c r="K130"/>
  <c r="M130"/>
  <c r="O130"/>
  <c r="Q130"/>
  <c r="S130"/>
  <c r="U130"/>
  <c r="W130"/>
  <c r="E131"/>
  <c r="G131"/>
  <c r="I131"/>
  <c r="K131"/>
  <c r="M131"/>
  <c r="O131"/>
  <c r="Q131"/>
  <c r="S131"/>
  <c r="U131"/>
  <c r="W131"/>
  <c r="E132"/>
  <c r="G132"/>
  <c r="I132"/>
  <c r="K132"/>
  <c r="M132"/>
  <c r="O132"/>
  <c r="Q132"/>
  <c r="S132"/>
  <c r="U132"/>
  <c r="W132"/>
  <c r="G133"/>
  <c r="I133"/>
  <c r="K133"/>
  <c r="M133"/>
  <c r="O133"/>
  <c r="Q133"/>
  <c r="S133"/>
  <c r="U133"/>
  <c r="W133"/>
  <c r="G134"/>
  <c r="I134"/>
  <c r="K134"/>
  <c r="M134"/>
  <c r="O134"/>
  <c r="Q134"/>
  <c r="S134"/>
  <c r="U134"/>
  <c r="W134"/>
  <c r="G135"/>
  <c r="I135"/>
  <c r="K135"/>
  <c r="M135"/>
  <c r="O135"/>
  <c r="Q135"/>
  <c r="S135"/>
  <c r="U135"/>
  <c r="W135"/>
  <c r="G136"/>
  <c r="I136"/>
  <c r="F111"/>
  <c r="H111"/>
  <c r="J111"/>
  <c r="L111"/>
  <c r="N111"/>
  <c r="P111"/>
  <c r="R111"/>
  <c r="T111"/>
  <c r="F112"/>
  <c r="H112"/>
  <c r="J112"/>
  <c r="L112"/>
  <c r="N112"/>
  <c r="P112"/>
  <c r="R112"/>
  <c r="T112"/>
  <c r="F113"/>
  <c r="H113"/>
  <c r="J113"/>
  <c r="L113"/>
  <c r="N113"/>
  <c r="P113"/>
  <c r="R113"/>
  <c r="T113"/>
  <c r="F114"/>
  <c r="H114"/>
  <c r="J114"/>
  <c r="L114"/>
  <c r="N114"/>
  <c r="P114"/>
  <c r="R114"/>
  <c r="T114"/>
  <c r="F115"/>
  <c r="H115"/>
  <c r="J115"/>
  <c r="L115"/>
  <c r="N115"/>
  <c r="P115"/>
  <c r="R115"/>
  <c r="T115"/>
  <c r="F116"/>
  <c r="H116"/>
  <c r="J116"/>
  <c r="L116"/>
  <c r="N116"/>
  <c r="P116"/>
  <c r="R116"/>
  <c r="T116"/>
  <c r="F117"/>
  <c r="H117"/>
  <c r="J117"/>
  <c r="L117"/>
  <c r="N117"/>
  <c r="P117"/>
  <c r="R117"/>
  <c r="T117"/>
  <c r="F118"/>
  <c r="H118"/>
  <c r="J118"/>
  <c r="L118"/>
  <c r="N118"/>
  <c r="P118"/>
  <c r="R118"/>
  <c r="T118"/>
  <c r="F119"/>
  <c r="H119"/>
  <c r="J119"/>
  <c r="L119"/>
  <c r="N119"/>
  <c r="P119"/>
  <c r="R119"/>
  <c r="T119"/>
  <c r="F120"/>
  <c r="H120"/>
  <c r="J120"/>
  <c r="L120"/>
  <c r="N120"/>
  <c r="P120"/>
  <c r="R120"/>
  <c r="T120"/>
  <c r="F121"/>
  <c r="H121"/>
  <c r="J121"/>
  <c r="L121"/>
  <c r="N121"/>
  <c r="P121"/>
  <c r="R121"/>
  <c r="T121"/>
  <c r="F122"/>
  <c r="H122"/>
  <c r="J122"/>
  <c r="L122"/>
  <c r="N122"/>
  <c r="P122"/>
  <c r="R122"/>
  <c r="T122"/>
  <c r="F123"/>
  <c r="H123"/>
  <c r="J123"/>
  <c r="L123"/>
  <c r="N123"/>
  <c r="P123"/>
  <c r="R123"/>
  <c r="T123"/>
  <c r="F124"/>
  <c r="H124"/>
  <c r="J124"/>
  <c r="L124"/>
  <c r="N124"/>
  <c r="P124"/>
  <c r="R124"/>
  <c r="T124"/>
  <c r="F125"/>
  <c r="H125"/>
  <c r="J125"/>
  <c r="L125"/>
  <c r="N125"/>
  <c r="P125"/>
  <c r="R125"/>
  <c r="T125"/>
  <c r="F126"/>
  <c r="H126"/>
  <c r="J126"/>
  <c r="L126"/>
  <c r="N126"/>
  <c r="P126"/>
  <c r="R126"/>
  <c r="T126"/>
  <c r="F127"/>
  <c r="H127"/>
  <c r="J127"/>
  <c r="L127"/>
  <c r="N127"/>
  <c r="P127"/>
  <c r="R127"/>
  <c r="T127"/>
  <c r="F128"/>
  <c r="H128"/>
  <c r="J128"/>
  <c r="L128"/>
  <c r="N128"/>
  <c r="P128"/>
  <c r="R128"/>
  <c r="T128"/>
  <c r="F129"/>
  <c r="H129"/>
  <c r="J129"/>
  <c r="L129"/>
  <c r="N129"/>
  <c r="P129"/>
  <c r="R129"/>
  <c r="T129"/>
  <c r="F130"/>
  <c r="H130"/>
  <c r="J130"/>
  <c r="L130"/>
  <c r="N130"/>
  <c r="P130"/>
  <c r="R130"/>
  <c r="T130"/>
  <c r="F131"/>
  <c r="H131"/>
  <c r="J131"/>
  <c r="L131"/>
  <c r="N131"/>
  <c r="P131"/>
  <c r="R131"/>
  <c r="T131"/>
  <c r="F132"/>
  <c r="H132"/>
  <c r="J132"/>
  <c r="L132"/>
  <c r="N132"/>
  <c r="P132"/>
  <c r="R132"/>
  <c r="T132"/>
  <c r="V132"/>
  <c r="D133"/>
  <c r="F133"/>
  <c r="H133"/>
  <c r="J133"/>
  <c r="L133"/>
  <c r="N133"/>
  <c r="P133"/>
  <c r="R133"/>
  <c r="T133"/>
  <c r="V133"/>
  <c r="D134"/>
  <c r="F134"/>
  <c r="H134"/>
  <c r="J134"/>
  <c r="L134"/>
  <c r="N134"/>
  <c r="P134"/>
  <c r="R134"/>
  <c r="T134"/>
  <c r="V134"/>
  <c r="D135"/>
  <c r="F135"/>
  <c r="H135"/>
  <c r="J135"/>
  <c r="L135"/>
  <c r="N135"/>
  <c r="P135"/>
  <c r="R135"/>
  <c r="T135"/>
  <c r="V135"/>
  <c r="K136"/>
  <c r="M136"/>
  <c r="O136"/>
  <c r="Q136"/>
  <c r="S136"/>
  <c r="U136"/>
  <c r="W136"/>
  <c r="G137"/>
  <c r="I137"/>
  <c r="K137"/>
  <c r="M137"/>
  <c r="O137"/>
  <c r="Q137"/>
  <c r="S137"/>
  <c r="U137"/>
  <c r="W137"/>
  <c r="G138"/>
  <c r="I138"/>
  <c r="K138"/>
  <c r="M138"/>
  <c r="O138"/>
  <c r="Q138"/>
  <c r="S138"/>
  <c r="U138"/>
  <c r="W138"/>
  <c r="G139"/>
  <c r="I139"/>
  <c r="K139"/>
  <c r="M139"/>
  <c r="O139"/>
  <c r="Q139"/>
  <c r="S139"/>
  <c r="U139"/>
  <c r="W139"/>
  <c r="G140"/>
  <c r="I140"/>
  <c r="K140"/>
  <c r="E153"/>
  <c r="E154"/>
  <c r="E155"/>
  <c r="E156"/>
  <c r="M140" i="10"/>
  <c r="O140"/>
  <c r="Q140"/>
  <c r="S140"/>
  <c r="U140"/>
  <c r="W140"/>
  <c r="E141"/>
  <c r="G141"/>
  <c r="I141"/>
  <c r="K141"/>
  <c r="M141"/>
  <c r="O141"/>
  <c r="Q141"/>
  <c r="S141"/>
  <c r="U141"/>
  <c r="W141"/>
  <c r="E142"/>
  <c r="G142"/>
  <c r="I142"/>
  <c r="K142"/>
  <c r="M142"/>
  <c r="O142"/>
  <c r="Q142"/>
  <c r="S142"/>
  <c r="U142"/>
  <c r="W142"/>
  <c r="E143"/>
  <c r="G143"/>
  <c r="I143"/>
  <c r="K143"/>
  <c r="M143"/>
  <c r="O143"/>
  <c r="Q143"/>
  <c r="S143"/>
  <c r="U143"/>
  <c r="W143"/>
  <c r="E144"/>
  <c r="G144"/>
  <c r="I144"/>
  <c r="K144"/>
  <c r="M144"/>
  <c r="O144"/>
  <c r="Q144"/>
  <c r="S144"/>
  <c r="U144"/>
  <c r="W144"/>
  <c r="E145"/>
  <c r="G145"/>
  <c r="I145"/>
  <c r="K145"/>
  <c r="M145"/>
  <c r="O145"/>
  <c r="Q145"/>
  <c r="S145"/>
  <c r="U145"/>
  <c r="W145"/>
  <c r="E146"/>
  <c r="G146"/>
  <c r="I146"/>
  <c r="K146"/>
  <c r="M146"/>
  <c r="O146"/>
  <c r="Q146"/>
  <c r="S146"/>
  <c r="U146"/>
  <c r="W146"/>
  <c r="E147"/>
  <c r="G147"/>
  <c r="I147"/>
  <c r="K147"/>
  <c r="M147"/>
  <c r="O147"/>
  <c r="Q147"/>
  <c r="S147"/>
  <c r="U147"/>
  <c r="W147"/>
  <c r="G148"/>
  <c r="I148"/>
  <c r="K148"/>
  <c r="M148"/>
  <c r="O148"/>
  <c r="Q148"/>
  <c r="S148"/>
  <c r="U148"/>
  <c r="W148"/>
  <c r="G149"/>
  <c r="I149"/>
  <c r="K149"/>
  <c r="M149"/>
  <c r="O149"/>
  <c r="Q149"/>
  <c r="S149"/>
  <c r="U149"/>
  <c r="W149"/>
  <c r="G150"/>
  <c r="I150"/>
  <c r="K150"/>
  <c r="M150"/>
  <c r="O150"/>
  <c r="Q150"/>
  <c r="S150"/>
  <c r="U150"/>
  <c r="W150"/>
  <c r="G151"/>
  <c r="I151"/>
  <c r="K151"/>
  <c r="M151"/>
  <c r="O151"/>
  <c r="Q151"/>
  <c r="S151"/>
  <c r="U151"/>
  <c r="W151"/>
  <c r="G152"/>
  <c r="I152"/>
  <c r="K152"/>
  <c r="M152"/>
  <c r="O152"/>
  <c r="Q152"/>
  <c r="S152"/>
  <c r="U152"/>
  <c r="W152"/>
  <c r="G153"/>
  <c r="I153"/>
  <c r="K153"/>
  <c r="M153"/>
  <c r="O153"/>
  <c r="Q153"/>
  <c r="S153"/>
  <c r="U153"/>
  <c r="W153"/>
  <c r="G154"/>
  <c r="I154"/>
  <c r="K154"/>
  <c r="M154"/>
  <c r="O154"/>
  <c r="Q154"/>
  <c r="S154"/>
  <c r="U154"/>
  <c r="W154"/>
  <c r="G155"/>
  <c r="I155"/>
  <c r="K155"/>
  <c r="M155"/>
  <c r="O155"/>
  <c r="Q155"/>
  <c r="S155"/>
  <c r="U155"/>
  <c r="W155"/>
  <c r="G156"/>
  <c r="I156"/>
  <c r="K156"/>
  <c r="M156"/>
  <c r="O156"/>
  <c r="Q156"/>
  <c r="S156"/>
  <c r="U156"/>
  <c r="W156"/>
  <c r="E157"/>
  <c r="G157"/>
  <c r="I157"/>
  <c r="K157"/>
  <c r="M157"/>
  <c r="O157"/>
  <c r="Q157"/>
  <c r="S157"/>
  <c r="U157"/>
  <c r="W157"/>
  <c r="E158"/>
  <c r="G158"/>
  <c r="I158"/>
  <c r="K158"/>
  <c r="M158"/>
  <c r="O158"/>
  <c r="Q158"/>
  <c r="S158"/>
  <c r="U158"/>
  <c r="W158"/>
  <c r="D136" i="3"/>
  <c r="F136"/>
  <c r="H136"/>
  <c r="J136"/>
  <c r="L136"/>
  <c r="N136"/>
  <c r="P136"/>
  <c r="R136"/>
  <c r="T136"/>
  <c r="V136"/>
  <c r="D137"/>
  <c r="F137"/>
  <c r="H137"/>
  <c r="J137"/>
  <c r="L137"/>
  <c r="N137"/>
  <c r="P137"/>
  <c r="R137"/>
  <c r="T137"/>
  <c r="V137"/>
  <c r="D138"/>
  <c r="F138"/>
  <c r="H138"/>
  <c r="J138"/>
  <c r="L138"/>
  <c r="N138"/>
  <c r="P138"/>
  <c r="R138"/>
  <c r="T138"/>
  <c r="V138"/>
  <c r="D139"/>
  <c r="F139"/>
  <c r="H139"/>
  <c r="J139"/>
  <c r="L139"/>
  <c r="N139"/>
  <c r="P139"/>
  <c r="R139"/>
  <c r="T139"/>
  <c r="V139"/>
  <c r="D140"/>
  <c r="F140"/>
  <c r="H140"/>
  <c r="J140"/>
  <c r="L140" i="10"/>
  <c r="N140"/>
  <c r="P140"/>
  <c r="R140"/>
  <c r="T140"/>
  <c r="F141"/>
  <c r="H141"/>
  <c r="J141"/>
  <c r="L141"/>
  <c r="N141"/>
  <c r="P141"/>
  <c r="R141"/>
  <c r="T141"/>
  <c r="F142"/>
  <c r="H142"/>
  <c r="J142"/>
  <c r="L142"/>
  <c r="N142"/>
  <c r="P142"/>
  <c r="R142"/>
  <c r="T142"/>
  <c r="F143"/>
  <c r="H143"/>
  <c r="J143"/>
  <c r="L143"/>
  <c r="N143"/>
  <c r="P143"/>
  <c r="R143"/>
  <c r="T143"/>
  <c r="F144"/>
  <c r="H144"/>
  <c r="J144"/>
  <c r="L144"/>
  <c r="N144"/>
  <c r="P144"/>
  <c r="R144"/>
  <c r="T144"/>
  <c r="F145"/>
  <c r="H145"/>
  <c r="J145"/>
  <c r="L145"/>
  <c r="N145"/>
  <c r="P145"/>
  <c r="R145"/>
  <c r="T145"/>
  <c r="F146"/>
  <c r="H146"/>
  <c r="J146"/>
  <c r="L146"/>
  <c r="N146"/>
  <c r="P146"/>
  <c r="R146"/>
  <c r="T146"/>
  <c r="F147"/>
  <c r="H147"/>
  <c r="J147"/>
  <c r="L147"/>
  <c r="N147"/>
  <c r="P147"/>
  <c r="R147"/>
  <c r="T147"/>
  <c r="D148"/>
  <c r="F148"/>
  <c r="H148"/>
  <c r="J148"/>
  <c r="L148"/>
  <c r="N148"/>
  <c r="P148"/>
  <c r="R148"/>
  <c r="T148"/>
  <c r="V148"/>
  <c r="D149"/>
  <c r="F149"/>
  <c r="H149"/>
  <c r="J149"/>
  <c r="L149"/>
  <c r="N149"/>
  <c r="P149"/>
  <c r="R149"/>
  <c r="T149"/>
  <c r="V149"/>
  <c r="D150"/>
  <c r="F150"/>
  <c r="H150"/>
  <c r="J150"/>
  <c r="L150"/>
  <c r="N150"/>
  <c r="P150"/>
  <c r="R150"/>
  <c r="T150"/>
  <c r="V150"/>
  <c r="D151"/>
  <c r="F151"/>
  <c r="H151"/>
  <c r="J151"/>
  <c r="L151"/>
  <c r="N151"/>
  <c r="P151"/>
  <c r="R151"/>
  <c r="T151"/>
  <c r="V151"/>
  <c r="D152"/>
  <c r="F152"/>
  <c r="H152"/>
  <c r="J152"/>
  <c r="L152"/>
  <c r="N152"/>
  <c r="P152"/>
  <c r="R152"/>
  <c r="T152"/>
  <c r="V152"/>
  <c r="D153"/>
  <c r="F153"/>
  <c r="H153"/>
  <c r="J153"/>
  <c r="L153"/>
  <c r="N153"/>
  <c r="P153"/>
  <c r="R153"/>
  <c r="T153"/>
  <c r="V153"/>
  <c r="D154"/>
  <c r="F154"/>
  <c r="H154"/>
  <c r="J154"/>
  <c r="L154"/>
  <c r="N154"/>
  <c r="P154"/>
  <c r="R154"/>
  <c r="T154"/>
  <c r="V154"/>
  <c r="D155"/>
  <c r="F155"/>
  <c r="H155"/>
  <c r="J155"/>
  <c r="L155"/>
  <c r="N155"/>
  <c r="P155"/>
  <c r="R155"/>
  <c r="T155"/>
  <c r="V155"/>
  <c r="D156"/>
  <c r="F156"/>
  <c r="H156"/>
  <c r="J156"/>
  <c r="L156"/>
  <c r="N156"/>
  <c r="P156"/>
  <c r="R156"/>
  <c r="T156"/>
  <c r="V156"/>
  <c r="F157"/>
  <c r="H157"/>
  <c r="J157"/>
  <c r="L157"/>
  <c r="N157"/>
  <c r="P157"/>
  <c r="R157"/>
  <c r="T157"/>
  <c r="V157"/>
  <c r="F158"/>
  <c r="H158"/>
  <c r="J158"/>
  <c r="L158"/>
  <c r="N158"/>
  <c r="P158"/>
  <c r="R158"/>
  <c r="T158"/>
  <c r="V158"/>
  <c r="R160" i="3"/>
  <c r="M140"/>
  <c r="O140"/>
  <c r="Q140"/>
  <c r="S140"/>
  <c r="U140"/>
  <c r="W140"/>
  <c r="G141"/>
  <c r="I141"/>
  <c r="K141"/>
  <c r="M141"/>
  <c r="O141"/>
  <c r="Q141"/>
  <c r="S141"/>
  <c r="U141"/>
  <c r="W141"/>
  <c r="G142"/>
  <c r="I142"/>
  <c r="K142"/>
  <c r="M142"/>
  <c r="O142"/>
  <c r="Q142"/>
  <c r="S142"/>
  <c r="U142"/>
  <c r="W142"/>
  <c r="G143"/>
  <c r="I143"/>
  <c r="K143"/>
  <c r="M143"/>
  <c r="O143"/>
  <c r="Q143"/>
  <c r="S143"/>
  <c r="U143"/>
  <c r="W143"/>
  <c r="G144"/>
  <c r="I144"/>
  <c r="K144"/>
  <c r="M144"/>
  <c r="O144"/>
  <c r="Q144"/>
  <c r="S144"/>
  <c r="U144"/>
  <c r="W144"/>
  <c r="G145"/>
  <c r="I145"/>
  <c r="K145"/>
  <c r="M145"/>
  <c r="O145"/>
  <c r="Q145"/>
  <c r="S145"/>
  <c r="U145"/>
  <c r="W145"/>
  <c r="G146"/>
  <c r="I146"/>
  <c r="K146"/>
  <c r="M146"/>
  <c r="O146"/>
  <c r="Q146"/>
  <c r="S146"/>
  <c r="U146"/>
  <c r="W146"/>
  <c r="G147"/>
  <c r="I147"/>
  <c r="K147"/>
  <c r="M147"/>
  <c r="O147"/>
  <c r="Q147"/>
  <c r="S147"/>
  <c r="U147"/>
  <c r="W147"/>
  <c r="G148"/>
  <c r="I148"/>
  <c r="K148"/>
  <c r="M148"/>
  <c r="O148"/>
  <c r="Q148"/>
  <c r="S148"/>
  <c r="U148"/>
  <c r="W148"/>
  <c r="G149"/>
  <c r="I149"/>
  <c r="K149"/>
  <c r="M149"/>
  <c r="O149"/>
  <c r="Q149"/>
  <c r="S149"/>
  <c r="U149"/>
  <c r="W149"/>
  <c r="G150"/>
  <c r="I150"/>
  <c r="K150"/>
  <c r="M150"/>
  <c r="O150"/>
  <c r="Q150"/>
  <c r="S150"/>
  <c r="U150"/>
  <c r="W150"/>
  <c r="G151"/>
  <c r="I151"/>
  <c r="K151"/>
  <c r="M151"/>
  <c r="O151"/>
  <c r="Q151"/>
  <c r="S151"/>
  <c r="U151"/>
  <c r="W151"/>
  <c r="G152"/>
  <c r="I152"/>
  <c r="K152"/>
  <c r="M152"/>
  <c r="O152"/>
  <c r="Q152"/>
  <c r="S152"/>
  <c r="U152"/>
  <c r="W152"/>
  <c r="G153"/>
  <c r="I153"/>
  <c r="K153"/>
  <c r="M153"/>
  <c r="O153"/>
  <c r="Q153"/>
  <c r="S153"/>
  <c r="U153"/>
  <c r="W153"/>
  <c r="G154"/>
  <c r="I154"/>
  <c r="K154"/>
  <c r="M154"/>
  <c r="O154"/>
  <c r="Q154"/>
  <c r="S154"/>
  <c r="U154"/>
  <c r="W154"/>
  <c r="G155"/>
  <c r="I155"/>
  <c r="K155"/>
  <c r="M155"/>
  <c r="O155"/>
  <c r="Q155"/>
  <c r="S155"/>
  <c r="U155"/>
  <c r="W155"/>
  <c r="G156"/>
  <c r="I156"/>
  <c r="K156"/>
  <c r="M156"/>
  <c r="O156"/>
  <c r="Q156"/>
  <c r="S156"/>
  <c r="U156"/>
  <c r="W156"/>
  <c r="G157"/>
  <c r="I157"/>
  <c r="K157"/>
  <c r="M157"/>
  <c r="O157"/>
  <c r="Q157"/>
  <c r="S157"/>
  <c r="U157"/>
  <c r="W157"/>
  <c r="G158"/>
  <c r="I158"/>
  <c r="K158"/>
  <c r="M158"/>
  <c r="O158"/>
  <c r="Q158"/>
  <c r="S158"/>
  <c r="U158"/>
  <c r="W158"/>
  <c r="L140"/>
  <c r="N140"/>
  <c r="P140"/>
  <c r="R140"/>
  <c r="T140"/>
  <c r="V140"/>
  <c r="D141"/>
  <c r="F141"/>
  <c r="H141"/>
  <c r="J141"/>
  <c r="L141"/>
  <c r="N141"/>
  <c r="P141"/>
  <c r="R141"/>
  <c r="T141"/>
  <c r="V141"/>
  <c r="D142"/>
  <c r="F142"/>
  <c r="H142"/>
  <c r="J142"/>
  <c r="L142"/>
  <c r="N142"/>
  <c r="P142"/>
  <c r="R142"/>
  <c r="T142"/>
  <c r="V142"/>
  <c r="D143"/>
  <c r="F143"/>
  <c r="H143"/>
  <c r="J143"/>
  <c r="L143"/>
  <c r="N143"/>
  <c r="P143"/>
  <c r="R143"/>
  <c r="T143"/>
  <c r="V143"/>
  <c r="D144"/>
  <c r="F144"/>
  <c r="H144"/>
  <c r="J144"/>
  <c r="L144"/>
  <c r="N144"/>
  <c r="P144"/>
  <c r="R144"/>
  <c r="T144"/>
  <c r="V144"/>
  <c r="D145"/>
  <c r="F145"/>
  <c r="H145"/>
  <c r="J145"/>
  <c r="L145"/>
  <c r="N145"/>
  <c r="P145"/>
  <c r="R145"/>
  <c r="T145"/>
  <c r="V145"/>
  <c r="D146"/>
  <c r="F146"/>
  <c r="H146"/>
  <c r="J146"/>
  <c r="L146"/>
  <c r="N146"/>
  <c r="P146"/>
  <c r="R146"/>
  <c r="T146"/>
  <c r="V146"/>
  <c r="D147"/>
  <c r="F147"/>
  <c r="H147"/>
  <c r="J147"/>
  <c r="L147"/>
  <c r="N147"/>
  <c r="P147"/>
  <c r="R147"/>
  <c r="T147"/>
  <c r="V147"/>
  <c r="D148"/>
  <c r="F148"/>
  <c r="H148"/>
  <c r="J148"/>
  <c r="L148"/>
  <c r="N148"/>
  <c r="P148"/>
  <c r="R148"/>
  <c r="T148"/>
  <c r="V148"/>
  <c r="D149"/>
  <c r="F149"/>
  <c r="H149"/>
  <c r="J149"/>
  <c r="L149"/>
  <c r="N149"/>
  <c r="P149"/>
  <c r="R149"/>
  <c r="T149"/>
  <c r="V149"/>
  <c r="D150"/>
  <c r="F150"/>
  <c r="H150"/>
  <c r="J150"/>
  <c r="L150"/>
  <c r="N150"/>
  <c r="P150"/>
  <c r="R150"/>
  <c r="T150"/>
  <c r="V150"/>
  <c r="D151"/>
  <c r="F151"/>
  <c r="H151"/>
  <c r="J151"/>
  <c r="L151"/>
  <c r="N151"/>
  <c r="P151"/>
  <c r="R151"/>
  <c r="T151"/>
  <c r="V151"/>
  <c r="D152"/>
  <c r="F152"/>
  <c r="H152"/>
  <c r="J152"/>
  <c r="L152"/>
  <c r="N152"/>
  <c r="P152"/>
  <c r="R152"/>
  <c r="T152"/>
  <c r="V152"/>
  <c r="D153"/>
  <c r="F153"/>
  <c r="H153"/>
  <c r="J153"/>
  <c r="L153"/>
  <c r="N153"/>
  <c r="P153"/>
  <c r="R153"/>
  <c r="T153"/>
  <c r="V153"/>
  <c r="D154"/>
  <c r="F154"/>
  <c r="H154"/>
  <c r="J154"/>
  <c r="L154"/>
  <c r="N154"/>
  <c r="P154"/>
  <c r="R154"/>
  <c r="T154"/>
  <c r="V154"/>
  <c r="D155"/>
  <c r="F155"/>
  <c r="H155"/>
  <c r="J155"/>
  <c r="L155"/>
  <c r="N155"/>
  <c r="P155"/>
  <c r="R155"/>
  <c r="T155"/>
  <c r="V155"/>
  <c r="D156"/>
  <c r="F156"/>
  <c r="H156"/>
  <c r="J156"/>
  <c r="L156"/>
  <c r="N156"/>
  <c r="P156"/>
  <c r="R156"/>
  <c r="T156"/>
  <c r="V156"/>
  <c r="D157"/>
  <c r="F157"/>
  <c r="H157"/>
  <c r="J157"/>
  <c r="L157"/>
  <c r="N157"/>
  <c r="P157"/>
  <c r="R157"/>
  <c r="T157"/>
  <c r="V157"/>
  <c r="D158"/>
  <c r="F158"/>
  <c r="H158"/>
  <c r="J158"/>
  <c r="L158"/>
  <c r="N158"/>
  <c r="P158"/>
  <c r="R158"/>
  <c r="T158"/>
  <c r="V158"/>
  <c r="F111" i="1"/>
  <c r="V111"/>
  <c r="V112"/>
  <c r="V113"/>
  <c r="V114"/>
  <c r="V115"/>
  <c r="V116"/>
  <c r="V117"/>
  <c r="V118"/>
  <c r="V119"/>
  <c r="V120"/>
  <c r="V121"/>
  <c r="V122"/>
  <c r="V123"/>
  <c r="V124"/>
  <c r="V125"/>
  <c r="V126"/>
  <c r="V127"/>
  <c r="V128"/>
  <c r="E148"/>
  <c r="E150"/>
  <c r="D111"/>
  <c r="H111"/>
  <c r="L111"/>
  <c r="P111"/>
  <c r="T111"/>
  <c r="H112"/>
  <c r="J112"/>
  <c r="L112"/>
  <c r="N112"/>
  <c r="P112"/>
  <c r="R112"/>
  <c r="T112"/>
  <c r="F113"/>
  <c r="H113"/>
  <c r="J113"/>
  <c r="L113"/>
  <c r="N113"/>
  <c r="P113"/>
  <c r="R113"/>
  <c r="T113"/>
  <c r="F114"/>
  <c r="H114"/>
  <c r="J114"/>
  <c r="L114"/>
  <c r="N114"/>
  <c r="P114"/>
  <c r="R114"/>
  <c r="T114"/>
  <c r="F115"/>
  <c r="H115"/>
  <c r="J115"/>
  <c r="L115"/>
  <c r="N115"/>
  <c r="P115"/>
  <c r="R115"/>
  <c r="T115"/>
  <c r="F116"/>
  <c r="H116"/>
  <c r="J116"/>
  <c r="L116"/>
  <c r="N116"/>
  <c r="P116"/>
  <c r="R116"/>
  <c r="T116"/>
  <c r="F117"/>
  <c r="H117"/>
  <c r="J111"/>
  <c r="N111"/>
  <c r="R111"/>
  <c r="F112"/>
  <c r="E111"/>
  <c r="G111"/>
  <c r="I111"/>
  <c r="K111"/>
  <c r="M111"/>
  <c r="O111"/>
  <c r="Q111"/>
  <c r="S111"/>
  <c r="U111"/>
  <c r="W111"/>
  <c r="E112"/>
  <c r="G112"/>
  <c r="I112"/>
  <c r="K112"/>
  <c r="M112"/>
  <c r="O112"/>
  <c r="Q112"/>
  <c r="S112"/>
  <c r="U112"/>
  <c r="W112"/>
  <c r="E113"/>
  <c r="G113"/>
  <c r="I113"/>
  <c r="K113"/>
  <c r="M113"/>
  <c r="O113"/>
  <c r="Q113"/>
  <c r="S113"/>
  <c r="U113"/>
  <c r="W113"/>
  <c r="E114"/>
  <c r="G114"/>
  <c r="I114"/>
  <c r="K114"/>
  <c r="M114"/>
  <c r="O114"/>
  <c r="Q114"/>
  <c r="S114"/>
  <c r="U114"/>
  <c r="W114"/>
  <c r="E115"/>
  <c r="G115"/>
  <c r="I115"/>
  <c r="K115"/>
  <c r="M115"/>
  <c r="O115"/>
  <c r="Q115"/>
  <c r="S115"/>
  <c r="U115"/>
  <c r="W115"/>
  <c r="J117"/>
  <c r="L117"/>
  <c r="N117"/>
  <c r="P117"/>
  <c r="R117"/>
  <c r="T117"/>
  <c r="F118"/>
  <c r="H118"/>
  <c r="J118"/>
  <c r="L118"/>
  <c r="N118"/>
  <c r="P118"/>
  <c r="R118"/>
  <c r="T118"/>
  <c r="F119"/>
  <c r="H119"/>
  <c r="J119"/>
  <c r="L119"/>
  <c r="N119"/>
  <c r="P119"/>
  <c r="R119"/>
  <c r="T119"/>
  <c r="F120"/>
  <c r="H120"/>
  <c r="J120"/>
  <c r="L120"/>
  <c r="N120"/>
  <c r="P120"/>
  <c r="R120"/>
  <c r="T120"/>
  <c r="F121"/>
  <c r="H121"/>
  <c r="J121"/>
  <c r="L121"/>
  <c r="N121"/>
  <c r="P121"/>
  <c r="R121"/>
  <c r="T121"/>
  <c r="F122"/>
  <c r="H122"/>
  <c r="J122"/>
  <c r="L122"/>
  <c r="N122"/>
  <c r="P122"/>
  <c r="R122"/>
  <c r="T122"/>
  <c r="F123"/>
  <c r="H123"/>
  <c r="J123"/>
  <c r="L123"/>
  <c r="N123"/>
  <c r="P123"/>
  <c r="R123"/>
  <c r="T123"/>
  <c r="F124"/>
  <c r="H124"/>
  <c r="J124"/>
  <c r="L124"/>
  <c r="N124"/>
  <c r="P124"/>
  <c r="R124"/>
  <c r="T124"/>
  <c r="F125"/>
  <c r="H125"/>
  <c r="J125"/>
  <c r="L125"/>
  <c r="N125"/>
  <c r="P125"/>
  <c r="R125"/>
  <c r="T125"/>
  <c r="F126"/>
  <c r="H126"/>
  <c r="J126"/>
  <c r="L126"/>
  <c r="N126"/>
  <c r="P126"/>
  <c r="R126"/>
  <c r="T126"/>
  <c r="F127"/>
  <c r="H127"/>
  <c r="J127"/>
  <c r="L127"/>
  <c r="N127"/>
  <c r="P127"/>
  <c r="R127"/>
  <c r="T127"/>
  <c r="F128"/>
  <c r="H128"/>
  <c r="J128"/>
  <c r="L128"/>
  <c r="N128"/>
  <c r="P128"/>
  <c r="R128"/>
  <c r="T128"/>
  <c r="F129"/>
  <c r="H129"/>
  <c r="J129"/>
  <c r="L129"/>
  <c r="N129"/>
  <c r="P129"/>
  <c r="R129"/>
  <c r="T129"/>
  <c r="F130"/>
  <c r="H130"/>
  <c r="J130"/>
  <c r="L130"/>
  <c r="N130"/>
  <c r="P130"/>
  <c r="R130"/>
  <c r="T130"/>
  <c r="F131"/>
  <c r="H131"/>
  <c r="J131"/>
  <c r="L131"/>
  <c r="N131"/>
  <c r="P131"/>
  <c r="R131"/>
  <c r="T131"/>
  <c r="F132"/>
  <c r="H132"/>
  <c r="J132"/>
  <c r="L132"/>
  <c r="N132"/>
  <c r="P132"/>
  <c r="R132"/>
  <c r="T132"/>
  <c r="F133"/>
  <c r="H133"/>
  <c r="J133"/>
  <c r="L133"/>
  <c r="N133"/>
  <c r="P133"/>
  <c r="R133"/>
  <c r="T133"/>
  <c r="F134"/>
  <c r="H134"/>
  <c r="J134"/>
  <c r="L134"/>
  <c r="N134"/>
  <c r="P134"/>
  <c r="R134"/>
  <c r="T134"/>
  <c r="F135"/>
  <c r="H135"/>
  <c r="J135"/>
  <c r="L135"/>
  <c r="N135"/>
  <c r="P135"/>
  <c r="R135"/>
  <c r="T135"/>
  <c r="F136"/>
  <c r="H136"/>
  <c r="J136"/>
  <c r="L136"/>
  <c r="N136"/>
  <c r="P136"/>
  <c r="R136"/>
  <c r="T136"/>
  <c r="F137"/>
  <c r="H137"/>
  <c r="J137"/>
  <c r="L137"/>
  <c r="N137"/>
  <c r="P137"/>
  <c r="R137"/>
  <c r="T137"/>
  <c r="F138"/>
  <c r="H138"/>
  <c r="J138"/>
  <c r="L138"/>
  <c r="N138"/>
  <c r="P138"/>
  <c r="R138"/>
  <c r="T138"/>
  <c r="F139"/>
  <c r="H139"/>
  <c r="J139"/>
  <c r="L139"/>
  <c r="N139"/>
  <c r="P139"/>
  <c r="R139"/>
  <c r="T139"/>
  <c r="F140"/>
  <c r="H140"/>
  <c r="J140"/>
  <c r="E116"/>
  <c r="G116"/>
  <c r="I116"/>
  <c r="K116"/>
  <c r="M116"/>
  <c r="O116"/>
  <c r="Q116"/>
  <c r="S116"/>
  <c r="U116"/>
  <c r="W116"/>
  <c r="E117"/>
  <c r="G117"/>
  <c r="I117"/>
  <c r="K117"/>
  <c r="M117"/>
  <c r="O117"/>
  <c r="Q117"/>
  <c r="S117"/>
  <c r="U117"/>
  <c r="W117"/>
  <c r="E118"/>
  <c r="G118"/>
  <c r="I118"/>
  <c r="K118"/>
  <c r="M118"/>
  <c r="O118"/>
  <c r="Q118"/>
  <c r="S118"/>
  <c r="U118"/>
  <c r="W118"/>
  <c r="E119"/>
  <c r="G119"/>
  <c r="I119"/>
  <c r="K119"/>
  <c r="M119"/>
  <c r="O119"/>
  <c r="Q119"/>
  <c r="S119"/>
  <c r="U119"/>
  <c r="W119"/>
  <c r="E120"/>
  <c r="G120"/>
  <c r="I120"/>
  <c r="K120"/>
  <c r="M120"/>
  <c r="O120"/>
  <c r="Q120"/>
  <c r="S120"/>
  <c r="U120"/>
  <c r="W120"/>
  <c r="E121"/>
  <c r="G121"/>
  <c r="I121"/>
  <c r="K121"/>
  <c r="M121"/>
  <c r="O121"/>
  <c r="Q121"/>
  <c r="S121"/>
  <c r="U121"/>
  <c r="W121"/>
  <c r="E122"/>
  <c r="G122"/>
  <c r="I122"/>
  <c r="K122"/>
  <c r="M122"/>
  <c r="O122"/>
  <c r="Q122"/>
  <c r="S122"/>
  <c r="U122"/>
  <c r="W122"/>
  <c r="E123"/>
  <c r="G123"/>
  <c r="I123"/>
  <c r="K123"/>
  <c r="M123"/>
  <c r="O123"/>
  <c r="Q123"/>
  <c r="S123"/>
  <c r="U123"/>
  <c r="W123"/>
  <c r="E124"/>
  <c r="G124"/>
  <c r="I124"/>
  <c r="K124"/>
  <c r="M124"/>
  <c r="O124"/>
  <c r="Q124"/>
  <c r="S124"/>
  <c r="U124"/>
  <c r="W124"/>
  <c r="E125"/>
  <c r="G125"/>
  <c r="I125"/>
  <c r="K125"/>
  <c r="M125"/>
  <c r="O125"/>
  <c r="Q125"/>
  <c r="S125"/>
  <c r="U125"/>
  <c r="W125"/>
  <c r="E126"/>
  <c r="G126"/>
  <c r="I126"/>
  <c r="K126"/>
  <c r="M126"/>
  <c r="O126"/>
  <c r="Q126"/>
  <c r="S126"/>
  <c r="U126"/>
  <c r="W126"/>
  <c r="E127"/>
  <c r="G127"/>
  <c r="I127"/>
  <c r="K127"/>
  <c r="M127"/>
  <c r="O127"/>
  <c r="Q127"/>
  <c r="S127"/>
  <c r="U127"/>
  <c r="W127"/>
  <c r="E128"/>
  <c r="G128"/>
  <c r="I128"/>
  <c r="K128"/>
  <c r="M128"/>
  <c r="O128"/>
  <c r="Q128"/>
  <c r="S128"/>
  <c r="U128"/>
  <c r="W128"/>
  <c r="E129"/>
  <c r="G129"/>
  <c r="I129"/>
  <c r="K129"/>
  <c r="M129"/>
  <c r="O129"/>
  <c r="Q129"/>
  <c r="S129"/>
  <c r="U129"/>
  <c r="W129"/>
  <c r="E130"/>
  <c r="G130"/>
  <c r="I130"/>
  <c r="K130"/>
  <c r="M130"/>
  <c r="O130"/>
  <c r="Q130"/>
  <c r="S130"/>
  <c r="U130"/>
  <c r="W130"/>
  <c r="E131"/>
  <c r="G131"/>
  <c r="I131"/>
  <c r="K131"/>
  <c r="M131"/>
  <c r="O131"/>
  <c r="Q131"/>
  <c r="S131"/>
  <c r="U131"/>
  <c r="W131"/>
  <c r="E132"/>
  <c r="G132"/>
  <c r="I132"/>
  <c r="K132"/>
  <c r="M132"/>
  <c r="O132"/>
  <c r="Q132"/>
  <c r="S132"/>
  <c r="U132"/>
  <c r="W132"/>
  <c r="E133"/>
  <c r="G133"/>
  <c r="I133"/>
  <c r="K133"/>
  <c r="M133"/>
  <c r="O133"/>
  <c r="Q133"/>
  <c r="S133"/>
  <c r="U133"/>
  <c r="W133"/>
  <c r="E134"/>
  <c r="G134"/>
  <c r="I134"/>
  <c r="K134"/>
  <c r="M134"/>
  <c r="O134"/>
  <c r="Q134"/>
  <c r="S134"/>
  <c r="U134"/>
  <c r="W134"/>
  <c r="E135"/>
  <c r="G135"/>
  <c r="I135"/>
  <c r="K135"/>
  <c r="M135"/>
  <c r="O135"/>
  <c r="Q135"/>
  <c r="S135"/>
  <c r="U135"/>
  <c r="W135"/>
  <c r="E136"/>
  <c r="G136"/>
  <c r="I136"/>
  <c r="K136"/>
  <c r="M136"/>
  <c r="O136"/>
  <c r="Q136"/>
  <c r="S136"/>
  <c r="U136"/>
  <c r="W136"/>
  <c r="E137"/>
  <c r="G137"/>
  <c r="I137"/>
  <c r="K137"/>
  <c r="M137"/>
  <c r="O137"/>
  <c r="Q137"/>
  <c r="S137"/>
  <c r="U137"/>
  <c r="W137"/>
  <c r="E138"/>
  <c r="G138"/>
  <c r="I138"/>
  <c r="K138"/>
  <c r="M138"/>
  <c r="O138"/>
  <c r="Q138"/>
  <c r="S138"/>
  <c r="U138"/>
  <c r="W138"/>
  <c r="E139"/>
  <c r="G139"/>
  <c r="I139"/>
  <c r="K139"/>
  <c r="M139"/>
  <c r="O139"/>
  <c r="Q139"/>
  <c r="S139"/>
  <c r="U139"/>
  <c r="W139"/>
  <c r="E140"/>
  <c r="G140"/>
  <c r="I140"/>
  <c r="K140"/>
  <c r="E141"/>
  <c r="E142"/>
  <c r="E143"/>
  <c r="E144"/>
  <c r="E145"/>
  <c r="E146"/>
  <c r="E152"/>
  <c r="E153"/>
  <c r="E154"/>
  <c r="E155"/>
  <c r="E156"/>
  <c r="E157"/>
  <c r="M140"/>
  <c r="O140"/>
  <c r="Q140"/>
  <c r="S140"/>
  <c r="U140"/>
  <c r="W140"/>
  <c r="G141"/>
  <c r="I141"/>
  <c r="K141"/>
  <c r="M141"/>
  <c r="O141"/>
  <c r="Q141"/>
  <c r="S141"/>
  <c r="U141"/>
  <c r="W141"/>
  <c r="G142"/>
  <c r="I142"/>
  <c r="K142"/>
  <c r="M142"/>
  <c r="O142"/>
  <c r="Q142"/>
  <c r="S142"/>
  <c r="U142"/>
  <c r="W142"/>
  <c r="G143"/>
  <c r="I143"/>
  <c r="K143"/>
  <c r="M143"/>
  <c r="O143"/>
  <c r="Q143"/>
  <c r="S143"/>
  <c r="U143"/>
  <c r="W143"/>
  <c r="G144"/>
  <c r="I144"/>
  <c r="K144"/>
  <c r="M144"/>
  <c r="O144"/>
  <c r="Q144"/>
  <c r="S144"/>
  <c r="U144"/>
  <c r="W144"/>
  <c r="G145"/>
  <c r="I145"/>
  <c r="K145"/>
  <c r="M145"/>
  <c r="O145"/>
  <c r="Q145"/>
  <c r="S145"/>
  <c r="U145"/>
  <c r="W145"/>
  <c r="G146"/>
  <c r="I146"/>
  <c r="K146"/>
  <c r="M146"/>
  <c r="O146"/>
  <c r="Q146"/>
  <c r="S146"/>
  <c r="U146"/>
  <c r="W146"/>
  <c r="G147"/>
  <c r="I147"/>
  <c r="K147"/>
  <c r="M147"/>
  <c r="O147"/>
  <c r="Q147"/>
  <c r="S147"/>
  <c r="U147"/>
  <c r="W147"/>
  <c r="G148"/>
  <c r="I148"/>
  <c r="K148"/>
  <c r="M148"/>
  <c r="O148"/>
  <c r="Q148"/>
  <c r="S148"/>
  <c r="U148"/>
  <c r="W148"/>
  <c r="G149"/>
  <c r="I149"/>
  <c r="K149"/>
  <c r="M149"/>
  <c r="O149"/>
  <c r="Q149"/>
  <c r="S149"/>
  <c r="U149"/>
  <c r="W149"/>
  <c r="G150"/>
  <c r="I150"/>
  <c r="K150"/>
  <c r="M150"/>
  <c r="O150"/>
  <c r="Q150"/>
  <c r="S150"/>
  <c r="U150"/>
  <c r="W150"/>
  <c r="G151"/>
  <c r="I151"/>
  <c r="K151"/>
  <c r="M151"/>
  <c r="O151"/>
  <c r="Q151"/>
  <c r="S151"/>
  <c r="U151"/>
  <c r="W151"/>
  <c r="G152"/>
  <c r="I152"/>
  <c r="K152"/>
  <c r="M152"/>
  <c r="O152"/>
  <c r="Q152"/>
  <c r="S152"/>
  <c r="U152"/>
  <c r="W152"/>
  <c r="G153"/>
  <c r="I153"/>
  <c r="K153"/>
  <c r="M153"/>
  <c r="O153"/>
  <c r="Q153"/>
  <c r="S153"/>
  <c r="U153"/>
  <c r="W153"/>
  <c r="G154"/>
  <c r="I154"/>
  <c r="K154"/>
  <c r="M154"/>
  <c r="O154"/>
  <c r="Q154"/>
  <c r="S154"/>
  <c r="U154"/>
  <c r="W154"/>
  <c r="G155"/>
  <c r="I155"/>
  <c r="K155"/>
  <c r="M155"/>
  <c r="O155"/>
  <c r="Q155"/>
  <c r="S155"/>
  <c r="U155"/>
  <c r="W155"/>
  <c r="G156"/>
  <c r="I156"/>
  <c r="K156"/>
  <c r="M156"/>
  <c r="O156"/>
  <c r="Q156"/>
  <c r="S156"/>
  <c r="U156"/>
  <c r="W156"/>
  <c r="G157"/>
  <c r="I157"/>
  <c r="K157"/>
  <c r="M157"/>
  <c r="O157"/>
  <c r="Q157"/>
  <c r="S157"/>
  <c r="U157"/>
  <c r="W157"/>
  <c r="E158"/>
  <c r="G158"/>
  <c r="I158"/>
  <c r="K158"/>
  <c r="M158"/>
  <c r="O158"/>
  <c r="Q158"/>
  <c r="S158"/>
  <c r="U158"/>
  <c r="W158"/>
  <c r="L140"/>
  <c r="N140"/>
  <c r="P140"/>
  <c r="R140"/>
  <c r="T140"/>
  <c r="V140"/>
  <c r="D141"/>
  <c r="F141"/>
  <c r="H141"/>
  <c r="J141"/>
  <c r="L141"/>
  <c r="N141"/>
  <c r="P141"/>
  <c r="R141"/>
  <c r="T141"/>
  <c r="V141"/>
  <c r="D142"/>
  <c r="F142"/>
  <c r="H142"/>
  <c r="J142"/>
  <c r="L142"/>
  <c r="N142"/>
  <c r="P142"/>
  <c r="R142"/>
  <c r="T142"/>
  <c r="V142"/>
  <c r="D143"/>
  <c r="F143"/>
  <c r="H143"/>
  <c r="J143"/>
  <c r="L143"/>
  <c r="N143"/>
  <c r="P143"/>
  <c r="R143"/>
  <c r="T143"/>
  <c r="V143"/>
  <c r="D144"/>
  <c r="F144"/>
  <c r="H144"/>
  <c r="J144"/>
  <c r="L144"/>
  <c r="N144"/>
  <c r="P144"/>
  <c r="R144"/>
  <c r="T144"/>
  <c r="V144"/>
  <c r="D145"/>
  <c r="F145"/>
  <c r="H145"/>
  <c r="J145"/>
  <c r="L145"/>
  <c r="N145"/>
  <c r="P145"/>
  <c r="R145"/>
  <c r="T145"/>
  <c r="V145"/>
  <c r="D146"/>
  <c r="F146"/>
  <c r="H146"/>
  <c r="J146"/>
  <c r="L146"/>
  <c r="N146"/>
  <c r="P146"/>
  <c r="R146"/>
  <c r="T146"/>
  <c r="V146"/>
  <c r="D147"/>
  <c r="F147"/>
  <c r="H147"/>
  <c r="J147"/>
  <c r="L147"/>
  <c r="N147"/>
  <c r="P147"/>
  <c r="R147"/>
  <c r="T147"/>
  <c r="V147"/>
  <c r="D148"/>
  <c r="F148"/>
  <c r="H148"/>
  <c r="J148"/>
  <c r="L148"/>
  <c r="N148"/>
  <c r="P148"/>
  <c r="R148"/>
  <c r="T148"/>
  <c r="V148"/>
  <c r="D149"/>
  <c r="F149"/>
  <c r="H149"/>
  <c r="J149"/>
  <c r="L149"/>
  <c r="N149"/>
  <c r="P149"/>
  <c r="R149"/>
  <c r="T149"/>
  <c r="V149"/>
  <c r="D150"/>
  <c r="F150"/>
  <c r="H150"/>
  <c r="J150"/>
  <c r="L150"/>
  <c r="N150"/>
  <c r="P150"/>
  <c r="R150"/>
  <c r="T150"/>
  <c r="V150"/>
  <c r="D151"/>
  <c r="F151"/>
  <c r="H151"/>
  <c r="J151"/>
  <c r="L151"/>
  <c r="N151"/>
  <c r="P151"/>
  <c r="R151"/>
  <c r="T151"/>
  <c r="V151"/>
  <c r="D152"/>
  <c r="F152"/>
  <c r="H152"/>
  <c r="J152"/>
  <c r="L152"/>
  <c r="N152"/>
  <c r="P152"/>
  <c r="R152"/>
  <c r="T152"/>
  <c r="V152"/>
  <c r="D153"/>
  <c r="F153"/>
  <c r="H153"/>
  <c r="J153"/>
  <c r="L153"/>
  <c r="N153"/>
  <c r="P153"/>
  <c r="R153"/>
  <c r="T153"/>
  <c r="V153"/>
  <c r="D154"/>
  <c r="F154"/>
  <c r="H154"/>
  <c r="J154"/>
  <c r="L154"/>
  <c r="N154"/>
  <c r="P154"/>
  <c r="R154"/>
  <c r="T154"/>
  <c r="V154"/>
  <c r="D155"/>
  <c r="F155"/>
  <c r="H155"/>
  <c r="J155"/>
  <c r="L155"/>
  <c r="N155"/>
  <c r="P155"/>
  <c r="R155"/>
  <c r="T155"/>
  <c r="V155"/>
  <c r="D156"/>
  <c r="F156"/>
  <c r="H156"/>
  <c r="J156"/>
  <c r="L156"/>
  <c r="N156"/>
  <c r="P156"/>
  <c r="R156"/>
  <c r="T156"/>
  <c r="V156"/>
  <c r="D157"/>
  <c r="F157"/>
  <c r="H157"/>
  <c r="J157"/>
  <c r="L157"/>
  <c r="N157"/>
  <c r="P157"/>
  <c r="R157"/>
  <c r="T157"/>
  <c r="V157"/>
  <c r="F158"/>
  <c r="H158"/>
  <c r="J158"/>
  <c r="L158"/>
  <c r="N158"/>
  <c r="P158"/>
  <c r="R158"/>
  <c r="T158"/>
  <c r="V158"/>
  <c r="W54" i="19"/>
  <c r="V54"/>
  <c r="U54"/>
  <c r="T54"/>
  <c r="S54"/>
  <c r="R54"/>
  <c r="Q54"/>
  <c r="P54"/>
  <c r="O54"/>
  <c r="N54"/>
  <c r="M54"/>
  <c r="L54"/>
  <c r="K54"/>
  <c r="J54"/>
  <c r="I54"/>
  <c r="H54"/>
  <c r="G54"/>
  <c r="F54"/>
  <c r="E54"/>
  <c r="D54"/>
  <c r="W53"/>
  <c r="V53"/>
  <c r="U53"/>
  <c r="T53"/>
  <c r="S53"/>
  <c r="R53"/>
  <c r="Q53"/>
  <c r="P53"/>
  <c r="O53"/>
  <c r="N53"/>
  <c r="M53"/>
  <c r="L53"/>
  <c r="K53"/>
  <c r="J53"/>
  <c r="I53"/>
  <c r="H53"/>
  <c r="G53"/>
  <c r="F53"/>
  <c r="E53"/>
  <c r="D53"/>
  <c r="W52"/>
  <c r="V52"/>
  <c r="U52"/>
  <c r="T52"/>
  <c r="S52"/>
  <c r="R52"/>
  <c r="Q52"/>
  <c r="P52"/>
  <c r="O52"/>
  <c r="N52"/>
  <c r="M52"/>
  <c r="L52"/>
  <c r="K52"/>
  <c r="J52"/>
  <c r="I52"/>
  <c r="H52"/>
  <c r="G52"/>
  <c r="F52"/>
  <c r="E52"/>
  <c r="D52"/>
  <c r="W51"/>
  <c r="V31" i="11" s="1"/>
  <c r="V51" i="19"/>
  <c r="U31" i="11" s="1"/>
  <c r="U51" i="19"/>
  <c r="T31" i="11" s="1"/>
  <c r="T51" i="19"/>
  <c r="S31" i="11" s="1"/>
  <c r="S51" i="19"/>
  <c r="R31" i="11" s="1"/>
  <c r="R51" i="19"/>
  <c r="Q31" i="11" s="1"/>
  <c r="Q51" i="19"/>
  <c r="P31" i="11" s="1"/>
  <c r="P51" i="19"/>
  <c r="O31" i="11" s="1"/>
  <c r="O51" i="19"/>
  <c r="N31" i="11" s="1"/>
  <c r="N51" i="19"/>
  <c r="M31" i="11" s="1"/>
  <c r="M51" i="19"/>
  <c r="L31" i="11" s="1"/>
  <c r="L51" i="19"/>
  <c r="K31" i="11" s="1"/>
  <c r="K51" i="19"/>
  <c r="J31" i="11" s="1"/>
  <c r="J51" i="19"/>
  <c r="I31" i="11" s="1"/>
  <c r="I51" i="19"/>
  <c r="H31" i="11" s="1"/>
  <c r="H51" i="19"/>
  <c r="G31" i="11" s="1"/>
  <c r="G51" i="19"/>
  <c r="F31" i="11" s="1"/>
  <c r="F51" i="19"/>
  <c r="E31" i="11" s="1"/>
  <c r="E51" i="19"/>
  <c r="D31" i="11" s="1"/>
  <c r="D51" i="19"/>
  <c r="C31" i="11" s="1"/>
  <c r="W50" i="19"/>
  <c r="V16" i="11" s="1"/>
  <c r="V50" i="19"/>
  <c r="U16" i="11" s="1"/>
  <c r="U50" i="19"/>
  <c r="T16" i="11" s="1"/>
  <c r="T50" i="19"/>
  <c r="S16" i="11" s="1"/>
  <c r="S50" i="19"/>
  <c r="R16" i="11" s="1"/>
  <c r="R50" i="19"/>
  <c r="Q16" i="11" s="1"/>
  <c r="Q50" i="19"/>
  <c r="P16" i="11" s="1"/>
  <c r="P50" i="19"/>
  <c r="O16" i="11" s="1"/>
  <c r="O50" i="19"/>
  <c r="N16" i="11" s="1"/>
  <c r="N50" i="19"/>
  <c r="M16" i="11" s="1"/>
  <c r="M50" i="19"/>
  <c r="L16" i="11" s="1"/>
  <c r="L50" i="19"/>
  <c r="K16" i="11" s="1"/>
  <c r="K50" i="19"/>
  <c r="J16" i="11" s="1"/>
  <c r="J50" i="19"/>
  <c r="I16" i="11" s="1"/>
  <c r="I50" i="19"/>
  <c r="H16" i="11" s="1"/>
  <c r="H50" i="19"/>
  <c r="G16" i="11" s="1"/>
  <c r="G50" i="19"/>
  <c r="F16" i="11" s="1"/>
  <c r="F50" i="19"/>
  <c r="E16" i="11" s="1"/>
  <c r="E50" i="19"/>
  <c r="D16" i="11" s="1"/>
  <c r="D50" i="19"/>
  <c r="C16" i="11" s="1"/>
  <c r="AA48" i="19"/>
  <c r="Z48"/>
  <c r="AA47"/>
  <c r="Z47"/>
  <c r="AA46"/>
  <c r="Z46"/>
  <c r="AA45"/>
  <c r="Z45"/>
  <c r="AA44"/>
  <c r="Z44"/>
  <c r="AA43"/>
  <c r="Z43"/>
  <c r="AA42"/>
  <c r="Z42"/>
  <c r="AA41"/>
  <c r="Z41"/>
  <c r="AA40"/>
  <c r="Z40"/>
  <c r="AA39"/>
  <c r="Z39"/>
  <c r="AA38"/>
  <c r="Z38"/>
  <c r="AA37"/>
  <c r="Z37"/>
  <c r="AA36"/>
  <c r="Z36"/>
  <c r="AA35"/>
  <c r="Z35"/>
  <c r="AA34"/>
  <c r="Z34"/>
  <c r="AA33"/>
  <c r="Z33"/>
  <c r="AA32"/>
  <c r="Z32"/>
  <c r="AA31"/>
  <c r="Z31"/>
  <c r="AA30"/>
  <c r="Z30"/>
  <c r="AA29"/>
  <c r="Z29"/>
  <c r="AA28"/>
  <c r="Z28"/>
  <c r="AA27"/>
  <c r="Z27"/>
  <c r="AA26"/>
  <c r="Z26"/>
  <c r="AA25"/>
  <c r="AA54" s="1"/>
  <c r="Z25"/>
  <c r="Z54" s="1"/>
  <c r="AA24"/>
  <c r="Z24"/>
  <c r="AA23"/>
  <c r="Z23"/>
  <c r="AA22"/>
  <c r="Z22"/>
  <c r="AA21"/>
  <c r="Z21"/>
  <c r="AA20"/>
  <c r="Z20"/>
  <c r="AA19"/>
  <c r="Z19"/>
  <c r="AA18"/>
  <c r="Z18"/>
  <c r="AA17"/>
  <c r="Z17"/>
  <c r="AA16"/>
  <c r="Z16"/>
  <c r="AA15"/>
  <c r="Z15"/>
  <c r="AA14"/>
  <c r="Z14"/>
  <c r="AA13"/>
  <c r="Z13"/>
  <c r="AA12"/>
  <c r="Z12"/>
  <c r="AA11"/>
  <c r="Z11"/>
  <c r="AA10"/>
  <c r="Z10"/>
  <c r="AA9"/>
  <c r="Z9"/>
  <c r="AA8"/>
  <c r="Z8"/>
  <c r="AA7"/>
  <c r="Z7"/>
  <c r="AA6"/>
  <c r="Z6"/>
  <c r="AA5"/>
  <c r="Z5"/>
  <c r="AA4"/>
  <c r="Z4"/>
  <c r="AA3"/>
  <c r="Z3"/>
  <c r="AA2"/>
  <c r="Z2"/>
  <c r="AA1"/>
  <c r="AA53" s="1"/>
  <c r="Z1"/>
  <c r="Z53" s="1"/>
  <c r="W54" i="17"/>
  <c r="V54"/>
  <c r="U54"/>
  <c r="T54"/>
  <c r="S54"/>
  <c r="R54"/>
  <c r="Q54"/>
  <c r="P54"/>
  <c r="O54"/>
  <c r="N54"/>
  <c r="M54"/>
  <c r="L54"/>
  <c r="K54"/>
  <c r="J54"/>
  <c r="I54"/>
  <c r="H54"/>
  <c r="G54"/>
  <c r="F54"/>
  <c r="E54"/>
  <c r="D54"/>
  <c r="W53"/>
  <c r="V53"/>
  <c r="U53"/>
  <c r="T53"/>
  <c r="S53"/>
  <c r="R53"/>
  <c r="Q53"/>
  <c r="P53"/>
  <c r="O53"/>
  <c r="N53"/>
  <c r="M53"/>
  <c r="L53"/>
  <c r="K53"/>
  <c r="J53"/>
  <c r="I53"/>
  <c r="H53"/>
  <c r="G53"/>
  <c r="F53"/>
  <c r="E53"/>
  <c r="D53"/>
  <c r="W52"/>
  <c r="V52"/>
  <c r="U52"/>
  <c r="T52"/>
  <c r="S52"/>
  <c r="R52"/>
  <c r="Q52"/>
  <c r="P52"/>
  <c r="O52"/>
  <c r="N52"/>
  <c r="M52"/>
  <c r="L52"/>
  <c r="K52"/>
  <c r="J52"/>
  <c r="I52"/>
  <c r="H52"/>
  <c r="G52"/>
  <c r="F52"/>
  <c r="E52"/>
  <c r="D52"/>
  <c r="W51"/>
  <c r="V30" i="11" s="1"/>
  <c r="V51" i="17"/>
  <c r="U30" i="11" s="1"/>
  <c r="U51" i="17"/>
  <c r="T30" i="11" s="1"/>
  <c r="T51" i="17"/>
  <c r="S30" i="11" s="1"/>
  <c r="S51" i="17"/>
  <c r="R30" i="11" s="1"/>
  <c r="R51" i="17"/>
  <c r="Q30" i="11" s="1"/>
  <c r="Q51" i="17"/>
  <c r="P30" i="11" s="1"/>
  <c r="P51" i="17"/>
  <c r="O30" i="11" s="1"/>
  <c r="O51" i="17"/>
  <c r="N30" i="11" s="1"/>
  <c r="N51" i="17"/>
  <c r="M30" i="11" s="1"/>
  <c r="M51" i="17"/>
  <c r="L30" i="11" s="1"/>
  <c r="L51" i="17"/>
  <c r="K30" i="11" s="1"/>
  <c r="K51" i="17"/>
  <c r="J30" i="11" s="1"/>
  <c r="J51" i="17"/>
  <c r="I30" i="11" s="1"/>
  <c r="I51" i="17"/>
  <c r="H30" i="11" s="1"/>
  <c r="H51" i="17"/>
  <c r="G30" i="11" s="1"/>
  <c r="G51" i="17"/>
  <c r="F30" i="11" s="1"/>
  <c r="F51" i="17"/>
  <c r="E30" i="11" s="1"/>
  <c r="E51" i="17"/>
  <c r="D30" i="11" s="1"/>
  <c r="D51" i="17"/>
  <c r="W50"/>
  <c r="V15" i="11" s="1"/>
  <c r="V50" i="17"/>
  <c r="U15" i="11" s="1"/>
  <c r="U50" i="17"/>
  <c r="T15" i="11" s="1"/>
  <c r="T50" i="17"/>
  <c r="S15" i="11" s="1"/>
  <c r="S50" i="17"/>
  <c r="R15" i="11" s="1"/>
  <c r="R50" i="17"/>
  <c r="Q15" i="11" s="1"/>
  <c r="Q50" i="17"/>
  <c r="P15" i="11" s="1"/>
  <c r="P50" i="17"/>
  <c r="O15" i="11" s="1"/>
  <c r="O50" i="17"/>
  <c r="N15" i="11" s="1"/>
  <c r="N50" i="17"/>
  <c r="M15" i="11" s="1"/>
  <c r="M50" i="17"/>
  <c r="L15" i="11" s="1"/>
  <c r="L50" i="17"/>
  <c r="K15" i="11" s="1"/>
  <c r="K50" i="17"/>
  <c r="J15" i="11" s="1"/>
  <c r="J50" i="17"/>
  <c r="I15" i="11" s="1"/>
  <c r="I50" i="17"/>
  <c r="H15" i="11" s="1"/>
  <c r="H50" i="17"/>
  <c r="G15" i="11" s="1"/>
  <c r="G50" i="17"/>
  <c r="F15" i="11" s="1"/>
  <c r="F50" i="17"/>
  <c r="E15" i="11" s="1"/>
  <c r="E50" i="17"/>
  <c r="D15" i="11" s="1"/>
  <c r="D50" i="17"/>
  <c r="AA48"/>
  <c r="Z48"/>
  <c r="AA47"/>
  <c r="Z47"/>
  <c r="AA46"/>
  <c r="Z46"/>
  <c r="AA45"/>
  <c r="Z45"/>
  <c r="AA44"/>
  <c r="Z44"/>
  <c r="AA43"/>
  <c r="Z43"/>
  <c r="AA42"/>
  <c r="Z42"/>
  <c r="AA41"/>
  <c r="Z41"/>
  <c r="AA40"/>
  <c r="Z40"/>
  <c r="AA39"/>
  <c r="Z39"/>
  <c r="AA38"/>
  <c r="Z38"/>
  <c r="AA37"/>
  <c r="Z37"/>
  <c r="AA36"/>
  <c r="Z36"/>
  <c r="AA35"/>
  <c r="Z35"/>
  <c r="AA34"/>
  <c r="Z34"/>
  <c r="AA33"/>
  <c r="Z33"/>
  <c r="AA32"/>
  <c r="Z32"/>
  <c r="AA31"/>
  <c r="Z31"/>
  <c r="AA30"/>
  <c r="Z30"/>
  <c r="AA29"/>
  <c r="Z29"/>
  <c r="AA28"/>
  <c r="Z28"/>
  <c r="AA27"/>
  <c r="Z27"/>
  <c r="AA26"/>
  <c r="Z26"/>
  <c r="AA25"/>
  <c r="AA54" s="1"/>
  <c r="Z25"/>
  <c r="Z54" s="1"/>
  <c r="AA24"/>
  <c r="Z24"/>
  <c r="AA23"/>
  <c r="Z23"/>
  <c r="AA22"/>
  <c r="Z22"/>
  <c r="AA21"/>
  <c r="Z21"/>
  <c r="AA20"/>
  <c r="Z20"/>
  <c r="AA19"/>
  <c r="Z19"/>
  <c r="AA18"/>
  <c r="Z18"/>
  <c r="AA17"/>
  <c r="Z17"/>
  <c r="AA16"/>
  <c r="Z16"/>
  <c r="AA15"/>
  <c r="Z15"/>
  <c r="AA14"/>
  <c r="Z14"/>
  <c r="AA13"/>
  <c r="Z13"/>
  <c r="AA12"/>
  <c r="Z12"/>
  <c r="AA11"/>
  <c r="Z11"/>
  <c r="AA10"/>
  <c r="Z10"/>
  <c r="AA9"/>
  <c r="Z9"/>
  <c r="AA8"/>
  <c r="Z8"/>
  <c r="AA7"/>
  <c r="Z7"/>
  <c r="AA6"/>
  <c r="Z6"/>
  <c r="AA5"/>
  <c r="Z5"/>
  <c r="AA4"/>
  <c r="Z4"/>
  <c r="AA3"/>
  <c r="Z3"/>
  <c r="AA2"/>
  <c r="Z2"/>
  <c r="AA1"/>
  <c r="AA53" s="1"/>
  <c r="Z1"/>
  <c r="Z53" s="1"/>
  <c r="C30" i="11"/>
  <c r="C15"/>
  <c r="Z1" i="4"/>
  <c r="AA1"/>
  <c r="Z2"/>
  <c r="AA2"/>
  <c r="Z3"/>
  <c r="AA3"/>
  <c r="Z4"/>
  <c r="AA4"/>
  <c r="Z5"/>
  <c r="AA5"/>
  <c r="Z6"/>
  <c r="AA6"/>
  <c r="Z7"/>
  <c r="AA7"/>
  <c r="Z8"/>
  <c r="AA8"/>
  <c r="Z9"/>
  <c r="AA9"/>
  <c r="Z10"/>
  <c r="AA10"/>
  <c r="Z11"/>
  <c r="AA11"/>
  <c r="Z12"/>
  <c r="AA12"/>
  <c r="Z13"/>
  <c r="AA13"/>
  <c r="Z14"/>
  <c r="AA14"/>
  <c r="Z15"/>
  <c r="AA15"/>
  <c r="Z16"/>
  <c r="AA16"/>
  <c r="Z17"/>
  <c r="AA17"/>
  <c r="Z18"/>
  <c r="AA18"/>
  <c r="Z19"/>
  <c r="AA19"/>
  <c r="Z20"/>
  <c r="AA20"/>
  <c r="Z21"/>
  <c r="AA21"/>
  <c r="Z22"/>
  <c r="AA22"/>
  <c r="Z23"/>
  <c r="AA23"/>
  <c r="Z24"/>
  <c r="AA24"/>
  <c r="Z25"/>
  <c r="AA25"/>
  <c r="Z26"/>
  <c r="AA26"/>
  <c r="Z27"/>
  <c r="AA27"/>
  <c r="Z28"/>
  <c r="AA28"/>
  <c r="Z29"/>
  <c r="AA29"/>
  <c r="Z30"/>
  <c r="AA30"/>
  <c r="Z31"/>
  <c r="AA31"/>
  <c r="Z32"/>
  <c r="AA32"/>
  <c r="Z33"/>
  <c r="AA33"/>
  <c r="Z34"/>
  <c r="AA34"/>
  <c r="Z35"/>
  <c r="AA35"/>
  <c r="Z36"/>
  <c r="AA36"/>
  <c r="Z37"/>
  <c r="AA37"/>
  <c r="Z38"/>
  <c r="AA38"/>
  <c r="Z39"/>
  <c r="AA39"/>
  <c r="Z40"/>
  <c r="AA40"/>
  <c r="Z41"/>
  <c r="AA41"/>
  <c r="Z42"/>
  <c r="AA42"/>
  <c r="Z43"/>
  <c r="AA43"/>
  <c r="Z44"/>
  <c r="AA44"/>
  <c r="Z45"/>
  <c r="AA45"/>
  <c r="Z46"/>
  <c r="AA46"/>
  <c r="Z47"/>
  <c r="AA47"/>
  <c r="Z48"/>
  <c r="AA48"/>
  <c r="D58" i="17" l="1"/>
  <c r="D59"/>
  <c r="T160"/>
  <c r="S15" i="12" s="1"/>
  <c r="L160" i="17"/>
  <c r="K15" i="12" s="1"/>
  <c r="V163" i="15"/>
  <c r="N163"/>
  <c r="S160" i="4"/>
  <c r="R5" i="12" s="1"/>
  <c r="S160" i="10"/>
  <c r="R4" i="12" s="1"/>
  <c r="H163" i="4"/>
  <c r="E160" i="9"/>
  <c r="D10" i="12" s="1"/>
  <c r="K160" i="4"/>
  <c r="J5" i="12" s="1"/>
  <c r="W163" i="6"/>
  <c r="D160"/>
  <c r="J160" i="13"/>
  <c r="I12" i="12" s="1"/>
  <c r="R160" i="13"/>
  <c r="Q12" i="12" s="1"/>
  <c r="E163" i="13"/>
  <c r="R163" i="15"/>
  <c r="J163"/>
  <c r="P160" i="17"/>
  <c r="O15" i="12" s="1"/>
  <c r="H160" i="17"/>
  <c r="G15" i="12" s="1"/>
  <c r="H160" i="14"/>
  <c r="G13" i="12" s="1"/>
  <c r="Q163" i="14"/>
  <c r="T160" i="15"/>
  <c r="S14" i="12" s="1"/>
  <c r="P163" i="15"/>
  <c r="L160"/>
  <c r="K14" i="12" s="1"/>
  <c r="H163" i="15"/>
  <c r="D160"/>
  <c r="O163"/>
  <c r="P160" i="14"/>
  <c r="O13" i="12" s="1"/>
  <c r="Q160" i="17"/>
  <c r="P15" i="12" s="1"/>
  <c r="E163" i="14"/>
  <c r="R160"/>
  <c r="Q13" i="12" s="1"/>
  <c r="N163" i="14"/>
  <c r="Q163" i="13"/>
  <c r="W163" i="15"/>
  <c r="G163"/>
  <c r="V163" i="17"/>
  <c r="R160"/>
  <c r="Q15" i="12" s="1"/>
  <c r="N163" i="17"/>
  <c r="J160"/>
  <c r="I15" i="12" s="1"/>
  <c r="F163" i="17"/>
  <c r="I160"/>
  <c r="H15" i="12" s="1"/>
  <c r="E161" i="17"/>
  <c r="D30" i="12" s="1"/>
  <c r="L163" i="2"/>
  <c r="I163" i="14"/>
  <c r="P163" i="2"/>
  <c r="H163"/>
  <c r="V160" i="13"/>
  <c r="U12" i="12" s="1"/>
  <c r="N160" i="13"/>
  <c r="M12" i="12" s="1"/>
  <c r="F160" i="13"/>
  <c r="E12" i="12" s="1"/>
  <c r="E160" i="2"/>
  <c r="D11" i="12" s="1"/>
  <c r="J163" i="10"/>
  <c r="D163" i="13"/>
  <c r="U160" i="17"/>
  <c r="T15" i="12" s="1"/>
  <c r="M160" i="17"/>
  <c r="L15" i="12" s="1"/>
  <c r="E160" i="17"/>
  <c r="D15" i="12" s="1"/>
  <c r="V163" i="4"/>
  <c r="I163" i="13"/>
  <c r="V160" i="14"/>
  <c r="U13" i="12" s="1"/>
  <c r="J163" i="14"/>
  <c r="F160"/>
  <c r="E13" i="12" s="1"/>
  <c r="U163" i="14"/>
  <c r="M163"/>
  <c r="S163" i="15"/>
  <c r="K163"/>
  <c r="E161"/>
  <c r="D29" i="12" s="1"/>
  <c r="V160" i="2"/>
  <c r="U11" i="12" s="1"/>
  <c r="R163" i="2"/>
  <c r="N160"/>
  <c r="M11" i="12" s="1"/>
  <c r="J163" i="2"/>
  <c r="F160"/>
  <c r="E11" i="12" s="1"/>
  <c r="U163" i="13"/>
  <c r="M163"/>
  <c r="F163" i="14"/>
  <c r="V163"/>
  <c r="R163"/>
  <c r="N160"/>
  <c r="M13" i="12" s="1"/>
  <c r="J160" i="14"/>
  <c r="I13" i="12" s="1"/>
  <c r="O160" i="6"/>
  <c r="N7" i="12" s="1"/>
  <c r="V163" i="13"/>
  <c r="R163"/>
  <c r="N163"/>
  <c r="J163"/>
  <c r="F163"/>
  <c r="U163" i="10"/>
  <c r="Q160"/>
  <c r="P4" i="12" s="1"/>
  <c r="P163" i="4"/>
  <c r="V163" i="10"/>
  <c r="R163" i="6"/>
  <c r="T163" i="4"/>
  <c r="T160" i="6"/>
  <c r="S7" i="12" s="1"/>
  <c r="P163" i="6"/>
  <c r="H160"/>
  <c r="G7" i="12" s="1"/>
  <c r="S163" i="6"/>
  <c r="K160"/>
  <c r="J7" i="12" s="1"/>
  <c r="W163" i="13"/>
  <c r="S163"/>
  <c r="O163"/>
  <c r="K163"/>
  <c r="G163"/>
  <c r="W163" i="14"/>
  <c r="S163"/>
  <c r="O163"/>
  <c r="K163"/>
  <c r="G163"/>
  <c r="U163" i="15"/>
  <c r="Q163"/>
  <c r="M163"/>
  <c r="I163"/>
  <c r="V160" i="17"/>
  <c r="U15" i="12" s="1"/>
  <c r="R163" i="17"/>
  <c r="N160"/>
  <c r="M15" i="12" s="1"/>
  <c r="J163" i="17"/>
  <c r="F160"/>
  <c r="E15" i="12" s="1"/>
  <c r="W160" i="17"/>
  <c r="V15" i="12" s="1"/>
  <c r="S160" i="17"/>
  <c r="R15" i="12" s="1"/>
  <c r="O160" i="17"/>
  <c r="N15" i="12" s="1"/>
  <c r="K160" i="17"/>
  <c r="J15" i="12" s="1"/>
  <c r="G160" i="17"/>
  <c r="F15" i="12" s="1"/>
  <c r="E167" i="17"/>
  <c r="E163" i="15"/>
  <c r="E161" i="9"/>
  <c r="D25" i="12" s="1"/>
  <c r="I160" i="10"/>
  <c r="H4" i="12" s="1"/>
  <c r="L163" i="4"/>
  <c r="Q163" i="2"/>
  <c r="E167" i="9"/>
  <c r="T163" i="13"/>
  <c r="T160" i="14"/>
  <c r="S13" i="12" s="1"/>
  <c r="L160" i="14"/>
  <c r="K13" i="12" s="1"/>
  <c r="D160" i="14"/>
  <c r="T163" i="15"/>
  <c r="P160"/>
  <c r="O14" i="12" s="1"/>
  <c r="L163" i="15"/>
  <c r="H160"/>
  <c r="G14" i="12" s="1"/>
  <c r="D163" i="15"/>
  <c r="D163" i="1"/>
  <c r="M160" i="10"/>
  <c r="L4" i="12" s="1"/>
  <c r="E160" i="10"/>
  <c r="D4" i="12" s="1"/>
  <c r="T160" i="4"/>
  <c r="S5" i="12" s="1"/>
  <c r="P160" i="4"/>
  <c r="O5" i="12" s="1"/>
  <c r="L160" i="4"/>
  <c r="K5" i="12" s="1"/>
  <c r="H160" i="4"/>
  <c r="G5" i="12" s="1"/>
  <c r="V160" i="10"/>
  <c r="U4" i="12" s="1"/>
  <c r="L163" i="13"/>
  <c r="W160"/>
  <c r="V12" i="12" s="1"/>
  <c r="S160" i="13"/>
  <c r="R12" i="12" s="1"/>
  <c r="O160" i="13"/>
  <c r="N12" i="12" s="1"/>
  <c r="K160" i="13"/>
  <c r="J12" i="12" s="1"/>
  <c r="G160" i="13"/>
  <c r="F12" i="12" s="1"/>
  <c r="U160" i="13"/>
  <c r="T12" i="12" s="1"/>
  <c r="Q160" i="13"/>
  <c r="P12" i="12" s="1"/>
  <c r="M160" i="13"/>
  <c r="L12" i="12" s="1"/>
  <c r="I160" i="13"/>
  <c r="H12" i="12" s="1"/>
  <c r="D164" i="14"/>
  <c r="T163"/>
  <c r="P163"/>
  <c r="L163"/>
  <c r="H163"/>
  <c r="D163"/>
  <c r="W160" i="15"/>
  <c r="V14" i="12" s="1"/>
  <c r="S160" i="15"/>
  <c r="R14" i="12" s="1"/>
  <c r="O160" i="15"/>
  <c r="N14" i="12" s="1"/>
  <c r="K160" i="15"/>
  <c r="J14" i="12" s="1"/>
  <c r="G160" i="15"/>
  <c r="F14" i="12" s="1"/>
  <c r="U160" i="15"/>
  <c r="T14" i="12" s="1"/>
  <c r="Q160" i="15"/>
  <c r="P14" i="12" s="1"/>
  <c r="M160" i="15"/>
  <c r="L14" i="12" s="1"/>
  <c r="I160" i="15"/>
  <c r="H14" i="12" s="1"/>
  <c r="J163" i="6"/>
  <c r="I163" i="2"/>
  <c r="E163" i="9"/>
  <c r="U160" i="14"/>
  <c r="T13" i="12" s="1"/>
  <c r="Q160" i="14"/>
  <c r="P13" i="12" s="1"/>
  <c r="M160" i="14"/>
  <c r="L13" i="12" s="1"/>
  <c r="I160" i="14"/>
  <c r="H13" i="12" s="1"/>
  <c r="W160" i="14"/>
  <c r="V13" i="12" s="1"/>
  <c r="S160" i="14"/>
  <c r="R13" i="12" s="1"/>
  <c r="O160" i="14"/>
  <c r="N13" i="12" s="1"/>
  <c r="K160" i="14"/>
  <c r="J13" i="12" s="1"/>
  <c r="G160" i="14"/>
  <c r="F13" i="12" s="1"/>
  <c r="V160" i="15"/>
  <c r="U14" i="12" s="1"/>
  <c r="R160" i="15"/>
  <c r="Q14" i="12" s="1"/>
  <c r="N160" i="15"/>
  <c r="M14" i="12" s="1"/>
  <c r="J160" i="15"/>
  <c r="I14" i="12" s="1"/>
  <c r="F160" i="15"/>
  <c r="E14" i="12" s="1"/>
  <c r="T163" i="17"/>
  <c r="P163"/>
  <c r="L163"/>
  <c r="H163"/>
  <c r="D163"/>
  <c r="W163"/>
  <c r="S163"/>
  <c r="O163"/>
  <c r="K163"/>
  <c r="G163"/>
  <c r="U163"/>
  <c r="Q163"/>
  <c r="M163"/>
  <c r="I163"/>
  <c r="E164"/>
  <c r="E163"/>
  <c r="E160" i="15"/>
  <c r="E165" s="1"/>
  <c r="E162" s="1"/>
  <c r="E160" i="14"/>
  <c r="D13" i="12" s="1"/>
  <c r="E160" i="13"/>
  <c r="D12" i="12" s="1"/>
  <c r="E163" i="2"/>
  <c r="E164" i="9"/>
  <c r="V163" i="8"/>
  <c r="U163" i="2"/>
  <c r="M163"/>
  <c r="V163"/>
  <c r="R160"/>
  <c r="Q11" i="12" s="1"/>
  <c r="N163" i="2"/>
  <c r="J160"/>
  <c r="I11" i="12" s="1"/>
  <c r="F163" i="2"/>
  <c r="W163"/>
  <c r="S163"/>
  <c r="O163"/>
  <c r="K163"/>
  <c r="G163"/>
  <c r="P163" i="13"/>
  <c r="H163"/>
  <c r="D167" i="14"/>
  <c r="J160" i="1"/>
  <c r="I2" i="12" s="1"/>
  <c r="U160" i="10"/>
  <c r="T4" i="12" s="1"/>
  <c r="Q163" i="10"/>
  <c r="M163"/>
  <c r="I163"/>
  <c r="E163"/>
  <c r="Q160" i="6"/>
  <c r="P7" i="12" s="1"/>
  <c r="D161" i="14"/>
  <c r="V161" i="19"/>
  <c r="U31" i="12" s="1"/>
  <c r="Q163" i="3"/>
  <c r="W160" i="4"/>
  <c r="V5" i="12" s="1"/>
  <c r="O160" i="4"/>
  <c r="N5" i="12" s="1"/>
  <c r="G160" i="4"/>
  <c r="F5" i="12" s="1"/>
  <c r="T163" i="6"/>
  <c r="P160"/>
  <c r="O7" i="12" s="1"/>
  <c r="L160" i="6"/>
  <c r="K7" i="12" s="1"/>
  <c r="H163" i="6"/>
  <c r="W160"/>
  <c r="V7" i="12" s="1"/>
  <c r="S160" i="6"/>
  <c r="R7" i="12" s="1"/>
  <c r="O163" i="6"/>
  <c r="K163"/>
  <c r="G163"/>
  <c r="D163"/>
  <c r="E164" i="7"/>
  <c r="D161" i="19"/>
  <c r="C31" i="12" s="1"/>
  <c r="E163" i="19"/>
  <c r="T164"/>
  <c r="T161"/>
  <c r="S31" i="12" s="1"/>
  <c r="P164" i="19"/>
  <c r="P161"/>
  <c r="O31" i="12" s="1"/>
  <c r="L164" i="19"/>
  <c r="L161"/>
  <c r="K31" i="12" s="1"/>
  <c r="H164" i="19"/>
  <c r="H161"/>
  <c r="G31" i="12" s="1"/>
  <c r="U164" i="19"/>
  <c r="U161"/>
  <c r="T31" i="12" s="1"/>
  <c r="Q164" i="19"/>
  <c r="Q161"/>
  <c r="P31" i="12" s="1"/>
  <c r="M164" i="19"/>
  <c r="M161"/>
  <c r="L31" i="12" s="1"/>
  <c r="I164" i="19"/>
  <c r="I161"/>
  <c r="H31" i="12" s="1"/>
  <c r="E164" i="19"/>
  <c r="E161"/>
  <c r="D31" i="12" s="1"/>
  <c r="T167" i="19"/>
  <c r="T163"/>
  <c r="T160"/>
  <c r="P167"/>
  <c r="P163"/>
  <c r="P160"/>
  <c r="L167"/>
  <c r="L163"/>
  <c r="L160"/>
  <c r="H167"/>
  <c r="H163"/>
  <c r="H160"/>
  <c r="D167"/>
  <c r="D163"/>
  <c r="D160"/>
  <c r="D165" s="1"/>
  <c r="D162" s="1"/>
  <c r="U167"/>
  <c r="U163"/>
  <c r="U160"/>
  <c r="Q167"/>
  <c r="Q163"/>
  <c r="Q160"/>
  <c r="M167"/>
  <c r="M163"/>
  <c r="M160"/>
  <c r="I167"/>
  <c r="I163"/>
  <c r="I160"/>
  <c r="H161" i="17"/>
  <c r="G30" i="12" s="1"/>
  <c r="D161" i="17"/>
  <c r="D165" s="1"/>
  <c r="D162" s="1"/>
  <c r="T161"/>
  <c r="S30" i="12" s="1"/>
  <c r="P161" i="17"/>
  <c r="O30" i="12" s="1"/>
  <c r="L161" i="17"/>
  <c r="K30" i="12" s="1"/>
  <c r="K167" i="17"/>
  <c r="G167"/>
  <c r="U161"/>
  <c r="T30" i="12" s="1"/>
  <c r="Q161" i="17"/>
  <c r="P30" i="12" s="1"/>
  <c r="M161" i="17"/>
  <c r="L30" i="12" s="1"/>
  <c r="V164" i="19"/>
  <c r="D164"/>
  <c r="E160"/>
  <c r="E167"/>
  <c r="R164"/>
  <c r="R161"/>
  <c r="Q31" i="12" s="1"/>
  <c r="N164" i="19"/>
  <c r="N161"/>
  <c r="M31" i="12" s="1"/>
  <c r="J164" i="19"/>
  <c r="J161"/>
  <c r="I31" i="12" s="1"/>
  <c r="F164" i="19"/>
  <c r="F161"/>
  <c r="E31" i="12" s="1"/>
  <c r="W164" i="19"/>
  <c r="W161"/>
  <c r="V31" i="12" s="1"/>
  <c r="S164" i="19"/>
  <c r="S161"/>
  <c r="R31" i="12" s="1"/>
  <c r="O164" i="19"/>
  <c r="O161"/>
  <c r="N31" i="12" s="1"/>
  <c r="K164" i="19"/>
  <c r="K161"/>
  <c r="J31" i="12" s="1"/>
  <c r="G164" i="19"/>
  <c r="G161"/>
  <c r="F31" i="12" s="1"/>
  <c r="V167" i="19"/>
  <c r="V163"/>
  <c r="V160"/>
  <c r="R167"/>
  <c r="R163"/>
  <c r="R160"/>
  <c r="N167"/>
  <c r="N163"/>
  <c r="N160"/>
  <c r="J167"/>
  <c r="J163"/>
  <c r="J160"/>
  <c r="F167"/>
  <c r="F163"/>
  <c r="F160"/>
  <c r="W167"/>
  <c r="W163"/>
  <c r="W160"/>
  <c r="S167"/>
  <c r="S163"/>
  <c r="S160"/>
  <c r="O167"/>
  <c r="O163"/>
  <c r="O160"/>
  <c r="K167"/>
  <c r="K163"/>
  <c r="K160"/>
  <c r="G167"/>
  <c r="G163"/>
  <c r="G160"/>
  <c r="D163" i="5"/>
  <c r="J167" i="17"/>
  <c r="F167"/>
  <c r="V167"/>
  <c r="R167"/>
  <c r="N167"/>
  <c r="I161"/>
  <c r="H30" i="12" s="1"/>
  <c r="W167" i="17"/>
  <c r="S167"/>
  <c r="O167"/>
  <c r="L165"/>
  <c r="L162" s="1"/>
  <c r="J160" i="3"/>
  <c r="I3" i="12" s="1"/>
  <c r="H161" i="15"/>
  <c r="G29" i="12" s="1"/>
  <c r="D161" i="15"/>
  <c r="C29" i="12" s="1"/>
  <c r="T161" i="15"/>
  <c r="S29" i="12" s="1"/>
  <c r="P161" i="15"/>
  <c r="O29" i="12" s="1"/>
  <c r="L161" i="15"/>
  <c r="K29" i="12" s="1"/>
  <c r="K167" i="15"/>
  <c r="G167"/>
  <c r="U161"/>
  <c r="T29" i="12" s="1"/>
  <c r="Q161" i="15"/>
  <c r="P29" i="12" s="1"/>
  <c r="M161" i="15"/>
  <c r="L29" i="12" s="1"/>
  <c r="V164" i="17"/>
  <c r="T164"/>
  <c r="R164"/>
  <c r="P164"/>
  <c r="N164"/>
  <c r="L164"/>
  <c r="J164"/>
  <c r="H164"/>
  <c r="F164"/>
  <c r="D164"/>
  <c r="T167"/>
  <c r="P167"/>
  <c r="L167"/>
  <c r="H167"/>
  <c r="D167"/>
  <c r="W164"/>
  <c r="U164"/>
  <c r="S164"/>
  <c r="Q164"/>
  <c r="O164"/>
  <c r="M164"/>
  <c r="K164"/>
  <c r="I164"/>
  <c r="G164"/>
  <c r="U167"/>
  <c r="Q167"/>
  <c r="M167"/>
  <c r="I167"/>
  <c r="T163" i="1"/>
  <c r="P160" i="10"/>
  <c r="O4" i="12" s="1"/>
  <c r="J167" i="15"/>
  <c r="F167"/>
  <c r="V167"/>
  <c r="R167"/>
  <c r="N167"/>
  <c r="I161"/>
  <c r="H29" i="12" s="1"/>
  <c r="W167" i="15"/>
  <c r="S167"/>
  <c r="O167"/>
  <c r="V161" i="17"/>
  <c r="U30" i="12" s="1"/>
  <c r="R161" i="17"/>
  <c r="Q30" i="12" s="1"/>
  <c r="N161" i="17"/>
  <c r="M30" i="12" s="1"/>
  <c r="J161" i="17"/>
  <c r="I30" i="12" s="1"/>
  <c r="F161" i="17"/>
  <c r="E30" i="12" s="1"/>
  <c r="W161" i="17"/>
  <c r="V30" i="12" s="1"/>
  <c r="S161" i="17"/>
  <c r="R30" i="12" s="1"/>
  <c r="O161" i="17"/>
  <c r="N30" i="12" s="1"/>
  <c r="K161" i="17"/>
  <c r="J30" i="12" s="1"/>
  <c r="G161" i="17"/>
  <c r="F30" i="12" s="1"/>
  <c r="I160" i="6"/>
  <c r="H7" i="12" s="1"/>
  <c r="H167" i="14"/>
  <c r="V164"/>
  <c r="R164"/>
  <c r="N164"/>
  <c r="J164"/>
  <c r="F164"/>
  <c r="T167"/>
  <c r="P167"/>
  <c r="L167"/>
  <c r="I161"/>
  <c r="H28" i="12" s="1"/>
  <c r="E161" i="14"/>
  <c r="D28" i="12" s="1"/>
  <c r="U161" i="14"/>
  <c r="T28" i="12" s="1"/>
  <c r="Q161" i="14"/>
  <c r="P28" i="12" s="1"/>
  <c r="M161" i="14"/>
  <c r="L28" i="12" s="1"/>
  <c r="T160" i="13"/>
  <c r="S12" i="12" s="1"/>
  <c r="P160" i="13"/>
  <c r="O12" i="12" s="1"/>
  <c r="L160" i="13"/>
  <c r="K12" i="12" s="1"/>
  <c r="H160" i="13"/>
  <c r="G12" i="12" s="1"/>
  <c r="D160" i="13"/>
  <c r="V164" i="15"/>
  <c r="T164"/>
  <c r="R164"/>
  <c r="P164"/>
  <c r="N164"/>
  <c r="L164"/>
  <c r="J164"/>
  <c r="H164"/>
  <c r="F164"/>
  <c r="D164"/>
  <c r="T167"/>
  <c r="P167"/>
  <c r="L167"/>
  <c r="H167"/>
  <c r="D167"/>
  <c r="W164"/>
  <c r="U164"/>
  <c r="S164"/>
  <c r="Q164"/>
  <c r="O164"/>
  <c r="M164"/>
  <c r="K164"/>
  <c r="I164"/>
  <c r="G164"/>
  <c r="E164"/>
  <c r="U167"/>
  <c r="Q167"/>
  <c r="M167"/>
  <c r="I167"/>
  <c r="E167"/>
  <c r="D160" i="1"/>
  <c r="C2" i="12" s="1"/>
  <c r="D163" i="8"/>
  <c r="T160" i="2"/>
  <c r="S11" i="12" s="1"/>
  <c r="P160" i="2"/>
  <c r="O11" i="12" s="1"/>
  <c r="L160" i="2"/>
  <c r="K11" i="12" s="1"/>
  <c r="H160" i="2"/>
  <c r="G11" i="12" s="1"/>
  <c r="D160" i="2"/>
  <c r="U160"/>
  <c r="T11" i="12" s="1"/>
  <c r="Q160" i="2"/>
  <c r="P11" i="12" s="1"/>
  <c r="M160" i="2"/>
  <c r="L11" i="12" s="1"/>
  <c r="I160" i="2"/>
  <c r="H11" i="12" s="1"/>
  <c r="W160" i="2"/>
  <c r="V11" i="12" s="1"/>
  <c r="S160" i="2"/>
  <c r="R11" i="12" s="1"/>
  <c r="O160" i="2"/>
  <c r="N11" i="12" s="1"/>
  <c r="K160" i="2"/>
  <c r="J11" i="12" s="1"/>
  <c r="G160" i="2"/>
  <c r="F11" i="12" s="1"/>
  <c r="H161" i="14"/>
  <c r="G28" i="12" s="1"/>
  <c r="V167" i="14"/>
  <c r="R167"/>
  <c r="N167"/>
  <c r="K167"/>
  <c r="G167"/>
  <c r="W167"/>
  <c r="S167"/>
  <c r="O167"/>
  <c r="V161" i="15"/>
  <c r="U29" i="12" s="1"/>
  <c r="R161" i="15"/>
  <c r="Q29" i="12" s="1"/>
  <c r="N161" i="15"/>
  <c r="M29" i="12" s="1"/>
  <c r="J161" i="15"/>
  <c r="I29" i="12" s="1"/>
  <c r="F161" i="15"/>
  <c r="E29" i="12" s="1"/>
  <c r="W161" i="15"/>
  <c r="V29" i="12" s="1"/>
  <c r="S161" i="15"/>
  <c r="R29" i="12" s="1"/>
  <c r="O161" i="15"/>
  <c r="N29" i="12" s="1"/>
  <c r="K161" i="15"/>
  <c r="J29" i="12" s="1"/>
  <c r="G161" i="15"/>
  <c r="F29" i="12" s="1"/>
  <c r="V167" i="13"/>
  <c r="J167"/>
  <c r="F167"/>
  <c r="R167"/>
  <c r="N167"/>
  <c r="K167"/>
  <c r="G167"/>
  <c r="W167"/>
  <c r="S167"/>
  <c r="O167"/>
  <c r="V161" i="14"/>
  <c r="U28" i="12" s="1"/>
  <c r="T161" i="14"/>
  <c r="S28" i="12" s="1"/>
  <c r="R161" i="14"/>
  <c r="Q28" i="12" s="1"/>
  <c r="P161" i="14"/>
  <c r="O28" i="12" s="1"/>
  <c r="N161" i="14"/>
  <c r="M28" i="12" s="1"/>
  <c r="L161" i="14"/>
  <c r="K28" i="12" s="1"/>
  <c r="J161" i="14"/>
  <c r="I28" i="12" s="1"/>
  <c r="F161" i="14"/>
  <c r="E28" i="12" s="1"/>
  <c r="J167" i="14"/>
  <c r="F167"/>
  <c r="W164"/>
  <c r="U164"/>
  <c r="S164"/>
  <c r="Q164"/>
  <c r="O164"/>
  <c r="M164"/>
  <c r="K164"/>
  <c r="I164"/>
  <c r="G164"/>
  <c r="E164"/>
  <c r="U167"/>
  <c r="Q167"/>
  <c r="M167"/>
  <c r="I167"/>
  <c r="E167"/>
  <c r="D161" i="13"/>
  <c r="H161"/>
  <c r="G27" i="12" s="1"/>
  <c r="T161" i="13"/>
  <c r="S27" i="12" s="1"/>
  <c r="P161" i="13"/>
  <c r="O27" i="12" s="1"/>
  <c r="L161" i="13"/>
  <c r="K27" i="12" s="1"/>
  <c r="I161" i="13"/>
  <c r="H27" i="12" s="1"/>
  <c r="E161" i="13"/>
  <c r="D27" i="12" s="1"/>
  <c r="U161" i="13"/>
  <c r="T27" i="12" s="1"/>
  <c r="Q161" i="13"/>
  <c r="P27" i="12" s="1"/>
  <c r="M161" i="13"/>
  <c r="L27" i="12" s="1"/>
  <c r="T164" i="14"/>
  <c r="P164"/>
  <c r="L164"/>
  <c r="H164"/>
  <c r="W161"/>
  <c r="V28" i="12" s="1"/>
  <c r="S161" i="14"/>
  <c r="R28" i="12" s="1"/>
  <c r="O161" i="14"/>
  <c r="N28" i="12" s="1"/>
  <c r="K161" i="14"/>
  <c r="J28" i="12" s="1"/>
  <c r="G161" i="14"/>
  <c r="F28" i="12" s="1"/>
  <c r="V164" i="13"/>
  <c r="T164"/>
  <c r="R164"/>
  <c r="P164"/>
  <c r="N164"/>
  <c r="L164"/>
  <c r="J164"/>
  <c r="H164"/>
  <c r="F164"/>
  <c r="D164"/>
  <c r="T167"/>
  <c r="P167"/>
  <c r="L167"/>
  <c r="H167"/>
  <c r="D167"/>
  <c r="W164"/>
  <c r="U164"/>
  <c r="S164"/>
  <c r="Q164"/>
  <c r="O164"/>
  <c r="M164"/>
  <c r="K164"/>
  <c r="I164"/>
  <c r="G164"/>
  <c r="E164"/>
  <c r="U167"/>
  <c r="Q167"/>
  <c r="M167"/>
  <c r="I167"/>
  <c r="E167"/>
  <c r="V167" i="2"/>
  <c r="R167"/>
  <c r="N167"/>
  <c r="V161" i="13"/>
  <c r="U27" i="12" s="1"/>
  <c r="R161" i="13"/>
  <c r="Q27" i="12" s="1"/>
  <c r="N161" i="13"/>
  <c r="M27" i="12" s="1"/>
  <c r="J161" i="13"/>
  <c r="I27" i="12" s="1"/>
  <c r="F161" i="13"/>
  <c r="E27" i="12" s="1"/>
  <c r="W161" i="13"/>
  <c r="V27" i="12" s="1"/>
  <c r="S161" i="13"/>
  <c r="R27" i="12" s="1"/>
  <c r="O161" i="13"/>
  <c r="N27" i="12" s="1"/>
  <c r="K161" i="13"/>
  <c r="J27" i="12" s="1"/>
  <c r="G161" i="13"/>
  <c r="F27" i="12" s="1"/>
  <c r="J167" i="2"/>
  <c r="F167"/>
  <c r="P163" i="1"/>
  <c r="H163"/>
  <c r="R160" i="10"/>
  <c r="Q4" i="12" s="1"/>
  <c r="N163" i="10"/>
  <c r="F163"/>
  <c r="U163" i="4"/>
  <c r="Q160"/>
  <c r="P5" i="12" s="1"/>
  <c r="M163" i="4"/>
  <c r="I160"/>
  <c r="H5" i="12" s="1"/>
  <c r="E163" i="4"/>
  <c r="V160"/>
  <c r="U5" i="12" s="1"/>
  <c r="J164" i="2"/>
  <c r="F164"/>
  <c r="V164"/>
  <c r="R164"/>
  <c r="N164"/>
  <c r="E167"/>
  <c r="K164"/>
  <c r="G164"/>
  <c r="U167"/>
  <c r="Q167"/>
  <c r="M167"/>
  <c r="V163" i="3"/>
  <c r="N163"/>
  <c r="F163"/>
  <c r="J160" i="4"/>
  <c r="I5" i="12" s="1"/>
  <c r="N163" i="6"/>
  <c r="F163"/>
  <c r="U160"/>
  <c r="T7" i="12" s="1"/>
  <c r="M160" i="6"/>
  <c r="L7" i="12" s="1"/>
  <c r="E160" i="6"/>
  <c r="D7" i="12" s="1"/>
  <c r="V163" i="6"/>
  <c r="E161" i="7"/>
  <c r="D23" i="12" s="1"/>
  <c r="D160" i="8"/>
  <c r="V160"/>
  <c r="U9" i="12" s="1"/>
  <c r="H161" i="2"/>
  <c r="G26" i="12" s="1"/>
  <c r="D161" i="2"/>
  <c r="T161"/>
  <c r="S26" i="12" s="1"/>
  <c r="P161" i="2"/>
  <c r="O26" i="12" s="1"/>
  <c r="L161" i="2"/>
  <c r="K26" i="12" s="1"/>
  <c r="K167" i="2"/>
  <c r="G167"/>
  <c r="U161"/>
  <c r="T26" i="12" s="1"/>
  <c r="Q161" i="2"/>
  <c r="P26" i="12" s="1"/>
  <c r="M161" i="2"/>
  <c r="L26" i="12" s="1"/>
  <c r="I161" i="2"/>
  <c r="H26" i="12" s="1"/>
  <c r="W167" i="2"/>
  <c r="S167"/>
  <c r="O167"/>
  <c r="E161"/>
  <c r="D26" i="12" s="1"/>
  <c r="N167" i="9"/>
  <c r="J167"/>
  <c r="F167"/>
  <c r="V167"/>
  <c r="R167"/>
  <c r="O167"/>
  <c r="K167"/>
  <c r="G167"/>
  <c r="U163"/>
  <c r="Q163"/>
  <c r="T164" i="2"/>
  <c r="P164"/>
  <c r="L164"/>
  <c r="H164"/>
  <c r="D164"/>
  <c r="T167"/>
  <c r="P167"/>
  <c r="L167"/>
  <c r="H167"/>
  <c r="D167"/>
  <c r="W164"/>
  <c r="U164"/>
  <c r="S164"/>
  <c r="Q164"/>
  <c r="O164"/>
  <c r="M164"/>
  <c r="I164"/>
  <c r="E164"/>
  <c r="I167"/>
  <c r="L163" i="9"/>
  <c r="H163"/>
  <c r="D163"/>
  <c r="T163"/>
  <c r="P163"/>
  <c r="M163"/>
  <c r="I163"/>
  <c r="W167"/>
  <c r="S167"/>
  <c r="V161" i="2"/>
  <c r="U26" i="12" s="1"/>
  <c r="R161" i="2"/>
  <c r="Q26" i="12" s="1"/>
  <c r="N161" i="2"/>
  <c r="M26" i="12" s="1"/>
  <c r="J161" i="2"/>
  <c r="I26" i="12" s="1"/>
  <c r="F161" i="2"/>
  <c r="E26" i="12" s="1"/>
  <c r="W161" i="2"/>
  <c r="V26" i="12" s="1"/>
  <c r="S161" i="2"/>
  <c r="R26" i="12" s="1"/>
  <c r="O161" i="2"/>
  <c r="N26" i="12" s="1"/>
  <c r="K161" i="2"/>
  <c r="J26" i="12" s="1"/>
  <c r="G161" i="2"/>
  <c r="F26" i="12" s="1"/>
  <c r="V164" i="9"/>
  <c r="V161"/>
  <c r="U25" i="12" s="1"/>
  <c r="R164" i="9"/>
  <c r="R161"/>
  <c r="Q25" i="12" s="1"/>
  <c r="N164" i="9"/>
  <c r="N161"/>
  <c r="M25" i="12" s="1"/>
  <c r="J164" i="9"/>
  <c r="J161"/>
  <c r="I25" i="12" s="1"/>
  <c r="F164" i="9"/>
  <c r="F161"/>
  <c r="E25" i="12" s="1"/>
  <c r="U164" i="9"/>
  <c r="U161"/>
  <c r="T25" i="12" s="1"/>
  <c r="Q164" i="9"/>
  <c r="Q161"/>
  <c r="P25" i="12" s="1"/>
  <c r="M164" i="9"/>
  <c r="M161"/>
  <c r="L25" i="12" s="1"/>
  <c r="I164" i="9"/>
  <c r="I161"/>
  <c r="H25" i="12" s="1"/>
  <c r="U163" i="8"/>
  <c r="Q163"/>
  <c r="M163"/>
  <c r="I163"/>
  <c r="E163"/>
  <c r="T163"/>
  <c r="P163"/>
  <c r="L163"/>
  <c r="H163"/>
  <c r="V163" i="9"/>
  <c r="T160"/>
  <c r="T167"/>
  <c r="R163"/>
  <c r="P160"/>
  <c r="P167"/>
  <c r="N163"/>
  <c r="L160"/>
  <c r="L167"/>
  <c r="J163"/>
  <c r="H160"/>
  <c r="H167"/>
  <c r="F163"/>
  <c r="D160"/>
  <c r="D167"/>
  <c r="W163"/>
  <c r="U160"/>
  <c r="U167"/>
  <c r="S163"/>
  <c r="Q160"/>
  <c r="Q167"/>
  <c r="O163"/>
  <c r="M160"/>
  <c r="M167"/>
  <c r="K163"/>
  <c r="I160"/>
  <c r="I167"/>
  <c r="G163"/>
  <c r="T164"/>
  <c r="T161"/>
  <c r="S25" i="12" s="1"/>
  <c r="P164" i="9"/>
  <c r="P161"/>
  <c r="O25" i="12" s="1"/>
  <c r="L164" i="9"/>
  <c r="L161"/>
  <c r="K25" i="12" s="1"/>
  <c r="H164" i="9"/>
  <c r="H161"/>
  <c r="G25" i="12" s="1"/>
  <c r="D164" i="9"/>
  <c r="D161"/>
  <c r="C25" i="12" s="1"/>
  <c r="W164" i="9"/>
  <c r="W161"/>
  <c r="V25" i="12" s="1"/>
  <c r="S164" i="9"/>
  <c r="S161"/>
  <c r="R25" i="12" s="1"/>
  <c r="O164" i="9"/>
  <c r="O161"/>
  <c r="N25" i="12" s="1"/>
  <c r="K164" i="9"/>
  <c r="K161"/>
  <c r="J25" i="12" s="1"/>
  <c r="G164" i="9"/>
  <c r="G161"/>
  <c r="F25" i="12" s="1"/>
  <c r="W167" i="8"/>
  <c r="S167"/>
  <c r="O167"/>
  <c r="K167"/>
  <c r="G167"/>
  <c r="D161"/>
  <c r="V167"/>
  <c r="R167"/>
  <c r="N167"/>
  <c r="J167"/>
  <c r="F167"/>
  <c r="V160" i="9"/>
  <c r="R160"/>
  <c r="N160"/>
  <c r="J160"/>
  <c r="F160"/>
  <c r="W160"/>
  <c r="S160"/>
  <c r="O160"/>
  <c r="K160"/>
  <c r="G160"/>
  <c r="W164" i="8"/>
  <c r="W161"/>
  <c r="V24" i="12" s="1"/>
  <c r="S164" i="8"/>
  <c r="S161"/>
  <c r="R24" i="12" s="1"/>
  <c r="O164" i="8"/>
  <c r="O161"/>
  <c r="N24" i="12" s="1"/>
  <c r="K164" i="8"/>
  <c r="K161"/>
  <c r="J24" i="12" s="1"/>
  <c r="G164" i="8"/>
  <c r="G161"/>
  <c r="F24" i="12" s="1"/>
  <c r="R164" i="8"/>
  <c r="R161"/>
  <c r="Q24" i="12" s="1"/>
  <c r="N164" i="8"/>
  <c r="N161"/>
  <c r="M24" i="12" s="1"/>
  <c r="J164" i="8"/>
  <c r="J161"/>
  <c r="I24" i="12" s="1"/>
  <c r="F164" i="8"/>
  <c r="F161"/>
  <c r="E24" i="12" s="1"/>
  <c r="V164" i="8"/>
  <c r="D164"/>
  <c r="T160"/>
  <c r="T167"/>
  <c r="R163"/>
  <c r="P160"/>
  <c r="P167"/>
  <c r="N163"/>
  <c r="L160"/>
  <c r="L167"/>
  <c r="J163"/>
  <c r="H160"/>
  <c r="H167"/>
  <c r="F163"/>
  <c r="D167"/>
  <c r="W163"/>
  <c r="U160"/>
  <c r="U167"/>
  <c r="S163"/>
  <c r="Q160"/>
  <c r="Q167"/>
  <c r="O163"/>
  <c r="M160"/>
  <c r="M167"/>
  <c r="K163"/>
  <c r="I160"/>
  <c r="I167"/>
  <c r="G163"/>
  <c r="E160"/>
  <c r="E167"/>
  <c r="U164"/>
  <c r="U161"/>
  <c r="T24" i="12" s="1"/>
  <c r="Q164" i="8"/>
  <c r="Q161"/>
  <c r="P24" i="12" s="1"/>
  <c r="M164" i="8"/>
  <c r="M161"/>
  <c r="L24" i="12" s="1"/>
  <c r="I164" i="8"/>
  <c r="I161"/>
  <c r="H24" i="12" s="1"/>
  <c r="E164" i="8"/>
  <c r="E161"/>
  <c r="D24" i="12" s="1"/>
  <c r="T164" i="8"/>
  <c r="T161"/>
  <c r="S24" i="12" s="1"/>
  <c r="P164" i="8"/>
  <c r="P161"/>
  <c r="O24" i="12" s="1"/>
  <c r="L164" i="8"/>
  <c r="L161"/>
  <c r="K24" i="12" s="1"/>
  <c r="H164" i="8"/>
  <c r="H161"/>
  <c r="G24" i="12" s="1"/>
  <c r="V161" i="8"/>
  <c r="U24" i="12" s="1"/>
  <c r="R160" i="8"/>
  <c r="N160"/>
  <c r="J160"/>
  <c r="F160"/>
  <c r="W160"/>
  <c r="S160"/>
  <c r="O160"/>
  <c r="K160"/>
  <c r="G160"/>
  <c r="S160" i="5"/>
  <c r="R6" i="12" s="1"/>
  <c r="O160" i="1"/>
  <c r="N2" i="12" s="1"/>
  <c r="L163" i="1"/>
  <c r="D163" i="3"/>
  <c r="W167" i="7"/>
  <c r="S167"/>
  <c r="O167"/>
  <c r="K167"/>
  <c r="G167"/>
  <c r="E167"/>
  <c r="U167"/>
  <c r="Q167"/>
  <c r="M167"/>
  <c r="I167"/>
  <c r="D167"/>
  <c r="V167"/>
  <c r="R160" i="6"/>
  <c r="Q7" i="12" s="1"/>
  <c r="N160" i="6"/>
  <c r="M7" i="12" s="1"/>
  <c r="J160" i="6"/>
  <c r="I7" i="12" s="1"/>
  <c r="F160" i="6"/>
  <c r="E7" i="12" s="1"/>
  <c r="U163" i="6"/>
  <c r="Q163"/>
  <c r="M163"/>
  <c r="I163"/>
  <c r="E163"/>
  <c r="I163" i="3"/>
  <c r="R163" i="10"/>
  <c r="N160"/>
  <c r="M4" i="12" s="1"/>
  <c r="J160" i="10"/>
  <c r="I4" i="12" s="1"/>
  <c r="F160" i="10"/>
  <c r="E4" i="12" s="1"/>
  <c r="E164" i="3"/>
  <c r="W167" i="5"/>
  <c r="S167"/>
  <c r="O167"/>
  <c r="K167"/>
  <c r="G167"/>
  <c r="R160" i="4"/>
  <c r="Q5" i="12" s="1"/>
  <c r="D161" i="5"/>
  <c r="C21" i="12" s="1"/>
  <c r="V160" i="5"/>
  <c r="U6" i="12" s="1"/>
  <c r="K160" i="5"/>
  <c r="J6" i="12" s="1"/>
  <c r="W163" i="7"/>
  <c r="S163"/>
  <c r="O163"/>
  <c r="K163"/>
  <c r="G163"/>
  <c r="V163"/>
  <c r="U164"/>
  <c r="U161"/>
  <c r="T23" i="12" s="1"/>
  <c r="Q164" i="7"/>
  <c r="Q161"/>
  <c r="P23" i="12" s="1"/>
  <c r="M164" i="7"/>
  <c r="M161"/>
  <c r="L23" i="12" s="1"/>
  <c r="I164" i="7"/>
  <c r="I161"/>
  <c r="H23" i="12" s="1"/>
  <c r="T164" i="7"/>
  <c r="T161"/>
  <c r="S23" i="12" s="1"/>
  <c r="P164" i="7"/>
  <c r="P161"/>
  <c r="O23" i="12" s="1"/>
  <c r="L164" i="7"/>
  <c r="L161"/>
  <c r="K23" i="12" s="1"/>
  <c r="H164" i="7"/>
  <c r="H161"/>
  <c r="G23" i="12" s="1"/>
  <c r="D164" i="7"/>
  <c r="D161"/>
  <c r="T167"/>
  <c r="T163"/>
  <c r="T160"/>
  <c r="P167"/>
  <c r="P163"/>
  <c r="P160"/>
  <c r="L167"/>
  <c r="L163"/>
  <c r="L160"/>
  <c r="H167"/>
  <c r="H163"/>
  <c r="H160"/>
  <c r="W164"/>
  <c r="W161"/>
  <c r="V23" i="12" s="1"/>
  <c r="S164" i="7"/>
  <c r="S161"/>
  <c r="R23" i="12" s="1"/>
  <c r="O164" i="7"/>
  <c r="O161"/>
  <c r="N23" i="12" s="1"/>
  <c r="K164" i="7"/>
  <c r="K161"/>
  <c r="J23" i="12" s="1"/>
  <c r="G164" i="7"/>
  <c r="G161"/>
  <c r="F23" i="12" s="1"/>
  <c r="V164" i="7"/>
  <c r="V161"/>
  <c r="U23" i="12" s="1"/>
  <c r="R164" i="7"/>
  <c r="R161"/>
  <c r="Q23" i="12" s="1"/>
  <c r="N164" i="7"/>
  <c r="N161"/>
  <c r="M23" i="12" s="1"/>
  <c r="J164" i="7"/>
  <c r="J161"/>
  <c r="I23" i="12" s="1"/>
  <c r="F164" i="7"/>
  <c r="F161"/>
  <c r="E23" i="12" s="1"/>
  <c r="R167" i="7"/>
  <c r="R163"/>
  <c r="R160"/>
  <c r="N167"/>
  <c r="N163"/>
  <c r="N160"/>
  <c r="J167"/>
  <c r="J163"/>
  <c r="J160"/>
  <c r="F167"/>
  <c r="F163"/>
  <c r="F160"/>
  <c r="W163" i="1"/>
  <c r="G160"/>
  <c r="F2" i="12" s="1"/>
  <c r="N163" i="1"/>
  <c r="P163" i="3"/>
  <c r="H163"/>
  <c r="E163"/>
  <c r="D167" i="6"/>
  <c r="T167"/>
  <c r="P167"/>
  <c r="L167"/>
  <c r="H167"/>
  <c r="J167"/>
  <c r="F167"/>
  <c r="V167"/>
  <c r="R167"/>
  <c r="N167"/>
  <c r="E167"/>
  <c r="I161"/>
  <c r="H22" i="12" s="1"/>
  <c r="W167" i="6"/>
  <c r="S167"/>
  <c r="O167"/>
  <c r="K164"/>
  <c r="G164"/>
  <c r="U167"/>
  <c r="Q167"/>
  <c r="M167"/>
  <c r="D167" i="5"/>
  <c r="D163" i="4"/>
  <c r="D163" i="10"/>
  <c r="W160" i="5"/>
  <c r="V6" i="12" s="1"/>
  <c r="O160" i="5"/>
  <c r="N6" i="12" s="1"/>
  <c r="G160" i="5"/>
  <c r="F6" i="12" s="1"/>
  <c r="V160" i="7"/>
  <c r="D163"/>
  <c r="W160"/>
  <c r="U163"/>
  <c r="S160"/>
  <c r="Q163"/>
  <c r="O160"/>
  <c r="M163"/>
  <c r="K160"/>
  <c r="I163"/>
  <c r="G160"/>
  <c r="E163"/>
  <c r="D160" i="10"/>
  <c r="V167" i="4"/>
  <c r="R167"/>
  <c r="N167"/>
  <c r="J167"/>
  <c r="F167"/>
  <c r="E161"/>
  <c r="D20" i="12" s="1"/>
  <c r="H160" i="10"/>
  <c r="G4" i="12" s="1"/>
  <c r="D160" i="4"/>
  <c r="D164" i="5"/>
  <c r="V167"/>
  <c r="V163"/>
  <c r="U160" i="4"/>
  <c r="T5" i="12" s="1"/>
  <c r="Q163" i="4"/>
  <c r="M160"/>
  <c r="L5" i="12" s="1"/>
  <c r="I163" i="4"/>
  <c r="E160"/>
  <c r="E165" s="1"/>
  <c r="E162" s="1"/>
  <c r="H161" i="6"/>
  <c r="G22" i="12" s="1"/>
  <c r="D161" i="6"/>
  <c r="T161"/>
  <c r="S22" i="12" s="1"/>
  <c r="P161" i="6"/>
  <c r="O22" i="12" s="1"/>
  <c r="L161" i="6"/>
  <c r="K22" i="12" s="1"/>
  <c r="I167" i="6"/>
  <c r="W164"/>
  <c r="S164"/>
  <c r="O164"/>
  <c r="D160" i="7"/>
  <c r="U160"/>
  <c r="Q160"/>
  <c r="M160"/>
  <c r="I160"/>
  <c r="E160"/>
  <c r="T163" i="3"/>
  <c r="L163"/>
  <c r="U163"/>
  <c r="M163"/>
  <c r="K160" i="10"/>
  <c r="J4" i="12" s="1"/>
  <c r="F7"/>
  <c r="U7"/>
  <c r="S160" i="1"/>
  <c r="R2" i="12" s="1"/>
  <c r="K160" i="1"/>
  <c r="J2" i="12" s="1"/>
  <c r="E163" i="1"/>
  <c r="R160"/>
  <c r="Q2" i="12" s="1"/>
  <c r="J163" i="1"/>
  <c r="F163"/>
  <c r="V163"/>
  <c r="R167" i="5"/>
  <c r="N167"/>
  <c r="J167"/>
  <c r="F167"/>
  <c r="U167"/>
  <c r="Q167"/>
  <c r="M167"/>
  <c r="I167"/>
  <c r="E167"/>
  <c r="R163" i="4"/>
  <c r="N163"/>
  <c r="J163"/>
  <c r="F163"/>
  <c r="N163" i="5"/>
  <c r="F163"/>
  <c r="V164" i="6"/>
  <c r="T164"/>
  <c r="R164"/>
  <c r="P164"/>
  <c r="N164"/>
  <c r="L164"/>
  <c r="J164"/>
  <c r="H164"/>
  <c r="F164"/>
  <c r="D164"/>
  <c r="W161"/>
  <c r="V22" i="12" s="1"/>
  <c r="U161" i="6"/>
  <c r="T22" i="12" s="1"/>
  <c r="S161" i="6"/>
  <c r="R22" i="12" s="1"/>
  <c r="Q161" i="6"/>
  <c r="P22" i="12" s="1"/>
  <c r="O161" i="6"/>
  <c r="N22" i="12" s="1"/>
  <c r="M161" i="6"/>
  <c r="L22" i="12" s="1"/>
  <c r="K161" i="6"/>
  <c r="J22" i="12" s="1"/>
  <c r="G161" i="6"/>
  <c r="F22" i="12" s="1"/>
  <c r="E161" i="6"/>
  <c r="D22" i="12" s="1"/>
  <c r="K167" i="6"/>
  <c r="G167"/>
  <c r="R163" i="1"/>
  <c r="R163" i="3"/>
  <c r="N160"/>
  <c r="M3" i="12" s="1"/>
  <c r="J163" i="3"/>
  <c r="F160"/>
  <c r="E3" i="12" s="1"/>
  <c r="W163" i="3"/>
  <c r="S163"/>
  <c r="O163"/>
  <c r="K163"/>
  <c r="G163"/>
  <c r="N160" i="4"/>
  <c r="M5" i="12" s="1"/>
  <c r="F160" i="4"/>
  <c r="E5" i="12" s="1"/>
  <c r="V161" i="5"/>
  <c r="U21" i="12" s="1"/>
  <c r="T163" i="5"/>
  <c r="P163"/>
  <c r="L163"/>
  <c r="H163"/>
  <c r="S163"/>
  <c r="O163"/>
  <c r="K163"/>
  <c r="G163"/>
  <c r="W163"/>
  <c r="R163"/>
  <c r="J163"/>
  <c r="D160"/>
  <c r="W163" i="4"/>
  <c r="S163"/>
  <c r="O163"/>
  <c r="K163"/>
  <c r="G163"/>
  <c r="V161" i="6"/>
  <c r="U22" i="12" s="1"/>
  <c r="R161" i="6"/>
  <c r="Q22" i="12" s="1"/>
  <c r="N161" i="6"/>
  <c r="M22" i="12" s="1"/>
  <c r="J161" i="6"/>
  <c r="I22" i="12" s="1"/>
  <c r="F161" i="6"/>
  <c r="E22" i="12" s="1"/>
  <c r="U164" i="6"/>
  <c r="Q164"/>
  <c r="M164"/>
  <c r="I164"/>
  <c r="E164"/>
  <c r="T164" i="5"/>
  <c r="T161"/>
  <c r="S21" i="12" s="1"/>
  <c r="P164" i="5"/>
  <c r="P161"/>
  <c r="O21" i="12" s="1"/>
  <c r="L164" i="5"/>
  <c r="L161"/>
  <c r="K21" i="12" s="1"/>
  <c r="H164" i="5"/>
  <c r="H161"/>
  <c r="G21" i="12" s="1"/>
  <c r="U164" i="5"/>
  <c r="U161"/>
  <c r="T21" i="12" s="1"/>
  <c r="Q164" i="5"/>
  <c r="Q161"/>
  <c r="P21" i="12" s="1"/>
  <c r="M164" i="5"/>
  <c r="M161"/>
  <c r="L21" i="12" s="1"/>
  <c r="I164" i="5"/>
  <c r="I161"/>
  <c r="H21" i="12" s="1"/>
  <c r="E164" i="5"/>
  <c r="E161"/>
  <c r="D21" i="12" s="1"/>
  <c r="R164" i="5"/>
  <c r="R161"/>
  <c r="Q21" i="12" s="1"/>
  <c r="N164" i="5"/>
  <c r="N161"/>
  <c r="M21" i="12" s="1"/>
  <c r="J164" i="5"/>
  <c r="J161"/>
  <c r="I21" i="12" s="1"/>
  <c r="F164" i="5"/>
  <c r="F161"/>
  <c r="E21" i="12" s="1"/>
  <c r="W164" i="5"/>
  <c r="W161"/>
  <c r="V21" i="12" s="1"/>
  <c r="S164" i="5"/>
  <c r="S161"/>
  <c r="R21" i="12" s="1"/>
  <c r="O164" i="5"/>
  <c r="O161"/>
  <c r="N21" i="12" s="1"/>
  <c r="K164" i="5"/>
  <c r="K161"/>
  <c r="J21" i="12" s="1"/>
  <c r="G164" i="5"/>
  <c r="G161"/>
  <c r="F21" i="12" s="1"/>
  <c r="D167" i="4"/>
  <c r="H167"/>
  <c r="T167"/>
  <c r="P167"/>
  <c r="L167"/>
  <c r="U161"/>
  <c r="T20" i="12" s="1"/>
  <c r="Q161" i="4"/>
  <c r="P20" i="12" s="1"/>
  <c r="M161" i="4"/>
  <c r="L20" i="12" s="1"/>
  <c r="I161" i="4"/>
  <c r="H20" i="12" s="1"/>
  <c r="K167" i="4"/>
  <c r="G167"/>
  <c r="W167"/>
  <c r="S161"/>
  <c r="R20" i="12" s="1"/>
  <c r="O167" i="4"/>
  <c r="T163" i="10"/>
  <c r="P163"/>
  <c r="L163"/>
  <c r="H163"/>
  <c r="V160" i="3"/>
  <c r="U3" i="12" s="1"/>
  <c r="W163" i="10"/>
  <c r="S163"/>
  <c r="O163"/>
  <c r="K163"/>
  <c r="G163"/>
  <c r="E161" i="3"/>
  <c r="D18" i="12" s="1"/>
  <c r="T160" i="5"/>
  <c r="T167"/>
  <c r="P160"/>
  <c r="P167"/>
  <c r="L160"/>
  <c r="L167"/>
  <c r="H160"/>
  <c r="H167"/>
  <c r="U163"/>
  <c r="Q163"/>
  <c r="M163"/>
  <c r="I163"/>
  <c r="E163"/>
  <c r="U163" i="1"/>
  <c r="W160"/>
  <c r="V2" i="12" s="1"/>
  <c r="S163" i="1"/>
  <c r="O163"/>
  <c r="K163"/>
  <c r="G163"/>
  <c r="N160"/>
  <c r="M2" i="12" s="1"/>
  <c r="T160" i="1"/>
  <c r="S2" i="12" s="1"/>
  <c r="L160" i="1"/>
  <c r="K2" i="12" s="1"/>
  <c r="P160" i="1"/>
  <c r="O2" i="12" s="1"/>
  <c r="H160" i="1"/>
  <c r="G2" i="12" s="1"/>
  <c r="V160" i="1"/>
  <c r="U2" i="12" s="1"/>
  <c r="F160" i="1"/>
  <c r="E2" i="12" s="1"/>
  <c r="D160" i="3"/>
  <c r="T160"/>
  <c r="S3" i="12" s="1"/>
  <c r="P160" i="3"/>
  <c r="O3" i="12" s="1"/>
  <c r="L160" i="3"/>
  <c r="K3" i="12" s="1"/>
  <c r="H160" i="3"/>
  <c r="G3" i="12" s="1"/>
  <c r="T160" i="10"/>
  <c r="S4" i="12" s="1"/>
  <c r="L160" i="10"/>
  <c r="K4" i="12" s="1"/>
  <c r="W160" i="3"/>
  <c r="V3" i="12" s="1"/>
  <c r="S160" i="3"/>
  <c r="R3" i="12" s="1"/>
  <c r="O160" i="3"/>
  <c r="N3" i="12" s="1"/>
  <c r="K160" i="3"/>
  <c r="J3" i="12" s="1"/>
  <c r="G160" i="3"/>
  <c r="F3" i="12" s="1"/>
  <c r="U160" i="3"/>
  <c r="T3" i="12" s="1"/>
  <c r="Q160" i="3"/>
  <c r="P3" i="12" s="1"/>
  <c r="M160" i="3"/>
  <c r="L3" i="12" s="1"/>
  <c r="I160" i="3"/>
  <c r="H3" i="12" s="1"/>
  <c r="AC3" s="1"/>
  <c r="E167" i="3"/>
  <c r="W160" i="10"/>
  <c r="V4" i="12" s="1"/>
  <c r="O160" i="10"/>
  <c r="N4" i="12" s="1"/>
  <c r="G160" i="10"/>
  <c r="F4" i="12" s="1"/>
  <c r="V164" i="4"/>
  <c r="J164"/>
  <c r="F164"/>
  <c r="R164"/>
  <c r="N164"/>
  <c r="I167"/>
  <c r="E167"/>
  <c r="U167"/>
  <c r="Q167"/>
  <c r="M167"/>
  <c r="V164" i="5"/>
  <c r="R160"/>
  <c r="N160"/>
  <c r="J160"/>
  <c r="F160"/>
  <c r="U160"/>
  <c r="Q160"/>
  <c r="M160"/>
  <c r="I160"/>
  <c r="E160"/>
  <c r="V167" i="10"/>
  <c r="T161"/>
  <c r="S19" i="12" s="1"/>
  <c r="L161" i="10"/>
  <c r="K19" i="12" s="1"/>
  <c r="K167" i="10"/>
  <c r="W167"/>
  <c r="O167"/>
  <c r="T161" i="4"/>
  <c r="S20" i="12" s="1"/>
  <c r="R161" i="4"/>
  <c r="Q20" i="12" s="1"/>
  <c r="P161" i="4"/>
  <c r="O20" i="12" s="1"/>
  <c r="N161" i="4"/>
  <c r="M20" i="12" s="1"/>
  <c r="L161" i="4"/>
  <c r="K20" i="12" s="1"/>
  <c r="J161" i="4"/>
  <c r="I20" i="12" s="1"/>
  <c r="H161" i="4"/>
  <c r="G20" i="12" s="1"/>
  <c r="F161" i="4"/>
  <c r="E20" i="12" s="1"/>
  <c r="D161" i="4"/>
  <c r="O161"/>
  <c r="N20" i="12" s="1"/>
  <c r="K161" i="4"/>
  <c r="J20" i="12" s="1"/>
  <c r="G161" i="4"/>
  <c r="F20" i="12" s="1"/>
  <c r="S167" i="4"/>
  <c r="E161" i="1"/>
  <c r="D17" i="12" s="1"/>
  <c r="E160" i="3"/>
  <c r="D3" i="12" s="1"/>
  <c r="D161" i="10"/>
  <c r="J167"/>
  <c r="F167"/>
  <c r="R167"/>
  <c r="N167"/>
  <c r="I161"/>
  <c r="H19" i="12" s="1"/>
  <c r="E161" i="10"/>
  <c r="D19" i="12" s="1"/>
  <c r="U161" i="10"/>
  <c r="T19" i="12" s="1"/>
  <c r="Q161" i="10"/>
  <c r="P19" i="12" s="1"/>
  <c r="M161" i="10"/>
  <c r="L19" i="12" s="1"/>
  <c r="T164" i="4"/>
  <c r="P164"/>
  <c r="L164"/>
  <c r="H164"/>
  <c r="D164"/>
  <c r="W164"/>
  <c r="U164"/>
  <c r="S164"/>
  <c r="Q164"/>
  <c r="O164"/>
  <c r="M164"/>
  <c r="K164"/>
  <c r="I164"/>
  <c r="G164"/>
  <c r="E164"/>
  <c r="H161" i="10"/>
  <c r="G19" i="12" s="1"/>
  <c r="P161" i="10"/>
  <c r="O19" i="12" s="1"/>
  <c r="G167" i="10"/>
  <c r="S167"/>
  <c r="V161" i="4"/>
  <c r="U20" i="12" s="1"/>
  <c r="W161" i="4"/>
  <c r="V20" i="12" s="1"/>
  <c r="J167" i="3"/>
  <c r="F167"/>
  <c r="V167"/>
  <c r="R167"/>
  <c r="N167"/>
  <c r="I161"/>
  <c r="H18" i="12" s="1"/>
  <c r="W167" i="3"/>
  <c r="S167"/>
  <c r="O167"/>
  <c r="V164" i="10"/>
  <c r="T164"/>
  <c r="R164"/>
  <c r="P164"/>
  <c r="N164"/>
  <c r="L164"/>
  <c r="J164"/>
  <c r="H164"/>
  <c r="F164"/>
  <c r="D164"/>
  <c r="T167"/>
  <c r="P167"/>
  <c r="L167"/>
  <c r="H167"/>
  <c r="D167"/>
  <c r="W164"/>
  <c r="U164"/>
  <c r="S164"/>
  <c r="Q164"/>
  <c r="O164"/>
  <c r="M164"/>
  <c r="K164"/>
  <c r="I164"/>
  <c r="G164"/>
  <c r="E164"/>
  <c r="U167"/>
  <c r="Q167"/>
  <c r="M167"/>
  <c r="I167"/>
  <c r="E167"/>
  <c r="H161" i="3"/>
  <c r="G18" i="12" s="1"/>
  <c r="D161" i="3"/>
  <c r="T161"/>
  <c r="S18" i="12" s="1"/>
  <c r="P161" i="3"/>
  <c r="O18" i="12" s="1"/>
  <c r="L161" i="3"/>
  <c r="K18" i="12" s="1"/>
  <c r="K167" i="3"/>
  <c r="G167"/>
  <c r="U161"/>
  <c r="T18" i="12" s="1"/>
  <c r="Q161" i="3"/>
  <c r="P18" i="12" s="1"/>
  <c r="M161" i="3"/>
  <c r="L18" i="12" s="1"/>
  <c r="V161" i="10"/>
  <c r="U19" i="12" s="1"/>
  <c r="R161" i="10"/>
  <c r="Q19" i="12" s="1"/>
  <c r="N161" i="10"/>
  <c r="M19" i="12" s="1"/>
  <c r="J161" i="10"/>
  <c r="I19" i="12" s="1"/>
  <c r="F161" i="10"/>
  <c r="E19" i="12" s="1"/>
  <c r="W161" i="10"/>
  <c r="V19" i="12" s="1"/>
  <c r="S161" i="10"/>
  <c r="R19" i="12" s="1"/>
  <c r="O161" i="10"/>
  <c r="N19" i="12" s="1"/>
  <c r="K161" i="10"/>
  <c r="J19" i="12" s="1"/>
  <c r="G161" i="10"/>
  <c r="F19" i="12" s="1"/>
  <c r="I163" i="1"/>
  <c r="Q163"/>
  <c r="M163"/>
  <c r="V164" i="3"/>
  <c r="T164"/>
  <c r="R164"/>
  <c r="P164"/>
  <c r="N164"/>
  <c r="L164"/>
  <c r="J164"/>
  <c r="H164"/>
  <c r="F164"/>
  <c r="D164"/>
  <c r="T167"/>
  <c r="P167"/>
  <c r="L167"/>
  <c r="H167"/>
  <c r="D167"/>
  <c r="W164"/>
  <c r="U164"/>
  <c r="S164"/>
  <c r="Q164"/>
  <c r="O164"/>
  <c r="M164"/>
  <c r="K164"/>
  <c r="I164"/>
  <c r="G164"/>
  <c r="U167"/>
  <c r="Q167"/>
  <c r="M167"/>
  <c r="I167"/>
  <c r="Q3" i="12"/>
  <c r="V161" i="3"/>
  <c r="U18" i="12" s="1"/>
  <c r="R161" i="3"/>
  <c r="Q18" i="12" s="1"/>
  <c r="N161" i="3"/>
  <c r="M18" i="12" s="1"/>
  <c r="J161" i="3"/>
  <c r="I18" i="12" s="1"/>
  <c r="F161" i="3"/>
  <c r="E18" i="12" s="1"/>
  <c r="W161" i="3"/>
  <c r="V18" i="12" s="1"/>
  <c r="S161" i="3"/>
  <c r="R18" i="12" s="1"/>
  <c r="O161" i="3"/>
  <c r="N18" i="12" s="1"/>
  <c r="K161" i="3"/>
  <c r="J18" i="12" s="1"/>
  <c r="G161" i="3"/>
  <c r="F18" i="12" s="1"/>
  <c r="U160" i="1"/>
  <c r="T2" i="12" s="1"/>
  <c r="I160" i="1"/>
  <c r="H2" i="12" s="1"/>
  <c r="E160" i="1"/>
  <c r="D2" i="12" s="1"/>
  <c r="Q160" i="1"/>
  <c r="P2" i="12" s="1"/>
  <c r="M160" i="1"/>
  <c r="L2" i="12" s="1"/>
  <c r="H161" i="1"/>
  <c r="G17" i="12" s="1"/>
  <c r="D161" i="1"/>
  <c r="T161"/>
  <c r="S17" i="12" s="1"/>
  <c r="P161" i="1"/>
  <c r="O17" i="12" s="1"/>
  <c r="L161" i="1"/>
  <c r="K17" i="12" s="1"/>
  <c r="I161" i="1"/>
  <c r="H17" i="12" s="1"/>
  <c r="W167" i="1"/>
  <c r="S167"/>
  <c r="O167"/>
  <c r="J167"/>
  <c r="F167"/>
  <c r="V167"/>
  <c r="R167"/>
  <c r="N167"/>
  <c r="K167"/>
  <c r="G167"/>
  <c r="U161"/>
  <c r="T17" i="12" s="1"/>
  <c r="Q161" i="1"/>
  <c r="P17" i="12" s="1"/>
  <c r="M161" i="1"/>
  <c r="L17" i="12" s="1"/>
  <c r="V164" i="1"/>
  <c r="T164"/>
  <c r="R164"/>
  <c r="P164"/>
  <c r="N164"/>
  <c r="L164"/>
  <c r="J164"/>
  <c r="H164"/>
  <c r="F164"/>
  <c r="D164"/>
  <c r="T167"/>
  <c r="P167"/>
  <c r="L167"/>
  <c r="H167"/>
  <c r="D167"/>
  <c r="W164"/>
  <c r="U164"/>
  <c r="S164"/>
  <c r="Q164"/>
  <c r="O164"/>
  <c r="M164"/>
  <c r="K164"/>
  <c r="I164"/>
  <c r="G164"/>
  <c r="E164"/>
  <c r="U167"/>
  <c r="Q167"/>
  <c r="M167"/>
  <c r="I167"/>
  <c r="E167"/>
  <c r="V161"/>
  <c r="U17" i="12" s="1"/>
  <c r="R161" i="1"/>
  <c r="Q17" i="12" s="1"/>
  <c r="N161" i="1"/>
  <c r="M17" i="12" s="1"/>
  <c r="J161" i="1"/>
  <c r="I17" i="12" s="1"/>
  <c r="F161" i="1"/>
  <c r="E17" i="12" s="1"/>
  <c r="W161" i="1"/>
  <c r="V17" i="12" s="1"/>
  <c r="S161" i="1"/>
  <c r="R17" i="12" s="1"/>
  <c r="O161" i="1"/>
  <c r="N17" i="12" s="1"/>
  <c r="K161" i="1"/>
  <c r="J17" i="12" s="1"/>
  <c r="G161" i="1"/>
  <c r="F17" i="12" s="1"/>
  <c r="D58" i="19"/>
  <c r="D59"/>
  <c r="E58"/>
  <c r="G58"/>
  <c r="I58"/>
  <c r="K58"/>
  <c r="M58"/>
  <c r="O58"/>
  <c r="Q58"/>
  <c r="S58"/>
  <c r="U58"/>
  <c r="E59"/>
  <c r="G59"/>
  <c r="I59"/>
  <c r="K59"/>
  <c r="M59"/>
  <c r="O59"/>
  <c r="Q59"/>
  <c r="S59"/>
  <c r="U59"/>
  <c r="F58"/>
  <c r="H58"/>
  <c r="J58"/>
  <c r="L58"/>
  <c r="N58"/>
  <c r="P58"/>
  <c r="R58"/>
  <c r="T58"/>
  <c r="V58"/>
  <c r="F59"/>
  <c r="H59"/>
  <c r="J59"/>
  <c r="L59"/>
  <c r="N59"/>
  <c r="P59"/>
  <c r="R59"/>
  <c r="T59"/>
  <c r="V59"/>
  <c r="E58" i="17"/>
  <c r="G58"/>
  <c r="I58"/>
  <c r="K58"/>
  <c r="M58"/>
  <c r="O58"/>
  <c r="Q58"/>
  <c r="S58"/>
  <c r="U58"/>
  <c r="E59"/>
  <c r="G59"/>
  <c r="I59"/>
  <c r="K59"/>
  <c r="M59"/>
  <c r="O59"/>
  <c r="Q59"/>
  <c r="S59"/>
  <c r="U59"/>
  <c r="W59" s="1"/>
  <c r="F58"/>
  <c r="H58"/>
  <c r="J58"/>
  <c r="L58"/>
  <c r="N58"/>
  <c r="P58"/>
  <c r="R58"/>
  <c r="T58"/>
  <c r="V58"/>
  <c r="F59"/>
  <c r="H59"/>
  <c r="J59"/>
  <c r="L59"/>
  <c r="N59"/>
  <c r="P59"/>
  <c r="R59"/>
  <c r="T59"/>
  <c r="V59"/>
  <c r="W58" i="19"/>
  <c r="W59"/>
  <c r="AA50"/>
  <c r="AA51"/>
  <c r="AA52"/>
  <c r="E55"/>
  <c r="G55"/>
  <c r="I55"/>
  <c r="K55"/>
  <c r="M55"/>
  <c r="O55"/>
  <c r="Q55"/>
  <c r="S55"/>
  <c r="U55"/>
  <c r="W55"/>
  <c r="Z50"/>
  <c r="Z51"/>
  <c r="Z52"/>
  <c r="D55"/>
  <c r="F55"/>
  <c r="H55"/>
  <c r="J55"/>
  <c r="L55"/>
  <c r="N55"/>
  <c r="P55"/>
  <c r="R55"/>
  <c r="T55"/>
  <c r="V55"/>
  <c r="W58" i="17"/>
  <c r="Z50"/>
  <c r="Z51"/>
  <c r="Z52"/>
  <c r="D55"/>
  <c r="F55"/>
  <c r="H55"/>
  <c r="J55"/>
  <c r="L55"/>
  <c r="N55"/>
  <c r="P55"/>
  <c r="R55"/>
  <c r="T55"/>
  <c r="V55"/>
  <c r="AA50"/>
  <c r="AA51"/>
  <c r="AA52"/>
  <c r="E55"/>
  <c r="G55"/>
  <c r="I55"/>
  <c r="K55"/>
  <c r="M55"/>
  <c r="O55"/>
  <c r="Q55"/>
  <c r="S55"/>
  <c r="U55"/>
  <c r="W55"/>
  <c r="W54" i="15"/>
  <c r="V54"/>
  <c r="U54"/>
  <c r="T54"/>
  <c r="S54"/>
  <c r="R54"/>
  <c r="Q54"/>
  <c r="P54"/>
  <c r="O54"/>
  <c r="N54"/>
  <c r="M54"/>
  <c r="L54"/>
  <c r="K54"/>
  <c r="J54"/>
  <c r="I54"/>
  <c r="H54"/>
  <c r="G54"/>
  <c r="F54"/>
  <c r="E54"/>
  <c r="D54"/>
  <c r="W53"/>
  <c r="V53"/>
  <c r="U53"/>
  <c r="T53"/>
  <c r="S53"/>
  <c r="R53"/>
  <c r="Q53"/>
  <c r="P53"/>
  <c r="O53"/>
  <c r="N53"/>
  <c r="M53"/>
  <c r="L53"/>
  <c r="K53"/>
  <c r="J53"/>
  <c r="I53"/>
  <c r="H53"/>
  <c r="G53"/>
  <c r="F53"/>
  <c r="E53"/>
  <c r="D53"/>
  <c r="W52"/>
  <c r="V52"/>
  <c r="U52"/>
  <c r="T52"/>
  <c r="S52"/>
  <c r="R52"/>
  <c r="Q52"/>
  <c r="P52"/>
  <c r="O52"/>
  <c r="N52"/>
  <c r="M52"/>
  <c r="L52"/>
  <c r="K52"/>
  <c r="J52"/>
  <c r="I52"/>
  <c r="H52"/>
  <c r="G52"/>
  <c r="F52"/>
  <c r="E52"/>
  <c r="D52"/>
  <c r="W51"/>
  <c r="V29" i="11" s="1"/>
  <c r="V51" i="15"/>
  <c r="U29" i="11" s="1"/>
  <c r="U51" i="15"/>
  <c r="T29" i="11" s="1"/>
  <c r="T51" i="15"/>
  <c r="S29" i="11" s="1"/>
  <c r="S51" i="15"/>
  <c r="R29" i="11" s="1"/>
  <c r="R51" i="15"/>
  <c r="Q29" i="11" s="1"/>
  <c r="Q51" i="15"/>
  <c r="P29" i="11" s="1"/>
  <c r="P51" i="15"/>
  <c r="O29" i="11" s="1"/>
  <c r="O51" i="15"/>
  <c r="N29" i="11" s="1"/>
  <c r="N51" i="15"/>
  <c r="M29" i="11" s="1"/>
  <c r="M51" i="15"/>
  <c r="L29" i="11" s="1"/>
  <c r="L51" i="15"/>
  <c r="K29" i="11" s="1"/>
  <c r="K51" i="15"/>
  <c r="J29" i="11" s="1"/>
  <c r="J51" i="15"/>
  <c r="I29" i="11" s="1"/>
  <c r="I51" i="15"/>
  <c r="H29" i="11" s="1"/>
  <c r="H51" i="15"/>
  <c r="G29" i="11" s="1"/>
  <c r="G51" i="15"/>
  <c r="F29" i="11" s="1"/>
  <c r="F51" i="15"/>
  <c r="E29" i="11" s="1"/>
  <c r="E51" i="15"/>
  <c r="D29" i="11" s="1"/>
  <c r="D51" i="15"/>
  <c r="W50"/>
  <c r="V14" i="11" s="1"/>
  <c r="V50" i="15"/>
  <c r="U14" i="11" s="1"/>
  <c r="U50" i="15"/>
  <c r="T14" i="11" s="1"/>
  <c r="T50" i="15"/>
  <c r="S14" i="11" s="1"/>
  <c r="S50" i="15"/>
  <c r="R14" i="11" s="1"/>
  <c r="R50" i="15"/>
  <c r="Q14" i="11" s="1"/>
  <c r="Q50" i="15"/>
  <c r="P14" i="11" s="1"/>
  <c r="P50" i="15"/>
  <c r="O14" i="11" s="1"/>
  <c r="O50" i="15"/>
  <c r="N14" i="11" s="1"/>
  <c r="N50" i="15"/>
  <c r="M14" i="11" s="1"/>
  <c r="M50" i="15"/>
  <c r="L14" i="11" s="1"/>
  <c r="L50" i="15"/>
  <c r="K14" i="11" s="1"/>
  <c r="K50" i="15"/>
  <c r="J14" i="11" s="1"/>
  <c r="J50" i="15"/>
  <c r="I14" i="11" s="1"/>
  <c r="I50" i="15"/>
  <c r="H14" i="11" s="1"/>
  <c r="H50" i="15"/>
  <c r="G14" i="11" s="1"/>
  <c r="G50" i="15"/>
  <c r="F14" i="11" s="1"/>
  <c r="F50" i="15"/>
  <c r="E14" i="11" s="1"/>
  <c r="E50" i="15"/>
  <c r="D14" i="11" s="1"/>
  <c r="D50" i="15"/>
  <c r="AA48"/>
  <c r="Z48"/>
  <c r="AA47"/>
  <c r="Z47"/>
  <c r="AA46"/>
  <c r="Z46"/>
  <c r="AA45"/>
  <c r="Z45"/>
  <c r="AA44"/>
  <c r="Z44"/>
  <c r="AA43"/>
  <c r="Z43"/>
  <c r="AA42"/>
  <c r="Z42"/>
  <c r="AA41"/>
  <c r="Z41"/>
  <c r="AA40"/>
  <c r="Z40"/>
  <c r="AA39"/>
  <c r="Z39"/>
  <c r="AA38"/>
  <c r="Z38"/>
  <c r="AA37"/>
  <c r="Z37"/>
  <c r="AA36"/>
  <c r="Z36"/>
  <c r="AA35"/>
  <c r="Z35"/>
  <c r="AA34"/>
  <c r="Z34"/>
  <c r="AA33"/>
  <c r="Z33"/>
  <c r="AA32"/>
  <c r="Z32"/>
  <c r="AA31"/>
  <c r="Z31"/>
  <c r="AA30"/>
  <c r="Z30"/>
  <c r="AA29"/>
  <c r="Z29"/>
  <c r="AA28"/>
  <c r="Z28"/>
  <c r="AA27"/>
  <c r="Z27"/>
  <c r="AA26"/>
  <c r="Z26"/>
  <c r="AA25"/>
  <c r="AA54" s="1"/>
  <c r="Z25"/>
  <c r="Z54" s="1"/>
  <c r="AA24"/>
  <c r="Z24"/>
  <c r="AA23"/>
  <c r="Z23"/>
  <c r="AA22"/>
  <c r="Z22"/>
  <c r="AA21"/>
  <c r="Z21"/>
  <c r="AA20"/>
  <c r="Z20"/>
  <c r="AA19"/>
  <c r="Z19"/>
  <c r="AA18"/>
  <c r="Z18"/>
  <c r="AA17"/>
  <c r="Z17"/>
  <c r="AA16"/>
  <c r="Z16"/>
  <c r="AA15"/>
  <c r="Z15"/>
  <c r="AA14"/>
  <c r="Z14"/>
  <c r="AA13"/>
  <c r="Z13"/>
  <c r="AA12"/>
  <c r="Z12"/>
  <c r="AA11"/>
  <c r="Z11"/>
  <c r="AA10"/>
  <c r="Z10"/>
  <c r="AA9"/>
  <c r="Z9"/>
  <c r="AA8"/>
  <c r="Z8"/>
  <c r="AA7"/>
  <c r="Z7"/>
  <c r="AA6"/>
  <c r="Z6"/>
  <c r="AA5"/>
  <c r="Z5"/>
  <c r="AA4"/>
  <c r="Z4"/>
  <c r="AA3"/>
  <c r="Z3"/>
  <c r="AA2"/>
  <c r="Z2"/>
  <c r="AA1"/>
  <c r="AA53" s="1"/>
  <c r="Z1"/>
  <c r="Z53" s="1"/>
  <c r="W54" i="14"/>
  <c r="V54"/>
  <c r="U54"/>
  <c r="T54"/>
  <c r="S54"/>
  <c r="R54"/>
  <c r="Q54"/>
  <c r="P54"/>
  <c r="O54"/>
  <c r="N54"/>
  <c r="M54"/>
  <c r="L54"/>
  <c r="K54"/>
  <c r="J54"/>
  <c r="I54"/>
  <c r="H54"/>
  <c r="G54"/>
  <c r="F54"/>
  <c r="E54"/>
  <c r="D54"/>
  <c r="W53"/>
  <c r="V53"/>
  <c r="U53"/>
  <c r="T53"/>
  <c r="S53"/>
  <c r="R53"/>
  <c r="Q53"/>
  <c r="P53"/>
  <c r="O53"/>
  <c r="N53"/>
  <c r="M53"/>
  <c r="L53"/>
  <c r="K53"/>
  <c r="J53"/>
  <c r="I53"/>
  <c r="H53"/>
  <c r="G53"/>
  <c r="F53"/>
  <c r="E53"/>
  <c r="D53"/>
  <c r="W52"/>
  <c r="V52"/>
  <c r="U52"/>
  <c r="T52"/>
  <c r="S52"/>
  <c r="R52"/>
  <c r="Q52"/>
  <c r="P52"/>
  <c r="O52"/>
  <c r="N52"/>
  <c r="M52"/>
  <c r="L52"/>
  <c r="K52"/>
  <c r="J52"/>
  <c r="I52"/>
  <c r="H52"/>
  <c r="G52"/>
  <c r="F52"/>
  <c r="E52"/>
  <c r="D52"/>
  <c r="W51"/>
  <c r="V28" i="11" s="1"/>
  <c r="V51" i="14"/>
  <c r="U28" i="11" s="1"/>
  <c r="U51" i="14"/>
  <c r="T28" i="11" s="1"/>
  <c r="T51" i="14"/>
  <c r="S28" i="11" s="1"/>
  <c r="S51" i="14"/>
  <c r="R28" i="11" s="1"/>
  <c r="R51" i="14"/>
  <c r="Q28" i="11" s="1"/>
  <c r="Q51" i="14"/>
  <c r="P28" i="11" s="1"/>
  <c r="P51" i="14"/>
  <c r="O28" i="11" s="1"/>
  <c r="O51" i="14"/>
  <c r="N28" i="11" s="1"/>
  <c r="N51" i="14"/>
  <c r="M28" i="11" s="1"/>
  <c r="M51" i="14"/>
  <c r="L28" i="11" s="1"/>
  <c r="L51" i="14"/>
  <c r="K28" i="11" s="1"/>
  <c r="K51" i="14"/>
  <c r="J28" i="11" s="1"/>
  <c r="J51" i="14"/>
  <c r="I28" i="11" s="1"/>
  <c r="I51" i="14"/>
  <c r="H28" i="11" s="1"/>
  <c r="H51" i="14"/>
  <c r="G28" i="11" s="1"/>
  <c r="G51" i="14"/>
  <c r="F28" i="11" s="1"/>
  <c r="F51" i="14"/>
  <c r="E28" i="11" s="1"/>
  <c r="E51" i="14"/>
  <c r="D51"/>
  <c r="C28" i="11" s="1"/>
  <c r="W50" i="14"/>
  <c r="V13" i="11" s="1"/>
  <c r="V50" i="14"/>
  <c r="U13" i="11" s="1"/>
  <c r="U50" i="14"/>
  <c r="T13" i="11" s="1"/>
  <c r="T50" i="14"/>
  <c r="S13" i="11" s="1"/>
  <c r="S50" i="14"/>
  <c r="R13" i="11" s="1"/>
  <c r="R50" i="14"/>
  <c r="Q13" i="11" s="1"/>
  <c r="Q50" i="14"/>
  <c r="P13" i="11" s="1"/>
  <c r="P50" i="14"/>
  <c r="O13" i="11" s="1"/>
  <c r="O50" i="14"/>
  <c r="N13" i="11" s="1"/>
  <c r="N50" i="14"/>
  <c r="M13" i="11" s="1"/>
  <c r="M50" i="14"/>
  <c r="L13" i="11" s="1"/>
  <c r="L50" i="14"/>
  <c r="K13" i="11" s="1"/>
  <c r="K50" i="14"/>
  <c r="J13" i="11" s="1"/>
  <c r="J50" i="14"/>
  <c r="I13" i="11" s="1"/>
  <c r="I50" i="14"/>
  <c r="H13" i="11" s="1"/>
  <c r="H50" i="14"/>
  <c r="G13" i="11" s="1"/>
  <c r="G50" i="14"/>
  <c r="F13" i="11" s="1"/>
  <c r="F50" i="14"/>
  <c r="E13" i="11" s="1"/>
  <c r="E50" i="14"/>
  <c r="D13" i="11" s="1"/>
  <c r="D50" i="14"/>
  <c r="C13" i="11" s="1"/>
  <c r="AA48" i="14"/>
  <c r="Z48"/>
  <c r="AA47"/>
  <c r="Z47"/>
  <c r="AA46"/>
  <c r="Z46"/>
  <c r="AA45"/>
  <c r="Z45"/>
  <c r="AA44"/>
  <c r="Z44"/>
  <c r="AA43"/>
  <c r="Z43"/>
  <c r="AA42"/>
  <c r="Z42"/>
  <c r="AA41"/>
  <c r="Z41"/>
  <c r="AA40"/>
  <c r="Z40"/>
  <c r="AA39"/>
  <c r="Z39"/>
  <c r="AA38"/>
  <c r="Z38"/>
  <c r="AA37"/>
  <c r="Z37"/>
  <c r="AA36"/>
  <c r="Z36"/>
  <c r="AA35"/>
  <c r="Z35"/>
  <c r="AA34"/>
  <c r="Z34"/>
  <c r="AA33"/>
  <c r="Z33"/>
  <c r="AA32"/>
  <c r="Z32"/>
  <c r="AA31"/>
  <c r="Z31"/>
  <c r="AA30"/>
  <c r="Z30"/>
  <c r="AA29"/>
  <c r="Z29"/>
  <c r="AA28"/>
  <c r="Z28"/>
  <c r="AA27"/>
  <c r="Z27"/>
  <c r="AA26"/>
  <c r="Z26"/>
  <c r="AA25"/>
  <c r="AA54" s="1"/>
  <c r="Z25"/>
  <c r="Z54" s="1"/>
  <c r="AA24"/>
  <c r="Z24"/>
  <c r="AA23"/>
  <c r="Z23"/>
  <c r="AA22"/>
  <c r="Z22"/>
  <c r="AA21"/>
  <c r="Z21"/>
  <c r="AA20"/>
  <c r="Z20"/>
  <c r="AA19"/>
  <c r="Z19"/>
  <c r="AA18"/>
  <c r="Z18"/>
  <c r="AA17"/>
  <c r="Z17"/>
  <c r="AA16"/>
  <c r="Z16"/>
  <c r="AA15"/>
  <c r="Z15"/>
  <c r="AA14"/>
  <c r="Z14"/>
  <c r="AA13"/>
  <c r="Z13"/>
  <c r="AA12"/>
  <c r="Z12"/>
  <c r="AA11"/>
  <c r="Z11"/>
  <c r="AA10"/>
  <c r="Z10"/>
  <c r="AA9"/>
  <c r="Z9"/>
  <c r="AA8"/>
  <c r="Z8"/>
  <c r="AA7"/>
  <c r="Z7"/>
  <c r="AA6"/>
  <c r="Z6"/>
  <c r="AA5"/>
  <c r="Z5"/>
  <c r="AA4"/>
  <c r="Z4"/>
  <c r="AA3"/>
  <c r="Z3"/>
  <c r="AA2"/>
  <c r="Z2"/>
  <c r="AA1"/>
  <c r="AA53" s="1"/>
  <c r="Z1"/>
  <c r="W54" i="13"/>
  <c r="V54"/>
  <c r="U54"/>
  <c r="T54"/>
  <c r="S54"/>
  <c r="R54"/>
  <c r="Q54"/>
  <c r="P54"/>
  <c r="O54"/>
  <c r="N54"/>
  <c r="M54"/>
  <c r="L54"/>
  <c r="K54"/>
  <c r="J54"/>
  <c r="I54"/>
  <c r="H54"/>
  <c r="G54"/>
  <c r="F54"/>
  <c r="E54"/>
  <c r="D54"/>
  <c r="W53"/>
  <c r="V53"/>
  <c r="U53"/>
  <c r="T53"/>
  <c r="S53"/>
  <c r="R53"/>
  <c r="Q53"/>
  <c r="P53"/>
  <c r="O53"/>
  <c r="N53"/>
  <c r="M53"/>
  <c r="L53"/>
  <c r="K53"/>
  <c r="J53"/>
  <c r="I53"/>
  <c r="H53"/>
  <c r="G53"/>
  <c r="F53"/>
  <c r="E53"/>
  <c r="D53"/>
  <c r="W52"/>
  <c r="V52"/>
  <c r="U52"/>
  <c r="T52"/>
  <c r="S52"/>
  <c r="R52"/>
  <c r="Q52"/>
  <c r="P52"/>
  <c r="O52"/>
  <c r="N52"/>
  <c r="M52"/>
  <c r="L52"/>
  <c r="K52"/>
  <c r="J52"/>
  <c r="I52"/>
  <c r="H52"/>
  <c r="G52"/>
  <c r="F52"/>
  <c r="E52"/>
  <c r="D52"/>
  <c r="W51"/>
  <c r="V27" i="11" s="1"/>
  <c r="V51" i="13"/>
  <c r="U27" i="11" s="1"/>
  <c r="U51" i="13"/>
  <c r="T27" i="11" s="1"/>
  <c r="T51" i="13"/>
  <c r="S27" i="11" s="1"/>
  <c r="S51" i="13"/>
  <c r="R27" i="11" s="1"/>
  <c r="R51" i="13"/>
  <c r="Q27" i="11" s="1"/>
  <c r="Q51" i="13"/>
  <c r="P27" i="11" s="1"/>
  <c r="P51" i="13"/>
  <c r="O27" i="11" s="1"/>
  <c r="O51" i="13"/>
  <c r="N27" i="11" s="1"/>
  <c r="N51" i="13"/>
  <c r="M27" i="11" s="1"/>
  <c r="M51" i="13"/>
  <c r="L27" i="11" s="1"/>
  <c r="L51" i="13"/>
  <c r="K27" i="11" s="1"/>
  <c r="K51" i="13"/>
  <c r="J27" i="11" s="1"/>
  <c r="J51" i="13"/>
  <c r="I27" i="11" s="1"/>
  <c r="I51" i="13"/>
  <c r="H27" i="11" s="1"/>
  <c r="H51" i="13"/>
  <c r="G27" i="11" s="1"/>
  <c r="G51" i="13"/>
  <c r="F27" i="11" s="1"/>
  <c r="F51" i="13"/>
  <c r="E27" i="11" s="1"/>
  <c r="E51" i="13"/>
  <c r="D27" i="11" s="1"/>
  <c r="D51" i="13"/>
  <c r="W50"/>
  <c r="V12" i="11" s="1"/>
  <c r="V50" i="13"/>
  <c r="U12" i="11" s="1"/>
  <c r="U50" i="13"/>
  <c r="T12" i="11" s="1"/>
  <c r="T50" i="13"/>
  <c r="S12" i="11" s="1"/>
  <c r="S50" i="13"/>
  <c r="R12" i="11" s="1"/>
  <c r="R50" i="13"/>
  <c r="Q12" i="11" s="1"/>
  <c r="Q50" i="13"/>
  <c r="P12" i="11" s="1"/>
  <c r="P50" i="13"/>
  <c r="O12" i="11" s="1"/>
  <c r="O50" i="13"/>
  <c r="N12" i="11" s="1"/>
  <c r="N50" i="13"/>
  <c r="M12" i="11" s="1"/>
  <c r="M50" i="13"/>
  <c r="L12" i="11" s="1"/>
  <c r="L50" i="13"/>
  <c r="K12" i="11" s="1"/>
  <c r="K50" i="13"/>
  <c r="J12" i="11" s="1"/>
  <c r="J50" i="13"/>
  <c r="I12" i="11" s="1"/>
  <c r="I50" i="13"/>
  <c r="H12" i="11" s="1"/>
  <c r="H50" i="13"/>
  <c r="G12" i="11" s="1"/>
  <c r="G50" i="13"/>
  <c r="F12" i="11" s="1"/>
  <c r="F50" i="13"/>
  <c r="E12" i="11" s="1"/>
  <c r="E50" i="13"/>
  <c r="D12" i="11" s="1"/>
  <c r="D50" i="13"/>
  <c r="AA48"/>
  <c r="Z48"/>
  <c r="AA47"/>
  <c r="Z47"/>
  <c r="AA46"/>
  <c r="Z46"/>
  <c r="AA45"/>
  <c r="Z45"/>
  <c r="AA44"/>
  <c r="Z44"/>
  <c r="AA43"/>
  <c r="Z43"/>
  <c r="AA42"/>
  <c r="Z42"/>
  <c r="AA41"/>
  <c r="Z41"/>
  <c r="AA40"/>
  <c r="Z40"/>
  <c r="AA39"/>
  <c r="Z39"/>
  <c r="AA38"/>
  <c r="Z38"/>
  <c r="AA37"/>
  <c r="Z37"/>
  <c r="AA36"/>
  <c r="Z36"/>
  <c r="AA35"/>
  <c r="Z35"/>
  <c r="AA34"/>
  <c r="Z34"/>
  <c r="AA33"/>
  <c r="Z33"/>
  <c r="AA32"/>
  <c r="Z32"/>
  <c r="AA31"/>
  <c r="Z31"/>
  <c r="AA30"/>
  <c r="Z30"/>
  <c r="AA29"/>
  <c r="Z29"/>
  <c r="AA28"/>
  <c r="Z28"/>
  <c r="AA27"/>
  <c r="Z27"/>
  <c r="AA26"/>
  <c r="Z26"/>
  <c r="AA25"/>
  <c r="AA54" s="1"/>
  <c r="Z25"/>
  <c r="Z54" s="1"/>
  <c r="AA24"/>
  <c r="Z24"/>
  <c r="AA23"/>
  <c r="Z23"/>
  <c r="AA22"/>
  <c r="Z22"/>
  <c r="AA21"/>
  <c r="Z21"/>
  <c r="AA20"/>
  <c r="Z20"/>
  <c r="AA19"/>
  <c r="Z19"/>
  <c r="AA18"/>
  <c r="Z18"/>
  <c r="AA17"/>
  <c r="Z17"/>
  <c r="AA16"/>
  <c r="Z16"/>
  <c r="AA15"/>
  <c r="Z15"/>
  <c r="AA14"/>
  <c r="Z14"/>
  <c r="AA13"/>
  <c r="Z13"/>
  <c r="AA12"/>
  <c r="Z12"/>
  <c r="AA11"/>
  <c r="Z11"/>
  <c r="AA10"/>
  <c r="Z10"/>
  <c r="AA9"/>
  <c r="Z9"/>
  <c r="AA8"/>
  <c r="Z8"/>
  <c r="AA7"/>
  <c r="Z7"/>
  <c r="AA6"/>
  <c r="Z6"/>
  <c r="AA5"/>
  <c r="Z5"/>
  <c r="AA4"/>
  <c r="Z4"/>
  <c r="AA3"/>
  <c r="Z3"/>
  <c r="AA2"/>
  <c r="Z2"/>
  <c r="AA1"/>
  <c r="AA53" s="1"/>
  <c r="Z1"/>
  <c r="Z53" s="1"/>
  <c r="W54" i="4"/>
  <c r="V54"/>
  <c r="U54"/>
  <c r="T54"/>
  <c r="S54"/>
  <c r="R54"/>
  <c r="Q54"/>
  <c r="P54"/>
  <c r="O54"/>
  <c r="N54"/>
  <c r="M54"/>
  <c r="L54"/>
  <c r="K54"/>
  <c r="J54"/>
  <c r="I54"/>
  <c r="H54"/>
  <c r="G54"/>
  <c r="F54"/>
  <c r="E54"/>
  <c r="D54"/>
  <c r="W53"/>
  <c r="V53"/>
  <c r="U53"/>
  <c r="T53"/>
  <c r="S53"/>
  <c r="R53"/>
  <c r="Q53"/>
  <c r="P53"/>
  <c r="O53"/>
  <c r="N53"/>
  <c r="M53"/>
  <c r="L53"/>
  <c r="K53"/>
  <c r="J53"/>
  <c r="I53"/>
  <c r="H53"/>
  <c r="G53"/>
  <c r="F53"/>
  <c r="E53"/>
  <c r="D53"/>
  <c r="W52"/>
  <c r="V52"/>
  <c r="U52"/>
  <c r="T52"/>
  <c r="S52"/>
  <c r="R52"/>
  <c r="Q52"/>
  <c r="P52"/>
  <c r="O52"/>
  <c r="N52"/>
  <c r="M52"/>
  <c r="L52"/>
  <c r="K52"/>
  <c r="J52"/>
  <c r="I52"/>
  <c r="H52"/>
  <c r="G52"/>
  <c r="F52"/>
  <c r="E52"/>
  <c r="D52"/>
  <c r="W51"/>
  <c r="V20" i="11" s="1"/>
  <c r="V51" i="4"/>
  <c r="U20" i="11" s="1"/>
  <c r="U51" i="4"/>
  <c r="T20" i="11" s="1"/>
  <c r="T51" i="4"/>
  <c r="S20" i="11" s="1"/>
  <c r="S51" i="4"/>
  <c r="R20" i="11" s="1"/>
  <c r="R51" i="4"/>
  <c r="Q20" i="11" s="1"/>
  <c r="Q51" i="4"/>
  <c r="P20" i="11" s="1"/>
  <c r="P51" i="4"/>
  <c r="O20" i="11" s="1"/>
  <c r="O51" i="4"/>
  <c r="N20" i="11" s="1"/>
  <c r="N51" i="4"/>
  <c r="M20" i="11" s="1"/>
  <c r="M51" i="4"/>
  <c r="L20" i="11" s="1"/>
  <c r="L51" i="4"/>
  <c r="K20" i="11" s="1"/>
  <c r="K51" i="4"/>
  <c r="J20" i="11" s="1"/>
  <c r="J51" i="4"/>
  <c r="I20" i="11" s="1"/>
  <c r="I51" i="4"/>
  <c r="H20" i="11" s="1"/>
  <c r="H51" i="4"/>
  <c r="G20" i="11" s="1"/>
  <c r="G51" i="4"/>
  <c r="F20" i="11" s="1"/>
  <c r="F51" i="4"/>
  <c r="E20" i="11" s="1"/>
  <c r="E51" i="4"/>
  <c r="D20" i="11" s="1"/>
  <c r="D51" i="4"/>
  <c r="W50"/>
  <c r="V5" i="11" s="1"/>
  <c r="V50" i="4"/>
  <c r="U5" i="11" s="1"/>
  <c r="U50" i="4"/>
  <c r="T5" i="11" s="1"/>
  <c r="T50" i="4"/>
  <c r="S5" i="11" s="1"/>
  <c r="S50" i="4"/>
  <c r="R5" i="11" s="1"/>
  <c r="R50" i="4"/>
  <c r="Q5" i="11" s="1"/>
  <c r="Q50" i="4"/>
  <c r="P5" i="11" s="1"/>
  <c r="P50" i="4"/>
  <c r="O5" i="11" s="1"/>
  <c r="O50" i="4"/>
  <c r="N5" i="11" s="1"/>
  <c r="N50" i="4"/>
  <c r="M5" i="11" s="1"/>
  <c r="M50" i="4"/>
  <c r="L5" i="11" s="1"/>
  <c r="L50" i="4"/>
  <c r="K5" i="11" s="1"/>
  <c r="K50" i="4"/>
  <c r="J5" i="11" s="1"/>
  <c r="J50" i="4"/>
  <c r="I5" i="11" s="1"/>
  <c r="I50" i="4"/>
  <c r="H5" i="11" s="1"/>
  <c r="H50" i="4"/>
  <c r="G5" i="11" s="1"/>
  <c r="G50" i="4"/>
  <c r="F5" i="11" s="1"/>
  <c r="F50" i="4"/>
  <c r="E5" i="11" s="1"/>
  <c r="E50" i="4"/>
  <c r="D5" i="11" s="1"/>
  <c r="D50" i="4"/>
  <c r="AA54"/>
  <c r="Z54"/>
  <c r="AA53"/>
  <c r="Z53"/>
  <c r="W54" i="2"/>
  <c r="V54"/>
  <c r="U54"/>
  <c r="T54"/>
  <c r="S54"/>
  <c r="R54"/>
  <c r="Q54"/>
  <c r="P54"/>
  <c r="O54"/>
  <c r="N54"/>
  <c r="M54"/>
  <c r="L54"/>
  <c r="K54"/>
  <c r="J54"/>
  <c r="I54"/>
  <c r="H54"/>
  <c r="G54"/>
  <c r="F54"/>
  <c r="E54"/>
  <c r="D54"/>
  <c r="W53"/>
  <c r="V53"/>
  <c r="U53"/>
  <c r="T53"/>
  <c r="S53"/>
  <c r="R53"/>
  <c r="Q53"/>
  <c r="P53"/>
  <c r="O53"/>
  <c r="N53"/>
  <c r="M53"/>
  <c r="L53"/>
  <c r="K53"/>
  <c r="J53"/>
  <c r="I53"/>
  <c r="H53"/>
  <c r="G53"/>
  <c r="F53"/>
  <c r="E53"/>
  <c r="D53"/>
  <c r="W52"/>
  <c r="V52"/>
  <c r="U52"/>
  <c r="T52"/>
  <c r="S52"/>
  <c r="R52"/>
  <c r="Q52"/>
  <c r="P52"/>
  <c r="O52"/>
  <c r="N52"/>
  <c r="M52"/>
  <c r="L52"/>
  <c r="K52"/>
  <c r="J52"/>
  <c r="I52"/>
  <c r="H52"/>
  <c r="G52"/>
  <c r="F52"/>
  <c r="E52"/>
  <c r="D52"/>
  <c r="W51"/>
  <c r="V26" i="11" s="1"/>
  <c r="V51" i="2"/>
  <c r="U26" i="11" s="1"/>
  <c r="U51" i="2"/>
  <c r="T26" i="11" s="1"/>
  <c r="T51" i="2"/>
  <c r="S26" i="11" s="1"/>
  <c r="S51" i="2"/>
  <c r="R26" i="11" s="1"/>
  <c r="R51" i="2"/>
  <c r="Q26" i="11" s="1"/>
  <c r="Q51" i="2"/>
  <c r="P26" i="11" s="1"/>
  <c r="P51" i="2"/>
  <c r="O26" i="11" s="1"/>
  <c r="O51" i="2"/>
  <c r="N26" i="11" s="1"/>
  <c r="N51" i="2"/>
  <c r="M26" i="11" s="1"/>
  <c r="M51" i="2"/>
  <c r="L26" i="11" s="1"/>
  <c r="L51" i="2"/>
  <c r="K26" i="11" s="1"/>
  <c r="K51" i="2"/>
  <c r="J26" i="11" s="1"/>
  <c r="J51" i="2"/>
  <c r="I26" i="11" s="1"/>
  <c r="I51" i="2"/>
  <c r="H26" i="11" s="1"/>
  <c r="H51" i="2"/>
  <c r="G26" i="11" s="1"/>
  <c r="G51" i="2"/>
  <c r="F26" i="11" s="1"/>
  <c r="F51" i="2"/>
  <c r="E26" i="11" s="1"/>
  <c r="E51" i="2"/>
  <c r="D26" i="11" s="1"/>
  <c r="D51" i="2"/>
  <c r="C26" i="11" s="1"/>
  <c r="W50" i="2"/>
  <c r="V11" i="11" s="1"/>
  <c r="V50" i="2"/>
  <c r="U11" i="11" s="1"/>
  <c r="U50" i="2"/>
  <c r="T11" i="11" s="1"/>
  <c r="T50" i="2"/>
  <c r="S11" i="11" s="1"/>
  <c r="S50" i="2"/>
  <c r="R11" i="11" s="1"/>
  <c r="R50" i="2"/>
  <c r="Q11" i="11" s="1"/>
  <c r="Q50" i="2"/>
  <c r="P11" i="11" s="1"/>
  <c r="P50" i="2"/>
  <c r="O11" i="11" s="1"/>
  <c r="O50" i="2"/>
  <c r="N11" i="11" s="1"/>
  <c r="N50" i="2"/>
  <c r="M11" i="11" s="1"/>
  <c r="M50" i="2"/>
  <c r="L11" i="11" s="1"/>
  <c r="L50" i="2"/>
  <c r="K11" i="11" s="1"/>
  <c r="K50" i="2"/>
  <c r="J11" i="11" s="1"/>
  <c r="J50" i="2"/>
  <c r="I11" i="11" s="1"/>
  <c r="I50" i="2"/>
  <c r="H11" i="11" s="1"/>
  <c r="H50" i="2"/>
  <c r="G11" i="11" s="1"/>
  <c r="G50" i="2"/>
  <c r="F11" i="11" s="1"/>
  <c r="F50" i="2"/>
  <c r="E11" i="11" s="1"/>
  <c r="E50" i="2"/>
  <c r="D11" i="11" s="1"/>
  <c r="D50" i="2"/>
  <c r="C11" i="11" s="1"/>
  <c r="AA48" i="2"/>
  <c r="Z48"/>
  <c r="AA47"/>
  <c r="Z47"/>
  <c r="AA46"/>
  <c r="Z46"/>
  <c r="AA45"/>
  <c r="Z45"/>
  <c r="AA44"/>
  <c r="Z44"/>
  <c r="AA43"/>
  <c r="Z43"/>
  <c r="AA42"/>
  <c r="Z42"/>
  <c r="AA41"/>
  <c r="Z41"/>
  <c r="AA40"/>
  <c r="Z40"/>
  <c r="AA39"/>
  <c r="Z39"/>
  <c r="AA38"/>
  <c r="Z38"/>
  <c r="AA37"/>
  <c r="Z37"/>
  <c r="AA36"/>
  <c r="Z36"/>
  <c r="AA35"/>
  <c r="Z35"/>
  <c r="AA34"/>
  <c r="Z34"/>
  <c r="AA33"/>
  <c r="Z33"/>
  <c r="AA32"/>
  <c r="Z32"/>
  <c r="AA31"/>
  <c r="Z31"/>
  <c r="AA30"/>
  <c r="Z30"/>
  <c r="AA29"/>
  <c r="Z29"/>
  <c r="AA28"/>
  <c r="Z28"/>
  <c r="AA27"/>
  <c r="Z27"/>
  <c r="AA26"/>
  <c r="Z26"/>
  <c r="AA25"/>
  <c r="AA54" s="1"/>
  <c r="Z25"/>
  <c r="Z54" s="1"/>
  <c r="AA24"/>
  <c r="Z24"/>
  <c r="AA23"/>
  <c r="Z23"/>
  <c r="AA22"/>
  <c r="Z22"/>
  <c r="AA21"/>
  <c r="Z21"/>
  <c r="AA20"/>
  <c r="Z20"/>
  <c r="AA19"/>
  <c r="Z19"/>
  <c r="AA18"/>
  <c r="Z18"/>
  <c r="AA17"/>
  <c r="Z17"/>
  <c r="AA16"/>
  <c r="Z16"/>
  <c r="AA15"/>
  <c r="Z15"/>
  <c r="AA14"/>
  <c r="Z14"/>
  <c r="AA13"/>
  <c r="Z13"/>
  <c r="AA12"/>
  <c r="Z12"/>
  <c r="AA11"/>
  <c r="Z11"/>
  <c r="AA10"/>
  <c r="Z10"/>
  <c r="AA9"/>
  <c r="Z9"/>
  <c r="AA8"/>
  <c r="Z8"/>
  <c r="AA7"/>
  <c r="Z7"/>
  <c r="AA6"/>
  <c r="Z6"/>
  <c r="AA5"/>
  <c r="Z5"/>
  <c r="AA4"/>
  <c r="Z4"/>
  <c r="AA3"/>
  <c r="Z3"/>
  <c r="AA2"/>
  <c r="Z2"/>
  <c r="AA1"/>
  <c r="AA53" s="1"/>
  <c r="Z1"/>
  <c r="Z53" s="1"/>
  <c r="W54" i="9"/>
  <c r="V54"/>
  <c r="U54"/>
  <c r="T54"/>
  <c r="S54"/>
  <c r="R54"/>
  <c r="Q54"/>
  <c r="P54"/>
  <c r="O54"/>
  <c r="N54"/>
  <c r="M54"/>
  <c r="L54"/>
  <c r="K54"/>
  <c r="J54"/>
  <c r="I54"/>
  <c r="H54"/>
  <c r="G54"/>
  <c r="F54"/>
  <c r="E54"/>
  <c r="D54"/>
  <c r="W53"/>
  <c r="V53"/>
  <c r="U53"/>
  <c r="T53"/>
  <c r="S53"/>
  <c r="R53"/>
  <c r="Q53"/>
  <c r="P53"/>
  <c r="O53"/>
  <c r="N53"/>
  <c r="M53"/>
  <c r="L53"/>
  <c r="K53"/>
  <c r="J53"/>
  <c r="I53"/>
  <c r="H53"/>
  <c r="G53"/>
  <c r="F53"/>
  <c r="E53"/>
  <c r="D53"/>
  <c r="W52"/>
  <c r="V52"/>
  <c r="U52"/>
  <c r="T52"/>
  <c r="S52"/>
  <c r="R52"/>
  <c r="Q52"/>
  <c r="P52"/>
  <c r="O52"/>
  <c r="N52"/>
  <c r="M52"/>
  <c r="L52"/>
  <c r="K52"/>
  <c r="J52"/>
  <c r="I52"/>
  <c r="H52"/>
  <c r="G52"/>
  <c r="F52"/>
  <c r="E52"/>
  <c r="D52"/>
  <c r="W51"/>
  <c r="V25" i="11" s="1"/>
  <c r="V51" i="9"/>
  <c r="U25" i="11" s="1"/>
  <c r="U51" i="9"/>
  <c r="T25" i="11" s="1"/>
  <c r="T51" i="9"/>
  <c r="S25" i="11" s="1"/>
  <c r="S51" i="9"/>
  <c r="R25" i="11" s="1"/>
  <c r="R51" i="9"/>
  <c r="Q25" i="11" s="1"/>
  <c r="Q51" i="9"/>
  <c r="P25" i="11" s="1"/>
  <c r="P51" i="9"/>
  <c r="O25" i="11" s="1"/>
  <c r="O51" i="9"/>
  <c r="N25" i="11" s="1"/>
  <c r="N51" i="9"/>
  <c r="M25" i="11" s="1"/>
  <c r="M51" i="9"/>
  <c r="L25" i="11" s="1"/>
  <c r="L51" i="9"/>
  <c r="K25" i="11" s="1"/>
  <c r="K51" i="9"/>
  <c r="J25" i="11" s="1"/>
  <c r="J51" i="9"/>
  <c r="I25" i="11" s="1"/>
  <c r="I51" i="9"/>
  <c r="H25" i="11" s="1"/>
  <c r="H51" i="9"/>
  <c r="G25" i="11" s="1"/>
  <c r="G51" i="9"/>
  <c r="F25" i="11" s="1"/>
  <c r="F51" i="9"/>
  <c r="E25" i="11" s="1"/>
  <c r="E51" i="9"/>
  <c r="D51"/>
  <c r="C25" i="11" s="1"/>
  <c r="W50" i="9"/>
  <c r="V10" i="11" s="1"/>
  <c r="V50" i="9"/>
  <c r="U10" i="11" s="1"/>
  <c r="U50" i="9"/>
  <c r="T10" i="11" s="1"/>
  <c r="T50" i="9"/>
  <c r="S10" i="11" s="1"/>
  <c r="S50" i="9"/>
  <c r="R10" i="11" s="1"/>
  <c r="R50" i="9"/>
  <c r="Q10" i="11" s="1"/>
  <c r="Q50" i="9"/>
  <c r="P10" i="11" s="1"/>
  <c r="P50" i="9"/>
  <c r="O10" i="11" s="1"/>
  <c r="O50" i="9"/>
  <c r="N10" i="11" s="1"/>
  <c r="N50" i="9"/>
  <c r="M10" i="11" s="1"/>
  <c r="M50" i="9"/>
  <c r="L10" i="11" s="1"/>
  <c r="L50" i="9"/>
  <c r="K10" i="11" s="1"/>
  <c r="K50" i="9"/>
  <c r="J10" i="11" s="1"/>
  <c r="J50" i="9"/>
  <c r="I10" i="11" s="1"/>
  <c r="I50" i="9"/>
  <c r="H10" i="11" s="1"/>
  <c r="H50" i="9"/>
  <c r="G10" i="11" s="1"/>
  <c r="G50" i="9"/>
  <c r="F10" i="11" s="1"/>
  <c r="F50" i="9"/>
  <c r="E10" i="11" s="1"/>
  <c r="E50" i="9"/>
  <c r="D50"/>
  <c r="C10" i="11" s="1"/>
  <c r="AA48" i="9"/>
  <c r="Z48"/>
  <c r="AA47"/>
  <c r="Z47"/>
  <c r="AA46"/>
  <c r="Z46"/>
  <c r="AA45"/>
  <c r="Z45"/>
  <c r="AA44"/>
  <c r="Z44"/>
  <c r="AA43"/>
  <c r="Z43"/>
  <c r="AA42"/>
  <c r="Z42"/>
  <c r="AA41"/>
  <c r="Z41"/>
  <c r="AA40"/>
  <c r="Z40"/>
  <c r="AA39"/>
  <c r="Z39"/>
  <c r="AA38"/>
  <c r="Z38"/>
  <c r="AA37"/>
  <c r="Z37"/>
  <c r="AA36"/>
  <c r="Z36"/>
  <c r="AA35"/>
  <c r="Z35"/>
  <c r="AA34"/>
  <c r="Z34"/>
  <c r="AA33"/>
  <c r="Z33"/>
  <c r="AA32"/>
  <c r="Z32"/>
  <c r="AA31"/>
  <c r="Z31"/>
  <c r="AA30"/>
  <c r="Z30"/>
  <c r="AA29"/>
  <c r="Z29"/>
  <c r="AA28"/>
  <c r="Z28"/>
  <c r="AA27"/>
  <c r="Z27"/>
  <c r="AA26"/>
  <c r="Z26"/>
  <c r="AA25"/>
  <c r="AA54" s="1"/>
  <c r="Z25"/>
  <c r="Z54" s="1"/>
  <c r="AA24"/>
  <c r="Z24"/>
  <c r="AA23"/>
  <c r="Z23"/>
  <c r="AA22"/>
  <c r="Z22"/>
  <c r="AA21"/>
  <c r="Z21"/>
  <c r="AA20"/>
  <c r="Z20"/>
  <c r="AA19"/>
  <c r="Z19"/>
  <c r="AA18"/>
  <c r="Z18"/>
  <c r="AA17"/>
  <c r="Z17"/>
  <c r="AA16"/>
  <c r="Z16"/>
  <c r="AA15"/>
  <c r="Z15"/>
  <c r="AA14"/>
  <c r="Z14"/>
  <c r="AA13"/>
  <c r="Z13"/>
  <c r="AA12"/>
  <c r="Z12"/>
  <c r="AA11"/>
  <c r="Z11"/>
  <c r="AA10"/>
  <c r="Z10"/>
  <c r="AA9"/>
  <c r="Z9"/>
  <c r="AA8"/>
  <c r="Z8"/>
  <c r="AA7"/>
  <c r="Z7"/>
  <c r="AA6"/>
  <c r="Z6"/>
  <c r="AA5"/>
  <c r="Z5"/>
  <c r="AA4"/>
  <c r="Z4"/>
  <c r="AA3"/>
  <c r="Z3"/>
  <c r="AA2"/>
  <c r="Z2"/>
  <c r="AA1"/>
  <c r="AA53" s="1"/>
  <c r="Z1"/>
  <c r="Z53" s="1"/>
  <c r="W54" i="8"/>
  <c r="V54"/>
  <c r="U54"/>
  <c r="T54"/>
  <c r="S54"/>
  <c r="R54"/>
  <c r="Q54"/>
  <c r="P54"/>
  <c r="O54"/>
  <c r="N54"/>
  <c r="M54"/>
  <c r="L54"/>
  <c r="K54"/>
  <c r="J54"/>
  <c r="I54"/>
  <c r="H54"/>
  <c r="G54"/>
  <c r="F54"/>
  <c r="E54"/>
  <c r="D54"/>
  <c r="W53"/>
  <c r="V53"/>
  <c r="U53"/>
  <c r="T53"/>
  <c r="S53"/>
  <c r="R53"/>
  <c r="Q53"/>
  <c r="P53"/>
  <c r="O53"/>
  <c r="N53"/>
  <c r="M53"/>
  <c r="L53"/>
  <c r="K53"/>
  <c r="J53"/>
  <c r="I53"/>
  <c r="H53"/>
  <c r="G53"/>
  <c r="F53"/>
  <c r="E53"/>
  <c r="D53"/>
  <c r="W52"/>
  <c r="V52"/>
  <c r="U52"/>
  <c r="T52"/>
  <c r="S52"/>
  <c r="R52"/>
  <c r="Q52"/>
  <c r="P52"/>
  <c r="O52"/>
  <c r="N52"/>
  <c r="M52"/>
  <c r="L52"/>
  <c r="K52"/>
  <c r="J52"/>
  <c r="I52"/>
  <c r="H52"/>
  <c r="G52"/>
  <c r="F52"/>
  <c r="E52"/>
  <c r="D52"/>
  <c r="W51"/>
  <c r="V24" i="11" s="1"/>
  <c r="V51" i="8"/>
  <c r="U24" i="11" s="1"/>
  <c r="U51" i="8"/>
  <c r="T24" i="11" s="1"/>
  <c r="T51" i="8"/>
  <c r="S24" i="11" s="1"/>
  <c r="S51" i="8"/>
  <c r="R24" i="11" s="1"/>
  <c r="R51" i="8"/>
  <c r="Q24" i="11" s="1"/>
  <c r="Q51" i="8"/>
  <c r="P24" i="11" s="1"/>
  <c r="P51" i="8"/>
  <c r="O24" i="11" s="1"/>
  <c r="O51" i="8"/>
  <c r="N24" i="11" s="1"/>
  <c r="N51" i="8"/>
  <c r="M24" i="11" s="1"/>
  <c r="M51" i="8"/>
  <c r="L24" i="11" s="1"/>
  <c r="L51" i="8"/>
  <c r="K24" i="11" s="1"/>
  <c r="K51" i="8"/>
  <c r="J24" i="11" s="1"/>
  <c r="J51" i="8"/>
  <c r="I24" i="11" s="1"/>
  <c r="I51" i="8"/>
  <c r="H24" i="11" s="1"/>
  <c r="H51" i="8"/>
  <c r="G24" i="11" s="1"/>
  <c r="G51" i="8"/>
  <c r="F24" i="11" s="1"/>
  <c r="F51" i="8"/>
  <c r="E24" i="11" s="1"/>
  <c r="E51" i="8"/>
  <c r="D24" i="11" s="1"/>
  <c r="D51" i="8"/>
  <c r="C24" i="11" s="1"/>
  <c r="W50" i="8"/>
  <c r="V9" i="11" s="1"/>
  <c r="V50" i="8"/>
  <c r="U9" i="11" s="1"/>
  <c r="U50" i="8"/>
  <c r="T9" i="11" s="1"/>
  <c r="T50" i="8"/>
  <c r="S9" i="11" s="1"/>
  <c r="S50" i="8"/>
  <c r="R9" i="11" s="1"/>
  <c r="R50" i="8"/>
  <c r="Q9" i="11" s="1"/>
  <c r="Q50" i="8"/>
  <c r="P9" i="11" s="1"/>
  <c r="P50" i="8"/>
  <c r="O9" i="11" s="1"/>
  <c r="O50" i="8"/>
  <c r="N9" i="11" s="1"/>
  <c r="N50" i="8"/>
  <c r="M9" i="11" s="1"/>
  <c r="M50" i="8"/>
  <c r="L9" i="11" s="1"/>
  <c r="L50" i="8"/>
  <c r="K9" i="11" s="1"/>
  <c r="K50" i="8"/>
  <c r="J9" i="11" s="1"/>
  <c r="J50" i="8"/>
  <c r="I9" i="11" s="1"/>
  <c r="I50" i="8"/>
  <c r="H9" i="11" s="1"/>
  <c r="H50" i="8"/>
  <c r="G9" i="11" s="1"/>
  <c r="G50" i="8"/>
  <c r="F9" i="11" s="1"/>
  <c r="F50" i="8"/>
  <c r="E9" i="11" s="1"/>
  <c r="E50" i="8"/>
  <c r="D9" i="11" s="1"/>
  <c r="D50" i="8"/>
  <c r="C9" i="11" s="1"/>
  <c r="AA48" i="8"/>
  <c r="Z48"/>
  <c r="AA47"/>
  <c r="Z47"/>
  <c r="AA46"/>
  <c r="Z46"/>
  <c r="AA45"/>
  <c r="Z45"/>
  <c r="AA44"/>
  <c r="Z44"/>
  <c r="AA43"/>
  <c r="Z43"/>
  <c r="AA42"/>
  <c r="Z42"/>
  <c r="AA41"/>
  <c r="Z41"/>
  <c r="AA40"/>
  <c r="Z40"/>
  <c r="AA39"/>
  <c r="Z39"/>
  <c r="AA38"/>
  <c r="Z38"/>
  <c r="AA37"/>
  <c r="Z37"/>
  <c r="AA36"/>
  <c r="Z36"/>
  <c r="AA35"/>
  <c r="Z35"/>
  <c r="AA34"/>
  <c r="Z34"/>
  <c r="AA33"/>
  <c r="Z33"/>
  <c r="AA32"/>
  <c r="Z32"/>
  <c r="AA31"/>
  <c r="Z31"/>
  <c r="AA30"/>
  <c r="Z30"/>
  <c r="AA29"/>
  <c r="Z29"/>
  <c r="AA28"/>
  <c r="Z28"/>
  <c r="AA27"/>
  <c r="Z27"/>
  <c r="AA26"/>
  <c r="Z26"/>
  <c r="AA25"/>
  <c r="AA54" s="1"/>
  <c r="Z25"/>
  <c r="Z54" s="1"/>
  <c r="AA24"/>
  <c r="Z24"/>
  <c r="AA23"/>
  <c r="Z23"/>
  <c r="AA22"/>
  <c r="Z22"/>
  <c r="AA21"/>
  <c r="Z21"/>
  <c r="AA20"/>
  <c r="Z20"/>
  <c r="AA19"/>
  <c r="Z19"/>
  <c r="AA18"/>
  <c r="Z18"/>
  <c r="AA17"/>
  <c r="Z17"/>
  <c r="AA16"/>
  <c r="Z16"/>
  <c r="AA15"/>
  <c r="Z15"/>
  <c r="AA14"/>
  <c r="Z14"/>
  <c r="AA13"/>
  <c r="Z13"/>
  <c r="AA12"/>
  <c r="Z12"/>
  <c r="AA11"/>
  <c r="Z11"/>
  <c r="AA10"/>
  <c r="Z10"/>
  <c r="AA9"/>
  <c r="Z9"/>
  <c r="AA8"/>
  <c r="Z8"/>
  <c r="AA7"/>
  <c r="Z7"/>
  <c r="AA6"/>
  <c r="Z6"/>
  <c r="AA5"/>
  <c r="Z5"/>
  <c r="AA4"/>
  <c r="Z4"/>
  <c r="AA3"/>
  <c r="Z3"/>
  <c r="AA2"/>
  <c r="Z2"/>
  <c r="AA1"/>
  <c r="AA53" s="1"/>
  <c r="Z1"/>
  <c r="Z53" s="1"/>
  <c r="W54" i="7"/>
  <c r="V54"/>
  <c r="U54"/>
  <c r="T54"/>
  <c r="S54"/>
  <c r="R54"/>
  <c r="Q54"/>
  <c r="P54"/>
  <c r="O54"/>
  <c r="N54"/>
  <c r="M54"/>
  <c r="L54"/>
  <c r="K54"/>
  <c r="J54"/>
  <c r="I54"/>
  <c r="H54"/>
  <c r="G54"/>
  <c r="F54"/>
  <c r="E54"/>
  <c r="D54"/>
  <c r="W53"/>
  <c r="V53"/>
  <c r="U53"/>
  <c r="T53"/>
  <c r="S53"/>
  <c r="R53"/>
  <c r="Q53"/>
  <c r="P53"/>
  <c r="O53"/>
  <c r="N53"/>
  <c r="M53"/>
  <c r="L53"/>
  <c r="K53"/>
  <c r="J53"/>
  <c r="I53"/>
  <c r="H53"/>
  <c r="G53"/>
  <c r="F53"/>
  <c r="E53"/>
  <c r="D53"/>
  <c r="W52"/>
  <c r="V52"/>
  <c r="U52"/>
  <c r="T52"/>
  <c r="S52"/>
  <c r="R52"/>
  <c r="Q52"/>
  <c r="P52"/>
  <c r="O52"/>
  <c r="N52"/>
  <c r="M52"/>
  <c r="L52"/>
  <c r="K52"/>
  <c r="J52"/>
  <c r="I52"/>
  <c r="H52"/>
  <c r="G52"/>
  <c r="F52"/>
  <c r="E52"/>
  <c r="D52"/>
  <c r="W51"/>
  <c r="V23" i="11" s="1"/>
  <c r="V51" i="7"/>
  <c r="U23" i="11" s="1"/>
  <c r="U51" i="7"/>
  <c r="T23" i="11" s="1"/>
  <c r="T51" i="7"/>
  <c r="S23" i="11" s="1"/>
  <c r="S51" i="7"/>
  <c r="R23" i="11" s="1"/>
  <c r="R51" i="7"/>
  <c r="Q23" i="11" s="1"/>
  <c r="Q51" i="7"/>
  <c r="P23" i="11" s="1"/>
  <c r="P51" i="7"/>
  <c r="O23" i="11" s="1"/>
  <c r="O51" i="7"/>
  <c r="N23" i="11" s="1"/>
  <c r="N51" i="7"/>
  <c r="M23" i="11" s="1"/>
  <c r="M51" i="7"/>
  <c r="L23" i="11" s="1"/>
  <c r="L51" i="7"/>
  <c r="K23" i="11" s="1"/>
  <c r="K51" i="7"/>
  <c r="J23" i="11" s="1"/>
  <c r="J51" i="7"/>
  <c r="I23" i="11" s="1"/>
  <c r="I51" i="7"/>
  <c r="H23" i="11" s="1"/>
  <c r="H51" i="7"/>
  <c r="G23" i="11" s="1"/>
  <c r="G51" i="7"/>
  <c r="F23" i="11" s="1"/>
  <c r="F51" i="7"/>
  <c r="E23" i="11" s="1"/>
  <c r="E51" i="7"/>
  <c r="D23" i="11" s="1"/>
  <c r="D51" i="7"/>
  <c r="W50"/>
  <c r="V8" i="11" s="1"/>
  <c r="V50" i="7"/>
  <c r="U8" i="11" s="1"/>
  <c r="U50" i="7"/>
  <c r="T8" i="11" s="1"/>
  <c r="T50" i="7"/>
  <c r="S8" i="11" s="1"/>
  <c r="S50" i="7"/>
  <c r="R8" i="11" s="1"/>
  <c r="R50" i="7"/>
  <c r="Q8" i="11" s="1"/>
  <c r="Q50" i="7"/>
  <c r="P8" i="11" s="1"/>
  <c r="P50" i="7"/>
  <c r="O8" i="11" s="1"/>
  <c r="O50" i="7"/>
  <c r="N8" i="11" s="1"/>
  <c r="N50" i="7"/>
  <c r="M8" i="11" s="1"/>
  <c r="M50" i="7"/>
  <c r="L8" i="11" s="1"/>
  <c r="L50" i="7"/>
  <c r="K8" i="11" s="1"/>
  <c r="K50" i="7"/>
  <c r="J8" i="11" s="1"/>
  <c r="J50" i="7"/>
  <c r="I8" i="11" s="1"/>
  <c r="I50" i="7"/>
  <c r="H8" i="11" s="1"/>
  <c r="H50" i="7"/>
  <c r="G8" i="11" s="1"/>
  <c r="G50" i="7"/>
  <c r="F8" i="11" s="1"/>
  <c r="F50" i="7"/>
  <c r="E8" i="11" s="1"/>
  <c r="E50" i="7"/>
  <c r="D8" i="11" s="1"/>
  <c r="D50" i="7"/>
  <c r="AA48"/>
  <c r="Z48"/>
  <c r="AA47"/>
  <c r="Z47"/>
  <c r="AA46"/>
  <c r="Z46"/>
  <c r="AA45"/>
  <c r="Z45"/>
  <c r="AA44"/>
  <c r="Z44"/>
  <c r="AA43"/>
  <c r="Z43"/>
  <c r="AA42"/>
  <c r="Z42"/>
  <c r="AA41"/>
  <c r="Z41"/>
  <c r="AA40"/>
  <c r="Z40"/>
  <c r="AA39"/>
  <c r="Z39"/>
  <c r="AA38"/>
  <c r="Z38"/>
  <c r="AA37"/>
  <c r="Z37"/>
  <c r="AA36"/>
  <c r="Z36"/>
  <c r="AA35"/>
  <c r="Z35"/>
  <c r="AA34"/>
  <c r="Z34"/>
  <c r="AA33"/>
  <c r="Z33"/>
  <c r="AA32"/>
  <c r="Z32"/>
  <c r="AA31"/>
  <c r="Z31"/>
  <c r="AA30"/>
  <c r="Z30"/>
  <c r="AA29"/>
  <c r="Z29"/>
  <c r="AA28"/>
  <c r="Z28"/>
  <c r="AA27"/>
  <c r="Z27"/>
  <c r="AA26"/>
  <c r="Z26"/>
  <c r="AA25"/>
  <c r="AA54" s="1"/>
  <c r="Z25"/>
  <c r="Z54" s="1"/>
  <c r="AA24"/>
  <c r="Z24"/>
  <c r="AA23"/>
  <c r="Z23"/>
  <c r="AA22"/>
  <c r="Z22"/>
  <c r="AA21"/>
  <c r="Z21"/>
  <c r="AA20"/>
  <c r="Z20"/>
  <c r="AA19"/>
  <c r="Z19"/>
  <c r="AA18"/>
  <c r="Z18"/>
  <c r="AA17"/>
  <c r="Z17"/>
  <c r="AA16"/>
  <c r="Z16"/>
  <c r="AA15"/>
  <c r="Z15"/>
  <c r="AA14"/>
  <c r="Z14"/>
  <c r="AA13"/>
  <c r="Z13"/>
  <c r="AA12"/>
  <c r="Z12"/>
  <c r="AA11"/>
  <c r="Z11"/>
  <c r="AA10"/>
  <c r="Z10"/>
  <c r="AA9"/>
  <c r="Z9"/>
  <c r="AA8"/>
  <c r="Z8"/>
  <c r="AA7"/>
  <c r="Z7"/>
  <c r="AA6"/>
  <c r="Z6"/>
  <c r="AA5"/>
  <c r="Z5"/>
  <c r="AA4"/>
  <c r="Z4"/>
  <c r="AA3"/>
  <c r="Z3"/>
  <c r="AA2"/>
  <c r="Z2"/>
  <c r="AA1"/>
  <c r="AA53" s="1"/>
  <c r="Z1"/>
  <c r="Z53" s="1"/>
  <c r="W54" i="6"/>
  <c r="V54"/>
  <c r="U54"/>
  <c r="T54"/>
  <c r="S54"/>
  <c r="R54"/>
  <c r="Q54"/>
  <c r="P54"/>
  <c r="O54"/>
  <c r="N54"/>
  <c r="M54"/>
  <c r="L54"/>
  <c r="K54"/>
  <c r="J54"/>
  <c r="I54"/>
  <c r="H54"/>
  <c r="G54"/>
  <c r="F54"/>
  <c r="E54"/>
  <c r="D54"/>
  <c r="W53"/>
  <c r="V53"/>
  <c r="U53"/>
  <c r="T53"/>
  <c r="S53"/>
  <c r="R53"/>
  <c r="Q53"/>
  <c r="P53"/>
  <c r="O53"/>
  <c r="N53"/>
  <c r="M53"/>
  <c r="L53"/>
  <c r="K53"/>
  <c r="J53"/>
  <c r="I53"/>
  <c r="H53"/>
  <c r="G53"/>
  <c r="F53"/>
  <c r="E53"/>
  <c r="D53"/>
  <c r="W52"/>
  <c r="V52"/>
  <c r="U52"/>
  <c r="T52"/>
  <c r="S52"/>
  <c r="R52"/>
  <c r="Q52"/>
  <c r="P52"/>
  <c r="O52"/>
  <c r="N52"/>
  <c r="M52"/>
  <c r="L52"/>
  <c r="K52"/>
  <c r="J52"/>
  <c r="I52"/>
  <c r="H52"/>
  <c r="G52"/>
  <c r="F52"/>
  <c r="E52"/>
  <c r="D52"/>
  <c r="W51"/>
  <c r="V22" i="11" s="1"/>
  <c r="V51" i="6"/>
  <c r="U22" i="11" s="1"/>
  <c r="U51" i="6"/>
  <c r="T22" i="11" s="1"/>
  <c r="T51" i="6"/>
  <c r="S22" i="11" s="1"/>
  <c r="S51" i="6"/>
  <c r="R22" i="11" s="1"/>
  <c r="R51" i="6"/>
  <c r="Q22" i="11" s="1"/>
  <c r="Q51" i="6"/>
  <c r="P22" i="11" s="1"/>
  <c r="P51" i="6"/>
  <c r="O22" i="11" s="1"/>
  <c r="O51" i="6"/>
  <c r="N22" i="11" s="1"/>
  <c r="N51" i="6"/>
  <c r="M22" i="11" s="1"/>
  <c r="M51" i="6"/>
  <c r="L22" i="11" s="1"/>
  <c r="L51" i="6"/>
  <c r="K22" i="11" s="1"/>
  <c r="K51" i="6"/>
  <c r="J22" i="11" s="1"/>
  <c r="J51" i="6"/>
  <c r="I22" i="11" s="1"/>
  <c r="I51" i="6"/>
  <c r="H22" i="11" s="1"/>
  <c r="H51" i="6"/>
  <c r="G22" i="11" s="1"/>
  <c r="G51" i="6"/>
  <c r="F22" i="11" s="1"/>
  <c r="F51" i="6"/>
  <c r="E22" i="11" s="1"/>
  <c r="E51" i="6"/>
  <c r="D22" i="11" s="1"/>
  <c r="D51" i="6"/>
  <c r="C22" i="11" s="1"/>
  <c r="W50" i="6"/>
  <c r="V7" i="11" s="1"/>
  <c r="V50" i="6"/>
  <c r="U7" i="11" s="1"/>
  <c r="U50" i="6"/>
  <c r="T7" i="11" s="1"/>
  <c r="T50" i="6"/>
  <c r="S7" i="11" s="1"/>
  <c r="S50" i="6"/>
  <c r="R7" i="11" s="1"/>
  <c r="R50" i="6"/>
  <c r="Q7" i="11" s="1"/>
  <c r="Q50" i="6"/>
  <c r="P7" i="11" s="1"/>
  <c r="P50" i="6"/>
  <c r="O7" i="11" s="1"/>
  <c r="O50" i="6"/>
  <c r="N7" i="11" s="1"/>
  <c r="N50" i="6"/>
  <c r="M7" i="11" s="1"/>
  <c r="M50" i="6"/>
  <c r="L7" i="11" s="1"/>
  <c r="L50" i="6"/>
  <c r="K7" i="11" s="1"/>
  <c r="K50" i="6"/>
  <c r="J7" i="11" s="1"/>
  <c r="J50" i="6"/>
  <c r="I7" i="11" s="1"/>
  <c r="I50" i="6"/>
  <c r="H7" i="11" s="1"/>
  <c r="H50" i="6"/>
  <c r="G7" i="11" s="1"/>
  <c r="G50" i="6"/>
  <c r="F7" i="11" s="1"/>
  <c r="F50" i="6"/>
  <c r="E7" i="11" s="1"/>
  <c r="E50" i="6"/>
  <c r="D7" i="11" s="1"/>
  <c r="D50" i="6"/>
  <c r="C7" i="11" s="1"/>
  <c r="AA48" i="6"/>
  <c r="Z48"/>
  <c r="AA47"/>
  <c r="Z47"/>
  <c r="AA46"/>
  <c r="Z46"/>
  <c r="AA45"/>
  <c r="Z45"/>
  <c r="AA44"/>
  <c r="Z44"/>
  <c r="AA43"/>
  <c r="Z43"/>
  <c r="AA42"/>
  <c r="Z42"/>
  <c r="AA41"/>
  <c r="Z41"/>
  <c r="AA40"/>
  <c r="Z40"/>
  <c r="AA39"/>
  <c r="Z39"/>
  <c r="AA38"/>
  <c r="Z38"/>
  <c r="AA37"/>
  <c r="Z37"/>
  <c r="AA36"/>
  <c r="Z36"/>
  <c r="AA35"/>
  <c r="Z35"/>
  <c r="AA34"/>
  <c r="Z34"/>
  <c r="AA33"/>
  <c r="Z33"/>
  <c r="AA32"/>
  <c r="Z32"/>
  <c r="AA31"/>
  <c r="Z31"/>
  <c r="AA30"/>
  <c r="Z30"/>
  <c r="AA29"/>
  <c r="Z29"/>
  <c r="AA28"/>
  <c r="Z28"/>
  <c r="AA27"/>
  <c r="Z27"/>
  <c r="AA26"/>
  <c r="Z26"/>
  <c r="AA25"/>
  <c r="AA54" s="1"/>
  <c r="Z25"/>
  <c r="Z54" s="1"/>
  <c r="AA24"/>
  <c r="Z24"/>
  <c r="AA23"/>
  <c r="Z23"/>
  <c r="AA22"/>
  <c r="Z22"/>
  <c r="AA21"/>
  <c r="Z21"/>
  <c r="AA20"/>
  <c r="Z20"/>
  <c r="AA19"/>
  <c r="Z19"/>
  <c r="AA18"/>
  <c r="Z18"/>
  <c r="AA17"/>
  <c r="Z17"/>
  <c r="AA16"/>
  <c r="Z16"/>
  <c r="AA15"/>
  <c r="Z15"/>
  <c r="AA14"/>
  <c r="Z14"/>
  <c r="AA13"/>
  <c r="Z13"/>
  <c r="AA12"/>
  <c r="Z12"/>
  <c r="AA11"/>
  <c r="Z11"/>
  <c r="AA10"/>
  <c r="Z10"/>
  <c r="AA9"/>
  <c r="Z9"/>
  <c r="AA8"/>
  <c r="Z8"/>
  <c r="AA7"/>
  <c r="Z7"/>
  <c r="AA6"/>
  <c r="Z6"/>
  <c r="AA5"/>
  <c r="Z5"/>
  <c r="AA4"/>
  <c r="Z4"/>
  <c r="AA3"/>
  <c r="Z3"/>
  <c r="AA2"/>
  <c r="Z2"/>
  <c r="AA1"/>
  <c r="AA53" s="1"/>
  <c r="Z1"/>
  <c r="Z53" s="1"/>
  <c r="W54" i="5"/>
  <c r="V54"/>
  <c r="U54"/>
  <c r="T54"/>
  <c r="S54"/>
  <c r="R54"/>
  <c r="Q54"/>
  <c r="P54"/>
  <c r="O54"/>
  <c r="N54"/>
  <c r="M54"/>
  <c r="L54"/>
  <c r="K54"/>
  <c r="J54"/>
  <c r="I54"/>
  <c r="H54"/>
  <c r="G54"/>
  <c r="F54"/>
  <c r="E54"/>
  <c r="D54"/>
  <c r="W53"/>
  <c r="V53"/>
  <c r="U53"/>
  <c r="T53"/>
  <c r="S53"/>
  <c r="R53"/>
  <c r="Q53"/>
  <c r="P53"/>
  <c r="O53"/>
  <c r="N53"/>
  <c r="M53"/>
  <c r="L53"/>
  <c r="K53"/>
  <c r="J53"/>
  <c r="I53"/>
  <c r="H53"/>
  <c r="G53"/>
  <c r="F53"/>
  <c r="E53"/>
  <c r="D53"/>
  <c r="W52"/>
  <c r="V52"/>
  <c r="U52"/>
  <c r="T52"/>
  <c r="S52"/>
  <c r="R52"/>
  <c r="Q52"/>
  <c r="P52"/>
  <c r="O52"/>
  <c r="N52"/>
  <c r="M52"/>
  <c r="L52"/>
  <c r="K52"/>
  <c r="J52"/>
  <c r="I52"/>
  <c r="H52"/>
  <c r="G52"/>
  <c r="F52"/>
  <c r="E52"/>
  <c r="D52"/>
  <c r="W51"/>
  <c r="V21" i="11" s="1"/>
  <c r="V51" i="5"/>
  <c r="U21" i="11" s="1"/>
  <c r="U51" i="5"/>
  <c r="T21" i="11" s="1"/>
  <c r="T51" i="5"/>
  <c r="S21" i="11" s="1"/>
  <c r="S51" i="5"/>
  <c r="R21" i="11" s="1"/>
  <c r="R51" i="5"/>
  <c r="Q21" i="11" s="1"/>
  <c r="Q51" i="5"/>
  <c r="P21" i="11" s="1"/>
  <c r="P51" i="5"/>
  <c r="O21" i="11" s="1"/>
  <c r="O51" i="5"/>
  <c r="N21" i="11" s="1"/>
  <c r="N51" i="5"/>
  <c r="M21" i="11" s="1"/>
  <c r="M51" i="5"/>
  <c r="L21" i="11" s="1"/>
  <c r="L51" i="5"/>
  <c r="K21" i="11" s="1"/>
  <c r="K51" i="5"/>
  <c r="J21" i="11" s="1"/>
  <c r="J51" i="5"/>
  <c r="I21" i="11" s="1"/>
  <c r="I51" i="5"/>
  <c r="H21" i="11" s="1"/>
  <c r="H51" i="5"/>
  <c r="G21" i="11" s="1"/>
  <c r="G51" i="5"/>
  <c r="F21" i="11" s="1"/>
  <c r="F51" i="5"/>
  <c r="E21" i="11" s="1"/>
  <c r="E51" i="5"/>
  <c r="D21" i="11" s="1"/>
  <c r="D51" i="5"/>
  <c r="C21" i="11" s="1"/>
  <c r="W50" i="5"/>
  <c r="V6" i="11" s="1"/>
  <c r="V50" i="5"/>
  <c r="U6" i="11" s="1"/>
  <c r="U50" i="5"/>
  <c r="T6" i="11" s="1"/>
  <c r="T50" i="5"/>
  <c r="S6" i="11" s="1"/>
  <c r="S50" i="5"/>
  <c r="R6" i="11" s="1"/>
  <c r="R50" i="5"/>
  <c r="Q6" i="11" s="1"/>
  <c r="Q50" i="5"/>
  <c r="P6" i="11" s="1"/>
  <c r="P50" i="5"/>
  <c r="O6" i="11" s="1"/>
  <c r="O50" i="5"/>
  <c r="N6" i="11" s="1"/>
  <c r="N50" i="5"/>
  <c r="M6" i="11" s="1"/>
  <c r="M50" i="5"/>
  <c r="L6" i="11" s="1"/>
  <c r="L50" i="5"/>
  <c r="K6" i="11" s="1"/>
  <c r="K50" i="5"/>
  <c r="J6" i="11" s="1"/>
  <c r="J50" i="5"/>
  <c r="I6" i="11" s="1"/>
  <c r="I50" i="5"/>
  <c r="H6" i="11" s="1"/>
  <c r="H50" i="5"/>
  <c r="G6" i="11" s="1"/>
  <c r="G50" i="5"/>
  <c r="F6" i="11" s="1"/>
  <c r="F50" i="5"/>
  <c r="E6" i="11" s="1"/>
  <c r="E50" i="5"/>
  <c r="D50"/>
  <c r="C6" i="11" s="1"/>
  <c r="AA48" i="5"/>
  <c r="Z48"/>
  <c r="AA47"/>
  <c r="Z47"/>
  <c r="AA46"/>
  <c r="Z46"/>
  <c r="AA45"/>
  <c r="Z45"/>
  <c r="AA44"/>
  <c r="Z44"/>
  <c r="AA43"/>
  <c r="Z43"/>
  <c r="AA42"/>
  <c r="Z42"/>
  <c r="AA41"/>
  <c r="Z41"/>
  <c r="AA40"/>
  <c r="Z40"/>
  <c r="AA39"/>
  <c r="Z39"/>
  <c r="AA38"/>
  <c r="Z38"/>
  <c r="AA37"/>
  <c r="Z37"/>
  <c r="AA36"/>
  <c r="Z36"/>
  <c r="AA35"/>
  <c r="Z35"/>
  <c r="AA34"/>
  <c r="Z34"/>
  <c r="AA33"/>
  <c r="Z33"/>
  <c r="AA32"/>
  <c r="Z32"/>
  <c r="AA31"/>
  <c r="Z31"/>
  <c r="AA30"/>
  <c r="Z30"/>
  <c r="AA29"/>
  <c r="Z29"/>
  <c r="AA28"/>
  <c r="Z28"/>
  <c r="AA27"/>
  <c r="Z27"/>
  <c r="AA26"/>
  <c r="Z26"/>
  <c r="AA25"/>
  <c r="AA54" s="1"/>
  <c r="Z25"/>
  <c r="Z54" s="1"/>
  <c r="AA24"/>
  <c r="Z24"/>
  <c r="AA23"/>
  <c r="Z23"/>
  <c r="AA22"/>
  <c r="Z22"/>
  <c r="AA21"/>
  <c r="Z21"/>
  <c r="AA20"/>
  <c r="Z20"/>
  <c r="AA19"/>
  <c r="Z19"/>
  <c r="AA18"/>
  <c r="Z18"/>
  <c r="AA17"/>
  <c r="Z17"/>
  <c r="AA16"/>
  <c r="Z16"/>
  <c r="AA15"/>
  <c r="Z15"/>
  <c r="AA14"/>
  <c r="Z14"/>
  <c r="AA13"/>
  <c r="Z13"/>
  <c r="AA12"/>
  <c r="Z12"/>
  <c r="AA11"/>
  <c r="Z11"/>
  <c r="AA10"/>
  <c r="Z10"/>
  <c r="AA9"/>
  <c r="Z9"/>
  <c r="AA8"/>
  <c r="Z8"/>
  <c r="AA7"/>
  <c r="Z7"/>
  <c r="AA6"/>
  <c r="Z6"/>
  <c r="AA5"/>
  <c r="Z5"/>
  <c r="AA4"/>
  <c r="Z4"/>
  <c r="AA3"/>
  <c r="Z3"/>
  <c r="AA2"/>
  <c r="Z2"/>
  <c r="AA1"/>
  <c r="AA53" s="1"/>
  <c r="Z1"/>
  <c r="Z53" s="1"/>
  <c r="W54" i="10"/>
  <c r="V54"/>
  <c r="U54"/>
  <c r="T54"/>
  <c r="S54"/>
  <c r="R54"/>
  <c r="Q54"/>
  <c r="P54"/>
  <c r="O54"/>
  <c r="N54"/>
  <c r="M54"/>
  <c r="L54"/>
  <c r="K54"/>
  <c r="J54"/>
  <c r="I54"/>
  <c r="H54"/>
  <c r="G54"/>
  <c r="F54"/>
  <c r="E54"/>
  <c r="D54"/>
  <c r="W53"/>
  <c r="V53"/>
  <c r="U53"/>
  <c r="T53"/>
  <c r="S53"/>
  <c r="R53"/>
  <c r="Q53"/>
  <c r="P53"/>
  <c r="O53"/>
  <c r="N53"/>
  <c r="M53"/>
  <c r="L53"/>
  <c r="K53"/>
  <c r="J53"/>
  <c r="I53"/>
  <c r="H53"/>
  <c r="G53"/>
  <c r="F53"/>
  <c r="E53"/>
  <c r="D53"/>
  <c r="W52"/>
  <c r="V52"/>
  <c r="U52"/>
  <c r="T52"/>
  <c r="S52"/>
  <c r="R52"/>
  <c r="Q52"/>
  <c r="P52"/>
  <c r="O52"/>
  <c r="N52"/>
  <c r="M52"/>
  <c r="L52"/>
  <c r="K52"/>
  <c r="J52"/>
  <c r="I52"/>
  <c r="H52"/>
  <c r="G52"/>
  <c r="F52"/>
  <c r="E52"/>
  <c r="D52"/>
  <c r="W51"/>
  <c r="V19" i="11" s="1"/>
  <c r="V51" i="10"/>
  <c r="U19" i="11" s="1"/>
  <c r="U51" i="10"/>
  <c r="T19" i="11" s="1"/>
  <c r="T51" i="10"/>
  <c r="S19" i="11" s="1"/>
  <c r="S51" i="10"/>
  <c r="R19" i="11" s="1"/>
  <c r="R51" i="10"/>
  <c r="Q19" i="11" s="1"/>
  <c r="Q51" i="10"/>
  <c r="P19" i="11" s="1"/>
  <c r="P51" i="10"/>
  <c r="O19" i="11" s="1"/>
  <c r="O51" i="10"/>
  <c r="N19" i="11" s="1"/>
  <c r="N51" i="10"/>
  <c r="M19" i="11" s="1"/>
  <c r="M51" i="10"/>
  <c r="L19" i="11" s="1"/>
  <c r="L51" i="10"/>
  <c r="K19" i="11" s="1"/>
  <c r="K51" i="10"/>
  <c r="J19" i="11" s="1"/>
  <c r="J51" i="10"/>
  <c r="I19" i="11" s="1"/>
  <c r="I51" i="10"/>
  <c r="H19" i="11" s="1"/>
  <c r="H51" i="10"/>
  <c r="G19" i="11" s="1"/>
  <c r="G51" i="10"/>
  <c r="F19" i="11" s="1"/>
  <c r="F51" i="10"/>
  <c r="E19" i="11" s="1"/>
  <c r="E51" i="10"/>
  <c r="D19" i="11" s="1"/>
  <c r="D51" i="10"/>
  <c r="C19" i="11" s="1"/>
  <c r="W50" i="10"/>
  <c r="V4" i="11" s="1"/>
  <c r="V50" i="10"/>
  <c r="U4" i="11" s="1"/>
  <c r="U50" i="10"/>
  <c r="T4" i="11" s="1"/>
  <c r="T50" i="10"/>
  <c r="S4" i="11" s="1"/>
  <c r="S50" i="10"/>
  <c r="R4" i="11" s="1"/>
  <c r="R50" i="10"/>
  <c r="Q4" i="11" s="1"/>
  <c r="Q50" i="10"/>
  <c r="P4" i="11" s="1"/>
  <c r="P50" i="10"/>
  <c r="O4" i="11" s="1"/>
  <c r="O50" i="10"/>
  <c r="N4" i="11" s="1"/>
  <c r="N50" i="10"/>
  <c r="M4" i="11" s="1"/>
  <c r="M50" i="10"/>
  <c r="L4" i="11" s="1"/>
  <c r="L50" i="10"/>
  <c r="K4" i="11" s="1"/>
  <c r="K50" i="10"/>
  <c r="J4" i="11" s="1"/>
  <c r="J50" i="10"/>
  <c r="I4" i="11" s="1"/>
  <c r="I50" i="10"/>
  <c r="H4" i="11" s="1"/>
  <c r="H50" i="10"/>
  <c r="G4" i="11" s="1"/>
  <c r="G50" i="10"/>
  <c r="F4" i="11" s="1"/>
  <c r="F50" i="10"/>
  <c r="E4" i="11" s="1"/>
  <c r="E50" i="10"/>
  <c r="D50"/>
  <c r="C4" i="11" s="1"/>
  <c r="AA48" i="10"/>
  <c r="Z48"/>
  <c r="AA47"/>
  <c r="Z47"/>
  <c r="AA46"/>
  <c r="Z46"/>
  <c r="AA45"/>
  <c r="Z45"/>
  <c r="AA44"/>
  <c r="Z44"/>
  <c r="AA43"/>
  <c r="Z43"/>
  <c r="AA42"/>
  <c r="Z42"/>
  <c r="AA41"/>
  <c r="Z41"/>
  <c r="AA40"/>
  <c r="Z40"/>
  <c r="AA39"/>
  <c r="Z39"/>
  <c r="AA38"/>
  <c r="Z38"/>
  <c r="AA37"/>
  <c r="Z37"/>
  <c r="AA36"/>
  <c r="Z36"/>
  <c r="AA35"/>
  <c r="Z35"/>
  <c r="AA34"/>
  <c r="Z34"/>
  <c r="AA33"/>
  <c r="Z33"/>
  <c r="AA32"/>
  <c r="Z32"/>
  <c r="AA31"/>
  <c r="Z31"/>
  <c r="AA30"/>
  <c r="Z30"/>
  <c r="AA29"/>
  <c r="Z29"/>
  <c r="AA28"/>
  <c r="Z28"/>
  <c r="AA27"/>
  <c r="Z27"/>
  <c r="AA26"/>
  <c r="Z26"/>
  <c r="AA25"/>
  <c r="AA54" s="1"/>
  <c r="Z25"/>
  <c r="Z54" s="1"/>
  <c r="AA24"/>
  <c r="Z24"/>
  <c r="AA23"/>
  <c r="Z23"/>
  <c r="AA22"/>
  <c r="Z22"/>
  <c r="AA21"/>
  <c r="Z21"/>
  <c r="AA20"/>
  <c r="Z20"/>
  <c r="AA19"/>
  <c r="Z19"/>
  <c r="AA18"/>
  <c r="Z18"/>
  <c r="AA17"/>
  <c r="Z17"/>
  <c r="AA16"/>
  <c r="Z16"/>
  <c r="AA15"/>
  <c r="Z15"/>
  <c r="AA14"/>
  <c r="Z14"/>
  <c r="AA13"/>
  <c r="Z13"/>
  <c r="AA12"/>
  <c r="Z12"/>
  <c r="AA11"/>
  <c r="Z11"/>
  <c r="AA10"/>
  <c r="Z10"/>
  <c r="AA9"/>
  <c r="Z9"/>
  <c r="AA8"/>
  <c r="Z8"/>
  <c r="AA7"/>
  <c r="Z7"/>
  <c r="AA6"/>
  <c r="Z6"/>
  <c r="AA5"/>
  <c r="Z5"/>
  <c r="AA4"/>
  <c r="Z4"/>
  <c r="AA3"/>
  <c r="Z3"/>
  <c r="AA2"/>
  <c r="Z2"/>
  <c r="AA1"/>
  <c r="AA53" s="1"/>
  <c r="Z1"/>
  <c r="W54" i="3"/>
  <c r="V54"/>
  <c r="U54"/>
  <c r="T54"/>
  <c r="S54"/>
  <c r="R54"/>
  <c r="Q54"/>
  <c r="P54"/>
  <c r="O54"/>
  <c r="N54"/>
  <c r="M54"/>
  <c r="L54"/>
  <c r="K54"/>
  <c r="J54"/>
  <c r="I54"/>
  <c r="H54"/>
  <c r="G54"/>
  <c r="F54"/>
  <c r="E54"/>
  <c r="D54"/>
  <c r="W53"/>
  <c r="V53"/>
  <c r="U53"/>
  <c r="T53"/>
  <c r="S53"/>
  <c r="R53"/>
  <c r="Q53"/>
  <c r="P53"/>
  <c r="O53"/>
  <c r="N53"/>
  <c r="M53"/>
  <c r="L53"/>
  <c r="K53"/>
  <c r="J53"/>
  <c r="I53"/>
  <c r="H53"/>
  <c r="G53"/>
  <c r="F53"/>
  <c r="E53"/>
  <c r="D53"/>
  <c r="W52"/>
  <c r="V52"/>
  <c r="U52"/>
  <c r="T52"/>
  <c r="S52"/>
  <c r="R52"/>
  <c r="Q52"/>
  <c r="P52"/>
  <c r="O52"/>
  <c r="N52"/>
  <c r="M52"/>
  <c r="L52"/>
  <c r="K52"/>
  <c r="J52"/>
  <c r="I52"/>
  <c r="H52"/>
  <c r="G52"/>
  <c r="F52"/>
  <c r="E52"/>
  <c r="D52"/>
  <c r="W51"/>
  <c r="V18" i="11" s="1"/>
  <c r="V51" i="3"/>
  <c r="U18" i="11" s="1"/>
  <c r="U51" i="3"/>
  <c r="T18" i="11" s="1"/>
  <c r="T51" i="3"/>
  <c r="S18" i="11" s="1"/>
  <c r="S51" i="3"/>
  <c r="R18" i="11" s="1"/>
  <c r="R51" i="3"/>
  <c r="Q18" i="11" s="1"/>
  <c r="Q51" i="3"/>
  <c r="P18" i="11" s="1"/>
  <c r="P51" i="3"/>
  <c r="O18" i="11" s="1"/>
  <c r="O51" i="3"/>
  <c r="N18" i="11" s="1"/>
  <c r="N51" i="3"/>
  <c r="M18" i="11" s="1"/>
  <c r="M51" i="3"/>
  <c r="L18" i="11" s="1"/>
  <c r="L51" i="3"/>
  <c r="K18" i="11" s="1"/>
  <c r="K51" i="3"/>
  <c r="J18" i="11" s="1"/>
  <c r="J51" i="3"/>
  <c r="I18" i="11" s="1"/>
  <c r="I51" i="3"/>
  <c r="H18" i="11" s="1"/>
  <c r="H51" i="3"/>
  <c r="G18" i="11" s="1"/>
  <c r="G51" i="3"/>
  <c r="F18" i="11" s="1"/>
  <c r="F51" i="3"/>
  <c r="E18" i="11" s="1"/>
  <c r="E51" i="3"/>
  <c r="D18" i="11" s="1"/>
  <c r="D51" i="3"/>
  <c r="W50"/>
  <c r="V3" i="11" s="1"/>
  <c r="V50" i="3"/>
  <c r="U3" i="11" s="1"/>
  <c r="U50" i="3"/>
  <c r="T3" i="11" s="1"/>
  <c r="T50" i="3"/>
  <c r="S3" i="11" s="1"/>
  <c r="S50" i="3"/>
  <c r="R3" i="11" s="1"/>
  <c r="R50" i="3"/>
  <c r="Q3" i="11" s="1"/>
  <c r="Q50" i="3"/>
  <c r="P3" i="11" s="1"/>
  <c r="P50" i="3"/>
  <c r="O3" i="11" s="1"/>
  <c r="O50" i="3"/>
  <c r="N3" i="11" s="1"/>
  <c r="N50" i="3"/>
  <c r="M3" i="11" s="1"/>
  <c r="M50" i="3"/>
  <c r="L3" i="11" s="1"/>
  <c r="L50" i="3"/>
  <c r="K3" i="11" s="1"/>
  <c r="K50" i="3"/>
  <c r="J3" i="11" s="1"/>
  <c r="J50" i="3"/>
  <c r="I3" i="11" s="1"/>
  <c r="I50" i="3"/>
  <c r="H3" i="11" s="1"/>
  <c r="H50" i="3"/>
  <c r="G3" i="11" s="1"/>
  <c r="G50" i="3"/>
  <c r="F3" i="11" s="1"/>
  <c r="F50" i="3"/>
  <c r="E3" i="11" s="1"/>
  <c r="E50" i="3"/>
  <c r="D3" i="11" s="1"/>
  <c r="D50" i="3"/>
  <c r="AA48"/>
  <c r="Z48"/>
  <c r="AA47"/>
  <c r="Z47"/>
  <c r="AA46"/>
  <c r="Z46"/>
  <c r="AA45"/>
  <c r="Z45"/>
  <c r="AA44"/>
  <c r="Z44"/>
  <c r="AA43"/>
  <c r="Z43"/>
  <c r="AA42"/>
  <c r="Z42"/>
  <c r="AA41"/>
  <c r="Z41"/>
  <c r="AA40"/>
  <c r="Z40"/>
  <c r="AA39"/>
  <c r="Z39"/>
  <c r="AA38"/>
  <c r="Z38"/>
  <c r="AA37"/>
  <c r="Z37"/>
  <c r="AA36"/>
  <c r="Z36"/>
  <c r="AA35"/>
  <c r="Z35"/>
  <c r="AA34"/>
  <c r="Z34"/>
  <c r="AA33"/>
  <c r="Z33"/>
  <c r="AA32"/>
  <c r="Z32"/>
  <c r="AA31"/>
  <c r="Z31"/>
  <c r="AA30"/>
  <c r="Z30"/>
  <c r="AA29"/>
  <c r="Z29"/>
  <c r="AA28"/>
  <c r="Z28"/>
  <c r="AA27"/>
  <c r="Z27"/>
  <c r="AA26"/>
  <c r="Z26"/>
  <c r="AA25"/>
  <c r="AA54" s="1"/>
  <c r="Z25"/>
  <c r="Z54" s="1"/>
  <c r="AA24"/>
  <c r="Z24"/>
  <c r="AA23"/>
  <c r="Z23"/>
  <c r="AA22"/>
  <c r="Z22"/>
  <c r="AA21"/>
  <c r="Z21"/>
  <c r="AA20"/>
  <c r="Z20"/>
  <c r="AA19"/>
  <c r="Z19"/>
  <c r="AA18"/>
  <c r="Z18"/>
  <c r="AA17"/>
  <c r="Z17"/>
  <c r="AA16"/>
  <c r="Z16"/>
  <c r="AA15"/>
  <c r="Z15"/>
  <c r="AA14"/>
  <c r="Z14"/>
  <c r="AA13"/>
  <c r="Z13"/>
  <c r="AA12"/>
  <c r="Z12"/>
  <c r="AA11"/>
  <c r="Z11"/>
  <c r="AA10"/>
  <c r="Z10"/>
  <c r="AA9"/>
  <c r="Z9"/>
  <c r="AA8"/>
  <c r="Z8"/>
  <c r="AA7"/>
  <c r="Z7"/>
  <c r="AA6"/>
  <c r="Z6"/>
  <c r="AA5"/>
  <c r="Z5"/>
  <c r="AA4"/>
  <c r="Z4"/>
  <c r="AA3"/>
  <c r="Z3"/>
  <c r="AA2"/>
  <c r="Z2"/>
  <c r="AA1"/>
  <c r="AA53" s="1"/>
  <c r="Z1"/>
  <c r="Z53" s="1"/>
  <c r="Z1" i="1"/>
  <c r="E50"/>
  <c r="D2" i="11" s="1"/>
  <c r="F50" i="1"/>
  <c r="E2" i="11" s="1"/>
  <c r="G50" i="1"/>
  <c r="F2" i="11" s="1"/>
  <c r="H50" i="1"/>
  <c r="G2" i="11" s="1"/>
  <c r="I50" i="1"/>
  <c r="H2" i="11" s="1"/>
  <c r="J50" i="1"/>
  <c r="I2" i="11" s="1"/>
  <c r="K50" i="1"/>
  <c r="J2" i="11" s="1"/>
  <c r="L50" i="1"/>
  <c r="K2" i="11" s="1"/>
  <c r="M50" i="1"/>
  <c r="L2" i="11" s="1"/>
  <c r="N50" i="1"/>
  <c r="M2" i="11" s="1"/>
  <c r="O50" i="1"/>
  <c r="N2" i="11" s="1"/>
  <c r="P50" i="1"/>
  <c r="O2" i="11" s="1"/>
  <c r="Q50" i="1"/>
  <c r="P2" i="11" s="1"/>
  <c r="R50" i="1"/>
  <c r="Q2" i="11" s="1"/>
  <c r="S50" i="1"/>
  <c r="R2" i="11" s="1"/>
  <c r="T50" i="1"/>
  <c r="S2" i="11" s="1"/>
  <c r="U50" i="1"/>
  <c r="T2" i="11" s="1"/>
  <c r="V50" i="1"/>
  <c r="U2" i="11" s="1"/>
  <c r="W50" i="1"/>
  <c r="V2" i="11" s="1"/>
  <c r="E51" i="1"/>
  <c r="D17" i="11" s="1"/>
  <c r="F51" i="1"/>
  <c r="E17" i="11" s="1"/>
  <c r="G51" i="1"/>
  <c r="F17" i="11" s="1"/>
  <c r="H51" i="1"/>
  <c r="G17" i="11" s="1"/>
  <c r="I51" i="1"/>
  <c r="H17" i="11" s="1"/>
  <c r="J51" i="1"/>
  <c r="I17" i="11" s="1"/>
  <c r="K51" i="1"/>
  <c r="J17" i="11" s="1"/>
  <c r="L51" i="1"/>
  <c r="K17" i="11" s="1"/>
  <c r="M51" i="1"/>
  <c r="L17" i="11" s="1"/>
  <c r="N51" i="1"/>
  <c r="M17" i="11" s="1"/>
  <c r="O51" i="1"/>
  <c r="N17" i="11" s="1"/>
  <c r="P51" i="1"/>
  <c r="O17" i="11" s="1"/>
  <c r="Q51" i="1"/>
  <c r="P17" i="11" s="1"/>
  <c r="R51" i="1"/>
  <c r="Q17" i="11" s="1"/>
  <c r="S51" i="1"/>
  <c r="R17" i="11" s="1"/>
  <c r="T51" i="1"/>
  <c r="S17" i="11" s="1"/>
  <c r="U51" i="1"/>
  <c r="T17" i="11" s="1"/>
  <c r="V51" i="1"/>
  <c r="U17" i="11" s="1"/>
  <c r="W51" i="1"/>
  <c r="E52"/>
  <c r="F52"/>
  <c r="G52"/>
  <c r="H52"/>
  <c r="I52"/>
  <c r="J52"/>
  <c r="K52"/>
  <c r="L52"/>
  <c r="M52"/>
  <c r="N52"/>
  <c r="O52"/>
  <c r="P52"/>
  <c r="Q52"/>
  <c r="R52"/>
  <c r="S52"/>
  <c r="T52"/>
  <c r="U52"/>
  <c r="V52"/>
  <c r="W52"/>
  <c r="E53"/>
  <c r="F53"/>
  <c r="G53"/>
  <c r="H53"/>
  <c r="I53"/>
  <c r="J53"/>
  <c r="K53"/>
  <c r="L53"/>
  <c r="M53"/>
  <c r="N53"/>
  <c r="O53"/>
  <c r="P53"/>
  <c r="Q53"/>
  <c r="R53"/>
  <c r="S53"/>
  <c r="T53"/>
  <c r="U53"/>
  <c r="V53"/>
  <c r="W53"/>
  <c r="E54"/>
  <c r="F54"/>
  <c r="G54"/>
  <c r="H54"/>
  <c r="I54"/>
  <c r="J54"/>
  <c r="K54"/>
  <c r="L54"/>
  <c r="M54"/>
  <c r="N54"/>
  <c r="O54"/>
  <c r="P54"/>
  <c r="Q54"/>
  <c r="R54"/>
  <c r="S54"/>
  <c r="T54"/>
  <c r="U54"/>
  <c r="V54"/>
  <c r="W54"/>
  <c r="D52"/>
  <c r="D50"/>
  <c r="Z2"/>
  <c r="AA2"/>
  <c r="Z3"/>
  <c r="AA3"/>
  <c r="Z4"/>
  <c r="AA4"/>
  <c r="Z5"/>
  <c r="AA5"/>
  <c r="Z6"/>
  <c r="AA6"/>
  <c r="Z7"/>
  <c r="AA7"/>
  <c r="Z8"/>
  <c r="AA8"/>
  <c r="Z9"/>
  <c r="AA9"/>
  <c r="Z10"/>
  <c r="AA10"/>
  <c r="Z11"/>
  <c r="AA11"/>
  <c r="Z12"/>
  <c r="AA12"/>
  <c r="Z13"/>
  <c r="AA13"/>
  <c r="Z14"/>
  <c r="AA14"/>
  <c r="Z15"/>
  <c r="AA15"/>
  <c r="Z16"/>
  <c r="AA16"/>
  <c r="Z17"/>
  <c r="AA17"/>
  <c r="Z18"/>
  <c r="AA18"/>
  <c r="Z19"/>
  <c r="AA19"/>
  <c r="Z20"/>
  <c r="AA20"/>
  <c r="Z21"/>
  <c r="AA21"/>
  <c r="Z22"/>
  <c r="AA22"/>
  <c r="Z23"/>
  <c r="AA23"/>
  <c r="Z24"/>
  <c r="AA24"/>
  <c r="Z25"/>
  <c r="AA25"/>
  <c r="Z26"/>
  <c r="AA26"/>
  <c r="Z27"/>
  <c r="AA27"/>
  <c r="Z28"/>
  <c r="AA28"/>
  <c r="Z29"/>
  <c r="AA29"/>
  <c r="Z30"/>
  <c r="AA30"/>
  <c r="Z31"/>
  <c r="AA31"/>
  <c r="Z32"/>
  <c r="AA32"/>
  <c r="Z33"/>
  <c r="AA33"/>
  <c r="Z34"/>
  <c r="AA34"/>
  <c r="Z35"/>
  <c r="AA35"/>
  <c r="Z36"/>
  <c r="AA36"/>
  <c r="Z37"/>
  <c r="AA37"/>
  <c r="Z38"/>
  <c r="AA38"/>
  <c r="Z39"/>
  <c r="AA39"/>
  <c r="Z40"/>
  <c r="AA40"/>
  <c r="Z41"/>
  <c r="AA41"/>
  <c r="Z42"/>
  <c r="AA42"/>
  <c r="Z43"/>
  <c r="AA43"/>
  <c r="Z44"/>
  <c r="AA44"/>
  <c r="Z45"/>
  <c r="AA45"/>
  <c r="Z46"/>
  <c r="AA46"/>
  <c r="Z47"/>
  <c r="AA47"/>
  <c r="Z48"/>
  <c r="AA48"/>
  <c r="AA1"/>
  <c r="AA51"/>
  <c r="Z53"/>
  <c r="D54"/>
  <c r="D53"/>
  <c r="D51"/>
  <c r="Z51"/>
  <c r="D149" i="12"/>
  <c r="D144"/>
  <c r="AC12" l="1"/>
  <c r="AC17"/>
  <c r="AC18"/>
  <c r="AC20"/>
  <c r="AC5"/>
  <c r="AC11"/>
  <c r="AC28"/>
  <c r="AC7"/>
  <c r="AC29"/>
  <c r="AC13"/>
  <c r="AC4"/>
  <c r="AC19"/>
  <c r="AC21"/>
  <c r="AC22"/>
  <c r="AC23"/>
  <c r="AC24"/>
  <c r="AC25"/>
  <c r="AC26"/>
  <c r="AC27"/>
  <c r="AC30"/>
  <c r="AC31"/>
  <c r="AC14"/>
  <c r="AC15"/>
  <c r="AC2"/>
  <c r="AE17" s="1"/>
  <c r="AD22"/>
  <c r="AD25"/>
  <c r="AD17"/>
  <c r="AD18"/>
  <c r="AD19"/>
  <c r="AD3"/>
  <c r="AD20"/>
  <c r="AD5"/>
  <c r="AD27"/>
  <c r="AD11"/>
  <c r="AD7"/>
  <c r="AD13"/>
  <c r="AD12"/>
  <c r="AE18"/>
  <c r="AD21"/>
  <c r="AE19"/>
  <c r="AD23"/>
  <c r="AD24"/>
  <c r="AD26"/>
  <c r="AD28"/>
  <c r="AF28" s="1"/>
  <c r="AD29"/>
  <c r="AD30"/>
  <c r="AD31"/>
  <c r="AD14"/>
  <c r="AD4"/>
  <c r="AD15"/>
  <c r="AD2"/>
  <c r="AA23"/>
  <c r="H165" i="17"/>
  <c r="H162" s="1"/>
  <c r="T165"/>
  <c r="T162" s="1"/>
  <c r="T165" i="15"/>
  <c r="T162" s="1"/>
  <c r="M165" i="17"/>
  <c r="M162" s="1"/>
  <c r="Z25" i="12"/>
  <c r="AA25"/>
  <c r="Z29"/>
  <c r="AA29"/>
  <c r="AA21"/>
  <c r="Z21"/>
  <c r="AA11" i="11"/>
  <c r="V56" i="19"/>
  <c r="T165" i="6"/>
  <c r="T162" s="1"/>
  <c r="D165"/>
  <c r="D162" s="1"/>
  <c r="C30" i="12"/>
  <c r="Z30" s="1"/>
  <c r="D165" i="2"/>
  <c r="D162" s="1"/>
  <c r="L165" i="15"/>
  <c r="L162" s="1"/>
  <c r="L165" i="14"/>
  <c r="L162" s="1"/>
  <c r="P165"/>
  <c r="P162" s="1"/>
  <c r="H165"/>
  <c r="H162" s="1"/>
  <c r="D165" i="15"/>
  <c r="D162" s="1"/>
  <c r="U165" i="17"/>
  <c r="U162" s="1"/>
  <c r="P165"/>
  <c r="P162" s="1"/>
  <c r="I165" i="6"/>
  <c r="I162" s="1"/>
  <c r="D165" i="14"/>
  <c r="D162" s="1"/>
  <c r="I165" i="17"/>
  <c r="I162" s="1"/>
  <c r="I165" i="14"/>
  <c r="I162" s="1"/>
  <c r="Z31" i="12"/>
  <c r="D165" i="1"/>
  <c r="D162" s="1"/>
  <c r="U165" i="14"/>
  <c r="U162" s="1"/>
  <c r="D14" i="12"/>
  <c r="D14" i="16" s="1"/>
  <c r="E165" i="17"/>
  <c r="E162" s="1"/>
  <c r="Q165"/>
  <c r="Q162" s="1"/>
  <c r="E165" i="9"/>
  <c r="E162" s="1"/>
  <c r="H165" i="15"/>
  <c r="H162" s="1"/>
  <c r="AA11" i="12"/>
  <c r="M165" i="14"/>
  <c r="M162" s="1"/>
  <c r="Q165" i="15"/>
  <c r="Q162" s="1"/>
  <c r="U165" i="13"/>
  <c r="U162" s="1"/>
  <c r="E165" i="10"/>
  <c r="E162" s="1"/>
  <c r="T165" i="14"/>
  <c r="T162" s="1"/>
  <c r="AA18" i="12"/>
  <c r="Z2"/>
  <c r="AA19"/>
  <c r="AA20"/>
  <c r="AA22"/>
  <c r="AA5"/>
  <c r="AA3"/>
  <c r="AA7"/>
  <c r="AA4"/>
  <c r="AA24"/>
  <c r="AA12"/>
  <c r="AA13"/>
  <c r="AA14"/>
  <c r="AA30"/>
  <c r="AA31"/>
  <c r="AA17"/>
  <c r="AA2"/>
  <c r="AA26"/>
  <c r="AA27"/>
  <c r="AA28"/>
  <c r="AA15"/>
  <c r="G2" i="16"/>
  <c r="J44" i="12"/>
  <c r="J40"/>
  <c r="R44"/>
  <c r="R40"/>
  <c r="E44"/>
  <c r="E40"/>
  <c r="M44"/>
  <c r="M40"/>
  <c r="U44"/>
  <c r="U40"/>
  <c r="I2" i="16"/>
  <c r="L44" i="12"/>
  <c r="L40"/>
  <c r="T44"/>
  <c r="T40"/>
  <c r="K44"/>
  <c r="K40"/>
  <c r="S44"/>
  <c r="S40"/>
  <c r="G44"/>
  <c r="G40"/>
  <c r="D44"/>
  <c r="D40"/>
  <c r="C2" i="16"/>
  <c r="F44" i="12"/>
  <c r="F40"/>
  <c r="N44"/>
  <c r="N40"/>
  <c r="V44"/>
  <c r="V40"/>
  <c r="I44"/>
  <c r="I40"/>
  <c r="Q44"/>
  <c r="Q40"/>
  <c r="E2" i="16"/>
  <c r="P44" i="12"/>
  <c r="P40"/>
  <c r="H44"/>
  <c r="H40"/>
  <c r="O44"/>
  <c r="O40"/>
  <c r="G165" i="19"/>
  <c r="G162" s="1"/>
  <c r="F16" i="12"/>
  <c r="O165" i="19"/>
  <c r="O162" s="1"/>
  <c r="N16" i="12"/>
  <c r="W165" i="19"/>
  <c r="W162" s="1"/>
  <c r="V16" i="12"/>
  <c r="J165" i="19"/>
  <c r="J162" s="1"/>
  <c r="I16" i="12"/>
  <c r="R165" i="19"/>
  <c r="R162" s="1"/>
  <c r="Q16" i="12"/>
  <c r="I165" i="19"/>
  <c r="I162" s="1"/>
  <c r="H16" i="12"/>
  <c r="Q165" i="19"/>
  <c r="Q162" s="1"/>
  <c r="P16" i="12"/>
  <c r="L165" i="19"/>
  <c r="L162" s="1"/>
  <c r="K16" i="12"/>
  <c r="T165" i="19"/>
  <c r="T162" s="1"/>
  <c r="S16" i="12"/>
  <c r="D165" i="8"/>
  <c r="D162" s="1"/>
  <c r="I165" i="15"/>
  <c r="I162" s="1"/>
  <c r="S165" i="17"/>
  <c r="S162" s="1"/>
  <c r="N165"/>
  <c r="N162" s="1"/>
  <c r="K165" i="19"/>
  <c r="K162" s="1"/>
  <c r="J16" i="12"/>
  <c r="S165" i="19"/>
  <c r="S162" s="1"/>
  <c r="R16" i="12"/>
  <c r="F165" i="19"/>
  <c r="F162" s="1"/>
  <c r="E16" i="12"/>
  <c r="N165" i="19"/>
  <c r="N162" s="1"/>
  <c r="M16" i="12"/>
  <c r="V165" i="19"/>
  <c r="V162" s="1"/>
  <c r="U16" i="12"/>
  <c r="E165" i="19"/>
  <c r="E162" s="1"/>
  <c r="D16" i="12"/>
  <c r="M165" i="19"/>
  <c r="M162" s="1"/>
  <c r="L16" i="12"/>
  <c r="U165" i="19"/>
  <c r="U162" s="1"/>
  <c r="T16" i="12"/>
  <c r="H165" i="19"/>
  <c r="H162" s="1"/>
  <c r="G16" i="12"/>
  <c r="P165" i="19"/>
  <c r="P162" s="1"/>
  <c r="O16" i="12"/>
  <c r="K165" i="17"/>
  <c r="K162" s="1"/>
  <c r="F165"/>
  <c r="F162" s="1"/>
  <c r="V165"/>
  <c r="V162" s="1"/>
  <c r="I165" i="13"/>
  <c r="I162" s="1"/>
  <c r="M165"/>
  <c r="M162" s="1"/>
  <c r="D165"/>
  <c r="D162" s="1"/>
  <c r="E165" i="14"/>
  <c r="E162" s="1"/>
  <c r="Q165"/>
  <c r="Q162" s="1"/>
  <c r="M165" i="2"/>
  <c r="M162" s="1"/>
  <c r="U165"/>
  <c r="U162" s="1"/>
  <c r="H165"/>
  <c r="H162" s="1"/>
  <c r="P165"/>
  <c r="P162" s="1"/>
  <c r="H165" i="13"/>
  <c r="H162" s="1"/>
  <c r="P165"/>
  <c r="P162" s="1"/>
  <c r="M165" i="15"/>
  <c r="M162" s="1"/>
  <c r="U165"/>
  <c r="U162" s="1"/>
  <c r="P165"/>
  <c r="P162" s="1"/>
  <c r="G165" i="17"/>
  <c r="G162" s="1"/>
  <c r="O165"/>
  <c r="O162" s="1"/>
  <c r="W165"/>
  <c r="W162" s="1"/>
  <c r="J165"/>
  <c r="J162" s="1"/>
  <c r="R165"/>
  <c r="R162" s="1"/>
  <c r="I165" i="10"/>
  <c r="I162" s="1"/>
  <c r="M165"/>
  <c r="M162" s="1"/>
  <c r="D165"/>
  <c r="D162" s="1"/>
  <c r="D5" i="12"/>
  <c r="D5" i="16" s="1"/>
  <c r="E165" i="2"/>
  <c r="E162" s="1"/>
  <c r="I165"/>
  <c r="I162" s="1"/>
  <c r="Q165"/>
  <c r="Q162" s="1"/>
  <c r="L165"/>
  <c r="L162" s="1"/>
  <c r="T165"/>
  <c r="T162" s="1"/>
  <c r="E165" i="13"/>
  <c r="E162" s="1"/>
  <c r="Q165"/>
  <c r="Q162" s="1"/>
  <c r="L165"/>
  <c r="L162" s="1"/>
  <c r="T165"/>
  <c r="T162" s="1"/>
  <c r="G165" i="15"/>
  <c r="G162" s="1"/>
  <c r="K165"/>
  <c r="K162" s="1"/>
  <c r="O165"/>
  <c r="O162" s="1"/>
  <c r="S165"/>
  <c r="S162" s="1"/>
  <c r="W165"/>
  <c r="W162" s="1"/>
  <c r="F165"/>
  <c r="F162" s="1"/>
  <c r="J165"/>
  <c r="J162" s="1"/>
  <c r="N165"/>
  <c r="N162" s="1"/>
  <c r="R165"/>
  <c r="R162" s="1"/>
  <c r="V165"/>
  <c r="V162" s="1"/>
  <c r="H165" i="10"/>
  <c r="H162" s="1"/>
  <c r="J165" i="4"/>
  <c r="J162" s="1"/>
  <c r="G165" i="14"/>
  <c r="G162" s="1"/>
  <c r="K165"/>
  <c r="K162" s="1"/>
  <c r="O165"/>
  <c r="O162" s="1"/>
  <c r="S165"/>
  <c r="S162" s="1"/>
  <c r="W165"/>
  <c r="W162" s="1"/>
  <c r="F165"/>
  <c r="F162" s="1"/>
  <c r="J165"/>
  <c r="J162" s="1"/>
  <c r="N165"/>
  <c r="N162" s="1"/>
  <c r="R165"/>
  <c r="R162" s="1"/>
  <c r="V165"/>
  <c r="V162" s="1"/>
  <c r="U165" i="10"/>
  <c r="U162" s="1"/>
  <c r="G165" i="13"/>
  <c r="G162" s="1"/>
  <c r="K165"/>
  <c r="K162" s="1"/>
  <c r="O165"/>
  <c r="O162" s="1"/>
  <c r="S165"/>
  <c r="S162" s="1"/>
  <c r="W165"/>
  <c r="W162" s="1"/>
  <c r="F165"/>
  <c r="F162" s="1"/>
  <c r="J165"/>
  <c r="J162" s="1"/>
  <c r="N165"/>
  <c r="N162" s="1"/>
  <c r="R165"/>
  <c r="R162" s="1"/>
  <c r="V165"/>
  <c r="V162" s="1"/>
  <c r="R165" i="4"/>
  <c r="R162" s="1"/>
  <c r="U165"/>
  <c r="U162" s="1"/>
  <c r="D165"/>
  <c r="D162" s="1"/>
  <c r="K165" i="2"/>
  <c r="K162" s="1"/>
  <c r="F165"/>
  <c r="F162" s="1"/>
  <c r="V165"/>
  <c r="V162" s="1"/>
  <c r="Q165" i="10"/>
  <c r="Q162" s="1"/>
  <c r="S165" i="2"/>
  <c r="S162" s="1"/>
  <c r="N165"/>
  <c r="N162" s="1"/>
  <c r="G165"/>
  <c r="G162" s="1"/>
  <c r="D165" i="5"/>
  <c r="D162" s="1"/>
  <c r="H165" i="6"/>
  <c r="H162" s="1"/>
  <c r="L165"/>
  <c r="L162" s="1"/>
  <c r="D165" i="7"/>
  <c r="D162" s="1"/>
  <c r="O165" i="2"/>
  <c r="O162" s="1"/>
  <c r="W165"/>
  <c r="W162" s="1"/>
  <c r="J165"/>
  <c r="J162" s="1"/>
  <c r="R165"/>
  <c r="R162" s="1"/>
  <c r="K165" i="9"/>
  <c r="K162" s="1"/>
  <c r="J10" i="12"/>
  <c r="S165" i="9"/>
  <c r="S162" s="1"/>
  <c r="R10" i="12"/>
  <c r="F165" i="9"/>
  <c r="F162" s="1"/>
  <c r="E10" i="12"/>
  <c r="E10" i="16" s="1"/>
  <c r="N165" i="9"/>
  <c r="N162" s="1"/>
  <c r="M10" i="12"/>
  <c r="M10" i="16" s="1"/>
  <c r="V165" i="9"/>
  <c r="V162" s="1"/>
  <c r="U10" i="12"/>
  <c r="U10" i="16" s="1"/>
  <c r="I165" i="9"/>
  <c r="I162" s="1"/>
  <c r="H10" i="12"/>
  <c r="Q165" i="9"/>
  <c r="Q162" s="1"/>
  <c r="P10" i="12"/>
  <c r="L165" i="9"/>
  <c r="L162" s="1"/>
  <c r="K10" i="12"/>
  <c r="K10" i="16" s="1"/>
  <c r="T165" i="9"/>
  <c r="T162" s="1"/>
  <c r="S10" i="12"/>
  <c r="S10" i="16" s="1"/>
  <c r="D165" i="9"/>
  <c r="D162" s="1"/>
  <c r="G165"/>
  <c r="G162" s="1"/>
  <c r="F10" i="12"/>
  <c r="O165" i="9"/>
  <c r="O162" s="1"/>
  <c r="N10" i="12"/>
  <c r="W165" i="9"/>
  <c r="W162" s="1"/>
  <c r="V10" i="12"/>
  <c r="J165" i="9"/>
  <c r="J162" s="1"/>
  <c r="I10" i="12"/>
  <c r="R165" i="9"/>
  <c r="R162" s="1"/>
  <c r="Q10" i="12"/>
  <c r="Q10" i="16" s="1"/>
  <c r="M165" i="9"/>
  <c r="M162" s="1"/>
  <c r="L10" i="12"/>
  <c r="L10" i="16" s="1"/>
  <c r="U165" i="9"/>
  <c r="U162" s="1"/>
  <c r="T10" i="12"/>
  <c r="T10" i="16" s="1"/>
  <c r="H165" i="9"/>
  <c r="H162" s="1"/>
  <c r="G10" i="12"/>
  <c r="P165" i="9"/>
  <c r="P162" s="1"/>
  <c r="O10" i="12"/>
  <c r="O10" i="16" s="1"/>
  <c r="M165" i="3"/>
  <c r="M162" s="1"/>
  <c r="P165" i="6"/>
  <c r="P162" s="1"/>
  <c r="G165" i="8"/>
  <c r="G162" s="1"/>
  <c r="F9" i="12"/>
  <c r="O165" i="8"/>
  <c r="O162" s="1"/>
  <c r="N9" i="12"/>
  <c r="N9" i="16" s="1"/>
  <c r="W165" i="8"/>
  <c r="W162" s="1"/>
  <c r="V9" i="12"/>
  <c r="J165" i="8"/>
  <c r="J162" s="1"/>
  <c r="I9" i="12"/>
  <c r="I9" i="16" s="1"/>
  <c r="R165" i="8"/>
  <c r="R162" s="1"/>
  <c r="Q9" i="12"/>
  <c r="Q9" i="16" s="1"/>
  <c r="I165" i="8"/>
  <c r="I162" s="1"/>
  <c r="H9" i="12"/>
  <c r="Q165" i="8"/>
  <c r="Q162" s="1"/>
  <c r="P9" i="12"/>
  <c r="P9" i="16" s="1"/>
  <c r="L165" i="8"/>
  <c r="L162" s="1"/>
  <c r="K9" i="12"/>
  <c r="K9" i="16" s="1"/>
  <c r="T165" i="8"/>
  <c r="T162" s="1"/>
  <c r="S9" i="12"/>
  <c r="S9" i="16" s="1"/>
  <c r="K165" i="8"/>
  <c r="K162" s="1"/>
  <c r="J9" i="12"/>
  <c r="S165" i="8"/>
  <c r="S162" s="1"/>
  <c r="R9" i="12"/>
  <c r="F165" i="8"/>
  <c r="F162" s="1"/>
  <c r="E9" i="12"/>
  <c r="E9" i="16" s="1"/>
  <c r="N165" i="8"/>
  <c r="N162" s="1"/>
  <c r="M9" i="12"/>
  <c r="M9" i="16" s="1"/>
  <c r="E165" i="8"/>
  <c r="E162" s="1"/>
  <c r="D9" i="12"/>
  <c r="D9" i="16" s="1"/>
  <c r="M165" i="8"/>
  <c r="M162" s="1"/>
  <c r="L9" i="12"/>
  <c r="L9" i="16" s="1"/>
  <c r="U165" i="8"/>
  <c r="U162" s="1"/>
  <c r="T9" i="12"/>
  <c r="T9" i="16" s="1"/>
  <c r="H165" i="8"/>
  <c r="H162" s="1"/>
  <c r="G9" i="12"/>
  <c r="P165" i="8"/>
  <c r="P162" s="1"/>
  <c r="O9" i="12"/>
  <c r="I165" i="3"/>
  <c r="I162" s="1"/>
  <c r="T165"/>
  <c r="T162" s="1"/>
  <c r="S165" i="4"/>
  <c r="S162" s="1"/>
  <c r="V165" i="8"/>
  <c r="V162" s="1"/>
  <c r="I165" i="7"/>
  <c r="I162" s="1"/>
  <c r="H8" i="12"/>
  <c r="Q165" i="7"/>
  <c r="Q162" s="1"/>
  <c r="P8" i="12"/>
  <c r="G165" i="7"/>
  <c r="G162" s="1"/>
  <c r="F8" i="12"/>
  <c r="K165" i="7"/>
  <c r="K162" s="1"/>
  <c r="J8" i="12"/>
  <c r="O165" i="7"/>
  <c r="O162" s="1"/>
  <c r="N8" i="12"/>
  <c r="S165" i="7"/>
  <c r="S162" s="1"/>
  <c r="R8" i="12"/>
  <c r="W165" i="7"/>
  <c r="W162" s="1"/>
  <c r="V8" i="12"/>
  <c r="V43" s="1"/>
  <c r="V165" i="7"/>
  <c r="V162" s="1"/>
  <c r="U8" i="12"/>
  <c r="J165" i="7"/>
  <c r="J162" s="1"/>
  <c r="I8" i="12"/>
  <c r="R165" i="7"/>
  <c r="R162" s="1"/>
  <c r="Q8" i="12"/>
  <c r="Q8" i="16" s="1"/>
  <c r="L165" i="7"/>
  <c r="L162" s="1"/>
  <c r="K8" i="12"/>
  <c r="K8" i="16" s="1"/>
  <c r="T165" i="7"/>
  <c r="T162" s="1"/>
  <c r="S8" i="12"/>
  <c r="S8" i="16" s="1"/>
  <c r="M165" i="4"/>
  <c r="M162" s="1"/>
  <c r="D165" i="3"/>
  <c r="D162" s="1"/>
  <c r="V165" i="5"/>
  <c r="V162" s="1"/>
  <c r="E165" i="7"/>
  <c r="E162" s="1"/>
  <c r="D8" i="12"/>
  <c r="D8" i="16" s="1"/>
  <c r="M165" i="7"/>
  <c r="M162" s="1"/>
  <c r="L8" i="12"/>
  <c r="L8" i="16" s="1"/>
  <c r="U165" i="7"/>
  <c r="U162" s="1"/>
  <c r="T8" i="12"/>
  <c r="T8" i="16" s="1"/>
  <c r="F165" i="7"/>
  <c r="F162" s="1"/>
  <c r="E8" i="12"/>
  <c r="E8" i="16" s="1"/>
  <c r="N165" i="7"/>
  <c r="N162" s="1"/>
  <c r="M8" i="12"/>
  <c r="M8" i="16" s="1"/>
  <c r="H165" i="7"/>
  <c r="H162" s="1"/>
  <c r="G8" i="12"/>
  <c r="P165" i="7"/>
  <c r="P162" s="1"/>
  <c r="O8" i="12"/>
  <c r="E165" i="1"/>
  <c r="E162" s="1"/>
  <c r="M165"/>
  <c r="M162" s="1"/>
  <c r="E165" i="3"/>
  <c r="E162" s="1"/>
  <c r="Q165"/>
  <c r="Q162" s="1"/>
  <c r="T165" i="10"/>
  <c r="T162" s="1"/>
  <c r="G165" i="4"/>
  <c r="G162" s="1"/>
  <c r="I165"/>
  <c r="I162" s="1"/>
  <c r="Q165"/>
  <c r="Q162" s="1"/>
  <c r="L165" i="3"/>
  <c r="L162" s="1"/>
  <c r="E165" i="6"/>
  <c r="E162" s="1"/>
  <c r="M165"/>
  <c r="M162" s="1"/>
  <c r="Q165"/>
  <c r="Q162" s="1"/>
  <c r="U165"/>
  <c r="U162" s="1"/>
  <c r="F165"/>
  <c r="F162" s="1"/>
  <c r="J165"/>
  <c r="J162" s="1"/>
  <c r="N165"/>
  <c r="N162" s="1"/>
  <c r="R165"/>
  <c r="R162" s="1"/>
  <c r="V165"/>
  <c r="V162" s="1"/>
  <c r="G165"/>
  <c r="G162" s="1"/>
  <c r="K165"/>
  <c r="K162" s="1"/>
  <c r="O165"/>
  <c r="O162" s="1"/>
  <c r="S165"/>
  <c r="S162" s="1"/>
  <c r="W165"/>
  <c r="W162" s="1"/>
  <c r="I165" i="5"/>
  <c r="I162" s="1"/>
  <c r="H6" i="12"/>
  <c r="Q165" i="5"/>
  <c r="Q162" s="1"/>
  <c r="P6" i="12"/>
  <c r="F165" i="5"/>
  <c r="F162" s="1"/>
  <c r="E6" i="12"/>
  <c r="E6" i="16" s="1"/>
  <c r="N165" i="5"/>
  <c r="N162" s="1"/>
  <c r="M6" i="12"/>
  <c r="M6" i="16" s="1"/>
  <c r="H165" i="3"/>
  <c r="H162" s="1"/>
  <c r="G165" i="5"/>
  <c r="G162" s="1"/>
  <c r="K165"/>
  <c r="K162" s="1"/>
  <c r="O165"/>
  <c r="O162" s="1"/>
  <c r="S165"/>
  <c r="S162" s="1"/>
  <c r="W165"/>
  <c r="W162" s="1"/>
  <c r="E165"/>
  <c r="E162" s="1"/>
  <c r="D6" i="12"/>
  <c r="D6" i="16" s="1"/>
  <c r="M165" i="5"/>
  <c r="M162" s="1"/>
  <c r="L6" i="12"/>
  <c r="L6" i="16" s="1"/>
  <c r="U165" i="5"/>
  <c r="U162" s="1"/>
  <c r="T6" i="12"/>
  <c r="T6" i="16" s="1"/>
  <c r="J165" i="5"/>
  <c r="J162" s="1"/>
  <c r="I6" i="12"/>
  <c r="R165" i="5"/>
  <c r="R162" s="1"/>
  <c r="Q6" i="12"/>
  <c r="H165" i="5"/>
  <c r="H162" s="1"/>
  <c r="G6" i="12"/>
  <c r="L165" i="5"/>
  <c r="L162" s="1"/>
  <c r="K6" i="12"/>
  <c r="K6" i="16" s="1"/>
  <c r="P165" i="5"/>
  <c r="P162" s="1"/>
  <c r="O6" i="12"/>
  <c r="T165" i="5"/>
  <c r="T162" s="1"/>
  <c r="S6" i="12"/>
  <c r="S6" i="16" s="1"/>
  <c r="Q165" i="1"/>
  <c r="Q162" s="1"/>
  <c r="P165"/>
  <c r="P162" s="1"/>
  <c r="I165"/>
  <c r="I162" s="1"/>
  <c r="O165" i="10"/>
  <c r="O162" s="1"/>
  <c r="J165"/>
  <c r="J162" s="1"/>
  <c r="L165"/>
  <c r="L162" s="1"/>
  <c r="P165"/>
  <c r="P162" s="1"/>
  <c r="K165" i="4"/>
  <c r="K162" s="1"/>
  <c r="U165" i="3"/>
  <c r="U162" s="1"/>
  <c r="P165"/>
  <c r="P162" s="1"/>
  <c r="G165" i="10"/>
  <c r="G162" s="1"/>
  <c r="W165"/>
  <c r="W162" s="1"/>
  <c r="R165"/>
  <c r="R162" s="1"/>
  <c r="H165" i="4"/>
  <c r="H162" s="1"/>
  <c r="L165"/>
  <c r="L162" s="1"/>
  <c r="P165"/>
  <c r="P162" s="1"/>
  <c r="T165"/>
  <c r="T162" s="1"/>
  <c r="O165"/>
  <c r="O162" s="1"/>
  <c r="W165"/>
  <c r="W162" s="1"/>
  <c r="F165"/>
  <c r="F162" s="1"/>
  <c r="N165"/>
  <c r="N162" s="1"/>
  <c r="V165"/>
  <c r="V162" s="1"/>
  <c r="S165" i="10"/>
  <c r="S162" s="1"/>
  <c r="N165"/>
  <c r="N162" s="1"/>
  <c r="U165" i="1"/>
  <c r="U162" s="1"/>
  <c r="H165"/>
  <c r="H162" s="1"/>
  <c r="L165"/>
  <c r="L162" s="1"/>
  <c r="T165"/>
  <c r="T162" s="1"/>
  <c r="G165" i="3"/>
  <c r="G162" s="1"/>
  <c r="W165"/>
  <c r="W162" s="1"/>
  <c r="R165"/>
  <c r="R162" s="1"/>
  <c r="O165"/>
  <c r="O162" s="1"/>
  <c r="J165"/>
  <c r="J162" s="1"/>
  <c r="K165" i="10"/>
  <c r="K162" s="1"/>
  <c r="F165"/>
  <c r="F162" s="1"/>
  <c r="V165"/>
  <c r="V162" s="1"/>
  <c r="K165" i="3"/>
  <c r="K162" s="1"/>
  <c r="F165"/>
  <c r="F162" s="1"/>
  <c r="V165"/>
  <c r="V162" s="1"/>
  <c r="S165"/>
  <c r="S162" s="1"/>
  <c r="N165"/>
  <c r="N162" s="1"/>
  <c r="G165" i="1"/>
  <c r="G162" s="1"/>
  <c r="K165"/>
  <c r="K162" s="1"/>
  <c r="O165"/>
  <c r="O162" s="1"/>
  <c r="S165"/>
  <c r="S162" s="1"/>
  <c r="W165"/>
  <c r="W162" s="1"/>
  <c r="F165"/>
  <c r="F162" s="1"/>
  <c r="J165"/>
  <c r="J162" s="1"/>
  <c r="N165"/>
  <c r="N162" s="1"/>
  <c r="R165"/>
  <c r="R162" s="1"/>
  <c r="V165"/>
  <c r="V162" s="1"/>
  <c r="AD9" i="11"/>
  <c r="AD24"/>
  <c r="W56" i="17"/>
  <c r="Z53" i="10"/>
  <c r="AD3" i="11"/>
  <c r="AD18"/>
  <c r="R56" i="19"/>
  <c r="N56"/>
  <c r="J56"/>
  <c r="F56"/>
  <c r="W56"/>
  <c r="S56"/>
  <c r="O56"/>
  <c r="K56"/>
  <c r="G56"/>
  <c r="C16" i="12"/>
  <c r="T56" i="19"/>
  <c r="P56"/>
  <c r="L56"/>
  <c r="H56"/>
  <c r="D56"/>
  <c r="U56"/>
  <c r="Q56"/>
  <c r="M56"/>
  <c r="I56"/>
  <c r="E56"/>
  <c r="U56" i="17"/>
  <c r="Q56"/>
  <c r="M56"/>
  <c r="I56"/>
  <c r="E56"/>
  <c r="V56"/>
  <c r="R56"/>
  <c r="N56"/>
  <c r="J56"/>
  <c r="F56"/>
  <c r="C15" i="12"/>
  <c r="S56" i="17"/>
  <c r="O56"/>
  <c r="K56"/>
  <c r="G56"/>
  <c r="T56"/>
  <c r="P56"/>
  <c r="L56"/>
  <c r="H56"/>
  <c r="D56"/>
  <c r="AA7" i="11"/>
  <c r="AA6"/>
  <c r="AA13"/>
  <c r="AA28"/>
  <c r="AA10"/>
  <c r="AA53" i="1"/>
  <c r="K2" i="16"/>
  <c r="M2"/>
  <c r="O2"/>
  <c r="Q2"/>
  <c r="S2"/>
  <c r="U2"/>
  <c r="AA21" i="11"/>
  <c r="AD5"/>
  <c r="AD20"/>
  <c r="AD4"/>
  <c r="AD19"/>
  <c r="Z50" i="1"/>
  <c r="Z52"/>
  <c r="AD14" i="11"/>
  <c r="AD29"/>
  <c r="AD28"/>
  <c r="AD12"/>
  <c r="AD27"/>
  <c r="AD11"/>
  <c r="AD26"/>
  <c r="AD25"/>
  <c r="AC9"/>
  <c r="AD8"/>
  <c r="AD23"/>
  <c r="AD7"/>
  <c r="AD22"/>
  <c r="AD21"/>
  <c r="AA4"/>
  <c r="AD2"/>
  <c r="AD6"/>
  <c r="AD10"/>
  <c r="AD13"/>
  <c r="Z19"/>
  <c r="AC19"/>
  <c r="Z21"/>
  <c r="AC21"/>
  <c r="Z7"/>
  <c r="AC7"/>
  <c r="Z22"/>
  <c r="AC22"/>
  <c r="Z11"/>
  <c r="AC11"/>
  <c r="Z26"/>
  <c r="AC26"/>
  <c r="Z13"/>
  <c r="AC13"/>
  <c r="AD17"/>
  <c r="AA19"/>
  <c r="AA22"/>
  <c r="AA8"/>
  <c r="AA23"/>
  <c r="AC24"/>
  <c r="AA25"/>
  <c r="AA26"/>
  <c r="AA5"/>
  <c r="AA20"/>
  <c r="AA12"/>
  <c r="AA27"/>
  <c r="AA14"/>
  <c r="AA29"/>
  <c r="D58" i="15"/>
  <c r="C14" i="11"/>
  <c r="D59" i="15"/>
  <c r="C29" i="11"/>
  <c r="E59" i="14"/>
  <c r="D28" i="11"/>
  <c r="AC28" s="1"/>
  <c r="D58" i="13"/>
  <c r="C12" i="11"/>
  <c r="D59" i="13"/>
  <c r="C27" i="11"/>
  <c r="E58" i="9"/>
  <c r="D10" i="11"/>
  <c r="AC10" s="1"/>
  <c r="E59" i="9"/>
  <c r="D25" i="11"/>
  <c r="AC25" s="1"/>
  <c r="Z9"/>
  <c r="AA9"/>
  <c r="Z24"/>
  <c r="AA24"/>
  <c r="D58" i="7"/>
  <c r="C8" i="11"/>
  <c r="D59" i="7"/>
  <c r="C23" i="11"/>
  <c r="E58" i="5"/>
  <c r="D6" i="11"/>
  <c r="AC6" s="1"/>
  <c r="D58" i="4"/>
  <c r="C5" i="11"/>
  <c r="D59" i="4"/>
  <c r="C20" i="11"/>
  <c r="E58" i="10"/>
  <c r="D4" i="11"/>
  <c r="AC4" s="1"/>
  <c r="D58" i="3"/>
  <c r="C3" i="11"/>
  <c r="D59" i="3"/>
  <c r="C18" i="11"/>
  <c r="AA3"/>
  <c r="AA18"/>
  <c r="D59" i="1"/>
  <c r="C17" i="11"/>
  <c r="W55" i="1"/>
  <c r="V17" i="11"/>
  <c r="AA17" s="1"/>
  <c r="T44"/>
  <c r="T40"/>
  <c r="R44"/>
  <c r="R40"/>
  <c r="P44"/>
  <c r="P40"/>
  <c r="N44"/>
  <c r="N40"/>
  <c r="L44"/>
  <c r="L40"/>
  <c r="J44"/>
  <c r="J40"/>
  <c r="H44"/>
  <c r="H40"/>
  <c r="F40"/>
  <c r="F44"/>
  <c r="U43"/>
  <c r="U39"/>
  <c r="U41"/>
  <c r="S43"/>
  <c r="S39"/>
  <c r="S41"/>
  <c r="Q43"/>
  <c r="Q39"/>
  <c r="Q41"/>
  <c r="O43"/>
  <c r="O39"/>
  <c r="O41"/>
  <c r="M43"/>
  <c r="AA2"/>
  <c r="M39"/>
  <c r="M41"/>
  <c r="K43"/>
  <c r="K39"/>
  <c r="K41"/>
  <c r="I43"/>
  <c r="I39"/>
  <c r="I41"/>
  <c r="G43"/>
  <c r="G39"/>
  <c r="G41"/>
  <c r="E43"/>
  <c r="E39"/>
  <c r="E41"/>
  <c r="AA50" i="1"/>
  <c r="D58"/>
  <c r="C2" i="11"/>
  <c r="U44"/>
  <c r="U40"/>
  <c r="S44"/>
  <c r="S40"/>
  <c r="Q44"/>
  <c r="Q40"/>
  <c r="O44"/>
  <c r="O40"/>
  <c r="M44"/>
  <c r="M40"/>
  <c r="K44"/>
  <c r="K40"/>
  <c r="I44"/>
  <c r="I40"/>
  <c r="G44"/>
  <c r="G40"/>
  <c r="E44"/>
  <c r="E40"/>
  <c r="V43"/>
  <c r="V39"/>
  <c r="T43"/>
  <c r="T39"/>
  <c r="T41"/>
  <c r="R43"/>
  <c r="R39"/>
  <c r="R41"/>
  <c r="P43"/>
  <c r="P39"/>
  <c r="P41"/>
  <c r="N43"/>
  <c r="N39"/>
  <c r="N41"/>
  <c r="L43"/>
  <c r="L39"/>
  <c r="L41"/>
  <c r="J43"/>
  <c r="J39"/>
  <c r="J41"/>
  <c r="H43"/>
  <c r="H39"/>
  <c r="H41"/>
  <c r="F43"/>
  <c r="F39"/>
  <c r="F41"/>
  <c r="AA54" i="1"/>
  <c r="E58" i="15"/>
  <c r="G58"/>
  <c r="I58"/>
  <c r="K58"/>
  <c r="M58"/>
  <c r="O58"/>
  <c r="Q58"/>
  <c r="S58"/>
  <c r="U58"/>
  <c r="E59"/>
  <c r="G59"/>
  <c r="I59"/>
  <c r="K59"/>
  <c r="M59"/>
  <c r="O59"/>
  <c r="Q59"/>
  <c r="S59"/>
  <c r="U59"/>
  <c r="F58"/>
  <c r="H58"/>
  <c r="J58"/>
  <c r="L58"/>
  <c r="N58"/>
  <c r="P58"/>
  <c r="R58"/>
  <c r="T58"/>
  <c r="V58"/>
  <c r="F59"/>
  <c r="H59"/>
  <c r="J59"/>
  <c r="L59"/>
  <c r="N59"/>
  <c r="P59"/>
  <c r="R59"/>
  <c r="T59"/>
  <c r="V59"/>
  <c r="W58"/>
  <c r="W59"/>
  <c r="AA50"/>
  <c r="AA51"/>
  <c r="AA52"/>
  <c r="E55"/>
  <c r="G55"/>
  <c r="I55"/>
  <c r="K55"/>
  <c r="M55"/>
  <c r="O55"/>
  <c r="Q55"/>
  <c r="S55"/>
  <c r="U55"/>
  <c r="W55"/>
  <c r="H14" i="16"/>
  <c r="L14"/>
  <c r="P14"/>
  <c r="T14"/>
  <c r="D27"/>
  <c r="F27"/>
  <c r="H27"/>
  <c r="J27"/>
  <c r="L27"/>
  <c r="N27"/>
  <c r="P27"/>
  <c r="R27"/>
  <c r="T27"/>
  <c r="Z50" i="15"/>
  <c r="Z51"/>
  <c r="Z52"/>
  <c r="D55"/>
  <c r="F55"/>
  <c r="H55"/>
  <c r="J55"/>
  <c r="L55"/>
  <c r="N55"/>
  <c r="P55"/>
  <c r="R55"/>
  <c r="T55"/>
  <c r="V55"/>
  <c r="C14" i="12"/>
  <c r="E14" i="16"/>
  <c r="G14"/>
  <c r="I14"/>
  <c r="K14"/>
  <c r="M14"/>
  <c r="O14"/>
  <c r="Q14"/>
  <c r="S14"/>
  <c r="U14"/>
  <c r="E27"/>
  <c r="G27"/>
  <c r="I27"/>
  <c r="K27"/>
  <c r="M27"/>
  <c r="O27"/>
  <c r="Q27"/>
  <c r="S27"/>
  <c r="U27"/>
  <c r="V58" i="1"/>
  <c r="G59" i="14"/>
  <c r="I59"/>
  <c r="K59"/>
  <c r="M59"/>
  <c r="O59"/>
  <c r="Q59"/>
  <c r="S59"/>
  <c r="U59"/>
  <c r="W59" s="1"/>
  <c r="D59"/>
  <c r="Z53"/>
  <c r="Z52"/>
  <c r="D58"/>
  <c r="D55"/>
  <c r="F58"/>
  <c r="F55"/>
  <c r="H58"/>
  <c r="H55"/>
  <c r="J58"/>
  <c r="J55"/>
  <c r="L58"/>
  <c r="L55"/>
  <c r="N58"/>
  <c r="N55"/>
  <c r="P58"/>
  <c r="P55"/>
  <c r="R58"/>
  <c r="R55"/>
  <c r="T58"/>
  <c r="T55"/>
  <c r="V58"/>
  <c r="V55"/>
  <c r="Z50"/>
  <c r="E58"/>
  <c r="G58"/>
  <c r="I58"/>
  <c r="K58"/>
  <c r="M58"/>
  <c r="O58"/>
  <c r="Q58"/>
  <c r="S58"/>
  <c r="U58"/>
  <c r="W58" s="1"/>
  <c r="F59"/>
  <c r="H59"/>
  <c r="J59"/>
  <c r="L59"/>
  <c r="N59"/>
  <c r="P59"/>
  <c r="R59"/>
  <c r="T59"/>
  <c r="V59"/>
  <c r="Z51"/>
  <c r="C13" i="12"/>
  <c r="E13" i="16"/>
  <c r="G13"/>
  <c r="I13"/>
  <c r="K13"/>
  <c r="M13"/>
  <c r="O13"/>
  <c r="Q13"/>
  <c r="S13"/>
  <c r="U13"/>
  <c r="C28" i="12"/>
  <c r="E26" i="16"/>
  <c r="G26"/>
  <c r="I26"/>
  <c r="K26"/>
  <c r="M26"/>
  <c r="O26"/>
  <c r="Q26"/>
  <c r="S26"/>
  <c r="U26"/>
  <c r="AA50" i="14"/>
  <c r="AA51"/>
  <c r="AA52"/>
  <c r="E55"/>
  <c r="G55"/>
  <c r="I55"/>
  <c r="K55"/>
  <c r="M55"/>
  <c r="O55"/>
  <c r="Q55"/>
  <c r="S55"/>
  <c r="U55"/>
  <c r="W55"/>
  <c r="D13" i="16"/>
  <c r="H13"/>
  <c r="L13"/>
  <c r="P13"/>
  <c r="T13"/>
  <c r="D26"/>
  <c r="F26"/>
  <c r="H26"/>
  <c r="J26"/>
  <c r="L26"/>
  <c r="N26"/>
  <c r="P26"/>
  <c r="T26"/>
  <c r="E58" i="13"/>
  <c r="G58"/>
  <c r="I58"/>
  <c r="K58"/>
  <c r="M58"/>
  <c r="O58"/>
  <c r="Q58"/>
  <c r="S58"/>
  <c r="U58"/>
  <c r="W58" s="1"/>
  <c r="E59"/>
  <c r="G59"/>
  <c r="I59"/>
  <c r="K59"/>
  <c r="M59"/>
  <c r="O59"/>
  <c r="Q59"/>
  <c r="S59"/>
  <c r="U59"/>
  <c r="W59" s="1"/>
  <c r="F58"/>
  <c r="H58"/>
  <c r="J58"/>
  <c r="L58"/>
  <c r="N58"/>
  <c r="P58"/>
  <c r="R58"/>
  <c r="T58"/>
  <c r="V58"/>
  <c r="F59"/>
  <c r="H59"/>
  <c r="J59"/>
  <c r="L59"/>
  <c r="N59"/>
  <c r="P59"/>
  <c r="R59"/>
  <c r="T59"/>
  <c r="V59"/>
  <c r="AA50"/>
  <c r="AA51"/>
  <c r="AA52"/>
  <c r="E55"/>
  <c r="G55"/>
  <c r="I55"/>
  <c r="K55"/>
  <c r="M55"/>
  <c r="O55"/>
  <c r="Q55"/>
  <c r="S55"/>
  <c r="U55"/>
  <c r="W55"/>
  <c r="D12" i="16"/>
  <c r="F12"/>
  <c r="H12"/>
  <c r="J12"/>
  <c r="L12"/>
  <c r="N12"/>
  <c r="P12"/>
  <c r="R12"/>
  <c r="T12"/>
  <c r="D25"/>
  <c r="F25"/>
  <c r="H25"/>
  <c r="J25"/>
  <c r="L25"/>
  <c r="N25"/>
  <c r="P25"/>
  <c r="R25"/>
  <c r="T25"/>
  <c r="Z50" i="13"/>
  <c r="Z51"/>
  <c r="Z52"/>
  <c r="D55"/>
  <c r="F55"/>
  <c r="H55"/>
  <c r="J55"/>
  <c r="L55"/>
  <c r="N55"/>
  <c r="P55"/>
  <c r="R55"/>
  <c r="T55"/>
  <c r="V55"/>
  <c r="C12" i="12"/>
  <c r="E12" i="16"/>
  <c r="G12"/>
  <c r="I12"/>
  <c r="K12"/>
  <c r="M12"/>
  <c r="O12"/>
  <c r="Q12"/>
  <c r="S12"/>
  <c r="U12"/>
  <c r="C27" i="12"/>
  <c r="E25" i="16"/>
  <c r="G25"/>
  <c r="I25"/>
  <c r="K25"/>
  <c r="M25"/>
  <c r="O25"/>
  <c r="Q25"/>
  <c r="S25"/>
  <c r="U25"/>
  <c r="D58" i="2"/>
  <c r="D59"/>
  <c r="E58" i="7"/>
  <c r="D58" i="6"/>
  <c r="D59"/>
  <c r="E59" i="5"/>
  <c r="D59" i="10"/>
  <c r="V59" i="1"/>
  <c r="AA52"/>
  <c r="T59"/>
  <c r="R59"/>
  <c r="P59"/>
  <c r="N59"/>
  <c r="L59"/>
  <c r="J59"/>
  <c r="H59"/>
  <c r="F59"/>
  <c r="T58"/>
  <c r="R58"/>
  <c r="P58"/>
  <c r="N58"/>
  <c r="L58"/>
  <c r="J58"/>
  <c r="H58"/>
  <c r="F58"/>
  <c r="Z54"/>
  <c r="U59"/>
  <c r="W59" s="1"/>
  <c r="S59"/>
  <c r="Q59"/>
  <c r="O59"/>
  <c r="M59"/>
  <c r="K59"/>
  <c r="I59"/>
  <c r="G59"/>
  <c r="E59"/>
  <c r="U58"/>
  <c r="W58" s="1"/>
  <c r="S58"/>
  <c r="Q58"/>
  <c r="O58"/>
  <c r="M58"/>
  <c r="K58"/>
  <c r="I58"/>
  <c r="G58"/>
  <c r="E58"/>
  <c r="V55"/>
  <c r="U55"/>
  <c r="T55"/>
  <c r="S55"/>
  <c r="R55"/>
  <c r="Q55"/>
  <c r="P55"/>
  <c r="O55"/>
  <c r="N55"/>
  <c r="M55"/>
  <c r="L55"/>
  <c r="K55"/>
  <c r="J55"/>
  <c r="I55"/>
  <c r="H55"/>
  <c r="G55"/>
  <c r="F55"/>
  <c r="E55"/>
  <c r="F2" i="16"/>
  <c r="H2"/>
  <c r="J2"/>
  <c r="L2"/>
  <c r="N2"/>
  <c r="P2"/>
  <c r="R2"/>
  <c r="T2"/>
  <c r="V2"/>
  <c r="D55" i="1"/>
  <c r="D15" i="16"/>
  <c r="F15"/>
  <c r="H15"/>
  <c r="J15"/>
  <c r="L15"/>
  <c r="N15"/>
  <c r="P15"/>
  <c r="R15"/>
  <c r="T15"/>
  <c r="V15"/>
  <c r="E58" i="2"/>
  <c r="G58"/>
  <c r="I58"/>
  <c r="K58"/>
  <c r="M58"/>
  <c r="O58"/>
  <c r="Q58"/>
  <c r="S58"/>
  <c r="U58"/>
  <c r="W58" s="1"/>
  <c r="E59"/>
  <c r="G59"/>
  <c r="I59"/>
  <c r="K59"/>
  <c r="M59"/>
  <c r="O59"/>
  <c r="Q59"/>
  <c r="S59"/>
  <c r="U59"/>
  <c r="F58"/>
  <c r="H58"/>
  <c r="J58"/>
  <c r="L58"/>
  <c r="N58"/>
  <c r="P58"/>
  <c r="R58"/>
  <c r="T58"/>
  <c r="V58"/>
  <c r="F59"/>
  <c r="H59"/>
  <c r="J59"/>
  <c r="L59"/>
  <c r="N59"/>
  <c r="P59"/>
  <c r="R59"/>
  <c r="T59"/>
  <c r="V59"/>
  <c r="G58" i="9"/>
  <c r="I58"/>
  <c r="K58"/>
  <c r="M58"/>
  <c r="O58"/>
  <c r="Q58"/>
  <c r="S58"/>
  <c r="U58"/>
  <c r="G59"/>
  <c r="I59"/>
  <c r="K59"/>
  <c r="M59"/>
  <c r="O59"/>
  <c r="Q59"/>
  <c r="S59"/>
  <c r="U59"/>
  <c r="W59" s="1"/>
  <c r="D58"/>
  <c r="F58"/>
  <c r="H58"/>
  <c r="J58"/>
  <c r="L58"/>
  <c r="N58"/>
  <c r="P58"/>
  <c r="R58"/>
  <c r="T58"/>
  <c r="V58"/>
  <c r="D59"/>
  <c r="F59"/>
  <c r="H59"/>
  <c r="J59"/>
  <c r="L59"/>
  <c r="N59"/>
  <c r="P59"/>
  <c r="R59"/>
  <c r="T59"/>
  <c r="V59"/>
  <c r="D58" i="8"/>
  <c r="D59"/>
  <c r="E58"/>
  <c r="G58"/>
  <c r="I58"/>
  <c r="K58"/>
  <c r="M58"/>
  <c r="O58"/>
  <c r="Q58"/>
  <c r="S58"/>
  <c r="U58"/>
  <c r="W58" s="1"/>
  <c r="E59"/>
  <c r="G59"/>
  <c r="I59"/>
  <c r="K59"/>
  <c r="M59"/>
  <c r="O59"/>
  <c r="Q59"/>
  <c r="S59"/>
  <c r="U59"/>
  <c r="W59" s="1"/>
  <c r="F58"/>
  <c r="H58"/>
  <c r="J58"/>
  <c r="L58"/>
  <c r="N58"/>
  <c r="P58"/>
  <c r="R58"/>
  <c r="T58"/>
  <c r="V58"/>
  <c r="F59"/>
  <c r="H59"/>
  <c r="J59"/>
  <c r="L59"/>
  <c r="N59"/>
  <c r="P59"/>
  <c r="R59"/>
  <c r="T59"/>
  <c r="V59"/>
  <c r="G58" i="7"/>
  <c r="I58"/>
  <c r="K58"/>
  <c r="M58"/>
  <c r="O58"/>
  <c r="Q58"/>
  <c r="S58"/>
  <c r="U58"/>
  <c r="W58" s="1"/>
  <c r="E59"/>
  <c r="G59"/>
  <c r="I59"/>
  <c r="K59"/>
  <c r="M59"/>
  <c r="O59"/>
  <c r="Q59"/>
  <c r="S59"/>
  <c r="U59"/>
  <c r="W59" s="1"/>
  <c r="F58"/>
  <c r="H58"/>
  <c r="J58"/>
  <c r="L58"/>
  <c r="N58"/>
  <c r="P58"/>
  <c r="R58"/>
  <c r="T58"/>
  <c r="V58"/>
  <c r="F59"/>
  <c r="H59"/>
  <c r="J59"/>
  <c r="L59"/>
  <c r="N59"/>
  <c r="P59"/>
  <c r="R59"/>
  <c r="T59"/>
  <c r="V59"/>
  <c r="E58" i="6"/>
  <c r="G58"/>
  <c r="I58"/>
  <c r="K58"/>
  <c r="M58"/>
  <c r="O58"/>
  <c r="Q58"/>
  <c r="S58"/>
  <c r="U58"/>
  <c r="W58" s="1"/>
  <c r="E59"/>
  <c r="G59"/>
  <c r="I59"/>
  <c r="K59"/>
  <c r="M59"/>
  <c r="O59"/>
  <c r="Q59"/>
  <c r="S59"/>
  <c r="U59"/>
  <c r="W59" s="1"/>
  <c r="F58"/>
  <c r="H58"/>
  <c r="J58"/>
  <c r="L58"/>
  <c r="N58"/>
  <c r="P58"/>
  <c r="R58"/>
  <c r="T58"/>
  <c r="V58"/>
  <c r="F59"/>
  <c r="H59"/>
  <c r="J59"/>
  <c r="L59"/>
  <c r="N59"/>
  <c r="P59"/>
  <c r="R59"/>
  <c r="T59"/>
  <c r="V59"/>
  <c r="G58" i="5"/>
  <c r="I58"/>
  <c r="K58"/>
  <c r="M58"/>
  <c r="O58"/>
  <c r="Q58"/>
  <c r="S58"/>
  <c r="U58"/>
  <c r="W58" s="1"/>
  <c r="G59"/>
  <c r="I59"/>
  <c r="K59"/>
  <c r="M59"/>
  <c r="O59"/>
  <c r="Q59"/>
  <c r="S59"/>
  <c r="U59"/>
  <c r="W59" s="1"/>
  <c r="D58"/>
  <c r="F58"/>
  <c r="H58"/>
  <c r="J58"/>
  <c r="L58"/>
  <c r="N58"/>
  <c r="P58"/>
  <c r="R58"/>
  <c r="T58"/>
  <c r="V58"/>
  <c r="D59"/>
  <c r="F59"/>
  <c r="H59"/>
  <c r="J59"/>
  <c r="L59"/>
  <c r="N59"/>
  <c r="P59"/>
  <c r="R59"/>
  <c r="T59"/>
  <c r="V59"/>
  <c r="E58" i="4"/>
  <c r="G58"/>
  <c r="I58"/>
  <c r="K58"/>
  <c r="M58"/>
  <c r="O58"/>
  <c r="Q58"/>
  <c r="S58"/>
  <c r="U58"/>
  <c r="E59"/>
  <c r="G59"/>
  <c r="I59"/>
  <c r="K59"/>
  <c r="M59"/>
  <c r="O59"/>
  <c r="Q59"/>
  <c r="S59"/>
  <c r="U59"/>
  <c r="F58"/>
  <c r="H58"/>
  <c r="J58"/>
  <c r="L58"/>
  <c r="N58"/>
  <c r="P58"/>
  <c r="R58"/>
  <c r="T58"/>
  <c r="V58"/>
  <c r="F59"/>
  <c r="H59"/>
  <c r="J59"/>
  <c r="L59"/>
  <c r="N59"/>
  <c r="P59"/>
  <c r="R59"/>
  <c r="T59"/>
  <c r="V59"/>
  <c r="G58" i="10"/>
  <c r="I58"/>
  <c r="K58"/>
  <c r="M58"/>
  <c r="O58"/>
  <c r="Q58"/>
  <c r="S58"/>
  <c r="U58"/>
  <c r="W58" s="1"/>
  <c r="E59"/>
  <c r="G59"/>
  <c r="I59"/>
  <c r="K59"/>
  <c r="M59"/>
  <c r="O59"/>
  <c r="Q59"/>
  <c r="S59"/>
  <c r="U59"/>
  <c r="W59" s="1"/>
  <c r="D58"/>
  <c r="F58"/>
  <c r="H58"/>
  <c r="J58"/>
  <c r="L58"/>
  <c r="N58"/>
  <c r="P58"/>
  <c r="R58"/>
  <c r="T58"/>
  <c r="V58"/>
  <c r="F59"/>
  <c r="H59"/>
  <c r="J59"/>
  <c r="L59"/>
  <c r="N59"/>
  <c r="P59"/>
  <c r="R59"/>
  <c r="T59"/>
  <c r="V59"/>
  <c r="E58" i="3"/>
  <c r="G58"/>
  <c r="I58"/>
  <c r="K58"/>
  <c r="M58"/>
  <c r="O58"/>
  <c r="Q58"/>
  <c r="S58"/>
  <c r="U58"/>
  <c r="W58" s="1"/>
  <c r="E59"/>
  <c r="G59"/>
  <c r="I59"/>
  <c r="K59"/>
  <c r="M59"/>
  <c r="O59"/>
  <c r="Q59"/>
  <c r="S59"/>
  <c r="U59"/>
  <c r="W59" s="1"/>
  <c r="F58"/>
  <c r="H58"/>
  <c r="J58"/>
  <c r="L58"/>
  <c r="N58"/>
  <c r="P58"/>
  <c r="R58"/>
  <c r="T58"/>
  <c r="V58"/>
  <c r="F59"/>
  <c r="H59"/>
  <c r="J59"/>
  <c r="L59"/>
  <c r="N59"/>
  <c r="P59"/>
  <c r="R59"/>
  <c r="T59"/>
  <c r="V59"/>
  <c r="W58" i="4"/>
  <c r="W59"/>
  <c r="AA50"/>
  <c r="AA51"/>
  <c r="AA52"/>
  <c r="E55"/>
  <c r="G55"/>
  <c r="I55"/>
  <c r="K55"/>
  <c r="M55"/>
  <c r="O55"/>
  <c r="Q55"/>
  <c r="S55"/>
  <c r="U55"/>
  <c r="W55"/>
  <c r="F5" i="16"/>
  <c r="H5"/>
  <c r="J5"/>
  <c r="L5"/>
  <c r="N5"/>
  <c r="P5"/>
  <c r="R5"/>
  <c r="T5"/>
  <c r="D18"/>
  <c r="F18"/>
  <c r="H18"/>
  <c r="J18"/>
  <c r="L18"/>
  <c r="N18"/>
  <c r="P18"/>
  <c r="R18"/>
  <c r="T18"/>
  <c r="Z50" i="4"/>
  <c r="Z51"/>
  <c r="Z52"/>
  <c r="D55"/>
  <c r="F55"/>
  <c r="H55"/>
  <c r="J55"/>
  <c r="L55"/>
  <c r="N55"/>
  <c r="P55"/>
  <c r="R55"/>
  <c r="T55"/>
  <c r="V55"/>
  <c r="C5" i="12"/>
  <c r="E5" i="16"/>
  <c r="G5"/>
  <c r="I5"/>
  <c r="K5"/>
  <c r="M5"/>
  <c r="O5"/>
  <c r="Q5"/>
  <c r="S5"/>
  <c r="U5"/>
  <c r="C20" i="12"/>
  <c r="E18" i="16"/>
  <c r="G18"/>
  <c r="I18"/>
  <c r="K18"/>
  <c r="M18"/>
  <c r="O18"/>
  <c r="Q18"/>
  <c r="S18"/>
  <c r="U18"/>
  <c r="W59" i="2"/>
  <c r="AA50"/>
  <c r="AA51"/>
  <c r="AA52"/>
  <c r="E55"/>
  <c r="G55"/>
  <c r="I55"/>
  <c r="K55"/>
  <c r="M55"/>
  <c r="O55"/>
  <c r="Q55"/>
  <c r="S55"/>
  <c r="U55"/>
  <c r="W55"/>
  <c r="D11" i="16"/>
  <c r="F11"/>
  <c r="H11"/>
  <c r="J11"/>
  <c r="L11"/>
  <c r="N11"/>
  <c r="P11"/>
  <c r="T11"/>
  <c r="D24"/>
  <c r="F24"/>
  <c r="H24"/>
  <c r="J24"/>
  <c r="L24"/>
  <c r="N24"/>
  <c r="P24"/>
  <c r="R24"/>
  <c r="T24"/>
  <c r="Z50" i="2"/>
  <c r="Z51"/>
  <c r="Z52"/>
  <c r="D55"/>
  <c r="F55"/>
  <c r="H55"/>
  <c r="J55"/>
  <c r="L55"/>
  <c r="N55"/>
  <c r="P55"/>
  <c r="R55"/>
  <c r="T55"/>
  <c r="V55"/>
  <c r="C11" i="12"/>
  <c r="E11" i="16"/>
  <c r="G11"/>
  <c r="I11"/>
  <c r="K11"/>
  <c r="M11"/>
  <c r="O11"/>
  <c r="Q11"/>
  <c r="S11"/>
  <c r="U11"/>
  <c r="C26" i="12"/>
  <c r="E24" i="16"/>
  <c r="G24"/>
  <c r="I24"/>
  <c r="K24"/>
  <c r="M24"/>
  <c r="O24"/>
  <c r="Q24"/>
  <c r="S24"/>
  <c r="U24"/>
  <c r="W58" i="9"/>
  <c r="AA50"/>
  <c r="AA51"/>
  <c r="AA52"/>
  <c r="E55"/>
  <c r="G55"/>
  <c r="I55"/>
  <c r="K55"/>
  <c r="M55"/>
  <c r="O55"/>
  <c r="Q55"/>
  <c r="S55"/>
  <c r="U55"/>
  <c r="W55"/>
  <c r="D10" i="16"/>
  <c r="D23"/>
  <c r="F23"/>
  <c r="H23"/>
  <c r="J23"/>
  <c r="L23"/>
  <c r="N23"/>
  <c r="P23"/>
  <c r="R23"/>
  <c r="T23"/>
  <c r="Z50" i="9"/>
  <c r="Z51"/>
  <c r="Z52"/>
  <c r="D55"/>
  <c r="F55"/>
  <c r="H55"/>
  <c r="J55"/>
  <c r="L55"/>
  <c r="N55"/>
  <c r="P55"/>
  <c r="R55"/>
  <c r="T55"/>
  <c r="V55"/>
  <c r="C10" i="12"/>
  <c r="E23" i="16"/>
  <c r="G23"/>
  <c r="I23"/>
  <c r="K23"/>
  <c r="M23"/>
  <c r="O23"/>
  <c r="Q23"/>
  <c r="S23"/>
  <c r="U23"/>
  <c r="AA50" i="8"/>
  <c r="AA51"/>
  <c r="AA52"/>
  <c r="E55"/>
  <c r="G55"/>
  <c r="I55"/>
  <c r="K55"/>
  <c r="M55"/>
  <c r="O55"/>
  <c r="Q55"/>
  <c r="S55"/>
  <c r="U55"/>
  <c r="W55"/>
  <c r="D22" i="16"/>
  <c r="F22"/>
  <c r="H22"/>
  <c r="J22"/>
  <c r="L22"/>
  <c r="N22"/>
  <c r="P22"/>
  <c r="R22"/>
  <c r="T22"/>
  <c r="Z50" i="8"/>
  <c r="Z51"/>
  <c r="Z52"/>
  <c r="D55"/>
  <c r="F55"/>
  <c r="H55"/>
  <c r="J55"/>
  <c r="L55"/>
  <c r="N55"/>
  <c r="P55"/>
  <c r="R55"/>
  <c r="T55"/>
  <c r="V55"/>
  <c r="C9" i="12"/>
  <c r="U9" i="16"/>
  <c r="C24" i="12"/>
  <c r="E22" i="16"/>
  <c r="G22"/>
  <c r="I22"/>
  <c r="K22"/>
  <c r="M22"/>
  <c r="O22"/>
  <c r="Q22"/>
  <c r="S22"/>
  <c r="U22"/>
  <c r="AA50" i="7"/>
  <c r="AA51"/>
  <c r="AA52"/>
  <c r="E55"/>
  <c r="G55"/>
  <c r="I55"/>
  <c r="K55"/>
  <c r="M55"/>
  <c r="O55"/>
  <c r="Q55"/>
  <c r="S55"/>
  <c r="U55"/>
  <c r="W55"/>
  <c r="D21" i="16"/>
  <c r="F21"/>
  <c r="H21"/>
  <c r="J21"/>
  <c r="L21"/>
  <c r="N21"/>
  <c r="P21"/>
  <c r="R21"/>
  <c r="T21"/>
  <c r="Z50" i="7"/>
  <c r="Z51"/>
  <c r="Z52"/>
  <c r="D55"/>
  <c r="F55"/>
  <c r="H55"/>
  <c r="J55"/>
  <c r="L55"/>
  <c r="N55"/>
  <c r="P55"/>
  <c r="R55"/>
  <c r="T55"/>
  <c r="V55"/>
  <c r="C8" i="12"/>
  <c r="C23"/>
  <c r="E21" i="16"/>
  <c r="G21"/>
  <c r="I21"/>
  <c r="K21"/>
  <c r="M21"/>
  <c r="O21"/>
  <c r="Q21"/>
  <c r="S21"/>
  <c r="U21"/>
  <c r="AA50" i="6"/>
  <c r="AA51"/>
  <c r="AA52"/>
  <c r="E55"/>
  <c r="G55"/>
  <c r="I55"/>
  <c r="K55"/>
  <c r="M55"/>
  <c r="O55"/>
  <c r="Q55"/>
  <c r="S55"/>
  <c r="U55"/>
  <c r="W55"/>
  <c r="D7" i="16"/>
  <c r="H7"/>
  <c r="L7"/>
  <c r="P7"/>
  <c r="T7"/>
  <c r="D20"/>
  <c r="F20"/>
  <c r="H20"/>
  <c r="J20"/>
  <c r="L20"/>
  <c r="N20"/>
  <c r="P20"/>
  <c r="R20"/>
  <c r="T20"/>
  <c r="Z50" i="6"/>
  <c r="Z51"/>
  <c r="Z52"/>
  <c r="D55"/>
  <c r="F55"/>
  <c r="H55"/>
  <c r="J55"/>
  <c r="L55"/>
  <c r="N55"/>
  <c r="P55"/>
  <c r="R55"/>
  <c r="T55"/>
  <c r="V55"/>
  <c r="C7" i="12"/>
  <c r="E7" i="16"/>
  <c r="G7"/>
  <c r="I7"/>
  <c r="K7"/>
  <c r="M7"/>
  <c r="O7"/>
  <c r="Q7"/>
  <c r="S7"/>
  <c r="U7"/>
  <c r="C22" i="12"/>
  <c r="E20" i="16"/>
  <c r="G20"/>
  <c r="I20"/>
  <c r="K20"/>
  <c r="M20"/>
  <c r="O20"/>
  <c r="Q20"/>
  <c r="S20"/>
  <c r="U20"/>
  <c r="AA50" i="5"/>
  <c r="AA51"/>
  <c r="AA52"/>
  <c r="E55"/>
  <c r="G55"/>
  <c r="I55"/>
  <c r="K55"/>
  <c r="M55"/>
  <c r="O55"/>
  <c r="Q55"/>
  <c r="S55"/>
  <c r="U55"/>
  <c r="W55"/>
  <c r="F6" i="16"/>
  <c r="J6"/>
  <c r="N6"/>
  <c r="R6"/>
  <c r="D19"/>
  <c r="F19"/>
  <c r="H19"/>
  <c r="J19"/>
  <c r="L19"/>
  <c r="N19"/>
  <c r="P19"/>
  <c r="R19"/>
  <c r="T19"/>
  <c r="Z50" i="5"/>
  <c r="Z51"/>
  <c r="Z52"/>
  <c r="D55"/>
  <c r="F55"/>
  <c r="H55"/>
  <c r="J55"/>
  <c r="L55"/>
  <c r="N55"/>
  <c r="P55"/>
  <c r="R55"/>
  <c r="T55"/>
  <c r="V55"/>
  <c r="C6" i="12"/>
  <c r="U6" i="16"/>
  <c r="E19"/>
  <c r="G19"/>
  <c r="I19"/>
  <c r="K19"/>
  <c r="M19"/>
  <c r="O19"/>
  <c r="Q19"/>
  <c r="S19"/>
  <c r="U19"/>
  <c r="AA50" i="10"/>
  <c r="AA51"/>
  <c r="AA52"/>
  <c r="E55"/>
  <c r="G55"/>
  <c r="I55"/>
  <c r="K55"/>
  <c r="M55"/>
  <c r="O55"/>
  <c r="Q55"/>
  <c r="S55"/>
  <c r="U55"/>
  <c r="W55"/>
  <c r="D4" i="16"/>
  <c r="F4"/>
  <c r="H4"/>
  <c r="J4"/>
  <c r="L4"/>
  <c r="N4"/>
  <c r="P4"/>
  <c r="T4"/>
  <c r="D17"/>
  <c r="F17"/>
  <c r="H17"/>
  <c r="J17"/>
  <c r="L17"/>
  <c r="N17"/>
  <c r="P17"/>
  <c r="R17"/>
  <c r="T17"/>
  <c r="Z50" i="10"/>
  <c r="Z51"/>
  <c r="Z52"/>
  <c r="D55"/>
  <c r="F55"/>
  <c r="H55"/>
  <c r="J55"/>
  <c r="L55"/>
  <c r="N55"/>
  <c r="P55"/>
  <c r="R55"/>
  <c r="T55"/>
  <c r="V55"/>
  <c r="C4" i="12"/>
  <c r="E4" i="16"/>
  <c r="G4"/>
  <c r="I4"/>
  <c r="K4"/>
  <c r="M4"/>
  <c r="O4"/>
  <c r="Q4"/>
  <c r="S4"/>
  <c r="U4"/>
  <c r="C19" i="12"/>
  <c r="E17" i="16"/>
  <c r="G17"/>
  <c r="I17"/>
  <c r="K17"/>
  <c r="M17"/>
  <c r="O17"/>
  <c r="Q17"/>
  <c r="S17"/>
  <c r="U17"/>
  <c r="AA50" i="3"/>
  <c r="AA51"/>
  <c r="AA52"/>
  <c r="E55"/>
  <c r="G55"/>
  <c r="I55"/>
  <c r="K55"/>
  <c r="M55"/>
  <c r="O55"/>
  <c r="Q55"/>
  <c r="S55"/>
  <c r="U55"/>
  <c r="W55"/>
  <c r="D3" i="16"/>
  <c r="F3"/>
  <c r="H3"/>
  <c r="J3"/>
  <c r="L3"/>
  <c r="N3"/>
  <c r="P3"/>
  <c r="R3"/>
  <c r="T3"/>
  <c r="D16"/>
  <c r="F16"/>
  <c r="H16"/>
  <c r="J16"/>
  <c r="L16"/>
  <c r="N16"/>
  <c r="P16"/>
  <c r="R16"/>
  <c r="T16"/>
  <c r="Z50" i="3"/>
  <c r="Z51"/>
  <c r="Z52"/>
  <c r="D55"/>
  <c r="F55"/>
  <c r="H55"/>
  <c r="J55"/>
  <c r="L55"/>
  <c r="N55"/>
  <c r="P55"/>
  <c r="R55"/>
  <c r="T55"/>
  <c r="V55"/>
  <c r="C3" i="12"/>
  <c r="E3" i="16"/>
  <c r="G3"/>
  <c r="I3"/>
  <c r="K3"/>
  <c r="M3"/>
  <c r="O3"/>
  <c r="Q3"/>
  <c r="S3"/>
  <c r="U3"/>
  <c r="C18" i="12"/>
  <c r="E16" i="16"/>
  <c r="G16"/>
  <c r="I16"/>
  <c r="K16"/>
  <c r="M16"/>
  <c r="O16"/>
  <c r="Q16"/>
  <c r="S16"/>
  <c r="U16"/>
  <c r="AE30" i="12" l="1"/>
  <c r="AE20"/>
  <c r="H8" i="16"/>
  <c r="AC8" i="12"/>
  <c r="H9" i="16"/>
  <c r="AC9" i="12"/>
  <c r="H6" i="16"/>
  <c r="AC6" i="12"/>
  <c r="H10" i="16"/>
  <c r="AC10" i="12"/>
  <c r="AC16"/>
  <c r="AF26"/>
  <c r="AE31"/>
  <c r="AF22"/>
  <c r="AE29"/>
  <c r="AE28"/>
  <c r="AE22"/>
  <c r="AE27"/>
  <c r="AF20"/>
  <c r="AF19"/>
  <c r="AF18"/>
  <c r="AE26"/>
  <c r="AF30"/>
  <c r="AF29"/>
  <c r="AF27"/>
  <c r="AF17"/>
  <c r="G8" i="16"/>
  <c r="AE23" i="12"/>
  <c r="AD10"/>
  <c r="AF25" s="1"/>
  <c r="AD16"/>
  <c r="AF31" s="1"/>
  <c r="G6" i="16"/>
  <c r="AE21" i="12"/>
  <c r="G9" i="16"/>
  <c r="AE24" i="12"/>
  <c r="G10" i="16"/>
  <c r="AE25" i="12"/>
  <c r="AD6"/>
  <c r="AF21" s="1"/>
  <c r="AD8"/>
  <c r="AF23" s="1"/>
  <c r="AD9"/>
  <c r="AF24" s="1"/>
  <c r="I6" i="16"/>
  <c r="P6"/>
  <c r="I8"/>
  <c r="P8"/>
  <c r="I10"/>
  <c r="P10"/>
  <c r="F43" i="12"/>
  <c r="F9" i="16"/>
  <c r="R9"/>
  <c r="AD9" s="1"/>
  <c r="J9"/>
  <c r="Z18" i="12"/>
  <c r="Z19"/>
  <c r="Z4"/>
  <c r="Z22"/>
  <c r="Z7"/>
  <c r="Z23"/>
  <c r="Z24"/>
  <c r="Z26"/>
  <c r="Z11"/>
  <c r="Z20"/>
  <c r="Z5"/>
  <c r="Z16"/>
  <c r="O8" i="16"/>
  <c r="Z27" i="12"/>
  <c r="Z12"/>
  <c r="Z28"/>
  <c r="Z13"/>
  <c r="Z14"/>
  <c r="Z15"/>
  <c r="D43" i="11"/>
  <c r="Z6"/>
  <c r="Z10" i="12"/>
  <c r="Q41"/>
  <c r="P41"/>
  <c r="H43"/>
  <c r="N41"/>
  <c r="Z8"/>
  <c r="U41"/>
  <c r="R43"/>
  <c r="J43"/>
  <c r="V47"/>
  <c r="Q6" i="16"/>
  <c r="Q39" s="1"/>
  <c r="Z6" i="12"/>
  <c r="U8" i="16"/>
  <c r="U35" s="1"/>
  <c r="O9"/>
  <c r="Z9" i="12"/>
  <c r="V41" i="11"/>
  <c r="AD44" i="12"/>
  <c r="AD40"/>
  <c r="AA8"/>
  <c r="AA10"/>
  <c r="AA16"/>
  <c r="C43"/>
  <c r="Z3"/>
  <c r="O6" i="16"/>
  <c r="I43" i="12"/>
  <c r="AA44"/>
  <c r="AA40"/>
  <c r="AA6"/>
  <c r="AA9"/>
  <c r="Q47"/>
  <c r="I47"/>
  <c r="T43"/>
  <c r="L41"/>
  <c r="M41"/>
  <c r="E43"/>
  <c r="N47"/>
  <c r="F47"/>
  <c r="D41"/>
  <c r="T41"/>
  <c r="L39"/>
  <c r="L43"/>
  <c r="K41"/>
  <c r="M39"/>
  <c r="M43"/>
  <c r="E41"/>
  <c r="F41"/>
  <c r="C39"/>
  <c r="N39"/>
  <c r="N43"/>
  <c r="J41"/>
  <c r="Q39"/>
  <c r="Q43"/>
  <c r="V41"/>
  <c r="S39"/>
  <c r="S43"/>
  <c r="O41"/>
  <c r="U39"/>
  <c r="U43"/>
  <c r="H41"/>
  <c r="P39"/>
  <c r="P43"/>
  <c r="I41"/>
  <c r="R41"/>
  <c r="U47"/>
  <c r="M47"/>
  <c r="R47"/>
  <c r="J47"/>
  <c r="D39"/>
  <c r="D43"/>
  <c r="G41"/>
  <c r="T39"/>
  <c r="O47"/>
  <c r="H47"/>
  <c r="P47"/>
  <c r="K39"/>
  <c r="K43"/>
  <c r="E39"/>
  <c r="F39"/>
  <c r="J39"/>
  <c r="V39"/>
  <c r="S41"/>
  <c r="O39"/>
  <c r="O43"/>
  <c r="H39"/>
  <c r="G47"/>
  <c r="S47"/>
  <c r="K47"/>
  <c r="T47"/>
  <c r="L47"/>
  <c r="I39"/>
  <c r="R39"/>
  <c r="G39"/>
  <c r="G43"/>
  <c r="C27" i="16"/>
  <c r="AC27" s="1"/>
  <c r="C14"/>
  <c r="AC14" s="1"/>
  <c r="C26"/>
  <c r="Z26" s="1"/>
  <c r="C13"/>
  <c r="AC13" s="1"/>
  <c r="C24"/>
  <c r="AC24" s="1"/>
  <c r="C11"/>
  <c r="AC11" s="1"/>
  <c r="C23"/>
  <c r="Z23" s="1"/>
  <c r="C10"/>
  <c r="AC10" s="1"/>
  <c r="C22"/>
  <c r="AC22" s="1"/>
  <c r="C9"/>
  <c r="AC9" s="1"/>
  <c r="C21"/>
  <c r="Z21" s="1"/>
  <c r="C8"/>
  <c r="AC8" s="1"/>
  <c r="C20"/>
  <c r="AC20" s="1"/>
  <c r="C7"/>
  <c r="AC7" s="1"/>
  <c r="C19"/>
  <c r="AC19" s="1"/>
  <c r="C6"/>
  <c r="AC6" s="1"/>
  <c r="C17"/>
  <c r="AC17" s="1"/>
  <c r="C4"/>
  <c r="AC4" s="1"/>
  <c r="C16"/>
  <c r="Z16" s="1"/>
  <c r="C3"/>
  <c r="Z3" s="1"/>
  <c r="D41" i="11"/>
  <c r="AC17"/>
  <c r="C40"/>
  <c r="AC2"/>
  <c r="C39"/>
  <c r="V56" i="2"/>
  <c r="V56" i="6"/>
  <c r="D40" i="11"/>
  <c r="F47" s="1"/>
  <c r="D39"/>
  <c r="F46" s="1"/>
  <c r="D44"/>
  <c r="AD5" i="16"/>
  <c r="AD12"/>
  <c r="I35"/>
  <c r="E35"/>
  <c r="S39"/>
  <c r="K35"/>
  <c r="R11"/>
  <c r="AD11" s="1"/>
  <c r="C18"/>
  <c r="C5"/>
  <c r="N40"/>
  <c r="N36"/>
  <c r="J40"/>
  <c r="J36"/>
  <c r="F40"/>
  <c r="F36"/>
  <c r="T39"/>
  <c r="T35"/>
  <c r="T37"/>
  <c r="L39"/>
  <c r="L35"/>
  <c r="L37"/>
  <c r="H39"/>
  <c r="D2"/>
  <c r="C25"/>
  <c r="C12"/>
  <c r="R26"/>
  <c r="AD26" s="1"/>
  <c r="AD3"/>
  <c r="AD17"/>
  <c r="AD19"/>
  <c r="AD18"/>
  <c r="AD25"/>
  <c r="Z25" i="11"/>
  <c r="E39" i="16"/>
  <c r="S35"/>
  <c r="M39"/>
  <c r="K39"/>
  <c r="R4"/>
  <c r="AD4" s="1"/>
  <c r="T40"/>
  <c r="T36"/>
  <c r="P40"/>
  <c r="P36"/>
  <c r="L40"/>
  <c r="L36"/>
  <c r="H40"/>
  <c r="H36"/>
  <c r="D40"/>
  <c r="D36"/>
  <c r="AD2"/>
  <c r="AD16"/>
  <c r="AD6"/>
  <c r="AD20"/>
  <c r="AD21"/>
  <c r="AD22"/>
  <c r="AD23"/>
  <c r="AD24"/>
  <c r="AD27"/>
  <c r="M35"/>
  <c r="AA2"/>
  <c r="Z10" i="11"/>
  <c r="V56" i="9"/>
  <c r="V56" i="4"/>
  <c r="Z23" i="11"/>
  <c r="AC23"/>
  <c r="Z8"/>
  <c r="AC8"/>
  <c r="Z27"/>
  <c r="AC27"/>
  <c r="Z12"/>
  <c r="AC12"/>
  <c r="Z29"/>
  <c r="AC29"/>
  <c r="Z14"/>
  <c r="AC14"/>
  <c r="Z4"/>
  <c r="Z28"/>
  <c r="Z18"/>
  <c r="AC18"/>
  <c r="Z3"/>
  <c r="AC3"/>
  <c r="Z20"/>
  <c r="AC20"/>
  <c r="AC44" s="1"/>
  <c r="Z5"/>
  <c r="AC5"/>
  <c r="AC41" s="1"/>
  <c r="N14" i="16"/>
  <c r="J14"/>
  <c r="F14"/>
  <c r="V56" i="15"/>
  <c r="N13" i="16"/>
  <c r="J13"/>
  <c r="F13"/>
  <c r="W56" i="14"/>
  <c r="N10" i="16"/>
  <c r="J10"/>
  <c r="F10"/>
  <c r="J46" i="11"/>
  <c r="N46"/>
  <c r="R46"/>
  <c r="O47"/>
  <c r="N8" i="16"/>
  <c r="J8"/>
  <c r="V56" i="7"/>
  <c r="N7" i="16"/>
  <c r="J7"/>
  <c r="F7"/>
  <c r="V56" i="10"/>
  <c r="O15" i="16"/>
  <c r="K15"/>
  <c r="G15"/>
  <c r="AA40" i="11"/>
  <c r="AA44"/>
  <c r="C43"/>
  <c r="Z2"/>
  <c r="C41"/>
  <c r="U15" i="16"/>
  <c r="Q15"/>
  <c r="M15"/>
  <c r="I15"/>
  <c r="E15"/>
  <c r="C17" i="12"/>
  <c r="AD43" i="11"/>
  <c r="AD39"/>
  <c r="AD41"/>
  <c r="T46"/>
  <c r="Q47"/>
  <c r="S47"/>
  <c r="H46"/>
  <c r="L46"/>
  <c r="P46"/>
  <c r="V46"/>
  <c r="G47"/>
  <c r="I47"/>
  <c r="K47"/>
  <c r="M47"/>
  <c r="I46"/>
  <c r="M46"/>
  <c r="O46"/>
  <c r="S46"/>
  <c r="H47"/>
  <c r="J47"/>
  <c r="L47"/>
  <c r="N47"/>
  <c r="P47"/>
  <c r="R47"/>
  <c r="AA41"/>
  <c r="AA43"/>
  <c r="AA39"/>
  <c r="AD40"/>
  <c r="AD44"/>
  <c r="V44"/>
  <c r="V40"/>
  <c r="V47" s="1"/>
  <c r="C44"/>
  <c r="Z17"/>
  <c r="G46"/>
  <c r="K46"/>
  <c r="Q46"/>
  <c r="U46"/>
  <c r="V27" i="16"/>
  <c r="AA27" s="1"/>
  <c r="R56" i="15"/>
  <c r="N56"/>
  <c r="J56"/>
  <c r="F56"/>
  <c r="W56"/>
  <c r="S56"/>
  <c r="O56"/>
  <c r="K56"/>
  <c r="G56"/>
  <c r="T56"/>
  <c r="P56"/>
  <c r="L56"/>
  <c r="H56"/>
  <c r="D56"/>
  <c r="U56"/>
  <c r="Q56"/>
  <c r="M56"/>
  <c r="I56"/>
  <c r="E56"/>
  <c r="V26" i="16"/>
  <c r="V13"/>
  <c r="S56" i="14"/>
  <c r="O56"/>
  <c r="K56"/>
  <c r="G56"/>
  <c r="U56"/>
  <c r="Q56"/>
  <c r="M56"/>
  <c r="I56"/>
  <c r="E56"/>
  <c r="V56"/>
  <c r="T56"/>
  <c r="R56"/>
  <c r="P56"/>
  <c r="N56"/>
  <c r="L56"/>
  <c r="J56"/>
  <c r="H56"/>
  <c r="F56"/>
  <c r="D56"/>
  <c r="V56" i="13"/>
  <c r="R56"/>
  <c r="N56"/>
  <c r="J56"/>
  <c r="F56"/>
  <c r="W56"/>
  <c r="S56"/>
  <c r="O56"/>
  <c r="K56"/>
  <c r="G56"/>
  <c r="T56"/>
  <c r="P56"/>
  <c r="L56"/>
  <c r="H56"/>
  <c r="D56"/>
  <c r="U56"/>
  <c r="Q56"/>
  <c r="M56"/>
  <c r="I56"/>
  <c r="E56"/>
  <c r="V56" i="5"/>
  <c r="E56" i="1"/>
  <c r="G56"/>
  <c r="I56"/>
  <c r="K56"/>
  <c r="M56"/>
  <c r="O56"/>
  <c r="Q56"/>
  <c r="S56"/>
  <c r="U56"/>
  <c r="W56"/>
  <c r="D56"/>
  <c r="F56"/>
  <c r="H56"/>
  <c r="J56"/>
  <c r="L56"/>
  <c r="N56"/>
  <c r="P56"/>
  <c r="R56"/>
  <c r="T56"/>
  <c r="V56"/>
  <c r="T56" i="8"/>
  <c r="V56" i="3"/>
  <c r="R56" i="4"/>
  <c r="N56"/>
  <c r="J56"/>
  <c r="F56"/>
  <c r="W56"/>
  <c r="S56"/>
  <c r="O56"/>
  <c r="K56"/>
  <c r="G56"/>
  <c r="T56"/>
  <c r="P56"/>
  <c r="L56"/>
  <c r="H56"/>
  <c r="D56"/>
  <c r="U56"/>
  <c r="Q56"/>
  <c r="M56"/>
  <c r="I56"/>
  <c r="E56"/>
  <c r="V24" i="16"/>
  <c r="AA24" s="1"/>
  <c r="R56" i="2"/>
  <c r="N56"/>
  <c r="J56"/>
  <c r="F56"/>
  <c r="W56"/>
  <c r="S56"/>
  <c r="O56"/>
  <c r="K56"/>
  <c r="G56"/>
  <c r="T56"/>
  <c r="P56"/>
  <c r="L56"/>
  <c r="H56"/>
  <c r="D56"/>
  <c r="U56"/>
  <c r="Q56"/>
  <c r="M56"/>
  <c r="I56"/>
  <c r="E56"/>
  <c r="R56" i="9"/>
  <c r="N56"/>
  <c r="J56"/>
  <c r="F56"/>
  <c r="W56"/>
  <c r="S56"/>
  <c r="O56"/>
  <c r="K56"/>
  <c r="G56"/>
  <c r="T56"/>
  <c r="P56"/>
  <c r="L56"/>
  <c r="H56"/>
  <c r="D56"/>
  <c r="U56"/>
  <c r="Q56"/>
  <c r="M56"/>
  <c r="I56"/>
  <c r="E56"/>
  <c r="V22" i="16"/>
  <c r="AA22" s="1"/>
  <c r="V56" i="8"/>
  <c r="R56"/>
  <c r="N56"/>
  <c r="J56"/>
  <c r="F56"/>
  <c r="W56"/>
  <c r="S56"/>
  <c r="O56"/>
  <c r="K56"/>
  <c r="G56"/>
  <c r="P56"/>
  <c r="L56"/>
  <c r="H56"/>
  <c r="D56"/>
  <c r="U56"/>
  <c r="Q56"/>
  <c r="M56"/>
  <c r="I56"/>
  <c r="E56"/>
  <c r="R56" i="7"/>
  <c r="N56"/>
  <c r="J56"/>
  <c r="F56"/>
  <c r="W56"/>
  <c r="S56"/>
  <c r="O56"/>
  <c r="K56"/>
  <c r="G56"/>
  <c r="T56"/>
  <c r="P56"/>
  <c r="L56"/>
  <c r="H56"/>
  <c r="D56"/>
  <c r="U56"/>
  <c r="Q56"/>
  <c r="M56"/>
  <c r="I56"/>
  <c r="E56"/>
  <c r="R56" i="6"/>
  <c r="N56"/>
  <c r="J56"/>
  <c r="F56"/>
  <c r="W56"/>
  <c r="S56"/>
  <c r="O56"/>
  <c r="K56"/>
  <c r="G56"/>
  <c r="T56"/>
  <c r="P56"/>
  <c r="L56"/>
  <c r="H56"/>
  <c r="D56"/>
  <c r="U56"/>
  <c r="Q56"/>
  <c r="M56"/>
  <c r="I56"/>
  <c r="E56"/>
  <c r="V19" i="16"/>
  <c r="AA19" s="1"/>
  <c r="R56" i="5"/>
  <c r="N56"/>
  <c r="J56"/>
  <c r="F56"/>
  <c r="W56"/>
  <c r="S56"/>
  <c r="O56"/>
  <c r="K56"/>
  <c r="G56"/>
  <c r="T56"/>
  <c r="P56"/>
  <c r="L56"/>
  <c r="H56"/>
  <c r="D56"/>
  <c r="U56"/>
  <c r="Q56"/>
  <c r="M56"/>
  <c r="I56"/>
  <c r="E56"/>
  <c r="V17" i="16"/>
  <c r="AA17" s="1"/>
  <c r="R56" i="10"/>
  <c r="N56"/>
  <c r="J56"/>
  <c r="F56"/>
  <c r="W56"/>
  <c r="S56"/>
  <c r="O56"/>
  <c r="K56"/>
  <c r="G56"/>
  <c r="T56"/>
  <c r="P56"/>
  <c r="L56"/>
  <c r="H56"/>
  <c r="D56"/>
  <c r="U56"/>
  <c r="Q56"/>
  <c r="M56"/>
  <c r="I56"/>
  <c r="E56"/>
  <c r="R56" i="3"/>
  <c r="N56"/>
  <c r="J56"/>
  <c r="F56"/>
  <c r="W56"/>
  <c r="S56"/>
  <c r="O56"/>
  <c r="K56"/>
  <c r="G56"/>
  <c r="T56"/>
  <c r="P56"/>
  <c r="L56"/>
  <c r="H56"/>
  <c r="D56"/>
  <c r="U56"/>
  <c r="Q56"/>
  <c r="M56"/>
  <c r="I56"/>
  <c r="E56"/>
  <c r="H35" i="16" l="1"/>
  <c r="H37"/>
  <c r="P37"/>
  <c r="P39"/>
  <c r="AH33" i="12"/>
  <c r="I39" i="16"/>
  <c r="AG33" i="12"/>
  <c r="P35" i="16"/>
  <c r="G39"/>
  <c r="G35"/>
  <c r="AC26"/>
  <c r="Q35"/>
  <c r="AD43" i="12"/>
  <c r="U39" i="16"/>
  <c r="O35"/>
  <c r="Z17" i="12"/>
  <c r="Z40" s="1"/>
  <c r="AC39" i="11"/>
  <c r="Z27" i="16"/>
  <c r="O39"/>
  <c r="Z43" i="12"/>
  <c r="Z39"/>
  <c r="R46"/>
  <c r="R48" s="1"/>
  <c r="R53" s="1"/>
  <c r="I48" i="11"/>
  <c r="I53" s="1"/>
  <c r="Z22" i="16"/>
  <c r="AA41" i="12"/>
  <c r="Z11" i="16"/>
  <c r="G46" i="12"/>
  <c r="G48" s="1"/>
  <c r="G53" s="1"/>
  <c r="O46"/>
  <c r="O48" s="1"/>
  <c r="O53" s="1"/>
  <c r="V46"/>
  <c r="V48" s="1"/>
  <c r="V53" s="1"/>
  <c r="AC41"/>
  <c r="Z24" i="16"/>
  <c r="AC23"/>
  <c r="AC39" i="12"/>
  <c r="AC43"/>
  <c r="AD41"/>
  <c r="AA39"/>
  <c r="AA43"/>
  <c r="AD39"/>
  <c r="C44"/>
  <c r="C40"/>
  <c r="C41"/>
  <c r="F46"/>
  <c r="F48" s="1"/>
  <c r="D46"/>
  <c r="U46"/>
  <c r="U48" s="1"/>
  <c r="Q46"/>
  <c r="Q48" s="1"/>
  <c r="C46"/>
  <c r="M46"/>
  <c r="M48" s="1"/>
  <c r="I46"/>
  <c r="I48" s="1"/>
  <c r="H46"/>
  <c r="H48" s="1"/>
  <c r="J46"/>
  <c r="J48" s="1"/>
  <c r="E46"/>
  <c r="K46"/>
  <c r="K48" s="1"/>
  <c r="T46"/>
  <c r="T48" s="1"/>
  <c r="P46"/>
  <c r="P48" s="1"/>
  <c r="S46"/>
  <c r="S48" s="1"/>
  <c r="N46"/>
  <c r="N48" s="1"/>
  <c r="L46"/>
  <c r="L48" s="1"/>
  <c r="Z14" i="16"/>
  <c r="Z13"/>
  <c r="Z9"/>
  <c r="AC21"/>
  <c r="AC16"/>
  <c r="Z6"/>
  <c r="Z4"/>
  <c r="Z10"/>
  <c r="Z20"/>
  <c r="AC3"/>
  <c r="Z19"/>
  <c r="Z17"/>
  <c r="Z7"/>
  <c r="C35"/>
  <c r="AC43" i="11"/>
  <c r="AC40"/>
  <c r="C39" i="16"/>
  <c r="C46" i="11"/>
  <c r="Q48"/>
  <c r="Q53" s="1"/>
  <c r="G48"/>
  <c r="G53" s="1"/>
  <c r="C47"/>
  <c r="N37" i="16"/>
  <c r="O48" i="11"/>
  <c r="O53" s="1"/>
  <c r="J39" i="16"/>
  <c r="J35"/>
  <c r="V20"/>
  <c r="AA20" s="1"/>
  <c r="V23"/>
  <c r="AA23" s="1"/>
  <c r="V18"/>
  <c r="AA18" s="1"/>
  <c r="E40"/>
  <c r="E36"/>
  <c r="E37"/>
  <c r="I40"/>
  <c r="I36"/>
  <c r="I37"/>
  <c r="M36"/>
  <c r="M40"/>
  <c r="M37"/>
  <c r="Q40"/>
  <c r="Q36"/>
  <c r="Q37"/>
  <c r="U40"/>
  <c r="U36"/>
  <c r="U37"/>
  <c r="V16"/>
  <c r="V4"/>
  <c r="AA4" s="1"/>
  <c r="V21"/>
  <c r="AA21" s="1"/>
  <c r="V25"/>
  <c r="AA25" s="1"/>
  <c r="C15"/>
  <c r="G40"/>
  <c r="G36"/>
  <c r="G37"/>
  <c r="K40"/>
  <c r="K36"/>
  <c r="K37"/>
  <c r="O40"/>
  <c r="O36"/>
  <c r="O37"/>
  <c r="S15"/>
  <c r="R7"/>
  <c r="F8"/>
  <c r="F35" s="1"/>
  <c r="R8"/>
  <c r="AD8" s="1"/>
  <c r="R10"/>
  <c r="AD10" s="1"/>
  <c r="R13"/>
  <c r="AD13" s="1"/>
  <c r="AC5"/>
  <c r="Z5"/>
  <c r="AC18"/>
  <c r="Z18"/>
  <c r="J37"/>
  <c r="N35"/>
  <c r="AA26"/>
  <c r="R14"/>
  <c r="AD14" s="1"/>
  <c r="AC12"/>
  <c r="Z12"/>
  <c r="AC25"/>
  <c r="Z25"/>
  <c r="D39"/>
  <c r="D35"/>
  <c r="D37"/>
  <c r="AC2"/>
  <c r="Z2"/>
  <c r="N39"/>
  <c r="R36"/>
  <c r="R40"/>
  <c r="S48" i="11"/>
  <c r="S53" s="1"/>
  <c r="M48"/>
  <c r="M53" s="1"/>
  <c r="P48"/>
  <c r="H48"/>
  <c r="K48"/>
  <c r="V48"/>
  <c r="L48"/>
  <c r="F48"/>
  <c r="N48"/>
  <c r="R48"/>
  <c r="J48"/>
  <c r="D46"/>
  <c r="V12" i="16"/>
  <c r="AA12" s="1"/>
  <c r="V11"/>
  <c r="AA11" s="1"/>
  <c r="V9"/>
  <c r="AA9" s="1"/>
  <c r="E46" i="11"/>
  <c r="V6" i="16"/>
  <c r="AA6" s="1"/>
  <c r="V5"/>
  <c r="AA5" s="1"/>
  <c r="V3"/>
  <c r="Z43" i="11"/>
  <c r="Z39"/>
  <c r="Z41"/>
  <c r="D47"/>
  <c r="E47"/>
  <c r="Z44"/>
  <c r="Z40"/>
  <c r="T47"/>
  <c r="T48" s="1"/>
  <c r="U47"/>
  <c r="U48" s="1"/>
  <c r="M106" i="12"/>
  <c r="D139"/>
  <c r="T136"/>
  <c r="P99"/>
  <c r="H142"/>
  <c r="N103"/>
  <c r="M149"/>
  <c r="T143"/>
  <c r="T146"/>
  <c r="O98"/>
  <c r="Q95"/>
  <c r="R108"/>
  <c r="Q94"/>
  <c r="P141"/>
  <c r="H94"/>
  <c r="E150"/>
  <c r="I147"/>
  <c r="N95"/>
  <c r="Q99"/>
  <c r="L141"/>
  <c r="L101"/>
  <c r="H148"/>
  <c r="E106"/>
  <c r="V150"/>
  <c r="H97"/>
  <c r="N108"/>
  <c r="K144"/>
  <c r="J144"/>
  <c r="O136"/>
  <c r="I94"/>
  <c r="K146"/>
  <c r="G136"/>
  <c r="F139"/>
  <c r="V105"/>
  <c r="H100"/>
  <c r="J107"/>
  <c r="G95"/>
  <c r="T140"/>
  <c r="S144"/>
  <c r="I100"/>
  <c r="G108"/>
  <c r="C101"/>
  <c r="L143"/>
  <c r="L144"/>
  <c r="T102"/>
  <c r="J99"/>
  <c r="J136"/>
  <c r="G146"/>
  <c r="I97"/>
  <c r="I140"/>
  <c r="M99"/>
  <c r="K149"/>
  <c r="H107"/>
  <c r="U142"/>
  <c r="P138"/>
  <c r="P147"/>
  <c r="N136"/>
  <c r="L140"/>
  <c r="E140"/>
  <c r="E104"/>
  <c r="R95"/>
  <c r="E136"/>
  <c r="P140"/>
  <c r="S143"/>
  <c r="M105"/>
  <c r="V98"/>
  <c r="R104"/>
  <c r="R103"/>
  <c r="O97"/>
  <c r="F140"/>
  <c r="T147"/>
  <c r="J138"/>
  <c r="R97"/>
  <c r="C103"/>
  <c r="K150"/>
  <c r="U97"/>
  <c r="U137"/>
  <c r="V108"/>
  <c r="P136"/>
  <c r="C136"/>
  <c r="Q101"/>
  <c r="F96"/>
  <c r="H101"/>
  <c r="S96"/>
  <c r="Q136"/>
  <c r="Q105"/>
  <c r="S106"/>
  <c r="Q96"/>
  <c r="P94"/>
  <c r="E141"/>
  <c r="F142"/>
  <c r="K142"/>
  <c r="I108"/>
  <c r="S141"/>
  <c r="C145"/>
  <c r="R142"/>
  <c r="P144"/>
  <c r="S138"/>
  <c r="K99"/>
  <c r="L147"/>
  <c r="F106"/>
  <c r="D137"/>
  <c r="R144"/>
  <c r="J146"/>
  <c r="K140"/>
  <c r="E102"/>
  <c r="P142"/>
  <c r="C146"/>
  <c r="S95"/>
  <c r="C139"/>
  <c r="D148"/>
  <c r="M95"/>
  <c r="U140"/>
  <c r="K148"/>
  <c r="G139"/>
  <c r="T98"/>
  <c r="T97"/>
  <c r="U104"/>
  <c r="P101"/>
  <c r="P145"/>
  <c r="M138"/>
  <c r="M103"/>
  <c r="N150"/>
  <c r="E98"/>
  <c r="S97"/>
  <c r="G102"/>
  <c r="E95"/>
  <c r="E100"/>
  <c r="T139"/>
  <c r="I104"/>
  <c r="I145"/>
  <c r="R139"/>
  <c r="M141"/>
  <c r="G98"/>
  <c r="M96"/>
  <c r="P102"/>
  <c r="E149"/>
  <c r="E147"/>
  <c r="I103"/>
  <c r="L106"/>
  <c r="D108"/>
  <c r="T142"/>
  <c r="N96"/>
  <c r="V136"/>
  <c r="G97"/>
  <c r="S98"/>
  <c r="M98"/>
  <c r="O105"/>
  <c r="G137"/>
  <c r="D103"/>
  <c r="R137"/>
  <c r="O149"/>
  <c r="K97"/>
  <c r="N143"/>
  <c r="C138"/>
  <c r="R106"/>
  <c r="G106"/>
  <c r="V140"/>
  <c r="N139"/>
  <c r="L104"/>
  <c r="M142"/>
  <c r="Q147"/>
  <c r="N146"/>
  <c r="U147"/>
  <c r="E137"/>
  <c r="P108"/>
  <c r="K137"/>
  <c r="H98"/>
  <c r="R149"/>
  <c r="K105"/>
  <c r="G104"/>
  <c r="H99"/>
  <c r="R99"/>
  <c r="Q103"/>
  <c r="P106"/>
  <c r="U103"/>
  <c r="D146"/>
  <c r="G145"/>
  <c r="M107"/>
  <c r="G94"/>
  <c r="G100"/>
  <c r="N100"/>
  <c r="H108"/>
  <c r="Q106"/>
  <c r="J95"/>
  <c r="N97"/>
  <c r="L95"/>
  <c r="G103"/>
  <c r="P95"/>
  <c r="V106"/>
  <c r="N141"/>
  <c r="L148"/>
  <c r="H146"/>
  <c r="J149"/>
  <c r="I106"/>
  <c r="V94"/>
  <c r="Q100"/>
  <c r="M150"/>
  <c r="R107"/>
  <c r="U95"/>
  <c r="G99"/>
  <c r="M100"/>
  <c r="R98"/>
  <c r="U99"/>
  <c r="R146"/>
  <c r="E145"/>
  <c r="I143"/>
  <c r="J139"/>
  <c r="D150"/>
  <c r="U108"/>
  <c r="V145"/>
  <c r="O108"/>
  <c r="M148"/>
  <c r="H145"/>
  <c r="V96"/>
  <c r="V99"/>
  <c r="K141"/>
  <c r="L100"/>
  <c r="S140"/>
  <c r="N149"/>
  <c r="F146"/>
  <c r="R105"/>
  <c r="O146"/>
  <c r="T149"/>
  <c r="G144"/>
  <c r="E94"/>
  <c r="H106"/>
  <c r="J108"/>
  <c r="D95"/>
  <c r="U98"/>
  <c r="G140"/>
  <c r="S142"/>
  <c r="G148"/>
  <c r="K147"/>
  <c r="O150"/>
  <c r="K136"/>
  <c r="L139"/>
  <c r="M139"/>
  <c r="D98"/>
  <c r="J145"/>
  <c r="D141"/>
  <c r="R147"/>
  <c r="J137"/>
  <c r="U143"/>
  <c r="O138"/>
  <c r="P97"/>
  <c r="C95"/>
  <c r="G96"/>
  <c r="V137"/>
  <c r="S100"/>
  <c r="U148"/>
  <c r="S145"/>
  <c r="P105"/>
  <c r="O100"/>
  <c r="J100"/>
  <c r="U102"/>
  <c r="L103"/>
  <c r="Q138"/>
  <c r="H149"/>
  <c r="H136"/>
  <c r="J148"/>
  <c r="O144"/>
  <c r="S149"/>
  <c r="G143"/>
  <c r="L142"/>
  <c r="O139"/>
  <c r="L96"/>
  <c r="F107"/>
  <c r="R140"/>
  <c r="E143"/>
  <c r="U144"/>
  <c r="V104"/>
  <c r="Q107"/>
  <c r="C149"/>
  <c r="K143"/>
  <c r="J140"/>
  <c r="T94"/>
  <c r="D106"/>
  <c r="F104"/>
  <c r="I149"/>
  <c r="N142"/>
  <c r="U107"/>
  <c r="T103"/>
  <c r="E108"/>
  <c r="U105"/>
  <c r="K107"/>
  <c r="O99"/>
  <c r="D143"/>
  <c r="D138"/>
  <c r="N94"/>
  <c r="Q104"/>
  <c r="I96"/>
  <c r="V100"/>
  <c r="U106"/>
  <c r="O95"/>
  <c r="M136"/>
  <c r="V147"/>
  <c r="H144"/>
  <c r="N99"/>
  <c r="Q137"/>
  <c r="G149"/>
  <c r="J101"/>
  <c r="T96"/>
  <c r="Q146"/>
  <c r="S136"/>
  <c r="F149"/>
  <c r="M104"/>
  <c r="L94"/>
  <c r="S107"/>
  <c r="F145"/>
  <c r="R102"/>
  <c r="O103"/>
  <c r="C106"/>
  <c r="R148"/>
  <c r="E107"/>
  <c r="L150"/>
  <c r="L99"/>
  <c r="F95"/>
  <c r="Q148"/>
  <c r="V107"/>
  <c r="D140"/>
  <c r="T141"/>
  <c r="O94"/>
  <c r="T95"/>
  <c r="J102"/>
  <c r="T144"/>
  <c r="D96"/>
  <c r="S99"/>
  <c r="F143"/>
  <c r="V139"/>
  <c r="V97"/>
  <c r="V95"/>
  <c r="J150"/>
  <c r="I102"/>
  <c r="D100"/>
  <c r="F103"/>
  <c r="C144"/>
  <c r="L149"/>
  <c r="J94"/>
  <c r="U138"/>
  <c r="U96"/>
  <c r="N106"/>
  <c r="I101"/>
  <c r="O148"/>
  <c r="I141"/>
  <c r="H103"/>
  <c r="S148"/>
  <c r="N107"/>
  <c r="P103"/>
  <c r="S108"/>
  <c r="R150"/>
  <c r="M147"/>
  <c r="C96"/>
  <c r="Q149"/>
  <c r="J143"/>
  <c r="R94"/>
  <c r="K94"/>
  <c r="O142"/>
  <c r="V146"/>
  <c r="V144"/>
  <c r="M101"/>
  <c r="P98"/>
  <c r="P100"/>
  <c r="N98"/>
  <c r="L145"/>
  <c r="M102"/>
  <c r="H138"/>
  <c r="K96"/>
  <c r="P104"/>
  <c r="S146"/>
  <c r="M108"/>
  <c r="S105"/>
  <c r="M144"/>
  <c r="S104"/>
  <c r="G138"/>
  <c r="S147"/>
  <c r="F100"/>
  <c r="K139"/>
  <c r="J142"/>
  <c r="I139"/>
  <c r="M146"/>
  <c r="N137"/>
  <c r="O143"/>
  <c r="L138"/>
  <c r="N144"/>
  <c r="C99"/>
  <c r="C102"/>
  <c r="L98"/>
  <c r="Q97"/>
  <c r="C148"/>
  <c r="U100"/>
  <c r="O147"/>
  <c r="H147"/>
  <c r="M140"/>
  <c r="T99"/>
  <c r="I99"/>
  <c r="I150"/>
  <c r="C140"/>
  <c r="L136"/>
  <c r="F144"/>
  <c r="D104"/>
  <c r="L137"/>
  <c r="C142"/>
  <c r="U150"/>
  <c r="R136"/>
  <c r="I148"/>
  <c r="J141"/>
  <c r="T138"/>
  <c r="H96"/>
  <c r="D147"/>
  <c r="U101"/>
  <c r="I98"/>
  <c r="I107"/>
  <c r="P137"/>
  <c r="O104"/>
  <c r="C97"/>
  <c r="F102"/>
  <c r="N105"/>
  <c r="L105"/>
  <c r="F136"/>
  <c r="D105"/>
  <c r="Q140"/>
  <c r="V143"/>
  <c r="T137"/>
  <c r="E99"/>
  <c r="T106"/>
  <c r="P150"/>
  <c r="S94"/>
  <c r="S137"/>
  <c r="I137"/>
  <c r="N138"/>
  <c r="K138"/>
  <c r="I138"/>
  <c r="F108"/>
  <c r="C141"/>
  <c r="N147"/>
  <c r="D145"/>
  <c r="T150"/>
  <c r="U141"/>
  <c r="U146"/>
  <c r="O102"/>
  <c r="P143"/>
  <c r="Q143"/>
  <c r="H143"/>
  <c r="L108"/>
  <c r="F98"/>
  <c r="O107"/>
  <c r="H95"/>
  <c r="D136"/>
  <c r="T108"/>
  <c r="L97"/>
  <c r="M143"/>
  <c r="D99"/>
  <c r="H141"/>
  <c r="V149"/>
  <c r="I105"/>
  <c r="K101"/>
  <c r="H104"/>
  <c r="E142"/>
  <c r="Q150"/>
  <c r="P139"/>
  <c r="N140"/>
  <c r="C94"/>
  <c r="P148"/>
  <c r="E138"/>
  <c r="J96"/>
  <c r="E96"/>
  <c r="Q145"/>
  <c r="O140"/>
  <c r="G147"/>
  <c r="G150"/>
  <c r="I136"/>
  <c r="J106"/>
  <c r="Q98"/>
  <c r="P146"/>
  <c r="V103"/>
  <c r="K103"/>
  <c r="T148"/>
  <c r="L146"/>
  <c r="Q139"/>
  <c r="E139"/>
  <c r="H139"/>
  <c r="K104"/>
  <c r="R100"/>
  <c r="F101"/>
  <c r="T100"/>
  <c r="R101"/>
  <c r="F105"/>
  <c r="E105"/>
  <c r="G105"/>
  <c r="K95"/>
  <c r="R96"/>
  <c r="H137"/>
  <c r="C107"/>
  <c r="G107"/>
  <c r="R143"/>
  <c r="C98"/>
  <c r="U94"/>
  <c r="P149"/>
  <c r="S150"/>
  <c r="F148"/>
  <c r="C105"/>
  <c r="K98"/>
  <c r="G142"/>
  <c r="L102"/>
  <c r="Q108"/>
  <c r="F94"/>
  <c r="O96"/>
  <c r="E146"/>
  <c r="F141"/>
  <c r="J104"/>
  <c r="H102"/>
  <c r="N102"/>
  <c r="J98"/>
  <c r="E103"/>
  <c r="E148"/>
  <c r="N148"/>
  <c r="G141"/>
  <c r="H105"/>
  <c r="O101"/>
  <c r="S102"/>
  <c r="N145"/>
  <c r="S101"/>
  <c r="D107"/>
  <c r="F97"/>
  <c r="Q142"/>
  <c r="S139"/>
  <c r="M145"/>
  <c r="I95"/>
  <c r="C137"/>
  <c r="K108"/>
  <c r="J147"/>
  <c r="C104"/>
  <c r="I144"/>
  <c r="E97"/>
  <c r="R138"/>
  <c r="H150"/>
  <c r="D102"/>
  <c r="K145"/>
  <c r="O106"/>
  <c r="U139"/>
  <c r="O145"/>
  <c r="U136"/>
  <c r="C150"/>
  <c r="V148"/>
  <c r="P96"/>
  <c r="U145"/>
  <c r="C143"/>
  <c r="V101"/>
  <c r="Q141"/>
  <c r="F99"/>
  <c r="L107"/>
  <c r="V142"/>
  <c r="K106"/>
  <c r="S103"/>
  <c r="M97"/>
  <c r="E101"/>
  <c r="C147"/>
  <c r="O141"/>
  <c r="R145"/>
  <c r="V138"/>
  <c r="C108"/>
  <c r="D142"/>
  <c r="T107"/>
  <c r="J103"/>
  <c r="F137"/>
  <c r="Q144"/>
  <c r="K102"/>
  <c r="O137"/>
  <c r="T145"/>
  <c r="I142"/>
  <c r="C100"/>
  <c r="F138"/>
  <c r="U149"/>
  <c r="K100"/>
  <c r="V102"/>
  <c r="Q102"/>
  <c r="R141"/>
  <c r="F150"/>
  <c r="E144"/>
  <c r="J97"/>
  <c r="M137"/>
  <c r="N101"/>
  <c r="H140"/>
  <c r="D94"/>
  <c r="T105"/>
  <c r="T101"/>
  <c r="N104"/>
  <c r="P107"/>
  <c r="D97"/>
  <c r="M94"/>
  <c r="V141"/>
  <c r="G101"/>
  <c r="J105"/>
  <c r="D101"/>
  <c r="F147"/>
  <c r="I146"/>
  <c r="T104"/>
  <c r="J42" i="16" l="1"/>
  <c r="G42"/>
  <c r="C153" i="12"/>
  <c r="C152"/>
  <c r="V153"/>
  <c r="V152"/>
  <c r="M111"/>
  <c r="M110"/>
  <c r="U111"/>
  <c r="U110"/>
  <c r="M153"/>
  <c r="M152"/>
  <c r="K152"/>
  <c r="K153"/>
  <c r="E110"/>
  <c r="E111"/>
  <c r="L153"/>
  <c r="L152"/>
  <c r="G111"/>
  <c r="G110"/>
  <c r="H111"/>
  <c r="H110"/>
  <c r="E152"/>
  <c r="E153"/>
  <c r="I111"/>
  <c r="I110"/>
  <c r="J153"/>
  <c r="J152"/>
  <c r="P153"/>
  <c r="P152"/>
  <c r="Q111"/>
  <c r="Q110"/>
  <c r="C110"/>
  <c r="C111"/>
  <c r="V111"/>
  <c r="V110"/>
  <c r="R153"/>
  <c r="R152"/>
  <c r="F153"/>
  <c r="F152"/>
  <c r="L111"/>
  <c r="L110"/>
  <c r="O111"/>
  <c r="O110"/>
  <c r="J111"/>
  <c r="J110"/>
  <c r="O153"/>
  <c r="O152"/>
  <c r="D153"/>
  <c r="D152"/>
  <c r="H153"/>
  <c r="H152"/>
  <c r="Q152"/>
  <c r="Q153"/>
  <c r="K111"/>
  <c r="K110"/>
  <c r="P111"/>
  <c r="P110"/>
  <c r="N111"/>
  <c r="N110"/>
  <c r="N153"/>
  <c r="N152"/>
  <c r="D111"/>
  <c r="D110"/>
  <c r="T111"/>
  <c r="T110"/>
  <c r="S153"/>
  <c r="S152"/>
  <c r="F111"/>
  <c r="F110"/>
  <c r="T153"/>
  <c r="T152"/>
  <c r="R111"/>
  <c r="R110"/>
  <c r="I153"/>
  <c r="I152"/>
  <c r="U153"/>
  <c r="U152"/>
  <c r="S110"/>
  <c r="S111"/>
  <c r="G152"/>
  <c r="G153"/>
  <c r="N42" i="16"/>
  <c r="Z41" i="12"/>
  <c r="Z44"/>
  <c r="AC40"/>
  <c r="AC44"/>
  <c r="C42" i="16"/>
  <c r="O43"/>
  <c r="N53" i="12"/>
  <c r="P53"/>
  <c r="K53"/>
  <c r="J53"/>
  <c r="I53"/>
  <c r="U53"/>
  <c r="F53"/>
  <c r="C47"/>
  <c r="C48" s="1"/>
  <c r="E47"/>
  <c r="E48" s="1"/>
  <c r="D47"/>
  <c r="D48" s="1"/>
  <c r="L53"/>
  <c r="S53"/>
  <c r="T53"/>
  <c r="H53"/>
  <c r="M53"/>
  <c r="Q53"/>
  <c r="I42" i="16"/>
  <c r="C48" i="11"/>
  <c r="L43" i="16"/>
  <c r="K43"/>
  <c r="J43"/>
  <c r="G43"/>
  <c r="H42"/>
  <c r="K42"/>
  <c r="AA3"/>
  <c r="V7"/>
  <c r="V10"/>
  <c r="AA10" s="1"/>
  <c r="V14"/>
  <c r="Z8"/>
  <c r="Z39" s="1"/>
  <c r="F39"/>
  <c r="F37"/>
  <c r="AD7"/>
  <c r="R39"/>
  <c r="R35"/>
  <c r="P42" s="1"/>
  <c r="S40"/>
  <c r="S36"/>
  <c r="R43" s="1"/>
  <c r="S37"/>
  <c r="AD15"/>
  <c r="N43"/>
  <c r="F43"/>
  <c r="L42"/>
  <c r="L44" s="1"/>
  <c r="O42"/>
  <c r="O44" s="1"/>
  <c r="P43"/>
  <c r="H43"/>
  <c r="R37"/>
  <c r="M42"/>
  <c r="AA15"/>
  <c r="I43"/>
  <c r="AA13"/>
  <c r="AA14"/>
  <c r="V8"/>
  <c r="AA8" s="1"/>
  <c r="AC39"/>
  <c r="AC35"/>
  <c r="D42"/>
  <c r="E42"/>
  <c r="C40"/>
  <c r="Z15"/>
  <c r="C36"/>
  <c r="E43" s="1"/>
  <c r="AC15"/>
  <c r="AC37" s="1"/>
  <c r="C37"/>
  <c r="V40"/>
  <c r="V36"/>
  <c r="V43" s="1"/>
  <c r="AA16"/>
  <c r="F42"/>
  <c r="M43"/>
  <c r="AA7"/>
  <c r="U53" i="11"/>
  <c r="T53"/>
  <c r="J53"/>
  <c r="C53"/>
  <c r="N53"/>
  <c r="F53"/>
  <c r="V53"/>
  <c r="P53"/>
  <c r="R53"/>
  <c r="L53"/>
  <c r="K53"/>
  <c r="H53"/>
  <c r="E48"/>
  <c r="D48"/>
  <c r="J44" i="16" l="1"/>
  <c r="J49" s="1"/>
  <c r="G44"/>
  <c r="G49" s="1"/>
  <c r="N44"/>
  <c r="N49" s="1"/>
  <c r="I44"/>
  <c r="E53" i="12"/>
  <c r="E49"/>
  <c r="D53"/>
  <c r="D49"/>
  <c r="C53"/>
  <c r="C49"/>
  <c r="R49"/>
  <c r="O49"/>
  <c r="V49"/>
  <c r="G49"/>
  <c r="Q49"/>
  <c r="M49"/>
  <c r="H49"/>
  <c r="T49"/>
  <c r="S49"/>
  <c r="L49"/>
  <c r="F49"/>
  <c r="U49"/>
  <c r="I49"/>
  <c r="J49"/>
  <c r="K49"/>
  <c r="P49"/>
  <c r="N49"/>
  <c r="H44" i="16"/>
  <c r="H49" s="1"/>
  <c r="P44"/>
  <c r="P49" s="1"/>
  <c r="K44"/>
  <c r="K49" s="1"/>
  <c r="F44"/>
  <c r="Q43"/>
  <c r="V39"/>
  <c r="I49"/>
  <c r="O49"/>
  <c r="U43"/>
  <c r="Z35"/>
  <c r="V37"/>
  <c r="V35"/>
  <c r="T42" s="1"/>
  <c r="C43"/>
  <c r="C44" s="1"/>
  <c r="D43"/>
  <c r="D44" s="1"/>
  <c r="F49"/>
  <c r="AC40"/>
  <c r="AC36"/>
  <c r="Z40"/>
  <c r="Z36"/>
  <c r="AA40"/>
  <c r="AA36"/>
  <c r="AA37"/>
  <c r="L49"/>
  <c r="AD40"/>
  <c r="AD36"/>
  <c r="AD37"/>
  <c r="S43"/>
  <c r="T43"/>
  <c r="R42"/>
  <c r="R44" s="1"/>
  <c r="S42"/>
  <c r="Q42"/>
  <c r="AD35"/>
  <c r="AD39"/>
  <c r="AA35"/>
  <c r="AA39"/>
  <c r="E44"/>
  <c r="M44"/>
  <c r="Z37"/>
  <c r="O49" i="11"/>
  <c r="G49"/>
  <c r="M49"/>
  <c r="Q49"/>
  <c r="S49"/>
  <c r="I49"/>
  <c r="H49"/>
  <c r="K49"/>
  <c r="L49"/>
  <c r="R49"/>
  <c r="D53"/>
  <c r="D49"/>
  <c r="E53"/>
  <c r="E49"/>
  <c r="P49"/>
  <c r="V49"/>
  <c r="F49"/>
  <c r="N49"/>
  <c r="C49"/>
  <c r="J49"/>
  <c r="T49"/>
  <c r="U49"/>
  <c r="Q44" i="16" l="1"/>
  <c r="Q49" s="1"/>
  <c r="T44"/>
  <c r="T49" s="1"/>
  <c r="W51" i="12"/>
  <c r="D49" i="16"/>
  <c r="E49"/>
  <c r="C49"/>
  <c r="S44"/>
  <c r="M49"/>
  <c r="R49"/>
  <c r="V42"/>
  <c r="V44" s="1"/>
  <c r="U42"/>
  <c r="U44" s="1"/>
  <c r="O45" l="1"/>
  <c r="V49"/>
  <c r="V45"/>
  <c r="T45"/>
  <c r="G45"/>
  <c r="W47"/>
  <c r="Q45"/>
  <c r="E45"/>
  <c r="L45"/>
  <c r="D45"/>
  <c r="F45"/>
  <c r="J45"/>
  <c r="U49"/>
  <c r="U45"/>
  <c r="S49"/>
  <c r="S45"/>
  <c r="R45"/>
  <c r="M45"/>
  <c r="C45"/>
  <c r="P45"/>
  <c r="H45"/>
  <c r="K45"/>
  <c r="N45"/>
  <c r="I45"/>
</calcChain>
</file>

<file path=xl/sharedStrings.xml><?xml version="1.0" encoding="utf-8"?>
<sst xmlns="http://schemas.openxmlformats.org/spreadsheetml/2006/main" count="4360" uniqueCount="238">
  <si>
    <t>animals</t>
    <phoneticPr fontId="1" type="noConversion"/>
  </si>
  <si>
    <t>tools</t>
    <phoneticPr fontId="1" type="noConversion"/>
  </si>
  <si>
    <t>Unit0</t>
    <phoneticPr fontId="1" type="noConversion"/>
  </si>
  <si>
    <t>Unit1</t>
  </si>
  <si>
    <t>Unit2</t>
  </si>
  <si>
    <t>Unit3</t>
  </si>
  <si>
    <t>Unit4</t>
  </si>
  <si>
    <t>Unit5</t>
  </si>
  <si>
    <t>Unit6</t>
  </si>
  <si>
    <t>Unit7</t>
  </si>
  <si>
    <t>Unit8</t>
  </si>
  <si>
    <t>Unit9</t>
  </si>
  <si>
    <t>MEAN</t>
    <phoneticPr fontId="1" type="noConversion"/>
  </si>
  <si>
    <t>SEE</t>
    <phoneticPr fontId="1" type="noConversion"/>
  </si>
  <si>
    <t>lateral</t>
    <phoneticPr fontId="1" type="noConversion"/>
  </si>
  <si>
    <t>medial</t>
    <phoneticPr fontId="1" type="noConversion"/>
  </si>
  <si>
    <t>T-test</t>
    <phoneticPr fontId="1" type="noConversion"/>
  </si>
  <si>
    <t>Unit10</t>
  </si>
  <si>
    <t>Unit11</t>
  </si>
  <si>
    <t>Unit12</t>
  </si>
  <si>
    <t>Unit13</t>
  </si>
  <si>
    <t>Unit14</t>
  </si>
  <si>
    <t>Unit15</t>
  </si>
  <si>
    <t>Unit16</t>
  </si>
  <si>
    <t>Unit17</t>
  </si>
  <si>
    <t>Unit18</t>
  </si>
  <si>
    <t>Unit19</t>
  </si>
  <si>
    <t>Animal</t>
    <phoneticPr fontId="1" type="noConversion"/>
  </si>
  <si>
    <t>sub01</t>
    <phoneticPr fontId="1" type="noConversion"/>
  </si>
  <si>
    <t>sub02</t>
    <phoneticPr fontId="1" type="noConversion"/>
  </si>
  <si>
    <t>sub03</t>
    <phoneticPr fontId="1" type="noConversion"/>
  </si>
  <si>
    <t>sub04</t>
    <phoneticPr fontId="1" type="noConversion"/>
  </si>
  <si>
    <t>artifacts</t>
    <phoneticPr fontId="1" type="noConversion"/>
  </si>
  <si>
    <t>animals</t>
    <phoneticPr fontId="1" type="noConversion"/>
  </si>
  <si>
    <t>Lateral</t>
    <phoneticPr fontId="1" type="noConversion"/>
  </si>
  <si>
    <t>Medial</t>
    <phoneticPr fontId="1" type="noConversion"/>
  </si>
  <si>
    <t>sub05</t>
  </si>
  <si>
    <t>sub06</t>
  </si>
  <si>
    <t>sub07</t>
  </si>
  <si>
    <t>sub08</t>
  </si>
  <si>
    <t>sub09</t>
  </si>
  <si>
    <t>sub10</t>
  </si>
  <si>
    <t>sub11</t>
  </si>
  <si>
    <t>sub12</t>
  </si>
  <si>
    <t>sub13</t>
  </si>
  <si>
    <t>TTEST</t>
  </si>
  <si>
    <t>A&gt;T</t>
    <phoneticPr fontId="1" type="noConversion"/>
  </si>
  <si>
    <t>beaver_lex</t>
  </si>
  <si>
    <t>bear_lex</t>
  </si>
  <si>
    <t>sheep_lex</t>
  </si>
  <si>
    <t>buffalo_lex</t>
  </si>
  <si>
    <t>bison_lex</t>
  </si>
  <si>
    <t>giraffe_lex</t>
  </si>
  <si>
    <t>robin_lex</t>
  </si>
  <si>
    <t>swan_lex</t>
  </si>
  <si>
    <t>woodpecker_lex</t>
  </si>
  <si>
    <t>peacock_lex</t>
  </si>
  <si>
    <t>crow_lex</t>
  </si>
  <si>
    <t>eagle_lex</t>
  </si>
  <si>
    <t>tuna_lex</t>
  </si>
  <si>
    <t>goldfish_lex</t>
  </si>
  <si>
    <t>salmon_lex</t>
  </si>
  <si>
    <t>sardine_lex</t>
  </si>
  <si>
    <t>catfish_lex</t>
  </si>
  <si>
    <t>cod_lex</t>
  </si>
  <si>
    <t>turtle_lex</t>
  </si>
  <si>
    <t>rattlesnake_lex</t>
  </si>
  <si>
    <t>crab_lex</t>
  </si>
  <si>
    <t>frog_lex</t>
  </si>
  <si>
    <t>octopus_lex</t>
  </si>
  <si>
    <t>crocodile_lex</t>
  </si>
  <si>
    <t>axe_lex</t>
  </si>
  <si>
    <t>hammer_lex</t>
  </si>
  <si>
    <t>screwdriver_lex</t>
  </si>
  <si>
    <t>chisel_lex</t>
  </si>
  <si>
    <t>scissors_lex</t>
  </si>
  <si>
    <t>pliers_lex</t>
  </si>
  <si>
    <t>clamp_lex</t>
  </si>
  <si>
    <t>hoe_lex</t>
  </si>
  <si>
    <t>rake_lex</t>
  </si>
  <si>
    <t>shovel_lex</t>
  </si>
  <si>
    <t>spade_lex</t>
  </si>
  <si>
    <t>wrench_lex</t>
  </si>
  <si>
    <t>accordion_lex</t>
  </si>
  <si>
    <t>cello_lex</t>
  </si>
  <si>
    <t>flute_lex</t>
  </si>
  <si>
    <t>guitar_lex</t>
  </si>
  <si>
    <t>piano_lex</t>
  </si>
  <si>
    <t>trumpet_lex</t>
  </si>
  <si>
    <t>fork_lex</t>
  </si>
  <si>
    <t>spoon_lex</t>
  </si>
  <si>
    <t>tongs_lex</t>
  </si>
  <si>
    <t>drill_lex</t>
  </si>
  <si>
    <t>knife_lex</t>
  </si>
  <si>
    <t>broom_lex</t>
  </si>
  <si>
    <t>ID</t>
    <phoneticPr fontId="1" type="noConversion"/>
  </si>
  <si>
    <t>Con</t>
    <phoneticPr fontId="1" type="noConversion"/>
  </si>
  <si>
    <t>Unit0</t>
    <phoneticPr fontId="1" type="noConversion"/>
  </si>
  <si>
    <t>Lateral</t>
    <phoneticPr fontId="1" type="noConversion"/>
  </si>
  <si>
    <t>Medial</t>
    <phoneticPr fontId="1" type="noConversion"/>
  </si>
  <si>
    <t>Artifact</t>
    <phoneticPr fontId="1" type="noConversion"/>
  </si>
  <si>
    <t>Mean</t>
    <phoneticPr fontId="1" type="noConversion"/>
  </si>
  <si>
    <t>SEE</t>
    <phoneticPr fontId="1" type="noConversion"/>
  </si>
  <si>
    <t>sub01</t>
    <phoneticPr fontId="1" type="noConversion"/>
  </si>
  <si>
    <t>sub02</t>
    <phoneticPr fontId="1" type="noConversion"/>
  </si>
  <si>
    <t>Animal</t>
    <phoneticPr fontId="1" type="noConversion"/>
  </si>
  <si>
    <t>Animal</t>
    <phoneticPr fontId="1" type="noConversion"/>
  </si>
  <si>
    <t>Artifact</t>
    <phoneticPr fontId="1" type="noConversion"/>
  </si>
  <si>
    <t>Artifact</t>
    <phoneticPr fontId="1" type="noConversion"/>
  </si>
  <si>
    <t>Artifact</t>
    <phoneticPr fontId="1" type="noConversion"/>
  </si>
  <si>
    <t>A&gt;T</t>
    <phoneticPr fontId="1" type="noConversion"/>
  </si>
  <si>
    <t>Unit0</t>
    <phoneticPr fontId="1" type="noConversion"/>
  </si>
  <si>
    <t>Lateral</t>
    <phoneticPr fontId="1" type="noConversion"/>
  </si>
  <si>
    <t>Medial</t>
    <phoneticPr fontId="1" type="noConversion"/>
  </si>
  <si>
    <t>Con</t>
    <phoneticPr fontId="1" type="noConversion"/>
  </si>
  <si>
    <t>sub03</t>
    <phoneticPr fontId="1" type="noConversion"/>
  </si>
  <si>
    <t>Animal</t>
    <phoneticPr fontId="1" type="noConversion"/>
  </si>
  <si>
    <t>sub04</t>
    <phoneticPr fontId="1" type="noConversion"/>
  </si>
  <si>
    <t>Animal</t>
    <phoneticPr fontId="1" type="noConversion"/>
  </si>
  <si>
    <t>Animal</t>
    <phoneticPr fontId="1" type="noConversion"/>
  </si>
  <si>
    <t>Animal</t>
    <phoneticPr fontId="1" type="noConversion"/>
  </si>
  <si>
    <t>Animal</t>
    <phoneticPr fontId="1" type="noConversion"/>
  </si>
  <si>
    <t>sub01</t>
    <phoneticPr fontId="1" type="noConversion"/>
  </si>
  <si>
    <t>Artifact</t>
    <phoneticPr fontId="1" type="noConversion"/>
  </si>
  <si>
    <t>sub02</t>
    <phoneticPr fontId="1" type="noConversion"/>
  </si>
  <si>
    <t>Artifact</t>
    <phoneticPr fontId="1" type="noConversion"/>
  </si>
  <si>
    <t>sub03</t>
    <phoneticPr fontId="1" type="noConversion"/>
  </si>
  <si>
    <t>Artifact</t>
    <phoneticPr fontId="1" type="noConversion"/>
  </si>
  <si>
    <t>sub04</t>
    <phoneticPr fontId="1" type="noConversion"/>
  </si>
  <si>
    <t>Artifact</t>
    <phoneticPr fontId="1" type="noConversion"/>
  </si>
  <si>
    <t>Artifact</t>
    <phoneticPr fontId="1" type="noConversion"/>
  </si>
  <si>
    <t>Artifact</t>
    <phoneticPr fontId="1" type="noConversion"/>
  </si>
  <si>
    <t>Artifact</t>
    <phoneticPr fontId="1" type="noConversion"/>
  </si>
  <si>
    <t>Artifact</t>
    <phoneticPr fontId="1" type="noConversion"/>
  </si>
  <si>
    <t>Artifact</t>
    <phoneticPr fontId="1" type="noConversion"/>
  </si>
  <si>
    <t>Artifact</t>
    <phoneticPr fontId="1" type="noConversion"/>
  </si>
  <si>
    <t>Artifact</t>
    <phoneticPr fontId="1" type="noConversion"/>
  </si>
  <si>
    <t>Artifact</t>
    <phoneticPr fontId="1" type="noConversion"/>
  </si>
  <si>
    <t>Artifact</t>
    <phoneticPr fontId="1" type="noConversion"/>
  </si>
  <si>
    <t>Unit0</t>
    <phoneticPr fontId="1" type="noConversion"/>
  </si>
  <si>
    <t>Lateral</t>
    <phoneticPr fontId="1" type="noConversion"/>
  </si>
  <si>
    <t>Artifact</t>
    <phoneticPr fontId="1" type="noConversion"/>
  </si>
  <si>
    <t>SEE</t>
    <phoneticPr fontId="1" type="noConversion"/>
  </si>
  <si>
    <t>Artifact</t>
    <phoneticPr fontId="1" type="noConversion"/>
  </si>
  <si>
    <r>
      <t>sub1</t>
    </r>
    <r>
      <rPr>
        <b/>
        <sz val="12"/>
        <rFont val="Times New Roman"/>
        <family val="1"/>
      </rPr>
      <t>2</t>
    </r>
    <phoneticPr fontId="1" type="noConversion"/>
  </si>
  <si>
    <r>
      <t>sub14</t>
    </r>
    <r>
      <rPr>
        <b/>
        <sz val="12"/>
        <rFont val="Times New Roman"/>
        <family val="1"/>
      </rPr>
      <t/>
    </r>
  </si>
  <si>
    <t>sub15</t>
  </si>
  <si>
    <t>sub14</t>
  </si>
  <si>
    <t>beaver_vis</t>
  </si>
  <si>
    <t>bear_vis</t>
  </si>
  <si>
    <t>sheep_vis</t>
  </si>
  <si>
    <t>buffalo_vis</t>
  </si>
  <si>
    <t>bison_vis</t>
  </si>
  <si>
    <t>giraffe_vis</t>
  </si>
  <si>
    <t>robin_vis</t>
  </si>
  <si>
    <t>swan_vis</t>
  </si>
  <si>
    <t>woodpecker_vis</t>
  </si>
  <si>
    <t>peacock_vis</t>
  </si>
  <si>
    <t>crow_vis</t>
  </si>
  <si>
    <t>eagle_vis</t>
  </si>
  <si>
    <t>tuna_vis</t>
  </si>
  <si>
    <t>goldfish_vis</t>
  </si>
  <si>
    <t>salmon_vis</t>
  </si>
  <si>
    <t>sardine_vis</t>
  </si>
  <si>
    <t>catfish_vis</t>
  </si>
  <si>
    <t>cod_vis</t>
  </si>
  <si>
    <t>turtle_vis</t>
  </si>
  <si>
    <t>rattlesnake_vis</t>
  </si>
  <si>
    <t>crab_vis</t>
  </si>
  <si>
    <t>frog_vis</t>
  </si>
  <si>
    <t>octopus_vis</t>
  </si>
  <si>
    <t>crocodile_vis</t>
  </si>
  <si>
    <t>axe_vis</t>
  </si>
  <si>
    <t>hammer_vis</t>
  </si>
  <si>
    <t>screwdriver_vis</t>
  </si>
  <si>
    <t>chisel_vis</t>
  </si>
  <si>
    <t>scissors_vis</t>
  </si>
  <si>
    <t>pliers_vis</t>
  </si>
  <si>
    <t>clamp_vis</t>
  </si>
  <si>
    <t>hoe_vis</t>
  </si>
  <si>
    <t>rake_vis</t>
  </si>
  <si>
    <t>shovel_vis</t>
  </si>
  <si>
    <t>spade_vis</t>
  </si>
  <si>
    <t>wrench_vis</t>
  </si>
  <si>
    <t>accordion_vis</t>
  </si>
  <si>
    <t>cello_vis</t>
  </si>
  <si>
    <t>flute_vis</t>
  </si>
  <si>
    <t>guitar_vis</t>
  </si>
  <si>
    <t>piano_vis</t>
  </si>
  <si>
    <t>trumpet_vis</t>
  </si>
  <si>
    <t>fork_vis</t>
  </si>
  <si>
    <t>spoon_vis</t>
  </si>
  <si>
    <t>tongs_vis</t>
  </si>
  <si>
    <t>drill_vis</t>
  </si>
  <si>
    <t>knife_vis</t>
  </si>
  <si>
    <t>broom_vis</t>
  </si>
  <si>
    <t>NOISE_PARA</t>
    <phoneticPr fontId="1" type="noConversion"/>
  </si>
  <si>
    <t>MEAN</t>
    <phoneticPr fontId="1" type="noConversion"/>
  </si>
  <si>
    <t>tools</t>
    <phoneticPr fontId="1" type="noConversion"/>
  </si>
  <si>
    <t>SEE</t>
    <phoneticPr fontId="1" type="noConversion"/>
  </si>
  <si>
    <t>Beta-weights</t>
    <phoneticPr fontId="1" type="noConversion"/>
  </si>
  <si>
    <t>Artifact</t>
    <phoneticPr fontId="1" type="noConversion"/>
  </si>
  <si>
    <t>t-Value</t>
    <phoneticPr fontId="1" type="noConversion"/>
  </si>
  <si>
    <t>D</t>
    <phoneticPr fontId="1" type="noConversion"/>
  </si>
  <si>
    <t>E</t>
    <phoneticPr fontId="1" type="noConversion"/>
  </si>
  <si>
    <t>F</t>
    <phoneticPr fontId="1" type="noConversion"/>
  </si>
  <si>
    <t>G</t>
    <phoneticPr fontId="1" type="noConversion"/>
  </si>
  <si>
    <t>H</t>
    <phoneticPr fontId="1" type="noConversion"/>
  </si>
  <si>
    <t>I</t>
    <phoneticPr fontId="1" type="noConversion"/>
  </si>
  <si>
    <t>I</t>
    <phoneticPr fontId="1" type="noConversion"/>
  </si>
  <si>
    <t>J</t>
    <phoneticPr fontId="1" type="noConversion"/>
  </si>
  <si>
    <t>K</t>
    <phoneticPr fontId="1" type="noConversion"/>
  </si>
  <si>
    <t>L</t>
    <phoneticPr fontId="1" type="noConversion"/>
  </si>
  <si>
    <t>M</t>
    <phoneticPr fontId="1" type="noConversion"/>
  </si>
  <si>
    <t>N</t>
    <phoneticPr fontId="1" type="noConversion"/>
  </si>
  <si>
    <t>O</t>
    <phoneticPr fontId="1" type="noConversion"/>
  </si>
  <si>
    <t>P</t>
    <phoneticPr fontId="1" type="noConversion"/>
  </si>
  <si>
    <t>Q</t>
    <phoneticPr fontId="1" type="noConversion"/>
  </si>
  <si>
    <t>R</t>
    <phoneticPr fontId="1" type="noConversion"/>
  </si>
  <si>
    <t>S</t>
    <phoneticPr fontId="1" type="noConversion"/>
  </si>
  <si>
    <t>S</t>
    <phoneticPr fontId="1" type="noConversion"/>
  </si>
  <si>
    <t>T</t>
    <phoneticPr fontId="1" type="noConversion"/>
  </si>
  <si>
    <t>U</t>
    <phoneticPr fontId="1" type="noConversion"/>
  </si>
  <si>
    <t>V</t>
    <phoneticPr fontId="1" type="noConversion"/>
  </si>
  <si>
    <t>W</t>
    <phoneticPr fontId="1" type="noConversion"/>
  </si>
  <si>
    <t>M</t>
    <phoneticPr fontId="1" type="noConversion"/>
  </si>
  <si>
    <t>N</t>
    <phoneticPr fontId="1" type="noConversion"/>
  </si>
  <si>
    <t>O</t>
    <phoneticPr fontId="1" type="noConversion"/>
  </si>
  <si>
    <t>P</t>
    <phoneticPr fontId="1" type="noConversion"/>
  </si>
  <si>
    <t>Q</t>
    <phoneticPr fontId="1" type="noConversion"/>
  </si>
  <si>
    <t>Lateral</t>
    <phoneticPr fontId="1" type="noConversion"/>
  </si>
  <si>
    <t>Medial</t>
    <phoneticPr fontId="1" type="noConversion"/>
  </si>
  <si>
    <t>animals</t>
    <phoneticPr fontId="1" type="noConversion"/>
  </si>
  <si>
    <t>artifacts</t>
    <phoneticPr fontId="1" type="noConversion"/>
  </si>
  <si>
    <t>AnimalEffect</t>
    <phoneticPr fontId="1" type="noConversion"/>
  </si>
  <si>
    <t>ToolEffect</t>
    <phoneticPr fontId="1" type="noConversion"/>
  </si>
  <si>
    <t>Lateral</t>
    <phoneticPr fontId="1" type="noConversion"/>
  </si>
  <si>
    <t>Medial</t>
    <phoneticPr fontId="1" type="noConversion"/>
  </si>
</sst>
</file>

<file path=xl/styles.xml><?xml version="1.0" encoding="utf-8"?>
<styleSheet xmlns="http://schemas.openxmlformats.org/spreadsheetml/2006/main">
  <numFmts count="6">
    <numFmt numFmtId="176" formatCode="0.00_ "/>
    <numFmt numFmtId="177" formatCode="0.000_ "/>
    <numFmt numFmtId="178" formatCode="0.00_);[Red]\(0.00\)"/>
    <numFmt numFmtId="179" formatCode="0.0000_ "/>
    <numFmt numFmtId="180" formatCode="0.0000_);[Red]\(0.0000\)"/>
    <numFmt numFmtId="181" formatCode="0.00000_ "/>
  </numFmts>
  <fonts count="5">
    <font>
      <sz val="12"/>
      <name val="宋体"/>
      <charset val="134"/>
    </font>
    <font>
      <sz val="9"/>
      <name val="宋体"/>
      <family val="3"/>
      <charset val="134"/>
    </font>
    <font>
      <sz val="12"/>
      <name val="Times New Roman"/>
      <family val="1"/>
    </font>
    <font>
      <sz val="9"/>
      <name val="宋体"/>
      <family val="3"/>
      <charset val="134"/>
    </font>
    <font>
      <b/>
      <sz val="12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1">
    <xf numFmtId="0" fontId="0" fillId="0" borderId="0" xfId="0">
      <alignment vertical="center"/>
    </xf>
    <xf numFmtId="0" fontId="2" fillId="0" borderId="0" xfId="0" applyFont="1">
      <alignment vertical="center"/>
    </xf>
    <xf numFmtId="176" fontId="2" fillId="0" borderId="0" xfId="0" applyNumberFormat="1" applyFont="1">
      <alignment vertical="center"/>
    </xf>
    <xf numFmtId="177" fontId="2" fillId="0" borderId="0" xfId="0" applyNumberFormat="1" applyFont="1">
      <alignment vertical="center"/>
    </xf>
    <xf numFmtId="178" fontId="2" fillId="0" borderId="0" xfId="0" applyNumberFormat="1" applyFont="1">
      <alignment vertical="center"/>
    </xf>
    <xf numFmtId="178" fontId="2" fillId="2" borderId="0" xfId="0" applyNumberFormat="1" applyFont="1" applyFill="1">
      <alignment vertical="center"/>
    </xf>
    <xf numFmtId="0" fontId="2" fillId="0" borderId="0" xfId="0" applyFont="1" applyFill="1">
      <alignment vertical="center"/>
    </xf>
    <xf numFmtId="178" fontId="2" fillId="0" borderId="0" xfId="0" applyNumberFormat="1" applyFont="1" applyFill="1">
      <alignment vertical="center"/>
    </xf>
    <xf numFmtId="179" fontId="2" fillId="0" borderId="0" xfId="0" applyNumberFormat="1" applyFont="1">
      <alignment vertical="center"/>
    </xf>
    <xf numFmtId="180" fontId="2" fillId="0" borderId="0" xfId="0" applyNumberFormat="1" applyFont="1">
      <alignment vertical="center"/>
    </xf>
    <xf numFmtId="181" fontId="2" fillId="0" borderId="0" xfId="0" applyNumberFormat="1" applyFont="1">
      <alignment vertic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style val="1"/>
  <c:chart>
    <c:autoTitleDeleted val="1"/>
    <c:plotArea>
      <c:layout>
        <c:manualLayout>
          <c:layoutTarget val="inner"/>
          <c:xMode val="edge"/>
          <c:yMode val="edge"/>
          <c:x val="0.1254071661237785"/>
          <c:y val="8.4175360951183123E-2"/>
          <c:w val="0.85179153094463111"/>
          <c:h val="0.7575782485606346"/>
        </c:manualLayout>
      </c:layout>
      <c:lineChart>
        <c:grouping val="standard"/>
        <c:ser>
          <c:idx val="0"/>
          <c:order val="0"/>
          <c:val>
            <c:numRef>
              <c:f>'Total-Original'!$C$48:$V$48</c:f>
              <c:numCache>
                <c:formatCode>0.0000_ </c:formatCode>
                <c:ptCount val="20"/>
                <c:pt idx="0">
                  <c:v>0.19593420634920633</c:v>
                </c:pt>
                <c:pt idx="1">
                  <c:v>0.19092358156028366</c:v>
                </c:pt>
                <c:pt idx="2">
                  <c:v>0.18955233333333332</c:v>
                </c:pt>
                <c:pt idx="3">
                  <c:v>0.18554094444444436</c:v>
                </c:pt>
                <c:pt idx="4">
                  <c:v>0.19201888888888879</c:v>
                </c:pt>
                <c:pt idx="5">
                  <c:v>0.23991594444444436</c:v>
                </c:pt>
                <c:pt idx="6">
                  <c:v>0.29578944444444433</c:v>
                </c:pt>
                <c:pt idx="7">
                  <c:v>0.34046294444444447</c:v>
                </c:pt>
                <c:pt idx="8">
                  <c:v>0.29406005555555548</c:v>
                </c:pt>
                <c:pt idx="9">
                  <c:v>0.19286211111111107</c:v>
                </c:pt>
                <c:pt idx="10">
                  <c:v>0.12790716666666663</c:v>
                </c:pt>
                <c:pt idx="11">
                  <c:v>7.389750000000006E-2</c:v>
                </c:pt>
                <c:pt idx="12">
                  <c:v>-5.0802555555555573E-2</c:v>
                </c:pt>
                <c:pt idx="13">
                  <c:v>-0.14800527777777783</c:v>
                </c:pt>
                <c:pt idx="14">
                  <c:v>-0.21633072222222222</c:v>
                </c:pt>
                <c:pt idx="15">
                  <c:v>-0.26019005555555558</c:v>
                </c:pt>
                <c:pt idx="16">
                  <c:v>-0.23657011111111115</c:v>
                </c:pt>
                <c:pt idx="17">
                  <c:v>-0.18744177777777776</c:v>
                </c:pt>
                <c:pt idx="18">
                  <c:v>-0.11524875886524821</c:v>
                </c:pt>
                <c:pt idx="19">
                  <c:v>-8.6929285714285653E-2</c:v>
                </c:pt>
              </c:numCache>
            </c:numRef>
          </c:val>
        </c:ser>
        <c:marker val="1"/>
        <c:axId val="88026496"/>
        <c:axId val="88211840"/>
      </c:lineChart>
      <c:catAx>
        <c:axId val="88026496"/>
        <c:scaling>
          <c:orientation val="minMax"/>
        </c:scaling>
        <c:axPos val="b"/>
        <c:numFmt formatCode="General" sourceLinked="1"/>
        <c:minorTickMark val="out"/>
        <c:tickLblPos val="low"/>
        <c:txPr>
          <a:bodyPr rot="0" vert="horz"/>
          <a:lstStyle/>
          <a:p>
            <a:pPr>
              <a:defRPr/>
            </a:pPr>
            <a:endParaRPr lang="zh-CN"/>
          </a:p>
        </c:txPr>
        <c:crossAx val="88211840"/>
        <c:crossesAt val="0"/>
        <c:auto val="1"/>
        <c:lblAlgn val="ctr"/>
        <c:lblOffset val="100"/>
        <c:tickLblSkip val="1"/>
        <c:tickMarkSkip val="1"/>
      </c:catAx>
      <c:valAx>
        <c:axId val="88211840"/>
        <c:scaling>
          <c:orientation val="minMax"/>
        </c:scaling>
        <c:axPos val="l"/>
        <c:majorGridlines/>
        <c:numFmt formatCode="0.00_ " sourceLinked="0"/>
        <c:majorTickMark val="in"/>
        <c:tickLblPos val="nextTo"/>
        <c:txPr>
          <a:bodyPr rot="0" vert="horz"/>
          <a:lstStyle/>
          <a:p>
            <a:pPr>
              <a:defRPr/>
            </a:pPr>
            <a:endParaRPr lang="zh-CN"/>
          </a:p>
        </c:txPr>
        <c:crossAx val="88026496"/>
        <c:crosses val="autoZero"/>
        <c:crossBetween val="between"/>
      </c:valAx>
    </c:plotArea>
    <c:plotVisOnly val="1"/>
    <c:dispBlanksAs val="gap"/>
  </c:chart>
  <c:printSettings>
    <c:headerFooter alignWithMargins="0"/>
    <c:pageMargins b="1" l="0.75000000000000511" r="0.75000000000000511" t="1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plotArea>
      <c:layout>
        <c:manualLayout>
          <c:layoutTarget val="inner"/>
          <c:xMode val="edge"/>
          <c:yMode val="edge"/>
          <c:x val="0.15146579804560412"/>
          <c:y val="8.7542375389230237E-2"/>
          <c:w val="0.82736156351791457"/>
          <c:h val="0.77104630631282889"/>
        </c:manualLayout>
      </c:layout>
      <c:barChart>
        <c:barDir val="col"/>
        <c:grouping val="clustered"/>
        <c:ser>
          <c:idx val="0"/>
          <c:order val="0"/>
          <c:tx>
            <c:strRef>
              <c:f>'Total-Original'!$Y$39</c:f>
              <c:strCache>
                <c:ptCount val="1"/>
                <c:pt idx="0">
                  <c:v>animals</c:v>
                </c:pt>
              </c:strCache>
            </c:strRef>
          </c:tx>
          <c:errBars>
            <c:errBarType val="both"/>
            <c:errValType val="cust"/>
            <c:plus>
              <c:numRef>
                <c:f>'Total-Original'!$Z$43:$AA$43</c:f>
                <c:numCache>
                  <c:formatCode>General</c:formatCode>
                  <c:ptCount val="2"/>
                  <c:pt idx="0">
                    <c:v>1.8445067834656433E-2</c:v>
                  </c:pt>
                  <c:pt idx="1">
                    <c:v>1.8760802991773757E-2</c:v>
                  </c:pt>
                </c:numCache>
              </c:numRef>
            </c:plus>
            <c:minus>
              <c:numRef>
                <c:f>'Total-Original'!$Z$43:$AA$43</c:f>
                <c:numCache>
                  <c:formatCode>General</c:formatCode>
                  <c:ptCount val="2"/>
                  <c:pt idx="0">
                    <c:v>1.8445067834656433E-2</c:v>
                  </c:pt>
                  <c:pt idx="1">
                    <c:v>1.8760802991773757E-2</c:v>
                  </c:pt>
                </c:numCache>
              </c:numRef>
            </c:minus>
          </c:errBars>
          <c:cat>
            <c:strRef>
              <c:f>'Total-Original'!$Z$38:$AA$38</c:f>
              <c:strCache>
                <c:ptCount val="2"/>
                <c:pt idx="0">
                  <c:v>Lateral</c:v>
                </c:pt>
                <c:pt idx="1">
                  <c:v>Medial</c:v>
                </c:pt>
              </c:strCache>
            </c:strRef>
          </c:cat>
          <c:val>
            <c:numRef>
              <c:f>'Total-Original'!$Z$39:$AA$39</c:f>
              <c:numCache>
                <c:formatCode>0.00_);[Red]\(0.00\)</c:formatCode>
                <c:ptCount val="2"/>
                <c:pt idx="0">
                  <c:v>0.50841474358974348</c:v>
                </c:pt>
                <c:pt idx="1">
                  <c:v>0.30654455128205127</c:v>
                </c:pt>
              </c:numCache>
            </c:numRef>
          </c:val>
        </c:ser>
        <c:ser>
          <c:idx val="1"/>
          <c:order val="1"/>
          <c:tx>
            <c:strRef>
              <c:f>'Total-Original'!$Y$40</c:f>
              <c:strCache>
                <c:ptCount val="1"/>
                <c:pt idx="0">
                  <c:v>artifacts</c:v>
                </c:pt>
              </c:strCache>
            </c:strRef>
          </c:tx>
          <c:errBars>
            <c:errBarType val="both"/>
            <c:errValType val="cust"/>
            <c:plus>
              <c:numRef>
                <c:f>'Total-Original'!$Z$44:$AA$44</c:f>
                <c:numCache>
                  <c:formatCode>General</c:formatCode>
                  <c:ptCount val="2"/>
                  <c:pt idx="0">
                    <c:v>1.528870353940417E-2</c:v>
                  </c:pt>
                  <c:pt idx="1">
                    <c:v>1.635292330447331E-2</c:v>
                  </c:pt>
                </c:numCache>
              </c:numRef>
            </c:plus>
            <c:minus>
              <c:numRef>
                <c:f>'Total-Original'!$Z$44:$AA$44</c:f>
                <c:numCache>
                  <c:formatCode>General</c:formatCode>
                  <c:ptCount val="2"/>
                  <c:pt idx="0">
                    <c:v>1.528870353940417E-2</c:v>
                  </c:pt>
                  <c:pt idx="1">
                    <c:v>1.635292330447331E-2</c:v>
                  </c:pt>
                </c:numCache>
              </c:numRef>
            </c:minus>
          </c:errBars>
          <c:cat>
            <c:strRef>
              <c:f>'Total-Original'!$Z$38:$AA$38</c:f>
              <c:strCache>
                <c:ptCount val="2"/>
                <c:pt idx="0">
                  <c:v>Lateral</c:v>
                </c:pt>
                <c:pt idx="1">
                  <c:v>Medial</c:v>
                </c:pt>
              </c:strCache>
            </c:strRef>
          </c:cat>
          <c:val>
            <c:numRef>
              <c:f>'Total-Original'!$Z$40:$AA$40</c:f>
              <c:numCache>
                <c:formatCode>0.00_);[Red]\(0.00\)</c:formatCode>
                <c:ptCount val="2"/>
                <c:pt idx="0">
                  <c:v>0.30194672619047624</c:v>
                </c:pt>
                <c:pt idx="1">
                  <c:v>0.43783878205128207</c:v>
                </c:pt>
              </c:numCache>
            </c:numRef>
          </c:val>
        </c:ser>
        <c:axId val="88296448"/>
        <c:axId val="88392448"/>
      </c:barChart>
      <c:catAx>
        <c:axId val="88296448"/>
        <c:scaling>
          <c:orientation val="minMax"/>
        </c:scaling>
        <c:axPos val="b"/>
        <c:numFmt formatCode="General" sourceLinked="1"/>
        <c:majorTickMark val="in"/>
        <c:tickLblPos val="nextTo"/>
        <c:txPr>
          <a:bodyPr rot="0" vert="horz"/>
          <a:lstStyle/>
          <a:p>
            <a:pPr>
              <a:defRPr/>
            </a:pPr>
            <a:endParaRPr lang="zh-CN"/>
          </a:p>
        </c:txPr>
        <c:crossAx val="88392448"/>
        <c:crosses val="autoZero"/>
        <c:auto val="1"/>
        <c:lblAlgn val="ctr"/>
        <c:lblOffset val="100"/>
        <c:tickLblSkip val="1"/>
        <c:tickMarkSkip val="1"/>
      </c:catAx>
      <c:valAx>
        <c:axId val="88392448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Activations</a:t>
                </a:r>
              </a:p>
            </c:rich>
          </c:tx>
          <c:layout>
            <c:manualLayout>
              <c:xMode val="edge"/>
              <c:yMode val="edge"/>
              <c:x val="2.6058631921824206E-2"/>
              <c:y val="0.31649937697182073"/>
            </c:manualLayout>
          </c:layout>
        </c:title>
        <c:numFmt formatCode="0.00_);[Red]\(0.00\)" sourceLinked="1"/>
        <c:tickLblPos val="nextTo"/>
        <c:txPr>
          <a:bodyPr rot="0" vert="horz"/>
          <a:lstStyle/>
          <a:p>
            <a:pPr>
              <a:defRPr/>
            </a:pPr>
            <a:endParaRPr lang="zh-CN"/>
          </a:p>
        </c:txPr>
        <c:crossAx val="88296448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15635179153094494"/>
          <c:y val="9.4276447767261726E-2"/>
          <c:w val="0.15635179153094494"/>
          <c:h val="0.14478149827231357"/>
        </c:manualLayout>
      </c:layout>
    </c:legend>
    <c:plotVisOnly val="1"/>
    <c:dispBlanksAs val="gap"/>
  </c:chart>
  <c:printSettings>
    <c:headerFooter alignWithMargins="0"/>
    <c:pageMargins b="1" l="0.75000000000000533" r="0.75000000000000533" t="1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plotArea>
      <c:layout>
        <c:manualLayout>
          <c:layoutTarget val="inner"/>
          <c:xMode val="edge"/>
          <c:yMode val="edge"/>
          <c:x val="0.15146579804560423"/>
          <c:y val="8.7542375389230279E-2"/>
          <c:w val="0.82736156351791457"/>
          <c:h val="0.77104630631282911"/>
        </c:manualLayout>
      </c:layout>
      <c:barChart>
        <c:barDir val="col"/>
        <c:grouping val="clustered"/>
        <c:ser>
          <c:idx val="0"/>
          <c:order val="0"/>
          <c:tx>
            <c:strRef>
              <c:f>'Total-Original'!$AB$39</c:f>
              <c:strCache>
                <c:ptCount val="1"/>
                <c:pt idx="0">
                  <c:v>animals</c:v>
                </c:pt>
              </c:strCache>
            </c:strRef>
          </c:tx>
          <c:errBars>
            <c:errBarType val="both"/>
            <c:errValType val="cust"/>
            <c:plus>
              <c:numRef>
                <c:f>'Total-Original'!$AC$43:$AD$43</c:f>
                <c:numCache>
                  <c:formatCode>General</c:formatCode>
                  <c:ptCount val="2"/>
                  <c:pt idx="0">
                    <c:v>3.7466998416305575E-2</c:v>
                  </c:pt>
                  <c:pt idx="1">
                    <c:v>5.3028302476034891E-2</c:v>
                  </c:pt>
                </c:numCache>
              </c:numRef>
            </c:plus>
            <c:minus>
              <c:numRef>
                <c:f>'Total-Original'!$AC$43:$AD$43</c:f>
                <c:numCache>
                  <c:formatCode>General</c:formatCode>
                  <c:ptCount val="2"/>
                  <c:pt idx="0">
                    <c:v>3.7466998416305575E-2</c:v>
                  </c:pt>
                  <c:pt idx="1">
                    <c:v>5.3028302476034891E-2</c:v>
                  </c:pt>
                </c:numCache>
              </c:numRef>
            </c:minus>
          </c:errBars>
          <c:cat>
            <c:strRef>
              <c:f>'Total-Original'!$AC$38:$AD$38</c:f>
              <c:strCache>
                <c:ptCount val="2"/>
                <c:pt idx="0">
                  <c:v>Lateral</c:v>
                </c:pt>
                <c:pt idx="1">
                  <c:v>Medial</c:v>
                </c:pt>
              </c:strCache>
            </c:strRef>
          </c:cat>
          <c:val>
            <c:numRef>
              <c:f>'Total-Original'!$AC$39:$AD$39</c:f>
              <c:numCache>
                <c:formatCode>0.00_);[Red]\(0.00\)</c:formatCode>
                <c:ptCount val="2"/>
                <c:pt idx="0">
                  <c:v>0.47101709401709407</c:v>
                </c:pt>
                <c:pt idx="1">
                  <c:v>0.22801068376068373</c:v>
                </c:pt>
              </c:numCache>
            </c:numRef>
          </c:val>
        </c:ser>
        <c:ser>
          <c:idx val="1"/>
          <c:order val="1"/>
          <c:tx>
            <c:strRef>
              <c:f>'Total-Original'!$AB$40</c:f>
              <c:strCache>
                <c:ptCount val="1"/>
                <c:pt idx="0">
                  <c:v>artifacts</c:v>
                </c:pt>
              </c:strCache>
            </c:strRef>
          </c:tx>
          <c:errBars>
            <c:errBarType val="both"/>
            <c:errValType val="cust"/>
            <c:plus>
              <c:numRef>
                <c:f>'Total-Original'!$AC$44:$AD$44</c:f>
                <c:numCache>
                  <c:formatCode>General</c:formatCode>
                  <c:ptCount val="2"/>
                  <c:pt idx="0">
                    <c:v>2.6505900802781018E-2</c:v>
                  </c:pt>
                  <c:pt idx="1">
                    <c:v>3.8602471877695853E-2</c:v>
                  </c:pt>
                </c:numCache>
              </c:numRef>
            </c:plus>
            <c:minus>
              <c:numRef>
                <c:f>'Total-Original'!$AC$44:$AD$44</c:f>
                <c:numCache>
                  <c:formatCode>General</c:formatCode>
                  <c:ptCount val="2"/>
                  <c:pt idx="0">
                    <c:v>2.6505900802781018E-2</c:v>
                  </c:pt>
                  <c:pt idx="1">
                    <c:v>3.8602471877695853E-2</c:v>
                  </c:pt>
                </c:numCache>
              </c:numRef>
            </c:minus>
          </c:errBars>
          <c:cat>
            <c:strRef>
              <c:f>'Total-Original'!$AC$38:$AD$38</c:f>
              <c:strCache>
                <c:ptCount val="2"/>
                <c:pt idx="0">
                  <c:v>Lateral</c:v>
                </c:pt>
                <c:pt idx="1">
                  <c:v>Medial</c:v>
                </c:pt>
              </c:strCache>
            </c:strRef>
          </c:cat>
          <c:val>
            <c:numRef>
              <c:f>'Total-Original'!$AC$40:$AD$40</c:f>
              <c:numCache>
                <c:formatCode>0.00_);[Red]\(0.00\)</c:formatCode>
                <c:ptCount val="2"/>
                <c:pt idx="0">
                  <c:v>0.29751785714285706</c:v>
                </c:pt>
                <c:pt idx="1">
                  <c:v>0.51655448717948727</c:v>
                </c:pt>
              </c:numCache>
            </c:numRef>
          </c:val>
        </c:ser>
        <c:axId val="145293696"/>
        <c:axId val="145295232"/>
      </c:barChart>
      <c:catAx>
        <c:axId val="145293696"/>
        <c:scaling>
          <c:orientation val="minMax"/>
        </c:scaling>
        <c:axPos val="b"/>
        <c:numFmt formatCode="General" sourceLinked="1"/>
        <c:majorTickMark val="in"/>
        <c:tickLblPos val="nextTo"/>
        <c:txPr>
          <a:bodyPr rot="0" vert="horz"/>
          <a:lstStyle/>
          <a:p>
            <a:pPr>
              <a:defRPr/>
            </a:pPr>
            <a:endParaRPr lang="zh-CN"/>
          </a:p>
        </c:txPr>
        <c:crossAx val="145295232"/>
        <c:crosses val="autoZero"/>
        <c:auto val="1"/>
        <c:lblAlgn val="ctr"/>
        <c:lblOffset val="100"/>
        <c:tickLblSkip val="1"/>
        <c:tickMarkSkip val="1"/>
      </c:catAx>
      <c:valAx>
        <c:axId val="145295232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Activations</a:t>
                </a:r>
              </a:p>
            </c:rich>
          </c:tx>
          <c:layout>
            <c:manualLayout>
              <c:xMode val="edge"/>
              <c:yMode val="edge"/>
              <c:x val="2.6058631921824206E-2"/>
              <c:y val="0.3164993769718209"/>
            </c:manualLayout>
          </c:layout>
        </c:title>
        <c:numFmt formatCode="0.00_);[Red]\(0.00\)" sourceLinked="1"/>
        <c:tickLblPos val="nextTo"/>
        <c:txPr>
          <a:bodyPr rot="0" vert="horz"/>
          <a:lstStyle/>
          <a:p>
            <a:pPr>
              <a:defRPr/>
            </a:pPr>
            <a:endParaRPr lang="zh-CN"/>
          </a:p>
        </c:txPr>
        <c:crossAx val="145293696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15635179153094494"/>
          <c:y val="9.4276447767261726E-2"/>
          <c:w val="0.15635179153094494"/>
          <c:h val="0.14478149827231368"/>
        </c:manualLayout>
      </c:layout>
    </c:legend>
    <c:plotVisOnly val="1"/>
    <c:dispBlanksAs val="gap"/>
  </c:chart>
  <c:printSettings>
    <c:headerFooter alignWithMargins="0"/>
    <c:pageMargins b="1" l="0.75000000000000555" r="0.75000000000000555" t="1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style val="1"/>
  <c:chart>
    <c:autoTitleDeleted val="1"/>
    <c:plotArea>
      <c:layout>
        <c:manualLayout>
          <c:layoutTarget val="inner"/>
          <c:xMode val="edge"/>
          <c:yMode val="edge"/>
          <c:x val="0.1254071661237785"/>
          <c:y val="8.4175360951183054E-2"/>
          <c:w val="0.85179153094463089"/>
          <c:h val="0.7575782485606346"/>
        </c:manualLayout>
      </c:layout>
      <c:lineChart>
        <c:grouping val="standard"/>
        <c:ser>
          <c:idx val="0"/>
          <c:order val="0"/>
          <c:val>
            <c:numRef>
              <c:f>'Total-Smoothed'!$C$48:$V$48</c:f>
              <c:numCache>
                <c:formatCode>0.0000_ </c:formatCode>
                <c:ptCount val="20"/>
                <c:pt idx="0">
                  <c:v>0.19146598124449327</c:v>
                </c:pt>
                <c:pt idx="1">
                  <c:v>0.190695667314219</c:v>
                </c:pt>
                <c:pt idx="2">
                  <c:v>0.19009979866924986</c:v>
                </c:pt>
                <c:pt idx="3">
                  <c:v>0.19281600365825841</c:v>
                </c:pt>
                <c:pt idx="4">
                  <c:v>0.20881204680657484</c:v>
                </c:pt>
                <c:pt idx="5">
                  <c:v>0.24541000394137963</c:v>
                </c:pt>
                <c:pt idx="6">
                  <c:v>0.28873206900991744</c:v>
                </c:pt>
                <c:pt idx="7">
                  <c:v>0.30733967705770004</c:v>
                </c:pt>
                <c:pt idx="8">
                  <c:v>0.27572566097599926</c:v>
                </c:pt>
                <c:pt idx="9">
                  <c:v>0.20776918645972897</c:v>
                </c:pt>
                <c:pt idx="10">
                  <c:v>0.13331555369865322</c:v>
                </c:pt>
                <c:pt idx="11">
                  <c:v>5.3054899413597756E-2</c:v>
                </c:pt>
                <c:pt idx="12">
                  <c:v>-4.3045630712031102E-2</c:v>
                </c:pt>
                <c:pt idx="13">
                  <c:v>-0.13634945428278861</c:v>
                </c:pt>
                <c:pt idx="14">
                  <c:v>-0.20453927524150306</c:v>
                </c:pt>
                <c:pt idx="15">
                  <c:v>-0.23465208546766159</c:v>
                </c:pt>
                <c:pt idx="16">
                  <c:v>-0.22212587016826574</c:v>
                </c:pt>
                <c:pt idx="17">
                  <c:v>-0.1798546617808488</c:v>
                </c:pt>
                <c:pt idx="18">
                  <c:v>-0.13397877203688491</c:v>
                </c:pt>
                <c:pt idx="19">
                  <c:v>-0.10504343301727809</c:v>
                </c:pt>
              </c:numCache>
            </c:numRef>
          </c:val>
        </c:ser>
        <c:marker val="1"/>
        <c:axId val="183271424"/>
        <c:axId val="183273728"/>
      </c:lineChart>
      <c:catAx>
        <c:axId val="183271424"/>
        <c:scaling>
          <c:orientation val="minMax"/>
        </c:scaling>
        <c:axPos val="b"/>
        <c:numFmt formatCode="General" sourceLinked="1"/>
        <c:minorTickMark val="out"/>
        <c:tickLblPos val="low"/>
        <c:txPr>
          <a:bodyPr rot="0" vert="horz"/>
          <a:lstStyle/>
          <a:p>
            <a:pPr>
              <a:defRPr/>
            </a:pPr>
            <a:endParaRPr lang="zh-CN"/>
          </a:p>
        </c:txPr>
        <c:crossAx val="183273728"/>
        <c:crossesAt val="0"/>
        <c:auto val="1"/>
        <c:lblAlgn val="ctr"/>
        <c:lblOffset val="100"/>
        <c:tickLblSkip val="1"/>
        <c:tickMarkSkip val="1"/>
      </c:catAx>
      <c:valAx>
        <c:axId val="183273728"/>
        <c:scaling>
          <c:orientation val="minMax"/>
        </c:scaling>
        <c:axPos val="l"/>
        <c:majorGridlines/>
        <c:numFmt formatCode="0.00_ " sourceLinked="0"/>
        <c:majorTickMark val="in"/>
        <c:tickLblPos val="nextTo"/>
        <c:txPr>
          <a:bodyPr rot="0" vert="horz"/>
          <a:lstStyle/>
          <a:p>
            <a:pPr>
              <a:defRPr/>
            </a:pPr>
            <a:endParaRPr lang="zh-CN"/>
          </a:p>
        </c:txPr>
        <c:crossAx val="183271424"/>
        <c:crosses val="autoZero"/>
        <c:crossBetween val="between"/>
      </c:valAx>
    </c:plotArea>
    <c:plotVisOnly val="1"/>
    <c:dispBlanksAs val="gap"/>
  </c:chart>
  <c:printSettings>
    <c:headerFooter alignWithMargins="0"/>
    <c:pageMargins b="1" l="0.75000000000000488" r="0.75000000000000488" t="1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plotArea>
      <c:layout>
        <c:manualLayout>
          <c:layoutTarget val="inner"/>
          <c:xMode val="edge"/>
          <c:yMode val="edge"/>
          <c:x val="0.15146579804560406"/>
          <c:y val="8.7542375389230195E-2"/>
          <c:w val="0.82736156351791457"/>
          <c:h val="0.77104630631282856"/>
        </c:manualLayout>
      </c:layout>
      <c:barChart>
        <c:barDir val="col"/>
        <c:grouping val="clustered"/>
        <c:ser>
          <c:idx val="0"/>
          <c:order val="0"/>
          <c:tx>
            <c:strRef>
              <c:f>'Total-Smoothed'!$Y$39</c:f>
              <c:strCache>
                <c:ptCount val="1"/>
                <c:pt idx="0">
                  <c:v>animals</c:v>
                </c:pt>
              </c:strCache>
            </c:strRef>
          </c:tx>
          <c:errBars>
            <c:errBarType val="both"/>
            <c:errValType val="cust"/>
            <c:plus>
              <c:numRef>
                <c:f>'Total-Smoothed'!$Z$43:$AA$43</c:f>
                <c:numCache>
                  <c:formatCode>General</c:formatCode>
                  <c:ptCount val="2"/>
                  <c:pt idx="0">
                    <c:v>1.7440594659534493E-2</c:v>
                  </c:pt>
                  <c:pt idx="1">
                    <c:v>1.8211806218499844E-2</c:v>
                  </c:pt>
                </c:numCache>
              </c:numRef>
            </c:plus>
            <c:minus>
              <c:numRef>
                <c:f>'Total-Smoothed'!$Z$43:$AA$43</c:f>
                <c:numCache>
                  <c:formatCode>General</c:formatCode>
                  <c:ptCount val="2"/>
                  <c:pt idx="0">
                    <c:v>1.7440594659534493E-2</c:v>
                  </c:pt>
                  <c:pt idx="1">
                    <c:v>1.8211806218499844E-2</c:v>
                  </c:pt>
                </c:numCache>
              </c:numRef>
            </c:minus>
          </c:errBars>
          <c:cat>
            <c:strRef>
              <c:f>'Total-Smoothed'!$Z$38:$AA$38</c:f>
              <c:strCache>
                <c:ptCount val="2"/>
                <c:pt idx="0">
                  <c:v>Lateral</c:v>
                </c:pt>
                <c:pt idx="1">
                  <c:v>Medial</c:v>
                </c:pt>
              </c:strCache>
            </c:strRef>
          </c:cat>
          <c:val>
            <c:numRef>
              <c:f>'Total-Smoothed'!$Z$39:$AA$39</c:f>
              <c:numCache>
                <c:formatCode>0.00_);[Red]\(0.00\)</c:formatCode>
                <c:ptCount val="2"/>
                <c:pt idx="0">
                  <c:v>0.51033710125725573</c:v>
                </c:pt>
                <c:pt idx="1">
                  <c:v>0.32328208216207555</c:v>
                </c:pt>
              </c:numCache>
            </c:numRef>
          </c:val>
        </c:ser>
        <c:ser>
          <c:idx val="1"/>
          <c:order val="1"/>
          <c:tx>
            <c:strRef>
              <c:f>'Total-Smoothed'!$Y$40</c:f>
              <c:strCache>
                <c:ptCount val="1"/>
                <c:pt idx="0">
                  <c:v>artifacts</c:v>
                </c:pt>
              </c:strCache>
            </c:strRef>
          </c:tx>
          <c:errBars>
            <c:errBarType val="both"/>
            <c:errValType val="cust"/>
            <c:plus>
              <c:numRef>
                <c:f>'Total-Smoothed'!$Z$44:$AA$44</c:f>
                <c:numCache>
                  <c:formatCode>General</c:formatCode>
                  <c:ptCount val="2"/>
                  <c:pt idx="0">
                    <c:v>1.6216665663087066E-2</c:v>
                  </c:pt>
                  <c:pt idx="1">
                    <c:v>1.4928323708110059E-2</c:v>
                  </c:pt>
                </c:numCache>
              </c:numRef>
            </c:plus>
            <c:minus>
              <c:numRef>
                <c:f>'Total-Smoothed'!$Z$44:$AA$44</c:f>
                <c:numCache>
                  <c:formatCode>General</c:formatCode>
                  <c:ptCount val="2"/>
                  <c:pt idx="0">
                    <c:v>1.6216665663087066E-2</c:v>
                  </c:pt>
                  <c:pt idx="1">
                    <c:v>1.4928323708110059E-2</c:v>
                  </c:pt>
                </c:numCache>
              </c:numRef>
            </c:minus>
          </c:errBars>
          <c:cat>
            <c:strRef>
              <c:f>'Total-Smoothed'!$Z$38:$AA$38</c:f>
              <c:strCache>
                <c:ptCount val="2"/>
                <c:pt idx="0">
                  <c:v>Lateral</c:v>
                </c:pt>
                <c:pt idx="1">
                  <c:v>Medial</c:v>
                </c:pt>
              </c:strCache>
            </c:strRef>
          </c:cat>
          <c:val>
            <c:numRef>
              <c:f>'Total-Smoothed'!$Z$40:$AA$40</c:f>
              <c:numCache>
                <c:formatCode>0.00_);[Red]\(0.00\)</c:formatCode>
                <c:ptCount val="2"/>
                <c:pt idx="0">
                  <c:v>0.27708437816252457</c:v>
                </c:pt>
                <c:pt idx="1">
                  <c:v>0.43327561922603619</c:v>
                </c:pt>
              </c:numCache>
            </c:numRef>
          </c:val>
        </c:ser>
        <c:axId val="43633280"/>
        <c:axId val="43647360"/>
      </c:barChart>
      <c:catAx>
        <c:axId val="43633280"/>
        <c:scaling>
          <c:orientation val="minMax"/>
        </c:scaling>
        <c:axPos val="b"/>
        <c:numFmt formatCode="General" sourceLinked="1"/>
        <c:majorTickMark val="in"/>
        <c:tickLblPos val="nextTo"/>
        <c:txPr>
          <a:bodyPr rot="0" vert="horz"/>
          <a:lstStyle/>
          <a:p>
            <a:pPr>
              <a:defRPr/>
            </a:pPr>
            <a:endParaRPr lang="zh-CN"/>
          </a:p>
        </c:txPr>
        <c:crossAx val="43647360"/>
        <c:crosses val="autoZero"/>
        <c:auto val="1"/>
        <c:lblAlgn val="ctr"/>
        <c:lblOffset val="100"/>
        <c:tickLblSkip val="1"/>
        <c:tickMarkSkip val="1"/>
      </c:catAx>
      <c:valAx>
        <c:axId val="43647360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Activations</a:t>
                </a:r>
              </a:p>
            </c:rich>
          </c:tx>
          <c:layout>
            <c:manualLayout>
              <c:xMode val="edge"/>
              <c:yMode val="edge"/>
              <c:x val="2.6058631921824206E-2"/>
              <c:y val="0.31649937697182062"/>
            </c:manualLayout>
          </c:layout>
        </c:title>
        <c:numFmt formatCode="0.00_);[Red]\(0.00\)" sourceLinked="1"/>
        <c:tickLblPos val="nextTo"/>
        <c:txPr>
          <a:bodyPr rot="0" vert="horz"/>
          <a:lstStyle/>
          <a:p>
            <a:pPr>
              <a:defRPr/>
            </a:pPr>
            <a:endParaRPr lang="zh-CN"/>
          </a:p>
        </c:txPr>
        <c:crossAx val="43633280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15635179153094494"/>
          <c:y val="9.4276447767261726E-2"/>
          <c:w val="0.15635179153094494"/>
          <c:h val="0.14478149827231351"/>
        </c:manualLayout>
      </c:layout>
    </c:legend>
    <c:plotVisOnly val="1"/>
    <c:dispBlanksAs val="gap"/>
  </c:chart>
  <c:printSettings>
    <c:headerFooter alignWithMargins="0"/>
    <c:pageMargins b="1" l="0.75000000000000511" r="0.75000000000000511" t="1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plotArea>
      <c:layout>
        <c:manualLayout>
          <c:layoutTarget val="inner"/>
          <c:xMode val="edge"/>
          <c:yMode val="edge"/>
          <c:x val="0.15146579804560412"/>
          <c:y val="8.7542375389230237E-2"/>
          <c:w val="0.82736156351791457"/>
          <c:h val="0.77104630631282889"/>
        </c:manualLayout>
      </c:layout>
      <c:barChart>
        <c:barDir val="col"/>
        <c:grouping val="clustered"/>
        <c:ser>
          <c:idx val="0"/>
          <c:order val="0"/>
          <c:tx>
            <c:strRef>
              <c:f>'Total-Smoothed'!$AB$39</c:f>
              <c:strCache>
                <c:ptCount val="1"/>
                <c:pt idx="0">
                  <c:v>animals</c:v>
                </c:pt>
              </c:strCache>
            </c:strRef>
          </c:tx>
          <c:errBars>
            <c:errBarType val="both"/>
            <c:errValType val="cust"/>
            <c:plus>
              <c:numRef>
                <c:f>'Total-Smoothed'!$AC$43:$AD$43</c:f>
                <c:numCache>
                  <c:formatCode>General</c:formatCode>
                  <c:ptCount val="2"/>
                  <c:pt idx="0">
                    <c:v>2.236024506609138E-2</c:v>
                  </c:pt>
                  <c:pt idx="1">
                    <c:v>2.7409435332761588E-2</c:v>
                  </c:pt>
                </c:numCache>
              </c:numRef>
            </c:plus>
            <c:minus>
              <c:numRef>
                <c:f>'Total-Smoothed'!$AC$43:$AD$43</c:f>
                <c:numCache>
                  <c:formatCode>General</c:formatCode>
                  <c:ptCount val="2"/>
                  <c:pt idx="0">
                    <c:v>2.236024506609138E-2</c:v>
                  </c:pt>
                  <c:pt idx="1">
                    <c:v>2.7409435332761588E-2</c:v>
                  </c:pt>
                </c:numCache>
              </c:numRef>
            </c:minus>
          </c:errBars>
          <c:cat>
            <c:strRef>
              <c:f>'Total-Smoothed'!$AC$38:$AD$38</c:f>
              <c:strCache>
                <c:ptCount val="2"/>
                <c:pt idx="0">
                  <c:v>Lateral</c:v>
                </c:pt>
                <c:pt idx="1">
                  <c:v>Medial</c:v>
                </c:pt>
              </c:strCache>
            </c:strRef>
          </c:cat>
          <c:val>
            <c:numRef>
              <c:f>'Total-Smoothed'!$AC$39:$AD$39</c:f>
              <c:numCache>
                <c:formatCode>0.00_);[Red]\(0.00\)</c:formatCode>
                <c:ptCount val="2"/>
                <c:pt idx="0">
                  <c:v>0.54569842711583072</c:v>
                </c:pt>
                <c:pt idx="1">
                  <c:v>0.26660714758972298</c:v>
                </c:pt>
              </c:numCache>
            </c:numRef>
          </c:val>
        </c:ser>
        <c:ser>
          <c:idx val="1"/>
          <c:order val="1"/>
          <c:tx>
            <c:strRef>
              <c:f>'Total-Smoothed'!$AB$40</c:f>
              <c:strCache>
                <c:ptCount val="1"/>
                <c:pt idx="0">
                  <c:v>artifacts</c:v>
                </c:pt>
              </c:strCache>
            </c:strRef>
          </c:tx>
          <c:errBars>
            <c:errBarType val="both"/>
            <c:errValType val="cust"/>
            <c:plus>
              <c:numRef>
                <c:f>'Total-Smoothed'!$AC$44:$AD$44</c:f>
                <c:numCache>
                  <c:formatCode>General</c:formatCode>
                  <c:ptCount val="2"/>
                  <c:pt idx="0">
                    <c:v>2.0589395260292877E-2</c:v>
                  </c:pt>
                  <c:pt idx="1">
                    <c:v>2.216214020885365E-2</c:v>
                  </c:pt>
                </c:numCache>
              </c:numRef>
            </c:plus>
            <c:minus>
              <c:numRef>
                <c:f>'Total-Smoothed'!$AC$44:$AD$44</c:f>
                <c:numCache>
                  <c:formatCode>General</c:formatCode>
                  <c:ptCount val="2"/>
                  <c:pt idx="0">
                    <c:v>2.0589395260292877E-2</c:v>
                  </c:pt>
                  <c:pt idx="1">
                    <c:v>2.216214020885365E-2</c:v>
                  </c:pt>
                </c:numCache>
              </c:numRef>
            </c:minus>
          </c:errBars>
          <c:cat>
            <c:strRef>
              <c:f>'Total-Smoothed'!$AC$38:$AD$38</c:f>
              <c:strCache>
                <c:ptCount val="2"/>
                <c:pt idx="0">
                  <c:v>Lateral</c:v>
                </c:pt>
                <c:pt idx="1">
                  <c:v>Medial</c:v>
                </c:pt>
              </c:strCache>
            </c:strRef>
          </c:cat>
          <c:val>
            <c:numRef>
              <c:f>'Total-Smoothed'!$AC$40:$AD$40</c:f>
              <c:numCache>
                <c:formatCode>0.00_);[Red]\(0.00\)</c:formatCode>
                <c:ptCount val="2"/>
                <c:pt idx="0">
                  <c:v>0.26984730823942615</c:v>
                </c:pt>
                <c:pt idx="1">
                  <c:v>0.47777031863501773</c:v>
                </c:pt>
              </c:numCache>
            </c:numRef>
          </c:val>
        </c:ser>
        <c:axId val="43673088"/>
        <c:axId val="43674624"/>
      </c:barChart>
      <c:catAx>
        <c:axId val="43673088"/>
        <c:scaling>
          <c:orientation val="minMax"/>
        </c:scaling>
        <c:axPos val="b"/>
        <c:numFmt formatCode="General" sourceLinked="1"/>
        <c:majorTickMark val="in"/>
        <c:tickLblPos val="nextTo"/>
        <c:txPr>
          <a:bodyPr rot="0" vert="horz"/>
          <a:lstStyle/>
          <a:p>
            <a:pPr>
              <a:defRPr/>
            </a:pPr>
            <a:endParaRPr lang="zh-CN"/>
          </a:p>
        </c:txPr>
        <c:crossAx val="43674624"/>
        <c:crosses val="autoZero"/>
        <c:auto val="1"/>
        <c:lblAlgn val="ctr"/>
        <c:lblOffset val="100"/>
        <c:tickLblSkip val="1"/>
        <c:tickMarkSkip val="1"/>
      </c:catAx>
      <c:valAx>
        <c:axId val="43674624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Activations</a:t>
                </a:r>
              </a:p>
            </c:rich>
          </c:tx>
          <c:layout>
            <c:manualLayout>
              <c:xMode val="edge"/>
              <c:yMode val="edge"/>
              <c:x val="2.6058631921824206E-2"/>
              <c:y val="0.31649937697182073"/>
            </c:manualLayout>
          </c:layout>
        </c:title>
        <c:numFmt formatCode="0.00_);[Red]\(0.00\)" sourceLinked="1"/>
        <c:tickLblPos val="nextTo"/>
        <c:txPr>
          <a:bodyPr rot="0" vert="horz"/>
          <a:lstStyle/>
          <a:p>
            <a:pPr>
              <a:defRPr/>
            </a:pPr>
            <a:endParaRPr lang="zh-CN"/>
          </a:p>
        </c:txPr>
        <c:crossAx val="43673088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15635179153094494"/>
          <c:y val="9.4276447767261726E-2"/>
          <c:w val="0.15635179153094494"/>
          <c:h val="0.14478149827231357"/>
        </c:manualLayout>
      </c:layout>
    </c:legend>
    <c:plotVisOnly val="1"/>
    <c:dispBlanksAs val="gap"/>
  </c:chart>
  <c:printSettings>
    <c:headerFooter alignWithMargins="0"/>
    <c:pageMargins b="1" l="0.75000000000000533" r="0.75000000000000533" t="1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plotArea>
      <c:layout/>
      <c:lineChart>
        <c:grouping val="standard"/>
        <c:ser>
          <c:idx val="0"/>
          <c:order val="0"/>
          <c:errBars>
            <c:errDir val="y"/>
            <c:errBarType val="both"/>
            <c:errValType val="cust"/>
            <c:plus>
              <c:numRef>
                <c:f>'[1]Total-Smoothed'!$C$111:$V$111</c:f>
                <c:numCache>
                  <c:formatCode>General</c:formatCode>
                  <c:ptCount val="20"/>
                  <c:pt idx="0">
                    <c:v>0.17927838486154693</c:v>
                  </c:pt>
                  <c:pt idx="1">
                    <c:v>0.16474415643045351</c:v>
                  </c:pt>
                  <c:pt idx="2">
                    <c:v>0.17228664000315244</c:v>
                  </c:pt>
                  <c:pt idx="3">
                    <c:v>0.16021380289236528</c:v>
                  </c:pt>
                  <c:pt idx="4">
                    <c:v>0.20146454069346273</c:v>
                  </c:pt>
                  <c:pt idx="5">
                    <c:v>0.29212315206031186</c:v>
                  </c:pt>
                  <c:pt idx="6">
                    <c:v>0.3326733887371689</c:v>
                  </c:pt>
                  <c:pt idx="7">
                    <c:v>0.44559028204146395</c:v>
                  </c:pt>
                  <c:pt idx="8">
                    <c:v>0.68749902161729493</c:v>
                  </c:pt>
                  <c:pt idx="9">
                    <c:v>0.87184994774252056</c:v>
                  </c:pt>
                  <c:pt idx="10">
                    <c:v>1.1139608781516308</c:v>
                  </c:pt>
                  <c:pt idx="11">
                    <c:v>1.2869273897808848</c:v>
                  </c:pt>
                  <c:pt idx="12">
                    <c:v>1.2520043592800947</c:v>
                  </c:pt>
                  <c:pt idx="13">
                    <c:v>1.2041298135560912</c:v>
                  </c:pt>
                  <c:pt idx="14">
                    <c:v>1.0507188461144827</c:v>
                  </c:pt>
                  <c:pt idx="15">
                    <c:v>0.95483329799768979</c:v>
                  </c:pt>
                  <c:pt idx="16">
                    <c:v>0.98013608921954587</c:v>
                  </c:pt>
                  <c:pt idx="17">
                    <c:v>0.99368817789446617</c:v>
                  </c:pt>
                  <c:pt idx="18">
                    <c:v>1.0530959712420445</c:v>
                  </c:pt>
                  <c:pt idx="19">
                    <c:v>0.78062708228526323</c:v>
                  </c:pt>
                </c:numCache>
              </c:numRef>
            </c:plus>
            <c:minus>
              <c:numRef>
                <c:f>'[1]Total-Smoothed'!$C$111:$V$111</c:f>
                <c:numCache>
                  <c:formatCode>General</c:formatCode>
                  <c:ptCount val="20"/>
                  <c:pt idx="0">
                    <c:v>0.17927838486154693</c:v>
                  </c:pt>
                  <c:pt idx="1">
                    <c:v>0.16474415643045351</c:v>
                  </c:pt>
                  <c:pt idx="2">
                    <c:v>0.17228664000315244</c:v>
                  </c:pt>
                  <c:pt idx="3">
                    <c:v>0.16021380289236528</c:v>
                  </c:pt>
                  <c:pt idx="4">
                    <c:v>0.20146454069346273</c:v>
                  </c:pt>
                  <c:pt idx="5">
                    <c:v>0.29212315206031186</c:v>
                  </c:pt>
                  <c:pt idx="6">
                    <c:v>0.3326733887371689</c:v>
                  </c:pt>
                  <c:pt idx="7">
                    <c:v>0.44559028204146395</c:v>
                  </c:pt>
                  <c:pt idx="8">
                    <c:v>0.68749902161729493</c:v>
                  </c:pt>
                  <c:pt idx="9">
                    <c:v>0.87184994774252056</c:v>
                  </c:pt>
                  <c:pt idx="10">
                    <c:v>1.1139608781516308</c:v>
                  </c:pt>
                  <c:pt idx="11">
                    <c:v>1.2869273897808848</c:v>
                  </c:pt>
                  <c:pt idx="12">
                    <c:v>1.2520043592800947</c:v>
                  </c:pt>
                  <c:pt idx="13">
                    <c:v>1.2041298135560912</c:v>
                  </c:pt>
                  <c:pt idx="14">
                    <c:v>1.0507188461144827</c:v>
                  </c:pt>
                  <c:pt idx="15">
                    <c:v>0.95483329799768979</c:v>
                  </c:pt>
                  <c:pt idx="16">
                    <c:v>0.98013608921954587</c:v>
                  </c:pt>
                  <c:pt idx="17">
                    <c:v>0.99368817789446617</c:v>
                  </c:pt>
                  <c:pt idx="18">
                    <c:v>1.0530959712420445</c:v>
                  </c:pt>
                  <c:pt idx="19">
                    <c:v>0.78062708228526323</c:v>
                  </c:pt>
                </c:numCache>
              </c:numRef>
            </c:minus>
          </c:errBars>
          <c:val>
            <c:numRef>
              <c:f>'Total-Smoothed'!$C$110:$V$110</c:f>
              <c:numCache>
                <c:formatCode>0.0000_ </c:formatCode>
                <c:ptCount val="20"/>
                <c:pt idx="0">
                  <c:v>2.7756067592512434</c:v>
                </c:pt>
                <c:pt idx="1">
                  <c:v>2.9067903883471997</c:v>
                </c:pt>
                <c:pt idx="2">
                  <c:v>3.3601731487939497</c:v>
                </c:pt>
                <c:pt idx="3">
                  <c:v>3.0685568224356148</c:v>
                </c:pt>
                <c:pt idx="4">
                  <c:v>3.1419981131919683</c:v>
                </c:pt>
                <c:pt idx="5">
                  <c:v>4.72492569624991</c:v>
                </c:pt>
                <c:pt idx="6">
                  <c:v>5.5662500705956024</c:v>
                </c:pt>
                <c:pt idx="7">
                  <c:v>7.163012565069617</c:v>
                </c:pt>
                <c:pt idx="8">
                  <c:v>5.8092151624079724</c:v>
                </c:pt>
                <c:pt idx="9">
                  <c:v>3.5124015102493558</c:v>
                </c:pt>
                <c:pt idx="10">
                  <c:v>2.3437060989424121</c:v>
                </c:pt>
                <c:pt idx="11">
                  <c:v>1.870821130372619</c:v>
                </c:pt>
                <c:pt idx="12">
                  <c:v>-0.86378891541644998</c:v>
                </c:pt>
                <c:pt idx="13">
                  <c:v>-3.0978596210852252</c:v>
                </c:pt>
                <c:pt idx="14">
                  <c:v>-4.7275604632965917</c:v>
                </c:pt>
                <c:pt idx="15">
                  <c:v>-5.4878461305159085</c:v>
                </c:pt>
                <c:pt idx="16">
                  <c:v>-4.5353024301212814</c:v>
                </c:pt>
                <c:pt idx="17">
                  <c:v>-3.2301106598259586</c:v>
                </c:pt>
                <c:pt idx="18">
                  <c:v>-1.7613735451400589</c:v>
                </c:pt>
                <c:pt idx="19">
                  <c:v>-1.3849497993978088</c:v>
                </c:pt>
              </c:numCache>
            </c:numRef>
          </c:val>
        </c:ser>
        <c:marker val="1"/>
        <c:axId val="43685760"/>
        <c:axId val="43687296"/>
      </c:lineChart>
      <c:catAx>
        <c:axId val="43685760"/>
        <c:scaling>
          <c:orientation val="minMax"/>
        </c:scaling>
        <c:axPos val="b"/>
        <c:tickLblPos val="low"/>
        <c:crossAx val="43687296"/>
        <c:crosses val="autoZero"/>
        <c:auto val="1"/>
        <c:lblAlgn val="ctr"/>
        <c:lblOffset val="100"/>
      </c:catAx>
      <c:valAx>
        <c:axId val="43687296"/>
        <c:scaling>
          <c:orientation val="minMax"/>
          <c:max val="10"/>
          <c:min val="-10"/>
        </c:scaling>
        <c:axPos val="l"/>
        <c:majorGridlines/>
        <c:numFmt formatCode="#,##0.00_ " sourceLinked="0"/>
        <c:tickLblPos val="nextTo"/>
        <c:crossAx val="43685760"/>
        <c:crosses val="autoZero"/>
        <c:crossBetween val="between"/>
        <c:majorUnit val="5"/>
      </c:valAx>
    </c:plotArea>
    <c:plotVisOnly val="1"/>
  </c:chart>
  <c:printSettings>
    <c:headerFooter/>
    <c:pageMargins b="0.750000000000002" l="0.70000000000000062" r="0.70000000000000062" t="0.750000000000002" header="0.30000000000000032" footer="0.30000000000000032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plotArea>
      <c:layout/>
      <c:lineChart>
        <c:grouping val="standard"/>
        <c:ser>
          <c:idx val="0"/>
          <c:order val="0"/>
          <c:errBars>
            <c:errDir val="y"/>
            <c:errBarType val="both"/>
            <c:errValType val="cust"/>
            <c:plus>
              <c:numRef>
                <c:f>'[2]Total-Smoothed'!$C$153:$V$153</c:f>
                <c:numCache>
                  <c:formatCode>General</c:formatCode>
                  <c:ptCount val="20"/>
                  <c:pt idx="0">
                    <c:v>2.5382760801663566E-2</c:v>
                  </c:pt>
                  <c:pt idx="1">
                    <c:v>1.6000703733785177E-2</c:v>
                  </c:pt>
                  <c:pt idx="2">
                    <c:v>1.5103519912356292E-2</c:v>
                  </c:pt>
                  <c:pt idx="3">
                    <c:v>1.5124094345376145E-2</c:v>
                  </c:pt>
                  <c:pt idx="4">
                    <c:v>1.1289908894519859E-2</c:v>
                  </c:pt>
                  <c:pt idx="5">
                    <c:v>2.0848755679294187E-2</c:v>
                  </c:pt>
                  <c:pt idx="6">
                    <c:v>2.4750268814793835E-2</c:v>
                  </c:pt>
                  <c:pt idx="7">
                    <c:v>1.9849473965970442E-2</c:v>
                  </c:pt>
                  <c:pt idx="8">
                    <c:v>2.3475804199573017E-2</c:v>
                  </c:pt>
                  <c:pt idx="9">
                    <c:v>2.3293991769831178E-2</c:v>
                  </c:pt>
                  <c:pt idx="10">
                    <c:v>1.5943946948069471E-2</c:v>
                  </c:pt>
                  <c:pt idx="11">
                    <c:v>1.3714776818065384E-2</c:v>
                  </c:pt>
                  <c:pt idx="12">
                    <c:v>1.3358992511173904E-2</c:v>
                  </c:pt>
                  <c:pt idx="13">
                    <c:v>1.9441473131016955E-2</c:v>
                  </c:pt>
                  <c:pt idx="14">
                    <c:v>2.2052775525490349E-2</c:v>
                  </c:pt>
                  <c:pt idx="15">
                    <c:v>2.4883928709830864E-2</c:v>
                  </c:pt>
                  <c:pt idx="16">
                    <c:v>3.140076082506256E-2</c:v>
                  </c:pt>
                  <c:pt idx="17">
                    <c:v>3.1884353632421945E-2</c:v>
                  </c:pt>
                  <c:pt idx="18">
                    <c:v>3.3316349815122832E-2</c:v>
                  </c:pt>
                  <c:pt idx="19">
                    <c:v>4.1976678768606265E-2</c:v>
                  </c:pt>
                </c:numCache>
              </c:numRef>
            </c:plus>
            <c:minus>
              <c:numRef>
                <c:f>'[2]Total-Smoothed'!$C$153:$V$153</c:f>
                <c:numCache>
                  <c:formatCode>General</c:formatCode>
                  <c:ptCount val="20"/>
                  <c:pt idx="0">
                    <c:v>2.5382760801663566E-2</c:v>
                  </c:pt>
                  <c:pt idx="1">
                    <c:v>1.6000703733785177E-2</c:v>
                  </c:pt>
                  <c:pt idx="2">
                    <c:v>1.5103519912356292E-2</c:v>
                  </c:pt>
                  <c:pt idx="3">
                    <c:v>1.5124094345376145E-2</c:v>
                  </c:pt>
                  <c:pt idx="4">
                    <c:v>1.1289908894519859E-2</c:v>
                  </c:pt>
                  <c:pt idx="5">
                    <c:v>2.0848755679294187E-2</c:v>
                  </c:pt>
                  <c:pt idx="6">
                    <c:v>2.4750268814793835E-2</c:v>
                  </c:pt>
                  <c:pt idx="7">
                    <c:v>1.9849473965970442E-2</c:v>
                  </c:pt>
                  <c:pt idx="8">
                    <c:v>2.3475804199573017E-2</c:v>
                  </c:pt>
                  <c:pt idx="9">
                    <c:v>2.3293991769831178E-2</c:v>
                  </c:pt>
                  <c:pt idx="10">
                    <c:v>1.5943946948069471E-2</c:v>
                  </c:pt>
                  <c:pt idx="11">
                    <c:v>1.3714776818065384E-2</c:v>
                  </c:pt>
                  <c:pt idx="12">
                    <c:v>1.3358992511173904E-2</c:v>
                  </c:pt>
                  <c:pt idx="13">
                    <c:v>1.9441473131016955E-2</c:v>
                  </c:pt>
                  <c:pt idx="14">
                    <c:v>2.2052775525490349E-2</c:v>
                  </c:pt>
                  <c:pt idx="15">
                    <c:v>2.4883928709830864E-2</c:v>
                  </c:pt>
                  <c:pt idx="16">
                    <c:v>3.140076082506256E-2</c:v>
                  </c:pt>
                  <c:pt idx="17">
                    <c:v>3.1884353632421945E-2</c:v>
                  </c:pt>
                  <c:pt idx="18">
                    <c:v>3.3316349815122832E-2</c:v>
                  </c:pt>
                  <c:pt idx="19">
                    <c:v>4.1976678768606265E-2</c:v>
                  </c:pt>
                </c:numCache>
              </c:numRef>
            </c:minus>
          </c:errBars>
          <c:val>
            <c:numRef>
              <c:f>'Total-Smoothed'!$C$152:$V$152</c:f>
              <c:numCache>
                <c:formatCode>0.0000_ </c:formatCode>
                <c:ptCount val="20"/>
                <c:pt idx="0">
                  <c:v>9.423892767664363E-2</c:v>
                </c:pt>
                <c:pt idx="1">
                  <c:v>9.29515945529477E-2</c:v>
                </c:pt>
                <c:pt idx="2">
                  <c:v>9.3550559316110365E-2</c:v>
                </c:pt>
                <c:pt idx="3">
                  <c:v>9.182700881874109E-2</c:v>
                </c:pt>
                <c:pt idx="4">
                  <c:v>9.4137815037312472E-2</c:v>
                </c:pt>
                <c:pt idx="5">
                  <c:v>0.117439879092126</c:v>
                </c:pt>
                <c:pt idx="6">
                  <c:v>0.14564475405365424</c:v>
                </c:pt>
                <c:pt idx="7">
                  <c:v>0.16858765025267128</c:v>
                </c:pt>
                <c:pt idx="8">
                  <c:v>0.14676052032756112</c:v>
                </c:pt>
                <c:pt idx="9">
                  <c:v>9.6827747690186372E-2</c:v>
                </c:pt>
                <c:pt idx="10">
                  <c:v>6.4134988427278813E-2</c:v>
                </c:pt>
                <c:pt idx="11">
                  <c:v>3.7650844641876527E-2</c:v>
                </c:pt>
                <c:pt idx="12">
                  <c:v>-2.4423593088243725E-2</c:v>
                </c:pt>
                <c:pt idx="13">
                  <c:v>-7.3765718249271195E-2</c:v>
                </c:pt>
                <c:pt idx="14">
                  <c:v>-0.10809192956660642</c:v>
                </c:pt>
                <c:pt idx="15">
                  <c:v>-0.1283909711264781</c:v>
                </c:pt>
                <c:pt idx="16">
                  <c:v>-0.11532045513670344</c:v>
                </c:pt>
                <c:pt idx="17">
                  <c:v>-9.1340771708901994E-2</c:v>
                </c:pt>
                <c:pt idx="18">
                  <c:v>-5.6663463789630365E-2</c:v>
                </c:pt>
                <c:pt idx="19">
                  <c:v>-4.2298955612294117E-2</c:v>
                </c:pt>
              </c:numCache>
            </c:numRef>
          </c:val>
        </c:ser>
        <c:marker val="1"/>
        <c:axId val="43711104"/>
        <c:axId val="43848064"/>
      </c:lineChart>
      <c:catAx>
        <c:axId val="43711104"/>
        <c:scaling>
          <c:orientation val="minMax"/>
        </c:scaling>
        <c:axPos val="b"/>
        <c:tickLblPos val="low"/>
        <c:crossAx val="43848064"/>
        <c:crosses val="autoZero"/>
        <c:auto val="1"/>
        <c:lblAlgn val="ctr"/>
        <c:lblOffset val="100"/>
      </c:catAx>
      <c:valAx>
        <c:axId val="43848064"/>
        <c:scaling>
          <c:orientation val="minMax"/>
          <c:max val="0.15000000000000024"/>
          <c:min val="-0.15000000000000024"/>
        </c:scaling>
        <c:axPos val="l"/>
        <c:majorGridlines/>
        <c:numFmt formatCode="#,##0.00_ " sourceLinked="0"/>
        <c:tickLblPos val="nextTo"/>
        <c:crossAx val="43711104"/>
        <c:crosses val="autoZero"/>
        <c:crossBetween val="between"/>
        <c:majorUnit val="7.5000000000000011E-2"/>
      </c:valAx>
    </c:plotArea>
    <c:plotVisOnly val="1"/>
  </c:chart>
  <c:printSettings>
    <c:headerFooter/>
    <c:pageMargins b="0.750000000000002" l="0.70000000000000062" r="0.70000000000000062" t="0.750000000000002" header="0.30000000000000032" footer="0.30000000000000032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style val="1"/>
  <c:chart>
    <c:autoTitleDeleted val="1"/>
    <c:plotArea>
      <c:layout>
        <c:manualLayout>
          <c:layoutTarget val="inner"/>
          <c:xMode val="edge"/>
          <c:yMode val="edge"/>
          <c:x val="0.1254071661237785"/>
          <c:y val="8.417536095118329E-2"/>
          <c:w val="0.85179153094463178"/>
          <c:h val="0.7575782485606346"/>
        </c:manualLayout>
      </c:layout>
      <c:lineChart>
        <c:grouping val="standard"/>
        <c:ser>
          <c:idx val="0"/>
          <c:order val="0"/>
          <c:val>
            <c:numRef>
              <c:f>Distance!$C$44:$V$44</c:f>
              <c:numCache>
                <c:formatCode>0.0000_ </c:formatCode>
                <c:ptCount val="20"/>
                <c:pt idx="0">
                  <c:v>0.13022360026128149</c:v>
                </c:pt>
                <c:pt idx="1">
                  <c:v>0.12772970389700239</c:v>
                </c:pt>
                <c:pt idx="2">
                  <c:v>0.11982558670088446</c:v>
                </c:pt>
                <c:pt idx="3">
                  <c:v>0.11425955327588547</c:v>
                </c:pt>
                <c:pt idx="4">
                  <c:v>0.12901453804093549</c:v>
                </c:pt>
                <c:pt idx="5">
                  <c:v>0.16432048552321335</c:v>
                </c:pt>
                <c:pt idx="6">
                  <c:v>0.19680987086184926</c:v>
                </c:pt>
                <c:pt idx="7">
                  <c:v>0.2086282822770722</c:v>
                </c:pt>
                <c:pt idx="8">
                  <c:v>0.19130924360739504</c:v>
                </c:pt>
                <c:pt idx="9">
                  <c:v>0.14910680647590946</c:v>
                </c:pt>
                <c:pt idx="10">
                  <c:v>9.4692259328392994E-2</c:v>
                </c:pt>
                <c:pt idx="11">
                  <c:v>3.1214722464372374E-2</c:v>
                </c:pt>
                <c:pt idx="12">
                  <c:v>-3.8924363695392122E-2</c:v>
                </c:pt>
                <c:pt idx="13">
                  <c:v>-9.901090054456832E-2</c:v>
                </c:pt>
                <c:pt idx="14">
                  <c:v>-0.14004054909352057</c:v>
                </c:pt>
                <c:pt idx="15">
                  <c:v>-0.15511627110239418</c:v>
                </c:pt>
                <c:pt idx="16">
                  <c:v>-0.13916570912295023</c:v>
                </c:pt>
                <c:pt idx="17">
                  <c:v>-0.10645385005763976</c:v>
                </c:pt>
                <c:pt idx="18">
                  <c:v>-7.6026065042668511E-2</c:v>
                </c:pt>
                <c:pt idx="19">
                  <c:v>-5.7082201932598789E-2</c:v>
                </c:pt>
              </c:numCache>
            </c:numRef>
          </c:val>
        </c:ser>
        <c:marker val="1"/>
        <c:axId val="44172416"/>
        <c:axId val="44173952"/>
      </c:lineChart>
      <c:catAx>
        <c:axId val="44172416"/>
        <c:scaling>
          <c:orientation val="minMax"/>
        </c:scaling>
        <c:axPos val="b"/>
        <c:numFmt formatCode="General" sourceLinked="1"/>
        <c:minorTickMark val="out"/>
        <c:tickLblPos val="low"/>
        <c:txPr>
          <a:bodyPr rot="0" vert="horz"/>
          <a:lstStyle/>
          <a:p>
            <a:pPr>
              <a:defRPr/>
            </a:pPr>
            <a:endParaRPr lang="zh-CN"/>
          </a:p>
        </c:txPr>
        <c:crossAx val="44173952"/>
        <c:crossesAt val="0"/>
        <c:auto val="1"/>
        <c:lblAlgn val="ctr"/>
        <c:lblOffset val="100"/>
        <c:tickLblSkip val="1"/>
        <c:tickMarkSkip val="1"/>
      </c:catAx>
      <c:valAx>
        <c:axId val="44173952"/>
        <c:scaling>
          <c:orientation val="minMax"/>
        </c:scaling>
        <c:axPos val="l"/>
        <c:majorGridlines/>
        <c:numFmt formatCode="0.000_ " sourceLinked="0"/>
        <c:majorTickMark val="in"/>
        <c:tickLblPos val="nextTo"/>
        <c:txPr>
          <a:bodyPr rot="0" vert="horz"/>
          <a:lstStyle/>
          <a:p>
            <a:pPr>
              <a:defRPr/>
            </a:pPr>
            <a:endParaRPr lang="zh-CN"/>
          </a:p>
        </c:txPr>
        <c:crossAx val="44172416"/>
        <c:crosses val="autoZero"/>
        <c:crossBetween val="between"/>
      </c:valAx>
    </c:plotArea>
    <c:plotVisOnly val="1"/>
    <c:dispBlanksAs val="gap"/>
  </c:chart>
  <c:printSettings>
    <c:headerFooter alignWithMargins="0"/>
    <c:pageMargins b="1" l="0.75000000000000566" r="0.75000000000000566" t="1" header="0.5" footer="0.5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plotArea>
      <c:layout>
        <c:manualLayout>
          <c:layoutTarget val="inner"/>
          <c:xMode val="edge"/>
          <c:yMode val="edge"/>
          <c:x val="0.15146579804560431"/>
          <c:y val="8.7542375389230362E-2"/>
          <c:w val="0.82736156351791457"/>
          <c:h val="0.77104630631282944"/>
        </c:manualLayout>
      </c:layout>
      <c:barChart>
        <c:barDir val="col"/>
        <c:grouping val="clustered"/>
        <c:ser>
          <c:idx val="0"/>
          <c:order val="0"/>
          <c:tx>
            <c:strRef>
              <c:f>Distance!$Y$35</c:f>
              <c:strCache>
                <c:ptCount val="1"/>
                <c:pt idx="0">
                  <c:v>animals</c:v>
                </c:pt>
              </c:strCache>
            </c:strRef>
          </c:tx>
          <c:errBars>
            <c:errBarType val="both"/>
            <c:errValType val="cust"/>
            <c:plus>
              <c:numRef>
                <c:f>Distance!$Z$39:$AA$39</c:f>
                <c:numCache>
                  <c:formatCode>General</c:formatCode>
                  <c:ptCount val="2"/>
                  <c:pt idx="0">
                    <c:v>1.8510851994821387E-2</c:v>
                  </c:pt>
                  <c:pt idx="1">
                    <c:v>1.0429629528002301E-2</c:v>
                  </c:pt>
                </c:numCache>
              </c:numRef>
            </c:plus>
            <c:minus>
              <c:numRef>
                <c:f>Distance!$Z$39:$AA$39</c:f>
                <c:numCache>
                  <c:formatCode>General</c:formatCode>
                  <c:ptCount val="2"/>
                  <c:pt idx="0">
                    <c:v>1.8510851994821387E-2</c:v>
                  </c:pt>
                  <c:pt idx="1">
                    <c:v>1.0429629528002301E-2</c:v>
                  </c:pt>
                </c:numCache>
              </c:numRef>
            </c:minus>
          </c:errBars>
          <c:cat>
            <c:strRef>
              <c:f>Distance!$Z$34:$AA$34</c:f>
              <c:strCache>
                <c:ptCount val="2"/>
                <c:pt idx="0">
                  <c:v>Lateral</c:v>
                </c:pt>
                <c:pt idx="1">
                  <c:v>Medial</c:v>
                </c:pt>
              </c:strCache>
            </c:strRef>
          </c:cat>
          <c:val>
            <c:numRef>
              <c:f>Distance!$Z$35:$AA$35</c:f>
              <c:numCache>
                <c:formatCode>0.00_);[Red]\(0.00\)</c:formatCode>
                <c:ptCount val="2"/>
                <c:pt idx="0">
                  <c:v>0.22286801013815333</c:v>
                </c:pt>
                <c:pt idx="1">
                  <c:v>8.9972124532606904E-2</c:v>
                </c:pt>
              </c:numCache>
            </c:numRef>
          </c:val>
        </c:ser>
        <c:ser>
          <c:idx val="1"/>
          <c:order val="1"/>
          <c:tx>
            <c:strRef>
              <c:f>Distance!$Y$36</c:f>
              <c:strCache>
                <c:ptCount val="1"/>
                <c:pt idx="0">
                  <c:v>artifacts</c:v>
                </c:pt>
              </c:strCache>
            </c:strRef>
          </c:tx>
          <c:errBars>
            <c:errBarType val="both"/>
            <c:errValType val="cust"/>
            <c:plus>
              <c:numRef>
                <c:f>Distance!$Z$40:$AA$40</c:f>
                <c:numCache>
                  <c:formatCode>General</c:formatCode>
                  <c:ptCount val="2"/>
                  <c:pt idx="0">
                    <c:v>8.4986137772512672E-3</c:v>
                  </c:pt>
                  <c:pt idx="1">
                    <c:v>1.2553820121410326E-2</c:v>
                  </c:pt>
                </c:numCache>
              </c:numRef>
            </c:plus>
            <c:minus>
              <c:numRef>
                <c:f>Distance!$Z$40:$AA$40</c:f>
                <c:numCache>
                  <c:formatCode>General</c:formatCode>
                  <c:ptCount val="2"/>
                  <c:pt idx="0">
                    <c:v>8.4986137772512672E-3</c:v>
                  </c:pt>
                  <c:pt idx="1">
                    <c:v>1.2553820121410326E-2</c:v>
                  </c:pt>
                </c:numCache>
              </c:numRef>
            </c:minus>
          </c:errBars>
          <c:cat>
            <c:strRef>
              <c:f>Distance!$Z$34:$AA$34</c:f>
              <c:strCache>
                <c:ptCount val="2"/>
                <c:pt idx="0">
                  <c:v>Lateral</c:v>
                </c:pt>
                <c:pt idx="1">
                  <c:v>Medial</c:v>
                </c:pt>
              </c:strCache>
            </c:strRef>
          </c:cat>
          <c:val>
            <c:numRef>
              <c:f>Distance!$Z$36:$AA$36</c:f>
              <c:numCache>
                <c:formatCode>0.00_);[Red]\(0.00\)</c:formatCode>
                <c:ptCount val="2"/>
                <c:pt idx="0">
                  <c:v>8.3888680733000848E-2</c:v>
                </c:pt>
                <c:pt idx="1">
                  <c:v>0.16065050480645571</c:v>
                </c:pt>
              </c:numCache>
            </c:numRef>
          </c:val>
        </c:ser>
        <c:axId val="44182528"/>
        <c:axId val="44200704"/>
      </c:barChart>
      <c:catAx>
        <c:axId val="44182528"/>
        <c:scaling>
          <c:orientation val="minMax"/>
        </c:scaling>
        <c:axPos val="b"/>
        <c:numFmt formatCode="General" sourceLinked="1"/>
        <c:majorTickMark val="in"/>
        <c:tickLblPos val="nextTo"/>
        <c:txPr>
          <a:bodyPr rot="0" vert="horz"/>
          <a:lstStyle/>
          <a:p>
            <a:pPr>
              <a:defRPr/>
            </a:pPr>
            <a:endParaRPr lang="zh-CN"/>
          </a:p>
        </c:txPr>
        <c:crossAx val="44200704"/>
        <c:crosses val="autoZero"/>
        <c:auto val="1"/>
        <c:lblAlgn val="ctr"/>
        <c:lblOffset val="100"/>
        <c:tickLblSkip val="1"/>
        <c:tickMarkSkip val="1"/>
      </c:catAx>
      <c:valAx>
        <c:axId val="44200704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Activations</a:t>
                </a:r>
              </a:p>
            </c:rich>
          </c:tx>
          <c:layout>
            <c:manualLayout>
              <c:xMode val="edge"/>
              <c:yMode val="edge"/>
              <c:x val="2.6058631921824206E-2"/>
              <c:y val="0.31649937697182107"/>
            </c:manualLayout>
          </c:layout>
        </c:title>
        <c:numFmt formatCode="0.00_);[Red]\(0.00\)" sourceLinked="1"/>
        <c:tickLblPos val="nextTo"/>
        <c:txPr>
          <a:bodyPr rot="0" vert="horz"/>
          <a:lstStyle/>
          <a:p>
            <a:pPr>
              <a:defRPr/>
            </a:pPr>
            <a:endParaRPr lang="zh-CN"/>
          </a:p>
        </c:txPr>
        <c:crossAx val="44182528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15635179153094494"/>
          <c:y val="9.4276447767261726E-2"/>
          <c:w val="0.15635179153094494"/>
          <c:h val="0.14478149827231379"/>
        </c:manualLayout>
      </c:layout>
    </c:legend>
    <c:plotVisOnly val="1"/>
    <c:dispBlanksAs val="gap"/>
  </c:chart>
  <c:printSettings>
    <c:headerFooter alignWithMargins="0"/>
    <c:pageMargins b="1" l="0.75000000000000588" r="0.75000000000000588" t="1" header="0.5" footer="0.5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plotArea>
      <c:layout>
        <c:manualLayout>
          <c:layoutTarget val="inner"/>
          <c:xMode val="edge"/>
          <c:yMode val="edge"/>
          <c:x val="0.15146579804560437"/>
          <c:y val="8.7542375389230417E-2"/>
          <c:w val="0.82736156351791457"/>
          <c:h val="0.77104630631282967"/>
        </c:manualLayout>
      </c:layout>
      <c:barChart>
        <c:barDir val="col"/>
        <c:grouping val="clustered"/>
        <c:ser>
          <c:idx val="0"/>
          <c:order val="0"/>
          <c:tx>
            <c:strRef>
              <c:f>Distance!$AB$35</c:f>
              <c:strCache>
                <c:ptCount val="1"/>
                <c:pt idx="0">
                  <c:v>animals</c:v>
                </c:pt>
              </c:strCache>
            </c:strRef>
          </c:tx>
          <c:errBars>
            <c:errBarType val="both"/>
            <c:errValType val="cust"/>
            <c:plus>
              <c:numRef>
                <c:f>Distance!$AC$39:$AD$39</c:f>
                <c:numCache>
                  <c:formatCode>General</c:formatCode>
                  <c:ptCount val="2"/>
                  <c:pt idx="0">
                    <c:v>2.892537931204885E-2</c:v>
                  </c:pt>
                  <c:pt idx="1">
                    <c:v>2.1881976083623876E-2</c:v>
                  </c:pt>
                </c:numCache>
              </c:numRef>
            </c:plus>
            <c:minus>
              <c:numRef>
                <c:f>Distance!$AC$39:$AD$39</c:f>
                <c:numCache>
                  <c:formatCode>General</c:formatCode>
                  <c:ptCount val="2"/>
                  <c:pt idx="0">
                    <c:v>2.892537931204885E-2</c:v>
                  </c:pt>
                  <c:pt idx="1">
                    <c:v>2.1881976083623876E-2</c:v>
                  </c:pt>
                </c:numCache>
              </c:numRef>
            </c:minus>
          </c:errBars>
          <c:cat>
            <c:strRef>
              <c:f>Distance!$AC$34:$AD$34</c:f>
              <c:strCache>
                <c:ptCount val="2"/>
                <c:pt idx="0">
                  <c:v>Lateral</c:v>
                </c:pt>
                <c:pt idx="1">
                  <c:v>Medial</c:v>
                </c:pt>
              </c:strCache>
            </c:strRef>
          </c:cat>
          <c:val>
            <c:numRef>
              <c:f>Distance!$AC$35:$AD$35</c:f>
              <c:numCache>
                <c:formatCode>0.00_);[Red]\(0.00\)</c:formatCode>
                <c:ptCount val="2"/>
                <c:pt idx="0">
                  <c:v>0.19120100512781177</c:v>
                </c:pt>
                <c:pt idx="1">
                  <c:v>6.1190822461093634E-2</c:v>
                </c:pt>
              </c:numCache>
            </c:numRef>
          </c:val>
        </c:ser>
        <c:ser>
          <c:idx val="1"/>
          <c:order val="1"/>
          <c:tx>
            <c:strRef>
              <c:f>Distance!$AB$36</c:f>
              <c:strCache>
                <c:ptCount val="1"/>
                <c:pt idx="0">
                  <c:v>artifacts</c:v>
                </c:pt>
              </c:strCache>
            </c:strRef>
          </c:tx>
          <c:errBars>
            <c:errBarType val="both"/>
            <c:errValType val="cust"/>
            <c:plus>
              <c:numRef>
                <c:f>Distance!$AC$39:$AD$39</c:f>
                <c:numCache>
                  <c:formatCode>General</c:formatCode>
                  <c:ptCount val="2"/>
                  <c:pt idx="0">
                    <c:v>2.892537931204885E-2</c:v>
                  </c:pt>
                  <c:pt idx="1">
                    <c:v>2.1881976083623876E-2</c:v>
                  </c:pt>
                </c:numCache>
              </c:numRef>
            </c:plus>
            <c:minus>
              <c:numRef>
                <c:f>Distance!$AC$39:$AD$39</c:f>
                <c:numCache>
                  <c:formatCode>General</c:formatCode>
                  <c:ptCount val="2"/>
                  <c:pt idx="0">
                    <c:v>2.892537931204885E-2</c:v>
                  </c:pt>
                  <c:pt idx="1">
                    <c:v>2.1881976083623876E-2</c:v>
                  </c:pt>
                </c:numCache>
              </c:numRef>
            </c:minus>
          </c:errBars>
          <c:cat>
            <c:strRef>
              <c:f>Distance!$AC$34:$AD$34</c:f>
              <c:strCache>
                <c:ptCount val="2"/>
                <c:pt idx="0">
                  <c:v>Lateral</c:v>
                </c:pt>
                <c:pt idx="1">
                  <c:v>Medial</c:v>
                </c:pt>
              </c:strCache>
            </c:strRef>
          </c:cat>
          <c:val>
            <c:numRef>
              <c:f>Distance!$AC$36:$AD$36</c:f>
              <c:numCache>
                <c:formatCode>0.00_);[Red]\(0.00\)</c:formatCode>
                <c:ptCount val="2"/>
                <c:pt idx="0">
                  <c:v>8.826220000205974E-2</c:v>
                </c:pt>
                <c:pt idx="1">
                  <c:v>0.20463222334407483</c:v>
                </c:pt>
              </c:numCache>
            </c:numRef>
          </c:val>
        </c:ser>
        <c:axId val="44214144"/>
        <c:axId val="44215680"/>
      </c:barChart>
      <c:catAx>
        <c:axId val="44214144"/>
        <c:scaling>
          <c:orientation val="minMax"/>
        </c:scaling>
        <c:axPos val="b"/>
        <c:numFmt formatCode="General" sourceLinked="1"/>
        <c:majorTickMark val="in"/>
        <c:tickLblPos val="nextTo"/>
        <c:txPr>
          <a:bodyPr rot="0" vert="horz"/>
          <a:lstStyle/>
          <a:p>
            <a:pPr>
              <a:defRPr/>
            </a:pPr>
            <a:endParaRPr lang="zh-CN"/>
          </a:p>
        </c:txPr>
        <c:crossAx val="44215680"/>
        <c:crosses val="autoZero"/>
        <c:auto val="1"/>
        <c:lblAlgn val="ctr"/>
        <c:lblOffset val="100"/>
        <c:tickLblSkip val="1"/>
        <c:tickMarkSkip val="1"/>
      </c:catAx>
      <c:valAx>
        <c:axId val="44215680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Activations</a:t>
                </a:r>
              </a:p>
            </c:rich>
          </c:tx>
          <c:layout>
            <c:manualLayout>
              <c:xMode val="edge"/>
              <c:yMode val="edge"/>
              <c:x val="2.6058631921824206E-2"/>
              <c:y val="0.31649937697182118"/>
            </c:manualLayout>
          </c:layout>
        </c:title>
        <c:numFmt formatCode="0.00_);[Red]\(0.00\)" sourceLinked="1"/>
        <c:tickLblPos val="nextTo"/>
        <c:txPr>
          <a:bodyPr rot="0" vert="horz"/>
          <a:lstStyle/>
          <a:p>
            <a:pPr>
              <a:defRPr/>
            </a:pPr>
            <a:endParaRPr lang="zh-CN"/>
          </a:p>
        </c:txPr>
        <c:crossAx val="442141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15635179153094494"/>
          <c:y val="9.4276447767261726E-2"/>
          <c:w val="0.15635179153094494"/>
          <c:h val="0.14478149827231387"/>
        </c:manualLayout>
      </c:layout>
    </c:legend>
    <c:plotVisOnly val="1"/>
    <c:dispBlanksAs val="gap"/>
  </c:chart>
  <c:printSettings>
    <c:headerFooter alignWithMargins="0"/>
    <c:pageMargins b="1" l="0.75000000000000611" r="0.75000000000000611" t="1" header="0.5" footer="0.5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plotArea>
      <c:layout>
        <c:manualLayout>
          <c:layoutTarget val="inner"/>
          <c:xMode val="edge"/>
          <c:yMode val="edge"/>
          <c:x val="0.11855676071035399"/>
          <c:y val="5.9548314325103414E-2"/>
          <c:w val="0.85773239053056061"/>
          <c:h val="0.84188996114801362"/>
        </c:manualLayout>
      </c:layout>
      <c:lineChart>
        <c:grouping val="standard"/>
        <c:ser>
          <c:idx val="0"/>
          <c:order val="0"/>
          <c:tx>
            <c:strRef>
              <c:f>'sub01'!$C$50</c:f>
              <c:strCache>
                <c:ptCount val="1"/>
                <c:pt idx="0">
                  <c:v>animals</c:v>
                </c:pt>
              </c:strCache>
            </c:strRef>
          </c:tx>
          <c:spPr>
            <a:ln w="12700">
              <a:solidFill>
                <a:srgbClr val="0000FF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FF"/>
              </a:solidFill>
              <a:ln>
                <a:solidFill>
                  <a:srgbClr val="0000FF"/>
                </a:solidFill>
                <a:prstDash val="solid"/>
              </a:ln>
            </c:spPr>
          </c:marker>
          <c:errBars>
            <c:errDir val="y"/>
            <c:errBarType val="both"/>
            <c:errValType val="cust"/>
            <c:plus>
              <c:numRef>
                <c:f>'sub01'!$D$53:$M$53</c:f>
                <c:numCache>
                  <c:formatCode>General</c:formatCode>
                  <c:ptCount val="10"/>
                  <c:pt idx="0">
                    <c:v>1.5921759182293193E-3</c:v>
                  </c:pt>
                  <c:pt idx="1">
                    <c:v>0.1025968303674596</c:v>
                  </c:pt>
                  <c:pt idx="2">
                    <c:v>8.9027793792909704E-2</c:v>
                  </c:pt>
                  <c:pt idx="3">
                    <c:v>8.7129432271736806E-2</c:v>
                  </c:pt>
                  <c:pt idx="4">
                    <c:v>9.4930036769394779E-2</c:v>
                  </c:pt>
                  <c:pt idx="5">
                    <c:v>9.6825442755167926E-2</c:v>
                  </c:pt>
                  <c:pt idx="6">
                    <c:v>8.2259330924549789E-2</c:v>
                  </c:pt>
                  <c:pt idx="7">
                    <c:v>8.3558254434005372E-2</c:v>
                  </c:pt>
                  <c:pt idx="8">
                    <c:v>9.6460656293435962E-2</c:v>
                  </c:pt>
                  <c:pt idx="9">
                    <c:v>8.5464078393510903E-2</c:v>
                  </c:pt>
                </c:numCache>
              </c:numRef>
            </c:plus>
            <c:minus>
              <c:numRef>
                <c:f>'sub01'!$D$53:$M$53</c:f>
                <c:numCache>
                  <c:formatCode>General</c:formatCode>
                  <c:ptCount val="10"/>
                  <c:pt idx="0">
                    <c:v>1.5921759182293193E-3</c:v>
                  </c:pt>
                  <c:pt idx="1">
                    <c:v>0.1025968303674596</c:v>
                  </c:pt>
                  <c:pt idx="2">
                    <c:v>8.9027793792909704E-2</c:v>
                  </c:pt>
                  <c:pt idx="3">
                    <c:v>8.7129432271736806E-2</c:v>
                  </c:pt>
                  <c:pt idx="4">
                    <c:v>9.4930036769394779E-2</c:v>
                  </c:pt>
                  <c:pt idx="5">
                    <c:v>9.6825442755167926E-2</c:v>
                  </c:pt>
                  <c:pt idx="6">
                    <c:v>8.2259330924549789E-2</c:v>
                  </c:pt>
                  <c:pt idx="7">
                    <c:v>8.3558254434005372E-2</c:v>
                  </c:pt>
                  <c:pt idx="8">
                    <c:v>9.6460656293435962E-2</c:v>
                  </c:pt>
                  <c:pt idx="9">
                    <c:v>8.5464078393510903E-2</c:v>
                  </c:pt>
                </c:numCache>
              </c:numRef>
            </c:minus>
            <c:spPr>
              <a:ln w="12700">
                <a:solidFill>
                  <a:srgbClr val="000000"/>
                </a:solidFill>
                <a:prstDash val="solid"/>
              </a:ln>
            </c:spPr>
          </c:errBars>
          <c:cat>
            <c:strRef>
              <c:f>'sub01'!$D$49:$W$49</c:f>
              <c:strCache>
                <c:ptCount val="20"/>
                <c:pt idx="0">
                  <c:v>Unit0</c:v>
                </c:pt>
                <c:pt idx="1">
                  <c:v>Unit1</c:v>
                </c:pt>
                <c:pt idx="2">
                  <c:v>Unit2</c:v>
                </c:pt>
                <c:pt idx="3">
                  <c:v>Unit3</c:v>
                </c:pt>
                <c:pt idx="4">
                  <c:v>Unit4</c:v>
                </c:pt>
                <c:pt idx="5">
                  <c:v>Unit5</c:v>
                </c:pt>
                <c:pt idx="6">
                  <c:v>Unit6</c:v>
                </c:pt>
                <c:pt idx="7">
                  <c:v>Unit7</c:v>
                </c:pt>
                <c:pt idx="8">
                  <c:v>Unit8</c:v>
                </c:pt>
                <c:pt idx="9">
                  <c:v>Unit9</c:v>
                </c:pt>
                <c:pt idx="10">
                  <c:v>Unit10</c:v>
                </c:pt>
                <c:pt idx="11">
                  <c:v>Unit11</c:v>
                </c:pt>
                <c:pt idx="12">
                  <c:v>Unit12</c:v>
                </c:pt>
                <c:pt idx="13">
                  <c:v>Unit13</c:v>
                </c:pt>
                <c:pt idx="14">
                  <c:v>Unit14</c:v>
                </c:pt>
                <c:pt idx="15">
                  <c:v>Unit15</c:v>
                </c:pt>
                <c:pt idx="16">
                  <c:v>Unit16</c:v>
                </c:pt>
                <c:pt idx="17">
                  <c:v>Unit17</c:v>
                </c:pt>
                <c:pt idx="18">
                  <c:v>Unit18</c:v>
                </c:pt>
                <c:pt idx="19">
                  <c:v>Unit19</c:v>
                </c:pt>
              </c:strCache>
            </c:strRef>
          </c:cat>
          <c:val>
            <c:numRef>
              <c:f>'sub01'!$D$50:$W$50</c:f>
              <c:numCache>
                <c:formatCode>0.00_ </c:formatCode>
                <c:ptCount val="20"/>
                <c:pt idx="0">
                  <c:v>0.99316666666666642</c:v>
                </c:pt>
                <c:pt idx="1">
                  <c:v>0.45574999999999993</c:v>
                </c:pt>
                <c:pt idx="2">
                  <c:v>0.24683333333333332</c:v>
                </c:pt>
                <c:pt idx="3">
                  <c:v>0.48804166666666671</c:v>
                </c:pt>
                <c:pt idx="4">
                  <c:v>0.37295833333333334</c:v>
                </c:pt>
                <c:pt idx="5">
                  <c:v>0.55358333333333343</c:v>
                </c:pt>
                <c:pt idx="6">
                  <c:v>0.23041666666666663</c:v>
                </c:pt>
                <c:pt idx="7">
                  <c:v>0.68899999999999995</c:v>
                </c:pt>
                <c:pt idx="8">
                  <c:v>0.55633333333333335</c:v>
                </c:pt>
                <c:pt idx="9">
                  <c:v>0.61749999999999994</c:v>
                </c:pt>
                <c:pt idx="10">
                  <c:v>0.39837500000000009</c:v>
                </c:pt>
                <c:pt idx="11">
                  <c:v>0.96870833333333317</c:v>
                </c:pt>
                <c:pt idx="12">
                  <c:v>1.6666666666666666E-4</c:v>
                </c:pt>
                <c:pt idx="13">
                  <c:v>0.19924999999999995</c:v>
                </c:pt>
                <c:pt idx="14">
                  <c:v>0.38425000000000004</c:v>
                </c:pt>
                <c:pt idx="15">
                  <c:v>7.1749999999999967E-2</c:v>
                </c:pt>
                <c:pt idx="16">
                  <c:v>0.85012500000000013</c:v>
                </c:pt>
                <c:pt idx="17">
                  <c:v>5.0000000000000001E-4</c:v>
                </c:pt>
                <c:pt idx="18">
                  <c:v>0.39124999999999993</c:v>
                </c:pt>
                <c:pt idx="19">
                  <c:v>0.17862499999999995</c:v>
                </c:pt>
              </c:numCache>
            </c:numRef>
          </c:val>
        </c:ser>
        <c:ser>
          <c:idx val="1"/>
          <c:order val="1"/>
          <c:tx>
            <c:strRef>
              <c:f>'sub01'!$C$51</c:f>
              <c:strCache>
                <c:ptCount val="1"/>
                <c:pt idx="0">
                  <c:v>tools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errBars>
            <c:errDir val="y"/>
            <c:errBarType val="both"/>
            <c:errValType val="cust"/>
            <c:plus>
              <c:numRef>
                <c:f>'sub01'!$D$54:$M$54</c:f>
                <c:numCache>
                  <c:formatCode>General</c:formatCode>
                  <c:ptCount val="10"/>
                  <c:pt idx="0">
                    <c:v>4.5656691891690464E-3</c:v>
                  </c:pt>
                  <c:pt idx="1">
                    <c:v>7.2258956597607199E-2</c:v>
                  </c:pt>
                  <c:pt idx="2">
                    <c:v>8.1657090073670391E-2</c:v>
                  </c:pt>
                  <c:pt idx="3">
                    <c:v>9.2172864125178666E-2</c:v>
                  </c:pt>
                  <c:pt idx="4">
                    <c:v>9.1596754878254541E-2</c:v>
                  </c:pt>
                  <c:pt idx="5">
                    <c:v>9.3813244367949328E-2</c:v>
                  </c:pt>
                  <c:pt idx="6">
                    <c:v>8.4526708307318649E-2</c:v>
                  </c:pt>
                  <c:pt idx="7">
                    <c:v>8.8456203425858776E-2</c:v>
                  </c:pt>
                  <c:pt idx="8">
                    <c:v>9.6917339586682777E-2</c:v>
                  </c:pt>
                  <c:pt idx="9">
                    <c:v>8.3555688855377272E-2</c:v>
                  </c:pt>
                </c:numCache>
              </c:numRef>
            </c:plus>
            <c:minus>
              <c:numRef>
                <c:f>'sub01'!$D$54:$M$54</c:f>
                <c:numCache>
                  <c:formatCode>General</c:formatCode>
                  <c:ptCount val="10"/>
                  <c:pt idx="0">
                    <c:v>4.5656691891690464E-3</c:v>
                  </c:pt>
                  <c:pt idx="1">
                    <c:v>7.2258956597607199E-2</c:v>
                  </c:pt>
                  <c:pt idx="2">
                    <c:v>8.1657090073670391E-2</c:v>
                  </c:pt>
                  <c:pt idx="3">
                    <c:v>9.2172864125178666E-2</c:v>
                  </c:pt>
                  <c:pt idx="4">
                    <c:v>9.1596754878254541E-2</c:v>
                  </c:pt>
                  <c:pt idx="5">
                    <c:v>9.3813244367949328E-2</c:v>
                  </c:pt>
                  <c:pt idx="6">
                    <c:v>8.4526708307318649E-2</c:v>
                  </c:pt>
                  <c:pt idx="7">
                    <c:v>8.8456203425858776E-2</c:v>
                  </c:pt>
                  <c:pt idx="8">
                    <c:v>9.6917339586682777E-2</c:v>
                  </c:pt>
                  <c:pt idx="9">
                    <c:v>8.3555688855377272E-2</c:v>
                  </c:pt>
                </c:numCache>
              </c:numRef>
            </c:minus>
            <c:spPr>
              <a:ln w="12700">
                <a:solidFill>
                  <a:srgbClr val="000000"/>
                </a:solidFill>
                <a:prstDash val="solid"/>
              </a:ln>
            </c:spPr>
          </c:errBars>
          <c:cat>
            <c:strRef>
              <c:f>'sub01'!$D$49:$W$49</c:f>
              <c:strCache>
                <c:ptCount val="20"/>
                <c:pt idx="0">
                  <c:v>Unit0</c:v>
                </c:pt>
                <c:pt idx="1">
                  <c:v>Unit1</c:v>
                </c:pt>
                <c:pt idx="2">
                  <c:v>Unit2</c:v>
                </c:pt>
                <c:pt idx="3">
                  <c:v>Unit3</c:v>
                </c:pt>
                <c:pt idx="4">
                  <c:v>Unit4</c:v>
                </c:pt>
                <c:pt idx="5">
                  <c:v>Unit5</c:v>
                </c:pt>
                <c:pt idx="6">
                  <c:v>Unit6</c:v>
                </c:pt>
                <c:pt idx="7">
                  <c:v>Unit7</c:v>
                </c:pt>
                <c:pt idx="8">
                  <c:v>Unit8</c:v>
                </c:pt>
                <c:pt idx="9">
                  <c:v>Unit9</c:v>
                </c:pt>
                <c:pt idx="10">
                  <c:v>Unit10</c:v>
                </c:pt>
                <c:pt idx="11">
                  <c:v>Unit11</c:v>
                </c:pt>
                <c:pt idx="12">
                  <c:v>Unit12</c:v>
                </c:pt>
                <c:pt idx="13">
                  <c:v>Unit13</c:v>
                </c:pt>
                <c:pt idx="14">
                  <c:v>Unit14</c:v>
                </c:pt>
                <c:pt idx="15">
                  <c:v>Unit15</c:v>
                </c:pt>
                <c:pt idx="16">
                  <c:v>Unit16</c:v>
                </c:pt>
                <c:pt idx="17">
                  <c:v>Unit17</c:v>
                </c:pt>
                <c:pt idx="18">
                  <c:v>Unit18</c:v>
                </c:pt>
                <c:pt idx="19">
                  <c:v>Unit19</c:v>
                </c:pt>
              </c:strCache>
            </c:strRef>
          </c:cat>
          <c:val>
            <c:numRef>
              <c:f>'sub01'!$D$51:$W$51</c:f>
              <c:numCache>
                <c:formatCode>0.00_ </c:formatCode>
                <c:ptCount val="20"/>
                <c:pt idx="0">
                  <c:v>8.8750000000000009E-3</c:v>
                </c:pt>
                <c:pt idx="1">
                  <c:v>0.19770833333333335</c:v>
                </c:pt>
                <c:pt idx="2">
                  <c:v>0.24879166666666666</c:v>
                </c:pt>
                <c:pt idx="3">
                  <c:v>0.40645833333333331</c:v>
                </c:pt>
                <c:pt idx="4">
                  <c:v>0.37904166666666672</c:v>
                </c:pt>
                <c:pt idx="5">
                  <c:v>0.55625000000000002</c:v>
                </c:pt>
                <c:pt idx="6">
                  <c:v>0.3387916666666666</c:v>
                </c:pt>
                <c:pt idx="7">
                  <c:v>0.29745833333333332</c:v>
                </c:pt>
                <c:pt idx="8">
                  <c:v>0.66108333333333325</c:v>
                </c:pt>
                <c:pt idx="9">
                  <c:v>0.35766666666666663</c:v>
                </c:pt>
                <c:pt idx="10">
                  <c:v>0.40883333333333338</c:v>
                </c:pt>
                <c:pt idx="11">
                  <c:v>0.20641666666666669</c:v>
                </c:pt>
                <c:pt idx="12">
                  <c:v>0.50866666666666671</c:v>
                </c:pt>
                <c:pt idx="13">
                  <c:v>0.38387499999999997</c:v>
                </c:pt>
                <c:pt idx="14">
                  <c:v>0.2925416666666667</c:v>
                </c:pt>
                <c:pt idx="15">
                  <c:v>0.99316666666666686</c:v>
                </c:pt>
                <c:pt idx="16">
                  <c:v>0.71016666666666695</c:v>
                </c:pt>
                <c:pt idx="17">
                  <c:v>0.51070833333333321</c:v>
                </c:pt>
                <c:pt idx="18">
                  <c:v>0.25166666666666671</c:v>
                </c:pt>
                <c:pt idx="19">
                  <c:v>0.22662499999999994</c:v>
                </c:pt>
              </c:numCache>
            </c:numRef>
          </c:val>
        </c:ser>
        <c:marker val="1"/>
        <c:axId val="46527616"/>
        <c:axId val="46529152"/>
      </c:lineChart>
      <c:catAx>
        <c:axId val="46527616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zh-CN"/>
          </a:p>
        </c:txPr>
        <c:crossAx val="46529152"/>
        <c:crosses val="autoZero"/>
        <c:auto val="1"/>
        <c:lblAlgn val="ctr"/>
        <c:lblOffset val="100"/>
        <c:tickLblSkip val="1"/>
        <c:tickMarkSkip val="1"/>
      </c:catAx>
      <c:valAx>
        <c:axId val="46529152"/>
        <c:scaling>
          <c:orientation val="minMax"/>
        </c:scaling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0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 altLang="en-US"/>
                  <a:t>MeanActivation</a:t>
                </a:r>
              </a:p>
            </c:rich>
          </c:tx>
          <c:layout>
            <c:manualLayout>
              <c:xMode val="edge"/>
              <c:yMode val="edge"/>
              <c:x val="1.4432949089655995E-2"/>
              <c:y val="0.35523657078799442"/>
            </c:manualLayout>
          </c:layout>
          <c:spPr>
            <a:noFill/>
            <a:ln w="25400">
              <a:noFill/>
            </a:ln>
          </c:spPr>
        </c:title>
        <c:numFmt formatCode="0.00_ " sourceLinked="1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zh-CN"/>
          </a:p>
        </c:txPr>
        <c:crossAx val="46527616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85257769728438881"/>
          <c:y val="6.9815195071868577E-2"/>
          <c:w val="0.10206185727277671"/>
          <c:h val="0.1170433367286997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28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zh-CN"/>
        </a:p>
      </c:txPr>
    </c:legend>
    <c:plotVisOnly val="1"/>
    <c:dispBlanksAs val="gap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4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zh-CN"/>
    </a:p>
  </c:txPr>
  <c:printSettings>
    <c:headerFooter alignWithMargins="0"/>
    <c:pageMargins b="1" l="0.75000000000000355" r="0.75000000000000355" t="1" header="0.5" footer="0.5"/>
    <c:pageSetup paperSize="9" orientation="landscape"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 altLang="en-US"/>
              <a:t>The averaged final activations</a:t>
            </a:r>
          </a:p>
        </c:rich>
      </c:tx>
      <c:layout>
        <c:manualLayout>
          <c:xMode val="edge"/>
          <c:yMode val="edge"/>
          <c:x val="0.34042609035572896"/>
          <c:y val="3.39943342776204E-2"/>
        </c:manualLayout>
      </c:layout>
      <c:spPr>
        <a:noFill/>
        <a:ln w="25400">
          <a:noFill/>
        </a:ln>
      </c:spPr>
    </c:title>
    <c:plotArea>
      <c:layout>
        <c:manualLayout>
          <c:layoutTarget val="inner"/>
          <c:xMode val="edge"/>
          <c:yMode val="edge"/>
          <c:x val="0.1613477971032059"/>
          <c:y val="0.14164305949008499"/>
          <c:w val="0.81028509094686907"/>
          <c:h val="0.73654390934844194"/>
        </c:manualLayout>
      </c:layout>
      <c:barChart>
        <c:barDir val="col"/>
        <c:grouping val="clustered"/>
        <c:ser>
          <c:idx val="0"/>
          <c:order val="0"/>
          <c:tx>
            <c:strRef>
              <c:f>'sub01'!$Y$50</c:f>
              <c:strCache>
                <c:ptCount val="1"/>
                <c:pt idx="0">
                  <c:v>animals</c:v>
                </c:pt>
              </c:strCache>
            </c:strRef>
          </c:tx>
          <c:spPr>
            <a:solidFill>
              <a:srgbClr val="3366FF"/>
            </a:solidFill>
            <a:ln w="25400">
              <a:noFill/>
            </a:ln>
          </c:spPr>
          <c:errBars>
            <c:errBarType val="both"/>
            <c:errValType val="cust"/>
            <c:plus>
              <c:numRef>
                <c:f>'sub01'!$Z$53:$AA$53</c:f>
                <c:numCache>
                  <c:formatCode>General</c:formatCode>
                  <c:ptCount val="2"/>
                  <c:pt idx="0">
                    <c:v>2.4865767835000756E-2</c:v>
                  </c:pt>
                  <c:pt idx="1">
                    <c:v>2.138983149312651E-2</c:v>
                  </c:pt>
                </c:numCache>
              </c:numRef>
            </c:plus>
            <c:minus>
              <c:numRef>
                <c:f>'sub01'!$Z$53:$AA$53</c:f>
                <c:numCache>
                  <c:formatCode>General</c:formatCode>
                  <c:ptCount val="2"/>
                  <c:pt idx="0">
                    <c:v>2.4865767835000756E-2</c:v>
                  </c:pt>
                  <c:pt idx="1">
                    <c:v>2.138983149312651E-2</c:v>
                  </c:pt>
                </c:numCache>
              </c:numRef>
            </c:minus>
            <c:spPr>
              <a:ln w="12700">
                <a:solidFill>
                  <a:srgbClr val="000000"/>
                </a:solidFill>
                <a:prstDash val="solid"/>
              </a:ln>
            </c:spPr>
          </c:errBars>
          <c:cat>
            <c:strRef>
              <c:f>'sub01'!$Z$49:$AA$49</c:f>
              <c:strCache>
                <c:ptCount val="2"/>
                <c:pt idx="0">
                  <c:v>lateral</c:v>
                </c:pt>
                <c:pt idx="1">
                  <c:v>medial</c:v>
                </c:pt>
              </c:strCache>
            </c:strRef>
          </c:cat>
          <c:val>
            <c:numRef>
              <c:f>'sub01'!$Z$50:$AA$50</c:f>
              <c:numCache>
                <c:formatCode>0.00_ </c:formatCode>
                <c:ptCount val="2"/>
                <c:pt idx="0">
                  <c:v>0.52035833333333326</c:v>
                </c:pt>
                <c:pt idx="1">
                  <c:v>0.34429999999999999</c:v>
                </c:pt>
              </c:numCache>
            </c:numRef>
          </c:val>
        </c:ser>
        <c:ser>
          <c:idx val="1"/>
          <c:order val="1"/>
          <c:tx>
            <c:strRef>
              <c:f>'sub01'!$Y$51</c:f>
              <c:strCache>
                <c:ptCount val="1"/>
                <c:pt idx="0">
                  <c:v>tools</c:v>
                </c:pt>
              </c:strCache>
            </c:strRef>
          </c:tx>
          <c:spPr>
            <a:solidFill>
              <a:srgbClr val="FF6600"/>
            </a:solidFill>
            <a:ln w="25400">
              <a:noFill/>
            </a:ln>
          </c:spPr>
          <c:errBars>
            <c:errBarType val="both"/>
            <c:errValType val="cust"/>
            <c:plus>
              <c:numRef>
                <c:f>'sub01'!$Z$54:$AA$54</c:f>
                <c:numCache>
                  <c:formatCode>General</c:formatCode>
                  <c:ptCount val="2"/>
                  <c:pt idx="0">
                    <c:v>3.1226713243921726E-2</c:v>
                  </c:pt>
                  <c:pt idx="1">
                    <c:v>1.9092591577365804E-2</c:v>
                  </c:pt>
                </c:numCache>
              </c:numRef>
            </c:plus>
            <c:minus>
              <c:numRef>
                <c:f>'sub01'!$Z$54:$AA$54</c:f>
                <c:numCache>
                  <c:formatCode>General</c:formatCode>
                  <c:ptCount val="2"/>
                  <c:pt idx="0">
                    <c:v>3.1226713243921726E-2</c:v>
                  </c:pt>
                  <c:pt idx="1">
                    <c:v>1.9092591577365804E-2</c:v>
                  </c:pt>
                </c:numCache>
              </c:numRef>
            </c:minus>
            <c:spPr>
              <a:ln w="12700">
                <a:solidFill>
                  <a:srgbClr val="000000"/>
                </a:solidFill>
                <a:prstDash val="solid"/>
              </a:ln>
            </c:spPr>
          </c:errBars>
          <c:cat>
            <c:strRef>
              <c:f>'sub01'!$Z$49:$AA$49</c:f>
              <c:strCache>
                <c:ptCount val="2"/>
                <c:pt idx="0">
                  <c:v>lateral</c:v>
                </c:pt>
                <c:pt idx="1">
                  <c:v>medial</c:v>
                </c:pt>
              </c:strCache>
            </c:strRef>
          </c:cat>
          <c:val>
            <c:numRef>
              <c:f>'sub01'!$Z$51:$AA$51</c:f>
              <c:numCache>
                <c:formatCode>0.00_ </c:formatCode>
                <c:ptCount val="2"/>
                <c:pt idx="0">
                  <c:v>0.34521249999999998</c:v>
                </c:pt>
                <c:pt idx="1">
                  <c:v>0.44926666666666654</c:v>
                </c:pt>
              </c:numCache>
            </c:numRef>
          </c:val>
        </c:ser>
        <c:axId val="46690304"/>
        <c:axId val="46691840"/>
      </c:barChart>
      <c:catAx>
        <c:axId val="46690304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zh-CN"/>
          </a:p>
        </c:txPr>
        <c:crossAx val="46691840"/>
        <c:crosses val="autoZero"/>
        <c:auto val="1"/>
        <c:lblAlgn val="ctr"/>
        <c:lblOffset val="100"/>
        <c:tickLblSkip val="1"/>
        <c:tickMarkSkip val="1"/>
      </c:catAx>
      <c:valAx>
        <c:axId val="46691840"/>
        <c:scaling>
          <c:orientation val="minMax"/>
          <c:max val="0.70000000000000062"/>
          <c:min val="0"/>
        </c:scaling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 altLang="en-US"/>
                  <a:t>Mean Activations</a:t>
                </a:r>
              </a:p>
            </c:rich>
          </c:tx>
          <c:layout>
            <c:manualLayout>
              <c:xMode val="edge"/>
              <c:yMode val="edge"/>
              <c:x val="2.8368794326241127E-2"/>
              <c:y val="0.35410764872521244"/>
            </c:manualLayout>
          </c:layout>
          <c:spPr>
            <a:noFill/>
            <a:ln w="25400">
              <a:noFill/>
            </a:ln>
          </c:spPr>
        </c:title>
        <c:numFmt formatCode="0.00_ " sourceLinked="1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zh-CN"/>
          </a:p>
        </c:txPr>
        <c:crossAx val="46690304"/>
        <c:crosses val="autoZero"/>
        <c:crossBetween val="between"/>
        <c:majorUnit val="0.1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7198618789672757"/>
          <c:y val="0.22096317280453256"/>
          <c:w val="0.12056756203346919"/>
          <c:h val="0.13881019830028329"/>
        </c:manualLayout>
      </c:layout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11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zh-CN"/>
        </a:p>
      </c:txPr>
    </c:legend>
    <c:plotVisOnly val="1"/>
    <c:dispBlanksAs val="gap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zh-CN"/>
    </a:p>
  </c:txPr>
  <c:printSettings>
    <c:headerFooter alignWithMargins="0"/>
    <c:pageMargins b="1" l="0.75000000000000355" r="0.75000000000000355" t="1" header="0.5" footer="0.5"/>
    <c:pageSetup paperSize="9" orientation="landscape"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plotArea>
      <c:layout>
        <c:manualLayout>
          <c:layoutTarget val="inner"/>
          <c:xMode val="edge"/>
          <c:yMode val="edge"/>
          <c:x val="4.2322834645669334E-2"/>
          <c:y val="3.5714285714285712E-2"/>
          <c:w val="0.93503937007874061"/>
          <c:h val="0.84948979591836737"/>
        </c:manualLayout>
      </c:layout>
      <c:lineChart>
        <c:grouping val="standard"/>
        <c:ser>
          <c:idx val="0"/>
          <c:order val="0"/>
          <c:tx>
            <c:strRef>
              <c:f>'sub01'!$C$160</c:f>
              <c:strCache>
                <c:ptCount val="1"/>
                <c:pt idx="0">
                  <c:v>animals</c:v>
                </c:pt>
              </c:strCache>
            </c:strRef>
          </c:tx>
          <c:errBars>
            <c:errDir val="y"/>
            <c:errBarType val="both"/>
            <c:errValType val="cust"/>
            <c:plus>
              <c:numRef>
                <c:f>'sub01'!$D$163:$W$163</c:f>
                <c:numCache>
                  <c:formatCode>General</c:formatCode>
                  <c:ptCount val="20"/>
                  <c:pt idx="0">
                    <c:v>3.7575222861422689E-2</c:v>
                  </c:pt>
                  <c:pt idx="1">
                    <c:v>5.546921524990639E-2</c:v>
                  </c:pt>
                  <c:pt idx="2">
                    <c:v>5.3808043916756226E-2</c:v>
                  </c:pt>
                  <c:pt idx="3">
                    <c:v>4.2462374348947673E-2</c:v>
                  </c:pt>
                  <c:pt idx="4">
                    <c:v>4.7737223217000864E-2</c:v>
                  </c:pt>
                  <c:pt idx="5">
                    <c:v>5.199957864727095E-2</c:v>
                  </c:pt>
                  <c:pt idx="6">
                    <c:v>4.6490234254817756E-2</c:v>
                  </c:pt>
                  <c:pt idx="7">
                    <c:v>3.518099638377669E-2</c:v>
                  </c:pt>
                  <c:pt idx="8">
                    <c:v>3.2541015322609917E-2</c:v>
                  </c:pt>
                  <c:pt idx="9">
                    <c:v>4.1016064130328191E-2</c:v>
                  </c:pt>
                  <c:pt idx="10">
                    <c:v>4.5692832042522093E-2</c:v>
                  </c:pt>
                  <c:pt idx="11">
                    <c:v>2.4597779053234289E-2</c:v>
                  </c:pt>
                  <c:pt idx="12">
                    <c:v>1.5514991727625434E-2</c:v>
                  </c:pt>
                  <c:pt idx="13">
                    <c:v>3.2095224526182346E-2</c:v>
                  </c:pt>
                  <c:pt idx="14">
                    <c:v>4.2555518607334163E-2</c:v>
                  </c:pt>
                  <c:pt idx="15">
                    <c:v>3.7182234989932693E-2</c:v>
                  </c:pt>
                  <c:pt idx="16">
                    <c:v>2.9708411898514701E-2</c:v>
                  </c:pt>
                  <c:pt idx="17">
                    <c:v>2.6877309984756868E-2</c:v>
                  </c:pt>
                  <c:pt idx="18">
                    <c:v>3.9854281577503953E-2</c:v>
                  </c:pt>
                  <c:pt idx="19">
                    <c:v>4.293792979195097E-2</c:v>
                  </c:pt>
                </c:numCache>
              </c:numRef>
            </c:plus>
            <c:minus>
              <c:numRef>
                <c:f>'sub01'!$D$163:$W$163</c:f>
                <c:numCache>
                  <c:formatCode>General</c:formatCode>
                  <c:ptCount val="20"/>
                  <c:pt idx="0">
                    <c:v>3.7575222861422689E-2</c:v>
                  </c:pt>
                  <c:pt idx="1">
                    <c:v>5.546921524990639E-2</c:v>
                  </c:pt>
                  <c:pt idx="2">
                    <c:v>5.3808043916756226E-2</c:v>
                  </c:pt>
                  <c:pt idx="3">
                    <c:v>4.2462374348947673E-2</c:v>
                  </c:pt>
                  <c:pt idx="4">
                    <c:v>4.7737223217000864E-2</c:v>
                  </c:pt>
                  <c:pt idx="5">
                    <c:v>5.199957864727095E-2</c:v>
                  </c:pt>
                  <c:pt idx="6">
                    <c:v>4.6490234254817756E-2</c:v>
                  </c:pt>
                  <c:pt idx="7">
                    <c:v>3.518099638377669E-2</c:v>
                  </c:pt>
                  <c:pt idx="8">
                    <c:v>3.2541015322609917E-2</c:v>
                  </c:pt>
                  <c:pt idx="9">
                    <c:v>4.1016064130328191E-2</c:v>
                  </c:pt>
                  <c:pt idx="10">
                    <c:v>4.5692832042522093E-2</c:v>
                  </c:pt>
                  <c:pt idx="11">
                    <c:v>2.4597779053234289E-2</c:v>
                  </c:pt>
                  <c:pt idx="12">
                    <c:v>1.5514991727625434E-2</c:v>
                  </c:pt>
                  <c:pt idx="13">
                    <c:v>3.2095224526182346E-2</c:v>
                  </c:pt>
                  <c:pt idx="14">
                    <c:v>4.2555518607334163E-2</c:v>
                  </c:pt>
                  <c:pt idx="15">
                    <c:v>3.7182234989932693E-2</c:v>
                  </c:pt>
                  <c:pt idx="16">
                    <c:v>2.9708411898514701E-2</c:v>
                  </c:pt>
                  <c:pt idx="17">
                    <c:v>2.6877309984756868E-2</c:v>
                  </c:pt>
                  <c:pt idx="18">
                    <c:v>3.9854281577503953E-2</c:v>
                  </c:pt>
                  <c:pt idx="19">
                    <c:v>4.293792979195097E-2</c:v>
                  </c:pt>
                </c:numCache>
              </c:numRef>
            </c:minus>
          </c:errBars>
          <c:cat>
            <c:strRef>
              <c:f>'sub01'!$D$159:$W$159</c:f>
              <c:strCache>
                <c:ptCount val="20"/>
                <c:pt idx="0">
                  <c:v>Unit0</c:v>
                </c:pt>
                <c:pt idx="1">
                  <c:v>Unit1</c:v>
                </c:pt>
                <c:pt idx="2">
                  <c:v>Unit2</c:v>
                </c:pt>
                <c:pt idx="3">
                  <c:v>Unit3</c:v>
                </c:pt>
                <c:pt idx="4">
                  <c:v>Unit4</c:v>
                </c:pt>
                <c:pt idx="5">
                  <c:v>Unit5</c:v>
                </c:pt>
                <c:pt idx="6">
                  <c:v>Unit6</c:v>
                </c:pt>
                <c:pt idx="7">
                  <c:v>Unit7</c:v>
                </c:pt>
                <c:pt idx="8">
                  <c:v>Unit8</c:v>
                </c:pt>
                <c:pt idx="9">
                  <c:v>Unit9</c:v>
                </c:pt>
                <c:pt idx="10">
                  <c:v>Unit10</c:v>
                </c:pt>
                <c:pt idx="11">
                  <c:v>Unit11</c:v>
                </c:pt>
                <c:pt idx="12">
                  <c:v>Unit12</c:v>
                </c:pt>
                <c:pt idx="13">
                  <c:v>Unit13</c:v>
                </c:pt>
                <c:pt idx="14">
                  <c:v>Unit14</c:v>
                </c:pt>
                <c:pt idx="15">
                  <c:v>Unit15</c:v>
                </c:pt>
                <c:pt idx="16">
                  <c:v>Unit16</c:v>
                </c:pt>
                <c:pt idx="17">
                  <c:v>Unit17</c:v>
                </c:pt>
                <c:pt idx="18">
                  <c:v>Unit18</c:v>
                </c:pt>
                <c:pt idx="19">
                  <c:v>Unit19</c:v>
                </c:pt>
              </c:strCache>
            </c:strRef>
          </c:cat>
          <c:val>
            <c:numRef>
              <c:f>'sub01'!$D$160:$W$160</c:f>
              <c:numCache>
                <c:formatCode>0.000_ </c:formatCode>
                <c:ptCount val="20"/>
                <c:pt idx="0" formatCode="0.00000_ ">
                  <c:v>0.74075139829010495</c:v>
                </c:pt>
                <c:pt idx="1">
                  <c:v>0.54541750744699602</c:v>
                </c:pt>
                <c:pt idx="2">
                  <c:v>0.42062162332320724</c:v>
                </c:pt>
                <c:pt idx="3">
                  <c:v>0.4173799506278062</c:v>
                </c:pt>
                <c:pt idx="4">
                  <c:v>0.43445189567619619</c:v>
                </c:pt>
                <c:pt idx="5">
                  <c:v>0.44064048768082259</c:v>
                </c:pt>
                <c:pt idx="6">
                  <c:v>0.45779440958568968</c:v>
                </c:pt>
                <c:pt idx="7">
                  <c:v>0.54436799707558026</c:v>
                </c:pt>
                <c:pt idx="8">
                  <c:v>0.57862972656941214</c:v>
                </c:pt>
                <c:pt idx="9">
                  <c:v>0.58175546429431102</c:v>
                </c:pt>
                <c:pt idx="10">
                  <c:v>0.58507813544035836</c:v>
                </c:pt>
                <c:pt idx="11">
                  <c:v>0.54026856109226518</c:v>
                </c:pt>
                <c:pt idx="12">
                  <c:v>0.32132425765321904</c:v>
                </c:pt>
                <c:pt idx="13">
                  <c:v>0.22144250935600762</c:v>
                </c:pt>
                <c:pt idx="14">
                  <c:v>0.2579100054098129</c:v>
                </c:pt>
                <c:pt idx="15">
                  <c:v>0.33346839217082952</c:v>
                </c:pt>
                <c:pt idx="16">
                  <c:v>0.41114304474359248</c:v>
                </c:pt>
                <c:pt idx="17">
                  <c:v>0.32099653077889473</c:v>
                </c:pt>
                <c:pt idx="18">
                  <c:v>0.27301449631939306</c:v>
                </c:pt>
                <c:pt idx="19">
                  <c:v>0.25003276780249789</c:v>
                </c:pt>
              </c:numCache>
            </c:numRef>
          </c:val>
        </c:ser>
        <c:ser>
          <c:idx val="1"/>
          <c:order val="1"/>
          <c:tx>
            <c:strRef>
              <c:f>'sub01'!$C$161</c:f>
              <c:strCache>
                <c:ptCount val="1"/>
                <c:pt idx="0">
                  <c:v>tools</c:v>
                </c:pt>
              </c:strCache>
            </c:strRef>
          </c:tx>
          <c:errBars>
            <c:errDir val="y"/>
            <c:errBarType val="both"/>
            <c:errValType val="cust"/>
            <c:plus>
              <c:numRef>
                <c:f>'sub01'!$D$164:$W$164</c:f>
                <c:numCache>
                  <c:formatCode>General</c:formatCode>
                  <c:ptCount val="20"/>
                  <c:pt idx="0">
                    <c:v>2.6954072023538927E-2</c:v>
                  </c:pt>
                  <c:pt idx="1">
                    <c:v>3.3976647756211398E-2</c:v>
                  </c:pt>
                  <c:pt idx="2">
                    <c:v>4.154233810743508E-2</c:v>
                  </c:pt>
                  <c:pt idx="3">
                    <c:v>5.0333946580188645E-2</c:v>
                  </c:pt>
                  <c:pt idx="4">
                    <c:v>4.9024310378175742E-2</c:v>
                  </c:pt>
                  <c:pt idx="5">
                    <c:v>4.9380586412178309E-2</c:v>
                  </c:pt>
                  <c:pt idx="6">
                    <c:v>4.6657058380600011E-2</c:v>
                  </c:pt>
                  <c:pt idx="7">
                    <c:v>5.2444141989184304E-2</c:v>
                  </c:pt>
                  <c:pt idx="8">
                    <c:v>4.9737327482698129E-2</c:v>
                  </c:pt>
                  <c:pt idx="9">
                    <c:v>3.1759198607017418E-2</c:v>
                  </c:pt>
                  <c:pt idx="10">
                    <c:v>3.9212509059558559E-2</c:v>
                  </c:pt>
                  <c:pt idx="11">
                    <c:v>3.6789239593556712E-2</c:v>
                  </c:pt>
                  <c:pt idx="12">
                    <c:v>4.2760785441359576E-2</c:v>
                  </c:pt>
                  <c:pt idx="13">
                    <c:v>4.4738989586956684E-2</c:v>
                  </c:pt>
                  <c:pt idx="14">
                    <c:v>3.4928716562822155E-2</c:v>
                  </c:pt>
                  <c:pt idx="15">
                    <c:v>2.9498305379555594E-2</c:v>
                  </c:pt>
                  <c:pt idx="16">
                    <c:v>4.3359681242713187E-2</c:v>
                  </c:pt>
                  <c:pt idx="17">
                    <c:v>5.4525414671113381E-2</c:v>
                  </c:pt>
                  <c:pt idx="18">
                    <c:v>5.2058570319543022E-2</c:v>
                  </c:pt>
                  <c:pt idx="19">
                    <c:v>4.8836342525983595E-2</c:v>
                  </c:pt>
                </c:numCache>
              </c:numRef>
            </c:plus>
            <c:minus>
              <c:numRef>
                <c:f>'sub01'!$D$164:$W$164</c:f>
                <c:numCache>
                  <c:formatCode>General</c:formatCode>
                  <c:ptCount val="20"/>
                  <c:pt idx="0">
                    <c:v>2.6954072023538927E-2</c:v>
                  </c:pt>
                  <c:pt idx="1">
                    <c:v>3.3976647756211398E-2</c:v>
                  </c:pt>
                  <c:pt idx="2">
                    <c:v>4.154233810743508E-2</c:v>
                  </c:pt>
                  <c:pt idx="3">
                    <c:v>5.0333946580188645E-2</c:v>
                  </c:pt>
                  <c:pt idx="4">
                    <c:v>4.9024310378175742E-2</c:v>
                  </c:pt>
                  <c:pt idx="5">
                    <c:v>4.9380586412178309E-2</c:v>
                  </c:pt>
                  <c:pt idx="6">
                    <c:v>4.6657058380600011E-2</c:v>
                  </c:pt>
                  <c:pt idx="7">
                    <c:v>5.2444141989184304E-2</c:v>
                  </c:pt>
                  <c:pt idx="8">
                    <c:v>4.9737327482698129E-2</c:v>
                  </c:pt>
                  <c:pt idx="9">
                    <c:v>3.1759198607017418E-2</c:v>
                  </c:pt>
                  <c:pt idx="10">
                    <c:v>3.9212509059558559E-2</c:v>
                  </c:pt>
                  <c:pt idx="11">
                    <c:v>3.6789239593556712E-2</c:v>
                  </c:pt>
                  <c:pt idx="12">
                    <c:v>4.2760785441359576E-2</c:v>
                  </c:pt>
                  <c:pt idx="13">
                    <c:v>4.4738989586956684E-2</c:v>
                  </c:pt>
                  <c:pt idx="14">
                    <c:v>3.4928716562822155E-2</c:v>
                  </c:pt>
                  <c:pt idx="15">
                    <c:v>2.9498305379555594E-2</c:v>
                  </c:pt>
                  <c:pt idx="16">
                    <c:v>4.3359681242713187E-2</c:v>
                  </c:pt>
                  <c:pt idx="17">
                    <c:v>5.4525414671113381E-2</c:v>
                  </c:pt>
                  <c:pt idx="18">
                    <c:v>5.2058570319543022E-2</c:v>
                  </c:pt>
                  <c:pt idx="19">
                    <c:v>4.8836342525983595E-2</c:v>
                  </c:pt>
                </c:numCache>
              </c:numRef>
            </c:minus>
          </c:errBars>
          <c:cat>
            <c:strRef>
              <c:f>'sub01'!$D$159:$W$159</c:f>
              <c:strCache>
                <c:ptCount val="20"/>
                <c:pt idx="0">
                  <c:v>Unit0</c:v>
                </c:pt>
                <c:pt idx="1">
                  <c:v>Unit1</c:v>
                </c:pt>
                <c:pt idx="2">
                  <c:v>Unit2</c:v>
                </c:pt>
                <c:pt idx="3">
                  <c:v>Unit3</c:v>
                </c:pt>
                <c:pt idx="4">
                  <c:v>Unit4</c:v>
                </c:pt>
                <c:pt idx="5">
                  <c:v>Unit5</c:v>
                </c:pt>
                <c:pt idx="6">
                  <c:v>Unit6</c:v>
                </c:pt>
                <c:pt idx="7">
                  <c:v>Unit7</c:v>
                </c:pt>
                <c:pt idx="8">
                  <c:v>Unit8</c:v>
                </c:pt>
                <c:pt idx="9">
                  <c:v>Unit9</c:v>
                </c:pt>
                <c:pt idx="10">
                  <c:v>Unit10</c:v>
                </c:pt>
                <c:pt idx="11">
                  <c:v>Unit11</c:v>
                </c:pt>
                <c:pt idx="12">
                  <c:v>Unit12</c:v>
                </c:pt>
                <c:pt idx="13">
                  <c:v>Unit13</c:v>
                </c:pt>
                <c:pt idx="14">
                  <c:v>Unit14</c:v>
                </c:pt>
                <c:pt idx="15">
                  <c:v>Unit15</c:v>
                </c:pt>
                <c:pt idx="16">
                  <c:v>Unit16</c:v>
                </c:pt>
                <c:pt idx="17">
                  <c:v>Unit17</c:v>
                </c:pt>
                <c:pt idx="18">
                  <c:v>Unit18</c:v>
                </c:pt>
                <c:pt idx="19">
                  <c:v>Unit19</c:v>
                </c:pt>
              </c:strCache>
            </c:strRef>
          </c:cat>
          <c:val>
            <c:numRef>
              <c:f>'sub01'!$D$161:$W$161</c:f>
              <c:numCache>
                <c:formatCode>0.000_ </c:formatCode>
                <c:ptCount val="20"/>
                <c:pt idx="0" formatCode="0.00000_ ">
                  <c:v>0.10303920950767277</c:v>
                </c:pt>
                <c:pt idx="1">
                  <c:v>0.18814300874291554</c:v>
                </c:pt>
                <c:pt idx="2">
                  <c:v>0.28089205134739392</c:v>
                </c:pt>
                <c:pt idx="3">
                  <c:v>0.36938864479320072</c:v>
                </c:pt>
                <c:pt idx="4">
                  <c:v>0.43203579597855674</c:v>
                </c:pt>
                <c:pt idx="5">
                  <c:v>0.46393187423507626</c:v>
                </c:pt>
                <c:pt idx="6">
                  <c:v>0.43416739382831721</c:v>
                </c:pt>
                <c:pt idx="7">
                  <c:v>0.42839069025450599</c:v>
                </c:pt>
                <c:pt idx="8">
                  <c:v>0.4545066746232822</c:v>
                </c:pt>
                <c:pt idx="9">
                  <c:v>0.40711376389956505</c:v>
                </c:pt>
                <c:pt idx="10">
                  <c:v>0.34918389779304598</c:v>
                </c:pt>
                <c:pt idx="11">
                  <c:v>0.33217550770938248</c:v>
                </c:pt>
                <c:pt idx="12">
                  <c:v>0.3774985027258812</c:v>
                </c:pt>
                <c:pt idx="13">
                  <c:v>0.41819201706587711</c:v>
                </c:pt>
                <c:pt idx="14">
                  <c:v>0.53785551456524783</c:v>
                </c:pt>
                <c:pt idx="15">
                  <c:v>0.71134857572226196</c:v>
                </c:pt>
                <c:pt idx="16">
                  <c:v>0.69074509437950171</c:v>
                </c:pt>
                <c:pt idx="17">
                  <c:v>0.52176277106317093</c:v>
                </c:pt>
                <c:pt idx="18">
                  <c:v>0.35438796236637821</c:v>
                </c:pt>
                <c:pt idx="19">
                  <c:v>0.26294592188385568</c:v>
                </c:pt>
              </c:numCache>
            </c:numRef>
          </c:val>
        </c:ser>
        <c:marker val="1"/>
        <c:axId val="46712704"/>
        <c:axId val="46714240"/>
      </c:lineChart>
      <c:catAx>
        <c:axId val="46712704"/>
        <c:scaling>
          <c:orientation val="minMax"/>
        </c:scaling>
        <c:axPos val="b"/>
        <c:numFmt formatCode="General" sourceLinked="1"/>
        <c:tickLblPos val="nextTo"/>
        <c:crossAx val="46714240"/>
        <c:crosses val="autoZero"/>
        <c:auto val="1"/>
        <c:lblAlgn val="ctr"/>
        <c:lblOffset val="100"/>
      </c:catAx>
      <c:valAx>
        <c:axId val="46714240"/>
        <c:scaling>
          <c:orientation val="minMax"/>
        </c:scaling>
        <c:axPos val="l"/>
        <c:majorGridlines/>
        <c:numFmt formatCode="0.00000_ " sourceLinked="1"/>
        <c:tickLblPos val="nextTo"/>
        <c:crossAx val="4671270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81322173311013679"/>
          <c:y val="8.475199528630438E-2"/>
          <c:w val="8.0479054291441809E-2"/>
          <c:h val="0.12301301623011419"/>
        </c:manualLayout>
      </c:layout>
    </c:legend>
    <c:plotVisOnly val="1"/>
    <c:dispBlanksAs val="gap"/>
  </c:chart>
  <c:printSettings>
    <c:headerFooter/>
    <c:pageMargins b="0.75000000000000355" l="0.70000000000000062" r="0.70000000000000062" t="0.75000000000000355" header="0.30000000000000032" footer="0.30000000000000032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 altLang="en-US"/>
              <a:t>The averaged final activations</a:t>
            </a:r>
          </a:p>
        </c:rich>
      </c:tx>
      <c:layout>
        <c:manualLayout>
          <c:xMode val="edge"/>
          <c:yMode val="edge"/>
          <c:x val="0.34042609035572946"/>
          <c:y val="3.39943342776204E-2"/>
        </c:manualLayout>
      </c:layout>
      <c:spPr>
        <a:noFill/>
        <a:ln w="25400">
          <a:noFill/>
        </a:ln>
      </c:spPr>
    </c:title>
    <c:plotArea>
      <c:layout>
        <c:manualLayout>
          <c:layoutTarget val="inner"/>
          <c:xMode val="edge"/>
          <c:yMode val="edge"/>
          <c:x val="0.1613477971032059"/>
          <c:y val="0.14164305949008499"/>
          <c:w val="0.81028509094686907"/>
          <c:h val="0.73654390934844194"/>
        </c:manualLayout>
      </c:layout>
      <c:barChart>
        <c:barDir val="col"/>
        <c:grouping val="clustered"/>
        <c:ser>
          <c:idx val="0"/>
          <c:order val="0"/>
          <c:tx>
            <c:strRef>
              <c:f>[1]sub01!$Y$50</c:f>
              <c:strCache>
                <c:ptCount val="1"/>
                <c:pt idx="0">
                  <c:v>animals</c:v>
                </c:pt>
              </c:strCache>
            </c:strRef>
          </c:tx>
          <c:spPr>
            <a:solidFill>
              <a:srgbClr val="3366FF"/>
            </a:solidFill>
            <a:ln w="25400">
              <a:noFill/>
            </a:ln>
          </c:spPr>
          <c:errBars>
            <c:errBarType val="both"/>
            <c:errValType val="cust"/>
            <c:plus>
              <c:numRef>
                <c:f>[1]sub01!$Z$53:$AA$53</c:f>
                <c:numCache>
                  <c:formatCode>General</c:formatCode>
                  <c:ptCount val="2"/>
                  <c:pt idx="0">
                    <c:v>2.6999843442022243E-3</c:v>
                  </c:pt>
                  <c:pt idx="1">
                    <c:v>7.9179144706934927E-3</c:v>
                  </c:pt>
                </c:numCache>
              </c:numRef>
            </c:plus>
            <c:minus>
              <c:numRef>
                <c:f>[1]sub01!$Z$53:$AA$53</c:f>
                <c:numCache>
                  <c:formatCode>General</c:formatCode>
                  <c:ptCount val="2"/>
                  <c:pt idx="0">
                    <c:v>2.6999843442022243E-3</c:v>
                  </c:pt>
                  <c:pt idx="1">
                    <c:v>7.9179144706934927E-3</c:v>
                  </c:pt>
                </c:numCache>
              </c:numRef>
            </c:minus>
            <c:spPr>
              <a:ln w="12700">
                <a:solidFill>
                  <a:srgbClr val="000000"/>
                </a:solidFill>
                <a:prstDash val="solid"/>
              </a:ln>
            </c:spPr>
          </c:errBars>
          <c:cat>
            <c:strRef>
              <c:f>[1]sub01!$Z$49:$AA$49</c:f>
              <c:strCache>
                <c:ptCount val="2"/>
                <c:pt idx="0">
                  <c:v>lateral</c:v>
                </c:pt>
                <c:pt idx="1">
                  <c:v>medial</c:v>
                </c:pt>
              </c:strCache>
            </c:strRef>
          </c:cat>
          <c:val>
            <c:numRef>
              <c:f>[1]sub01!$Z$50:$AA$50</c:f>
              <c:numCache>
                <c:formatCode>General</c:formatCode>
                <c:ptCount val="2"/>
                <c:pt idx="0">
                  <c:v>0.11351666666666667</c:v>
                </c:pt>
                <c:pt idx="1">
                  <c:v>6.9449999999999998E-2</c:v>
                </c:pt>
              </c:numCache>
            </c:numRef>
          </c:val>
        </c:ser>
        <c:ser>
          <c:idx val="1"/>
          <c:order val="1"/>
          <c:tx>
            <c:strRef>
              <c:f>[1]sub01!$Y$51</c:f>
              <c:strCache>
                <c:ptCount val="1"/>
                <c:pt idx="0">
                  <c:v>tools</c:v>
                </c:pt>
              </c:strCache>
            </c:strRef>
          </c:tx>
          <c:spPr>
            <a:solidFill>
              <a:srgbClr val="FF6600"/>
            </a:solidFill>
            <a:ln w="25400">
              <a:noFill/>
            </a:ln>
          </c:spPr>
          <c:errBars>
            <c:errBarType val="both"/>
            <c:errValType val="cust"/>
            <c:plus>
              <c:numRef>
                <c:f>[1]sub01!$Z$54:$AA$54</c:f>
                <c:numCache>
                  <c:formatCode>General</c:formatCode>
                  <c:ptCount val="2"/>
                  <c:pt idx="0">
                    <c:v>5.9739849030593234E-3</c:v>
                  </c:pt>
                  <c:pt idx="1">
                    <c:v>1.695347925758011E-2</c:v>
                  </c:pt>
                </c:numCache>
              </c:numRef>
            </c:plus>
            <c:minus>
              <c:numRef>
                <c:f>[1]sub01!$Z$54:$AA$54</c:f>
                <c:numCache>
                  <c:formatCode>General</c:formatCode>
                  <c:ptCount val="2"/>
                  <c:pt idx="0">
                    <c:v>5.9739849030593234E-3</c:v>
                  </c:pt>
                  <c:pt idx="1">
                    <c:v>1.695347925758011E-2</c:v>
                  </c:pt>
                </c:numCache>
              </c:numRef>
            </c:minus>
            <c:spPr>
              <a:ln w="12700">
                <a:solidFill>
                  <a:srgbClr val="000000"/>
                </a:solidFill>
                <a:prstDash val="solid"/>
              </a:ln>
            </c:spPr>
          </c:errBars>
          <c:cat>
            <c:strRef>
              <c:f>[1]sub01!$Z$49:$AA$49</c:f>
              <c:strCache>
                <c:ptCount val="2"/>
                <c:pt idx="0">
                  <c:v>lateral</c:v>
                </c:pt>
                <c:pt idx="1">
                  <c:v>medial</c:v>
                </c:pt>
              </c:strCache>
            </c:strRef>
          </c:cat>
          <c:val>
            <c:numRef>
              <c:f>[1]sub01!$Z$51:$AA$51</c:f>
              <c:numCache>
                <c:formatCode>General</c:formatCode>
                <c:ptCount val="2"/>
                <c:pt idx="0">
                  <c:v>8.999583333333333E-2</c:v>
                </c:pt>
                <c:pt idx="1">
                  <c:v>0.2612166666666666</c:v>
                </c:pt>
              </c:numCache>
            </c:numRef>
          </c:val>
        </c:ser>
        <c:axId val="46892544"/>
        <c:axId val="46894080"/>
      </c:barChart>
      <c:catAx>
        <c:axId val="46892544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zh-CN"/>
          </a:p>
        </c:txPr>
        <c:crossAx val="46894080"/>
        <c:crosses val="autoZero"/>
        <c:auto val="1"/>
        <c:lblAlgn val="ctr"/>
        <c:lblOffset val="100"/>
        <c:tickLblSkip val="1"/>
        <c:tickMarkSkip val="1"/>
      </c:catAx>
      <c:valAx>
        <c:axId val="46894080"/>
        <c:scaling>
          <c:orientation val="minMax"/>
          <c:max val="0.70000000000000062"/>
          <c:min val="0"/>
        </c:scaling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 altLang="en-US"/>
                  <a:t>Mean Activations</a:t>
                </a:r>
              </a:p>
            </c:rich>
          </c:tx>
          <c:layout>
            <c:manualLayout>
              <c:xMode val="edge"/>
              <c:yMode val="edge"/>
              <c:x val="2.8368794326241127E-2"/>
              <c:y val="0.35410764872521244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zh-CN"/>
          </a:p>
        </c:txPr>
        <c:crossAx val="46892544"/>
        <c:crosses val="autoZero"/>
        <c:crossBetween val="between"/>
        <c:majorUnit val="0.1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7198618789672801"/>
          <c:y val="0.22096317280453256"/>
          <c:w val="0.12056756203346919"/>
          <c:h val="0.13881019830028329"/>
        </c:manualLayout>
      </c:layout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11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zh-CN"/>
        </a:p>
      </c:txPr>
    </c:legend>
    <c:plotVisOnly val="1"/>
    <c:dispBlanksAs val="gap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zh-CN"/>
    </a:p>
  </c:txPr>
  <c:printSettings>
    <c:headerFooter alignWithMargins="0"/>
    <c:pageMargins b="1" l="0.75000000000000433" r="0.75000000000000433" t="1" header="0.5" footer="0.5"/>
    <c:pageSetup paperSize="9" orientation="landscape"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plotArea>
      <c:layout>
        <c:manualLayout>
          <c:layoutTarget val="inner"/>
          <c:xMode val="edge"/>
          <c:yMode val="edge"/>
          <c:x val="0.11855676071035399"/>
          <c:y val="5.9548314325103414E-2"/>
          <c:w val="0.85773239053056061"/>
          <c:h val="0.84188996114801362"/>
        </c:manualLayout>
      </c:layout>
      <c:lineChart>
        <c:grouping val="standard"/>
        <c:ser>
          <c:idx val="0"/>
          <c:order val="0"/>
          <c:tx>
            <c:strRef>
              <c:f>'sub02'!$C$50</c:f>
              <c:strCache>
                <c:ptCount val="1"/>
                <c:pt idx="0">
                  <c:v>animals</c:v>
                </c:pt>
              </c:strCache>
            </c:strRef>
          </c:tx>
          <c:spPr>
            <a:ln w="12700">
              <a:solidFill>
                <a:srgbClr val="0000FF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FF"/>
              </a:solidFill>
              <a:ln>
                <a:solidFill>
                  <a:srgbClr val="0000FF"/>
                </a:solidFill>
                <a:prstDash val="solid"/>
              </a:ln>
            </c:spPr>
          </c:marker>
          <c:errBars>
            <c:errDir val="y"/>
            <c:errBarType val="both"/>
            <c:errValType val="cust"/>
            <c:plus>
              <c:numRef>
                <c:f>'sub01'!$D$53:$M$53</c:f>
                <c:numCache>
                  <c:formatCode>General</c:formatCode>
                  <c:ptCount val="10"/>
                  <c:pt idx="0">
                    <c:v>1.5921759182293193E-3</c:v>
                  </c:pt>
                  <c:pt idx="1">
                    <c:v>0.1025968303674596</c:v>
                  </c:pt>
                  <c:pt idx="2">
                    <c:v>8.9027793792909704E-2</c:v>
                  </c:pt>
                  <c:pt idx="3">
                    <c:v>8.7129432271736806E-2</c:v>
                  </c:pt>
                  <c:pt idx="4">
                    <c:v>9.4930036769394779E-2</c:v>
                  </c:pt>
                  <c:pt idx="5">
                    <c:v>9.6825442755167926E-2</c:v>
                  </c:pt>
                  <c:pt idx="6">
                    <c:v>8.2259330924549789E-2</c:v>
                  </c:pt>
                  <c:pt idx="7">
                    <c:v>8.3558254434005372E-2</c:v>
                  </c:pt>
                  <c:pt idx="8">
                    <c:v>9.6460656293435962E-2</c:v>
                  </c:pt>
                  <c:pt idx="9">
                    <c:v>8.5464078393510903E-2</c:v>
                  </c:pt>
                </c:numCache>
              </c:numRef>
            </c:plus>
            <c:minus>
              <c:numRef>
                <c:f>'sub01'!$D$53:$M$53</c:f>
                <c:numCache>
                  <c:formatCode>General</c:formatCode>
                  <c:ptCount val="10"/>
                  <c:pt idx="0">
                    <c:v>1.5921759182293193E-3</c:v>
                  </c:pt>
                  <c:pt idx="1">
                    <c:v>0.1025968303674596</c:v>
                  </c:pt>
                  <c:pt idx="2">
                    <c:v>8.9027793792909704E-2</c:v>
                  </c:pt>
                  <c:pt idx="3">
                    <c:v>8.7129432271736806E-2</c:v>
                  </c:pt>
                  <c:pt idx="4">
                    <c:v>9.4930036769394779E-2</c:v>
                  </c:pt>
                  <c:pt idx="5">
                    <c:v>9.6825442755167926E-2</c:v>
                  </c:pt>
                  <c:pt idx="6">
                    <c:v>8.2259330924549789E-2</c:v>
                  </c:pt>
                  <c:pt idx="7">
                    <c:v>8.3558254434005372E-2</c:v>
                  </c:pt>
                  <c:pt idx="8">
                    <c:v>9.6460656293435962E-2</c:v>
                  </c:pt>
                  <c:pt idx="9">
                    <c:v>8.5464078393510903E-2</c:v>
                  </c:pt>
                </c:numCache>
              </c:numRef>
            </c:minus>
            <c:spPr>
              <a:ln w="12700">
                <a:solidFill>
                  <a:srgbClr val="000000"/>
                </a:solidFill>
                <a:prstDash val="solid"/>
              </a:ln>
            </c:spPr>
          </c:errBars>
          <c:cat>
            <c:strRef>
              <c:f>'sub02'!$D$49:$W$49</c:f>
              <c:strCache>
                <c:ptCount val="20"/>
                <c:pt idx="0">
                  <c:v>Unit0</c:v>
                </c:pt>
                <c:pt idx="1">
                  <c:v>Unit1</c:v>
                </c:pt>
                <c:pt idx="2">
                  <c:v>Unit2</c:v>
                </c:pt>
                <c:pt idx="3">
                  <c:v>Unit3</c:v>
                </c:pt>
                <c:pt idx="4">
                  <c:v>Unit4</c:v>
                </c:pt>
                <c:pt idx="5">
                  <c:v>Unit5</c:v>
                </c:pt>
                <c:pt idx="6">
                  <c:v>Unit6</c:v>
                </c:pt>
                <c:pt idx="7">
                  <c:v>Unit7</c:v>
                </c:pt>
                <c:pt idx="8">
                  <c:v>Unit8</c:v>
                </c:pt>
                <c:pt idx="9">
                  <c:v>Unit9</c:v>
                </c:pt>
                <c:pt idx="10">
                  <c:v>Unit10</c:v>
                </c:pt>
                <c:pt idx="11">
                  <c:v>Unit11</c:v>
                </c:pt>
                <c:pt idx="12">
                  <c:v>Unit12</c:v>
                </c:pt>
                <c:pt idx="13">
                  <c:v>Unit13</c:v>
                </c:pt>
                <c:pt idx="14">
                  <c:v>Unit14</c:v>
                </c:pt>
                <c:pt idx="15">
                  <c:v>Unit15</c:v>
                </c:pt>
                <c:pt idx="16">
                  <c:v>Unit16</c:v>
                </c:pt>
                <c:pt idx="17">
                  <c:v>Unit17</c:v>
                </c:pt>
                <c:pt idx="18">
                  <c:v>Unit18</c:v>
                </c:pt>
                <c:pt idx="19">
                  <c:v>Unit19</c:v>
                </c:pt>
              </c:strCache>
            </c:strRef>
          </c:cat>
          <c:val>
            <c:numRef>
              <c:f>'sub02'!$D$50:$W$50</c:f>
              <c:numCache>
                <c:formatCode>0.00_ </c:formatCode>
                <c:ptCount val="20"/>
                <c:pt idx="0">
                  <c:v>0.39254166666666657</c:v>
                </c:pt>
                <c:pt idx="1">
                  <c:v>0.46975000000000006</c:v>
                </c:pt>
                <c:pt idx="2">
                  <c:v>0.81029166666666663</c:v>
                </c:pt>
                <c:pt idx="3">
                  <c:v>0.63745833333333346</c:v>
                </c:pt>
                <c:pt idx="4">
                  <c:v>0.54404166666666676</c:v>
                </c:pt>
                <c:pt idx="5">
                  <c:v>0.59404166666666669</c:v>
                </c:pt>
                <c:pt idx="6">
                  <c:v>0.50537500000000002</c:v>
                </c:pt>
                <c:pt idx="7">
                  <c:v>0.50212499999999993</c:v>
                </c:pt>
                <c:pt idx="8">
                  <c:v>0.99620833333333347</c:v>
                </c:pt>
                <c:pt idx="9">
                  <c:v>0.34270833333333323</c:v>
                </c:pt>
                <c:pt idx="10">
                  <c:v>0.99783333333333346</c:v>
                </c:pt>
                <c:pt idx="11">
                  <c:v>0.65362500000000001</c:v>
                </c:pt>
                <c:pt idx="12">
                  <c:v>0.40237499999999998</c:v>
                </c:pt>
                <c:pt idx="13">
                  <c:v>0.59470833333333317</c:v>
                </c:pt>
                <c:pt idx="14">
                  <c:v>0.33874999999999988</c:v>
                </c:pt>
                <c:pt idx="15">
                  <c:v>7.6250000000000024E-3</c:v>
                </c:pt>
                <c:pt idx="16">
                  <c:v>1.4999999999999999E-2</c:v>
                </c:pt>
                <c:pt idx="17">
                  <c:v>8.9583333333333338E-3</c:v>
                </c:pt>
                <c:pt idx="18">
                  <c:v>0.45020833333333332</c:v>
                </c:pt>
                <c:pt idx="19">
                  <c:v>0.34195833333333336</c:v>
                </c:pt>
              </c:numCache>
            </c:numRef>
          </c:val>
        </c:ser>
        <c:ser>
          <c:idx val="1"/>
          <c:order val="1"/>
          <c:tx>
            <c:strRef>
              <c:f>'sub02'!$C$51</c:f>
              <c:strCache>
                <c:ptCount val="1"/>
                <c:pt idx="0">
                  <c:v>tools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errBars>
            <c:errDir val="y"/>
            <c:errBarType val="both"/>
            <c:errValType val="cust"/>
            <c:plus>
              <c:numRef>
                <c:f>'sub01'!$D$54:$M$54</c:f>
                <c:numCache>
                  <c:formatCode>General</c:formatCode>
                  <c:ptCount val="10"/>
                  <c:pt idx="0">
                    <c:v>4.5656691891690464E-3</c:v>
                  </c:pt>
                  <c:pt idx="1">
                    <c:v>7.2258956597607199E-2</c:v>
                  </c:pt>
                  <c:pt idx="2">
                    <c:v>8.1657090073670391E-2</c:v>
                  </c:pt>
                  <c:pt idx="3">
                    <c:v>9.2172864125178666E-2</c:v>
                  </c:pt>
                  <c:pt idx="4">
                    <c:v>9.1596754878254541E-2</c:v>
                  </c:pt>
                  <c:pt idx="5">
                    <c:v>9.3813244367949328E-2</c:v>
                  </c:pt>
                  <c:pt idx="6">
                    <c:v>8.4526708307318649E-2</c:v>
                  </c:pt>
                  <c:pt idx="7">
                    <c:v>8.8456203425858776E-2</c:v>
                  </c:pt>
                  <c:pt idx="8">
                    <c:v>9.6917339586682777E-2</c:v>
                  </c:pt>
                  <c:pt idx="9">
                    <c:v>8.3555688855377272E-2</c:v>
                  </c:pt>
                </c:numCache>
              </c:numRef>
            </c:plus>
            <c:minus>
              <c:numRef>
                <c:f>'sub01'!$D$54:$M$54</c:f>
                <c:numCache>
                  <c:formatCode>General</c:formatCode>
                  <c:ptCount val="10"/>
                  <c:pt idx="0">
                    <c:v>4.5656691891690464E-3</c:v>
                  </c:pt>
                  <c:pt idx="1">
                    <c:v>7.2258956597607199E-2</c:v>
                  </c:pt>
                  <c:pt idx="2">
                    <c:v>8.1657090073670391E-2</c:v>
                  </c:pt>
                  <c:pt idx="3">
                    <c:v>9.2172864125178666E-2</c:v>
                  </c:pt>
                  <c:pt idx="4">
                    <c:v>9.1596754878254541E-2</c:v>
                  </c:pt>
                  <c:pt idx="5">
                    <c:v>9.3813244367949328E-2</c:v>
                  </c:pt>
                  <c:pt idx="6">
                    <c:v>8.4526708307318649E-2</c:v>
                  </c:pt>
                  <c:pt idx="7">
                    <c:v>8.8456203425858776E-2</c:v>
                  </c:pt>
                  <c:pt idx="8">
                    <c:v>9.6917339586682777E-2</c:v>
                  </c:pt>
                  <c:pt idx="9">
                    <c:v>8.3555688855377272E-2</c:v>
                  </c:pt>
                </c:numCache>
              </c:numRef>
            </c:minus>
            <c:spPr>
              <a:ln w="12700">
                <a:solidFill>
                  <a:srgbClr val="000000"/>
                </a:solidFill>
                <a:prstDash val="solid"/>
              </a:ln>
            </c:spPr>
          </c:errBars>
          <c:cat>
            <c:strRef>
              <c:f>'sub02'!$D$49:$W$49</c:f>
              <c:strCache>
                <c:ptCount val="20"/>
                <c:pt idx="0">
                  <c:v>Unit0</c:v>
                </c:pt>
                <c:pt idx="1">
                  <c:v>Unit1</c:v>
                </c:pt>
                <c:pt idx="2">
                  <c:v>Unit2</c:v>
                </c:pt>
                <c:pt idx="3">
                  <c:v>Unit3</c:v>
                </c:pt>
                <c:pt idx="4">
                  <c:v>Unit4</c:v>
                </c:pt>
                <c:pt idx="5">
                  <c:v>Unit5</c:v>
                </c:pt>
                <c:pt idx="6">
                  <c:v>Unit6</c:v>
                </c:pt>
                <c:pt idx="7">
                  <c:v>Unit7</c:v>
                </c:pt>
                <c:pt idx="8">
                  <c:v>Unit8</c:v>
                </c:pt>
                <c:pt idx="9">
                  <c:v>Unit9</c:v>
                </c:pt>
                <c:pt idx="10">
                  <c:v>Unit10</c:v>
                </c:pt>
                <c:pt idx="11">
                  <c:v>Unit11</c:v>
                </c:pt>
                <c:pt idx="12">
                  <c:v>Unit12</c:v>
                </c:pt>
                <c:pt idx="13">
                  <c:v>Unit13</c:v>
                </c:pt>
                <c:pt idx="14">
                  <c:v>Unit14</c:v>
                </c:pt>
                <c:pt idx="15">
                  <c:v>Unit15</c:v>
                </c:pt>
                <c:pt idx="16">
                  <c:v>Unit16</c:v>
                </c:pt>
                <c:pt idx="17">
                  <c:v>Unit17</c:v>
                </c:pt>
                <c:pt idx="18">
                  <c:v>Unit18</c:v>
                </c:pt>
                <c:pt idx="19">
                  <c:v>Unit19</c:v>
                </c:pt>
              </c:strCache>
            </c:strRef>
          </c:cat>
          <c:val>
            <c:numRef>
              <c:f>'sub02'!$D$51:$W$51</c:f>
              <c:numCache>
                <c:formatCode>0.00_ </c:formatCode>
                <c:ptCount val="20"/>
                <c:pt idx="0">
                  <c:v>8.8541666666666616E-2</c:v>
                </c:pt>
                <c:pt idx="1">
                  <c:v>5.8833333333333328E-2</c:v>
                </c:pt>
                <c:pt idx="2">
                  <c:v>0.28433333333333333</c:v>
                </c:pt>
                <c:pt idx="3">
                  <c:v>0.58875</c:v>
                </c:pt>
                <c:pt idx="4">
                  <c:v>0.35154166666666664</c:v>
                </c:pt>
                <c:pt idx="5">
                  <c:v>0.5435416666666667</c:v>
                </c:pt>
                <c:pt idx="6">
                  <c:v>0.46754166666666658</c:v>
                </c:pt>
                <c:pt idx="7">
                  <c:v>5.483333333333329E-2</c:v>
                </c:pt>
                <c:pt idx="8">
                  <c:v>5.833333333333336E-4</c:v>
                </c:pt>
                <c:pt idx="9">
                  <c:v>0.51749999999999996</c:v>
                </c:pt>
                <c:pt idx="10">
                  <c:v>4.0416666666666682E-3</c:v>
                </c:pt>
                <c:pt idx="11">
                  <c:v>0.40783333333333327</c:v>
                </c:pt>
                <c:pt idx="12">
                  <c:v>0.51224999999999998</c:v>
                </c:pt>
                <c:pt idx="13">
                  <c:v>0.29545833333333332</c:v>
                </c:pt>
                <c:pt idx="14">
                  <c:v>0.33670833333333333</c:v>
                </c:pt>
                <c:pt idx="15">
                  <c:v>0.81295833333333312</c:v>
                </c:pt>
                <c:pt idx="16">
                  <c:v>0.45041666666666663</c:v>
                </c:pt>
                <c:pt idx="17">
                  <c:v>0.51174999999999993</c:v>
                </c:pt>
                <c:pt idx="18">
                  <c:v>0.29533333333333339</c:v>
                </c:pt>
                <c:pt idx="19">
                  <c:v>0.29925000000000002</c:v>
                </c:pt>
              </c:numCache>
            </c:numRef>
          </c:val>
        </c:ser>
        <c:marker val="1"/>
        <c:axId val="47334144"/>
        <c:axId val="47335680"/>
      </c:lineChart>
      <c:catAx>
        <c:axId val="47334144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zh-CN"/>
          </a:p>
        </c:txPr>
        <c:crossAx val="47335680"/>
        <c:crosses val="autoZero"/>
        <c:auto val="1"/>
        <c:lblAlgn val="ctr"/>
        <c:lblOffset val="100"/>
        <c:tickLblSkip val="1"/>
        <c:tickMarkSkip val="1"/>
      </c:catAx>
      <c:valAx>
        <c:axId val="47335680"/>
        <c:scaling>
          <c:orientation val="minMax"/>
        </c:scaling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0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 altLang="en-US"/>
                  <a:t>MeanActivation</a:t>
                </a:r>
              </a:p>
            </c:rich>
          </c:tx>
          <c:layout>
            <c:manualLayout>
              <c:xMode val="edge"/>
              <c:yMode val="edge"/>
              <c:x val="1.4432949089655995E-2"/>
              <c:y val="0.35523657078799442"/>
            </c:manualLayout>
          </c:layout>
          <c:spPr>
            <a:noFill/>
            <a:ln w="25400">
              <a:noFill/>
            </a:ln>
          </c:spPr>
        </c:title>
        <c:numFmt formatCode="0.00_ " sourceLinked="1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zh-CN"/>
          </a:p>
        </c:txPr>
        <c:crossAx val="47334144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85257769728438904"/>
          <c:y val="6.9815195071868577E-2"/>
          <c:w val="0.10206185727277671"/>
          <c:h val="0.1170433367286997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28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zh-CN"/>
        </a:p>
      </c:txPr>
    </c:legend>
    <c:plotVisOnly val="1"/>
    <c:dispBlanksAs val="gap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4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zh-CN"/>
    </a:p>
  </c:txPr>
  <c:printSettings>
    <c:headerFooter alignWithMargins="0"/>
    <c:pageMargins b="1" l="0.75000000000000377" r="0.75000000000000377" t="1" header="0.5" footer="0.5"/>
    <c:pageSetup paperSize="9" orientation="landscape"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 altLang="en-US"/>
              <a:t>The averaged final activations</a:t>
            </a:r>
          </a:p>
        </c:rich>
      </c:tx>
      <c:layout>
        <c:manualLayout>
          <c:xMode val="edge"/>
          <c:yMode val="edge"/>
          <c:x val="0.34042609035572907"/>
          <c:y val="3.39943342776204E-2"/>
        </c:manualLayout>
      </c:layout>
      <c:spPr>
        <a:noFill/>
        <a:ln w="25400">
          <a:noFill/>
        </a:ln>
      </c:spPr>
    </c:title>
    <c:plotArea>
      <c:layout>
        <c:manualLayout>
          <c:layoutTarget val="inner"/>
          <c:xMode val="edge"/>
          <c:yMode val="edge"/>
          <c:x val="0.1613477971032059"/>
          <c:y val="0.14164305949008499"/>
          <c:w val="0.81028509094686907"/>
          <c:h val="0.73654390934844194"/>
        </c:manualLayout>
      </c:layout>
      <c:barChart>
        <c:barDir val="col"/>
        <c:grouping val="clustered"/>
        <c:ser>
          <c:idx val="0"/>
          <c:order val="0"/>
          <c:tx>
            <c:strRef>
              <c:f>'sub02'!$Y$50</c:f>
              <c:strCache>
                <c:ptCount val="1"/>
                <c:pt idx="0">
                  <c:v>animals</c:v>
                </c:pt>
              </c:strCache>
            </c:strRef>
          </c:tx>
          <c:spPr>
            <a:solidFill>
              <a:srgbClr val="3366FF"/>
            </a:solidFill>
            <a:ln w="25400">
              <a:noFill/>
            </a:ln>
          </c:spPr>
          <c:errBars>
            <c:errBarType val="both"/>
            <c:errValType val="cust"/>
            <c:plus>
              <c:numRef>
                <c:f>'sub01'!$Z$53:$AA$53</c:f>
                <c:numCache>
                  <c:formatCode>General</c:formatCode>
                  <c:ptCount val="2"/>
                  <c:pt idx="0">
                    <c:v>2.4865767835000756E-2</c:v>
                  </c:pt>
                  <c:pt idx="1">
                    <c:v>2.138983149312651E-2</c:v>
                  </c:pt>
                </c:numCache>
              </c:numRef>
            </c:plus>
            <c:minus>
              <c:numRef>
                <c:f>'sub01'!$Z$53:$AA$53</c:f>
                <c:numCache>
                  <c:formatCode>General</c:formatCode>
                  <c:ptCount val="2"/>
                  <c:pt idx="0">
                    <c:v>2.4865767835000756E-2</c:v>
                  </c:pt>
                  <c:pt idx="1">
                    <c:v>2.138983149312651E-2</c:v>
                  </c:pt>
                </c:numCache>
              </c:numRef>
            </c:minus>
            <c:spPr>
              <a:ln w="12700">
                <a:solidFill>
                  <a:srgbClr val="000000"/>
                </a:solidFill>
                <a:prstDash val="solid"/>
              </a:ln>
            </c:spPr>
          </c:errBars>
          <c:cat>
            <c:strRef>
              <c:f>'sub02'!$Z$49:$AA$49</c:f>
              <c:strCache>
                <c:ptCount val="2"/>
                <c:pt idx="0">
                  <c:v>lateral</c:v>
                </c:pt>
                <c:pt idx="1">
                  <c:v>medial</c:v>
                </c:pt>
              </c:strCache>
            </c:strRef>
          </c:cat>
          <c:val>
            <c:numRef>
              <c:f>'sub02'!$Z$50:$AA$50</c:f>
              <c:numCache>
                <c:formatCode>0.00_ </c:formatCode>
                <c:ptCount val="2"/>
                <c:pt idx="0">
                  <c:v>0.57945416666666671</c:v>
                </c:pt>
                <c:pt idx="1">
                  <c:v>0.38110416666666658</c:v>
                </c:pt>
              </c:numCache>
            </c:numRef>
          </c:val>
        </c:ser>
        <c:ser>
          <c:idx val="1"/>
          <c:order val="1"/>
          <c:tx>
            <c:strRef>
              <c:f>'sub02'!$Y$51</c:f>
              <c:strCache>
                <c:ptCount val="1"/>
                <c:pt idx="0">
                  <c:v>tools</c:v>
                </c:pt>
              </c:strCache>
            </c:strRef>
          </c:tx>
          <c:spPr>
            <a:solidFill>
              <a:srgbClr val="FF6600"/>
            </a:solidFill>
            <a:ln w="25400">
              <a:noFill/>
            </a:ln>
          </c:spPr>
          <c:errBars>
            <c:errBarType val="both"/>
            <c:errValType val="cust"/>
            <c:plus>
              <c:numRef>
                <c:f>'sub01'!$Z$54:$AA$54</c:f>
                <c:numCache>
                  <c:formatCode>General</c:formatCode>
                  <c:ptCount val="2"/>
                  <c:pt idx="0">
                    <c:v>3.1226713243921726E-2</c:v>
                  </c:pt>
                  <c:pt idx="1">
                    <c:v>1.9092591577365804E-2</c:v>
                  </c:pt>
                </c:numCache>
              </c:numRef>
            </c:plus>
            <c:minus>
              <c:numRef>
                <c:f>'sub01'!$Z$54:$AA$54</c:f>
                <c:numCache>
                  <c:formatCode>General</c:formatCode>
                  <c:ptCount val="2"/>
                  <c:pt idx="0">
                    <c:v>3.1226713243921726E-2</c:v>
                  </c:pt>
                  <c:pt idx="1">
                    <c:v>1.9092591577365804E-2</c:v>
                  </c:pt>
                </c:numCache>
              </c:numRef>
            </c:minus>
            <c:spPr>
              <a:ln w="12700">
                <a:solidFill>
                  <a:srgbClr val="000000"/>
                </a:solidFill>
                <a:prstDash val="solid"/>
              </a:ln>
            </c:spPr>
          </c:errBars>
          <c:cat>
            <c:strRef>
              <c:f>'sub02'!$Z$49:$AA$49</c:f>
              <c:strCache>
                <c:ptCount val="2"/>
                <c:pt idx="0">
                  <c:v>lateral</c:v>
                </c:pt>
                <c:pt idx="1">
                  <c:v>medial</c:v>
                </c:pt>
              </c:strCache>
            </c:strRef>
          </c:cat>
          <c:val>
            <c:numRef>
              <c:f>'sub02'!$Z$51:$AA$51</c:f>
              <c:numCache>
                <c:formatCode>0.00_ </c:formatCode>
                <c:ptCount val="2"/>
                <c:pt idx="0">
                  <c:v>0.29560000000000014</c:v>
                </c:pt>
                <c:pt idx="1">
                  <c:v>0.3926</c:v>
                </c:pt>
              </c:numCache>
            </c:numRef>
          </c:val>
        </c:ser>
        <c:axId val="47369600"/>
        <c:axId val="47379584"/>
      </c:barChart>
      <c:catAx>
        <c:axId val="47369600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zh-CN"/>
          </a:p>
        </c:txPr>
        <c:crossAx val="47379584"/>
        <c:crosses val="autoZero"/>
        <c:auto val="1"/>
        <c:lblAlgn val="ctr"/>
        <c:lblOffset val="100"/>
        <c:tickLblSkip val="1"/>
        <c:tickMarkSkip val="1"/>
      </c:catAx>
      <c:valAx>
        <c:axId val="47379584"/>
        <c:scaling>
          <c:orientation val="minMax"/>
          <c:max val="0.70000000000000062"/>
          <c:min val="0"/>
        </c:scaling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 altLang="en-US"/>
                  <a:t>Mean Activations</a:t>
                </a:r>
              </a:p>
            </c:rich>
          </c:tx>
          <c:layout>
            <c:manualLayout>
              <c:xMode val="edge"/>
              <c:yMode val="edge"/>
              <c:x val="2.8368794326241127E-2"/>
              <c:y val="0.35410764872521244"/>
            </c:manualLayout>
          </c:layout>
          <c:spPr>
            <a:noFill/>
            <a:ln w="25400">
              <a:noFill/>
            </a:ln>
          </c:spPr>
        </c:title>
        <c:numFmt formatCode="0.00_ " sourceLinked="1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zh-CN"/>
          </a:p>
        </c:txPr>
        <c:crossAx val="47369600"/>
        <c:crosses val="autoZero"/>
        <c:crossBetween val="between"/>
        <c:majorUnit val="0.1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7198618789672773"/>
          <c:y val="0.22096317280453256"/>
          <c:w val="0.12056756203346919"/>
          <c:h val="0.13881019830028329"/>
        </c:manualLayout>
      </c:layout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11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zh-CN"/>
        </a:p>
      </c:txPr>
    </c:legend>
    <c:plotVisOnly val="1"/>
    <c:dispBlanksAs val="gap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zh-CN"/>
    </a:p>
  </c:txPr>
  <c:printSettings>
    <c:headerFooter alignWithMargins="0"/>
    <c:pageMargins b="1" l="0.75000000000000377" r="0.75000000000000377" t="1" header="0.5" footer="0.5"/>
    <c:pageSetup paperSize="9" orientation="landscape"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plotArea>
      <c:layout>
        <c:manualLayout>
          <c:layoutTarget val="inner"/>
          <c:xMode val="edge"/>
          <c:yMode val="edge"/>
          <c:x val="4.2322834645669334E-2"/>
          <c:y val="3.5714285714285712E-2"/>
          <c:w val="0.93503937007874061"/>
          <c:h val="0.84948979591836737"/>
        </c:manualLayout>
      </c:layout>
      <c:lineChart>
        <c:grouping val="standard"/>
        <c:ser>
          <c:idx val="0"/>
          <c:order val="0"/>
          <c:tx>
            <c:strRef>
              <c:f>'sub02'!$C$160</c:f>
              <c:strCache>
                <c:ptCount val="1"/>
                <c:pt idx="0">
                  <c:v>animals</c:v>
                </c:pt>
              </c:strCache>
            </c:strRef>
          </c:tx>
          <c:errBars>
            <c:errDir val="y"/>
            <c:errBarType val="both"/>
            <c:errValType val="cust"/>
            <c:plus>
              <c:numRef>
                <c:f>'sub01'!$D$163:$W$163</c:f>
                <c:numCache>
                  <c:formatCode>General</c:formatCode>
                  <c:ptCount val="20"/>
                  <c:pt idx="0">
                    <c:v>3.7575222861422689E-2</c:v>
                  </c:pt>
                  <c:pt idx="1">
                    <c:v>5.546921524990639E-2</c:v>
                  </c:pt>
                  <c:pt idx="2">
                    <c:v>5.3808043916756226E-2</c:v>
                  </c:pt>
                  <c:pt idx="3">
                    <c:v>4.2462374348947673E-2</c:v>
                  </c:pt>
                  <c:pt idx="4">
                    <c:v>4.7737223217000864E-2</c:v>
                  </c:pt>
                  <c:pt idx="5">
                    <c:v>5.199957864727095E-2</c:v>
                  </c:pt>
                  <c:pt idx="6">
                    <c:v>4.6490234254817756E-2</c:v>
                  </c:pt>
                  <c:pt idx="7">
                    <c:v>3.518099638377669E-2</c:v>
                  </c:pt>
                  <c:pt idx="8">
                    <c:v>3.2541015322609917E-2</c:v>
                  </c:pt>
                  <c:pt idx="9">
                    <c:v>4.1016064130328191E-2</c:v>
                  </c:pt>
                  <c:pt idx="10">
                    <c:v>4.5692832042522093E-2</c:v>
                  </c:pt>
                  <c:pt idx="11">
                    <c:v>2.4597779053234289E-2</c:v>
                  </c:pt>
                  <c:pt idx="12">
                    <c:v>1.5514991727625434E-2</c:v>
                  </c:pt>
                  <c:pt idx="13">
                    <c:v>3.2095224526182346E-2</c:v>
                  </c:pt>
                  <c:pt idx="14">
                    <c:v>4.2555518607334163E-2</c:v>
                  </c:pt>
                  <c:pt idx="15">
                    <c:v>3.7182234989932693E-2</c:v>
                  </c:pt>
                  <c:pt idx="16">
                    <c:v>2.9708411898514701E-2</c:v>
                  </c:pt>
                  <c:pt idx="17">
                    <c:v>2.6877309984756868E-2</c:v>
                  </c:pt>
                  <c:pt idx="18">
                    <c:v>3.9854281577503953E-2</c:v>
                  </c:pt>
                  <c:pt idx="19">
                    <c:v>4.293792979195097E-2</c:v>
                  </c:pt>
                </c:numCache>
              </c:numRef>
            </c:plus>
            <c:minus>
              <c:numRef>
                <c:f>'sub01'!$D$163:$W$163</c:f>
                <c:numCache>
                  <c:formatCode>General</c:formatCode>
                  <c:ptCount val="20"/>
                  <c:pt idx="0">
                    <c:v>3.7575222861422689E-2</c:v>
                  </c:pt>
                  <c:pt idx="1">
                    <c:v>5.546921524990639E-2</c:v>
                  </c:pt>
                  <c:pt idx="2">
                    <c:v>5.3808043916756226E-2</c:v>
                  </c:pt>
                  <c:pt idx="3">
                    <c:v>4.2462374348947673E-2</c:v>
                  </c:pt>
                  <c:pt idx="4">
                    <c:v>4.7737223217000864E-2</c:v>
                  </c:pt>
                  <c:pt idx="5">
                    <c:v>5.199957864727095E-2</c:v>
                  </c:pt>
                  <c:pt idx="6">
                    <c:v>4.6490234254817756E-2</c:v>
                  </c:pt>
                  <c:pt idx="7">
                    <c:v>3.518099638377669E-2</c:v>
                  </c:pt>
                  <c:pt idx="8">
                    <c:v>3.2541015322609917E-2</c:v>
                  </c:pt>
                  <c:pt idx="9">
                    <c:v>4.1016064130328191E-2</c:v>
                  </c:pt>
                  <c:pt idx="10">
                    <c:v>4.5692832042522093E-2</c:v>
                  </c:pt>
                  <c:pt idx="11">
                    <c:v>2.4597779053234289E-2</c:v>
                  </c:pt>
                  <c:pt idx="12">
                    <c:v>1.5514991727625434E-2</c:v>
                  </c:pt>
                  <c:pt idx="13">
                    <c:v>3.2095224526182346E-2</c:v>
                  </c:pt>
                  <c:pt idx="14">
                    <c:v>4.2555518607334163E-2</c:v>
                  </c:pt>
                  <c:pt idx="15">
                    <c:v>3.7182234989932693E-2</c:v>
                  </c:pt>
                  <c:pt idx="16">
                    <c:v>2.9708411898514701E-2</c:v>
                  </c:pt>
                  <c:pt idx="17">
                    <c:v>2.6877309984756868E-2</c:v>
                  </c:pt>
                  <c:pt idx="18">
                    <c:v>3.9854281577503953E-2</c:v>
                  </c:pt>
                  <c:pt idx="19">
                    <c:v>4.293792979195097E-2</c:v>
                  </c:pt>
                </c:numCache>
              </c:numRef>
            </c:minus>
          </c:errBars>
          <c:cat>
            <c:strRef>
              <c:f>'sub02'!$D$159:$W$159</c:f>
              <c:strCache>
                <c:ptCount val="20"/>
                <c:pt idx="0">
                  <c:v>Unit0</c:v>
                </c:pt>
                <c:pt idx="1">
                  <c:v>Unit1</c:v>
                </c:pt>
                <c:pt idx="2">
                  <c:v>Unit2</c:v>
                </c:pt>
                <c:pt idx="3">
                  <c:v>Unit3</c:v>
                </c:pt>
                <c:pt idx="4">
                  <c:v>Unit4</c:v>
                </c:pt>
                <c:pt idx="5">
                  <c:v>Unit5</c:v>
                </c:pt>
                <c:pt idx="6">
                  <c:v>Unit6</c:v>
                </c:pt>
                <c:pt idx="7">
                  <c:v>Unit7</c:v>
                </c:pt>
                <c:pt idx="8">
                  <c:v>Unit8</c:v>
                </c:pt>
                <c:pt idx="9">
                  <c:v>Unit9</c:v>
                </c:pt>
                <c:pt idx="10">
                  <c:v>Unit10</c:v>
                </c:pt>
                <c:pt idx="11">
                  <c:v>Unit11</c:v>
                </c:pt>
                <c:pt idx="12">
                  <c:v>Unit12</c:v>
                </c:pt>
                <c:pt idx="13">
                  <c:v>Unit13</c:v>
                </c:pt>
                <c:pt idx="14">
                  <c:v>Unit14</c:v>
                </c:pt>
                <c:pt idx="15">
                  <c:v>Unit15</c:v>
                </c:pt>
                <c:pt idx="16">
                  <c:v>Unit16</c:v>
                </c:pt>
                <c:pt idx="17">
                  <c:v>Unit17</c:v>
                </c:pt>
                <c:pt idx="18">
                  <c:v>Unit18</c:v>
                </c:pt>
                <c:pt idx="19">
                  <c:v>Unit19</c:v>
                </c:pt>
              </c:strCache>
            </c:strRef>
          </c:cat>
          <c:val>
            <c:numRef>
              <c:f>'sub02'!$D$160:$W$160</c:f>
              <c:numCache>
                <c:formatCode>0.000_ </c:formatCode>
                <c:ptCount val="20"/>
                <c:pt idx="0" formatCode="0.00000_ ">
                  <c:v>0.45754928898392705</c:v>
                </c:pt>
                <c:pt idx="1">
                  <c:v>0.54373841810587054</c:v>
                </c:pt>
                <c:pt idx="2">
                  <c:v>0.63243021830226287</c:v>
                </c:pt>
                <c:pt idx="3">
                  <c:v>0.63079201607594515</c:v>
                </c:pt>
                <c:pt idx="4">
                  <c:v>0.58237859391939828</c:v>
                </c:pt>
                <c:pt idx="5">
                  <c:v>0.55189360765772266</c:v>
                </c:pt>
                <c:pt idx="6">
                  <c:v>0.55553073172209022</c:v>
                </c:pt>
                <c:pt idx="7">
                  <c:v>0.61791957450957213</c:v>
                </c:pt>
                <c:pt idx="8">
                  <c:v>0.69622824841587561</c:v>
                </c:pt>
                <c:pt idx="9">
                  <c:v>0.68741254552902331</c:v>
                </c:pt>
                <c:pt idx="10">
                  <c:v>0.72192946383735446</c:v>
                </c:pt>
                <c:pt idx="11">
                  <c:v>0.65670997106927198</c:v>
                </c:pt>
                <c:pt idx="12">
                  <c:v>0.54852576424635202</c:v>
                </c:pt>
                <c:pt idx="13">
                  <c:v>0.46058410705793396</c:v>
                </c:pt>
                <c:pt idx="14">
                  <c:v>0.30953535767926388</c:v>
                </c:pt>
                <c:pt idx="15">
                  <c:v>0.13054167052257462</c:v>
                </c:pt>
                <c:pt idx="16">
                  <c:v>6.183418724859787E-2</c:v>
                </c:pt>
                <c:pt idx="17">
                  <c:v>0.13291493862329443</c:v>
                </c:pt>
                <c:pt idx="18">
                  <c:v>0.27497009939374301</c:v>
                </c:pt>
                <c:pt idx="19">
                  <c:v>0.34852371646170927</c:v>
                </c:pt>
              </c:numCache>
            </c:numRef>
          </c:val>
        </c:ser>
        <c:ser>
          <c:idx val="1"/>
          <c:order val="1"/>
          <c:tx>
            <c:strRef>
              <c:f>'sub02'!$C$161</c:f>
              <c:strCache>
                <c:ptCount val="1"/>
                <c:pt idx="0">
                  <c:v>tools</c:v>
                </c:pt>
              </c:strCache>
            </c:strRef>
          </c:tx>
          <c:errBars>
            <c:errDir val="y"/>
            <c:errBarType val="both"/>
            <c:errValType val="cust"/>
            <c:plus>
              <c:numRef>
                <c:f>'sub01'!$D$164:$W$164</c:f>
                <c:numCache>
                  <c:formatCode>General</c:formatCode>
                  <c:ptCount val="20"/>
                  <c:pt idx="0">
                    <c:v>2.6954072023538927E-2</c:v>
                  </c:pt>
                  <c:pt idx="1">
                    <c:v>3.3976647756211398E-2</c:v>
                  </c:pt>
                  <c:pt idx="2">
                    <c:v>4.154233810743508E-2</c:v>
                  </c:pt>
                  <c:pt idx="3">
                    <c:v>5.0333946580188645E-2</c:v>
                  </c:pt>
                  <c:pt idx="4">
                    <c:v>4.9024310378175742E-2</c:v>
                  </c:pt>
                  <c:pt idx="5">
                    <c:v>4.9380586412178309E-2</c:v>
                  </c:pt>
                  <c:pt idx="6">
                    <c:v>4.6657058380600011E-2</c:v>
                  </c:pt>
                  <c:pt idx="7">
                    <c:v>5.2444141989184304E-2</c:v>
                  </c:pt>
                  <c:pt idx="8">
                    <c:v>4.9737327482698129E-2</c:v>
                  </c:pt>
                  <c:pt idx="9">
                    <c:v>3.1759198607017418E-2</c:v>
                  </c:pt>
                  <c:pt idx="10">
                    <c:v>3.9212509059558559E-2</c:v>
                  </c:pt>
                  <c:pt idx="11">
                    <c:v>3.6789239593556712E-2</c:v>
                  </c:pt>
                  <c:pt idx="12">
                    <c:v>4.2760785441359576E-2</c:v>
                  </c:pt>
                  <c:pt idx="13">
                    <c:v>4.4738989586956684E-2</c:v>
                  </c:pt>
                  <c:pt idx="14">
                    <c:v>3.4928716562822155E-2</c:v>
                  </c:pt>
                  <c:pt idx="15">
                    <c:v>2.9498305379555594E-2</c:v>
                  </c:pt>
                  <c:pt idx="16">
                    <c:v>4.3359681242713187E-2</c:v>
                  </c:pt>
                  <c:pt idx="17">
                    <c:v>5.4525414671113381E-2</c:v>
                  </c:pt>
                  <c:pt idx="18">
                    <c:v>5.2058570319543022E-2</c:v>
                  </c:pt>
                  <c:pt idx="19">
                    <c:v>4.8836342525983595E-2</c:v>
                  </c:pt>
                </c:numCache>
              </c:numRef>
            </c:plus>
            <c:minus>
              <c:numRef>
                <c:f>'sub01'!$D$164:$W$164</c:f>
                <c:numCache>
                  <c:formatCode>General</c:formatCode>
                  <c:ptCount val="20"/>
                  <c:pt idx="0">
                    <c:v>2.6954072023538927E-2</c:v>
                  </c:pt>
                  <c:pt idx="1">
                    <c:v>3.3976647756211398E-2</c:v>
                  </c:pt>
                  <c:pt idx="2">
                    <c:v>4.154233810743508E-2</c:v>
                  </c:pt>
                  <c:pt idx="3">
                    <c:v>5.0333946580188645E-2</c:v>
                  </c:pt>
                  <c:pt idx="4">
                    <c:v>4.9024310378175742E-2</c:v>
                  </c:pt>
                  <c:pt idx="5">
                    <c:v>4.9380586412178309E-2</c:v>
                  </c:pt>
                  <c:pt idx="6">
                    <c:v>4.6657058380600011E-2</c:v>
                  </c:pt>
                  <c:pt idx="7">
                    <c:v>5.2444141989184304E-2</c:v>
                  </c:pt>
                  <c:pt idx="8">
                    <c:v>4.9737327482698129E-2</c:v>
                  </c:pt>
                  <c:pt idx="9">
                    <c:v>3.1759198607017418E-2</c:v>
                  </c:pt>
                  <c:pt idx="10">
                    <c:v>3.9212509059558559E-2</c:v>
                  </c:pt>
                  <c:pt idx="11">
                    <c:v>3.6789239593556712E-2</c:v>
                  </c:pt>
                  <c:pt idx="12">
                    <c:v>4.2760785441359576E-2</c:v>
                  </c:pt>
                  <c:pt idx="13">
                    <c:v>4.4738989586956684E-2</c:v>
                  </c:pt>
                  <c:pt idx="14">
                    <c:v>3.4928716562822155E-2</c:v>
                  </c:pt>
                  <c:pt idx="15">
                    <c:v>2.9498305379555594E-2</c:v>
                  </c:pt>
                  <c:pt idx="16">
                    <c:v>4.3359681242713187E-2</c:v>
                  </c:pt>
                  <c:pt idx="17">
                    <c:v>5.4525414671113381E-2</c:v>
                  </c:pt>
                  <c:pt idx="18">
                    <c:v>5.2058570319543022E-2</c:v>
                  </c:pt>
                  <c:pt idx="19">
                    <c:v>4.8836342525983595E-2</c:v>
                  </c:pt>
                </c:numCache>
              </c:numRef>
            </c:minus>
          </c:errBars>
          <c:cat>
            <c:strRef>
              <c:f>'sub02'!$D$159:$W$159</c:f>
              <c:strCache>
                <c:ptCount val="20"/>
                <c:pt idx="0">
                  <c:v>Unit0</c:v>
                </c:pt>
                <c:pt idx="1">
                  <c:v>Unit1</c:v>
                </c:pt>
                <c:pt idx="2">
                  <c:v>Unit2</c:v>
                </c:pt>
                <c:pt idx="3">
                  <c:v>Unit3</c:v>
                </c:pt>
                <c:pt idx="4">
                  <c:v>Unit4</c:v>
                </c:pt>
                <c:pt idx="5">
                  <c:v>Unit5</c:v>
                </c:pt>
                <c:pt idx="6">
                  <c:v>Unit6</c:v>
                </c:pt>
                <c:pt idx="7">
                  <c:v>Unit7</c:v>
                </c:pt>
                <c:pt idx="8">
                  <c:v>Unit8</c:v>
                </c:pt>
                <c:pt idx="9">
                  <c:v>Unit9</c:v>
                </c:pt>
                <c:pt idx="10">
                  <c:v>Unit10</c:v>
                </c:pt>
                <c:pt idx="11">
                  <c:v>Unit11</c:v>
                </c:pt>
                <c:pt idx="12">
                  <c:v>Unit12</c:v>
                </c:pt>
                <c:pt idx="13">
                  <c:v>Unit13</c:v>
                </c:pt>
                <c:pt idx="14">
                  <c:v>Unit14</c:v>
                </c:pt>
                <c:pt idx="15">
                  <c:v>Unit15</c:v>
                </c:pt>
                <c:pt idx="16">
                  <c:v>Unit16</c:v>
                </c:pt>
                <c:pt idx="17">
                  <c:v>Unit17</c:v>
                </c:pt>
                <c:pt idx="18">
                  <c:v>Unit18</c:v>
                </c:pt>
                <c:pt idx="19">
                  <c:v>Unit19</c:v>
                </c:pt>
              </c:strCache>
            </c:strRef>
          </c:cat>
          <c:val>
            <c:numRef>
              <c:f>'sub02'!$D$161:$W$161</c:f>
              <c:numCache>
                <c:formatCode>0.000_ </c:formatCode>
                <c:ptCount val="20"/>
                <c:pt idx="0" formatCode="0.00000_ ">
                  <c:v>9.7952522680765278E-2</c:v>
                </c:pt>
                <c:pt idx="1">
                  <c:v>0.16404070913989374</c:v>
                </c:pt>
                <c:pt idx="2">
                  <c:v>0.30389300486299414</c:v>
                </c:pt>
                <c:pt idx="3">
                  <c:v>0.42871337854121411</c:v>
                </c:pt>
                <c:pt idx="4">
                  <c:v>0.45454896656623078</c:v>
                </c:pt>
                <c:pt idx="5">
                  <c:v>0.43841289961583324</c:v>
                </c:pt>
                <c:pt idx="6">
                  <c:v>0.33222806060744681</c:v>
                </c:pt>
                <c:pt idx="7">
                  <c:v>0.18096088532720367</c:v>
                </c:pt>
                <c:pt idx="8">
                  <c:v>0.15571868828241578</c:v>
                </c:pt>
                <c:pt idx="9">
                  <c:v>0.23589252695785734</c:v>
                </c:pt>
                <c:pt idx="10">
                  <c:v>0.26676778300201248</c:v>
                </c:pt>
                <c:pt idx="11">
                  <c:v>0.35548187904321304</c:v>
                </c:pt>
                <c:pt idx="12">
                  <c:v>0.41422274308524482</c:v>
                </c:pt>
                <c:pt idx="13">
                  <c:v>0.40440563064573753</c:v>
                </c:pt>
                <c:pt idx="14">
                  <c:v>0.45761093665680536</c:v>
                </c:pt>
                <c:pt idx="15">
                  <c:v>0.55390533026249378</c:v>
                </c:pt>
                <c:pt idx="16">
                  <c:v>0.53104174277447103</c:v>
                </c:pt>
                <c:pt idx="17">
                  <c:v>0.45239260259025377</c:v>
                </c:pt>
                <c:pt idx="18">
                  <c:v>0.36272187644710346</c:v>
                </c:pt>
                <c:pt idx="19">
                  <c:v>0.30029764537503639</c:v>
                </c:pt>
              </c:numCache>
            </c:numRef>
          </c:val>
        </c:ser>
        <c:marker val="1"/>
        <c:axId val="47396352"/>
        <c:axId val="47397888"/>
      </c:lineChart>
      <c:catAx>
        <c:axId val="47396352"/>
        <c:scaling>
          <c:orientation val="minMax"/>
        </c:scaling>
        <c:axPos val="b"/>
        <c:numFmt formatCode="General" sourceLinked="1"/>
        <c:tickLblPos val="nextTo"/>
        <c:crossAx val="47397888"/>
        <c:crosses val="autoZero"/>
        <c:auto val="1"/>
        <c:lblAlgn val="ctr"/>
        <c:lblOffset val="100"/>
      </c:catAx>
      <c:valAx>
        <c:axId val="47397888"/>
        <c:scaling>
          <c:orientation val="minMax"/>
        </c:scaling>
        <c:axPos val="l"/>
        <c:majorGridlines/>
        <c:numFmt formatCode="0.00000_ " sourceLinked="1"/>
        <c:tickLblPos val="nextTo"/>
        <c:crossAx val="47396352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81322173311013701"/>
          <c:y val="8.4751995286304449E-2"/>
          <c:w val="8.0479054291441809E-2"/>
          <c:h val="0.12301301623011419"/>
        </c:manualLayout>
      </c:layout>
    </c:legend>
    <c:plotVisOnly val="1"/>
    <c:dispBlanksAs val="gap"/>
  </c:chart>
  <c:printSettings>
    <c:headerFooter/>
    <c:pageMargins b="0.75000000000000377" l="0.70000000000000062" r="0.70000000000000062" t="0.75000000000000377" header="0.30000000000000032" footer="0.30000000000000032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 altLang="en-US"/>
              <a:t>The averaged final activations</a:t>
            </a:r>
          </a:p>
        </c:rich>
      </c:tx>
      <c:layout>
        <c:manualLayout>
          <c:xMode val="edge"/>
          <c:yMode val="edge"/>
          <c:x val="0.34042609035572907"/>
          <c:y val="3.39943342776204E-2"/>
        </c:manualLayout>
      </c:layout>
      <c:spPr>
        <a:noFill/>
        <a:ln w="25400">
          <a:noFill/>
        </a:ln>
      </c:spPr>
    </c:title>
    <c:plotArea>
      <c:layout>
        <c:manualLayout>
          <c:layoutTarget val="inner"/>
          <c:xMode val="edge"/>
          <c:yMode val="edge"/>
          <c:x val="0.1613477971032059"/>
          <c:y val="0.14164305949008499"/>
          <c:w val="0.81028509094686907"/>
          <c:h val="0.73654390934844194"/>
        </c:manualLayout>
      </c:layout>
      <c:barChart>
        <c:barDir val="col"/>
        <c:grouping val="clustered"/>
        <c:ser>
          <c:idx val="0"/>
          <c:order val="0"/>
          <c:tx>
            <c:strRef>
              <c:f>'sub01'!$Y$50</c:f>
              <c:strCache>
                <c:ptCount val="1"/>
                <c:pt idx="0">
                  <c:v>animals</c:v>
                </c:pt>
              </c:strCache>
            </c:strRef>
          </c:tx>
          <c:spPr>
            <a:solidFill>
              <a:srgbClr val="3366FF"/>
            </a:solidFill>
            <a:ln w="25400">
              <a:noFill/>
            </a:ln>
          </c:spPr>
          <c:errBars>
            <c:errBarType val="both"/>
            <c:errValType val="cust"/>
            <c:plus>
              <c:numRef>
                <c:f>'sub01'!$Z$53:$AA$53</c:f>
                <c:numCache>
                  <c:formatCode>General</c:formatCode>
                  <c:ptCount val="2"/>
                  <c:pt idx="0">
                    <c:v>2.4865767835000756E-2</c:v>
                  </c:pt>
                  <c:pt idx="1">
                    <c:v>2.138983149312651E-2</c:v>
                  </c:pt>
                </c:numCache>
              </c:numRef>
            </c:plus>
            <c:minus>
              <c:numRef>
                <c:f>'sub01'!$Z$53:$AA$53</c:f>
                <c:numCache>
                  <c:formatCode>General</c:formatCode>
                  <c:ptCount val="2"/>
                  <c:pt idx="0">
                    <c:v>2.4865767835000756E-2</c:v>
                  </c:pt>
                  <c:pt idx="1">
                    <c:v>2.138983149312651E-2</c:v>
                  </c:pt>
                </c:numCache>
              </c:numRef>
            </c:minus>
            <c:spPr>
              <a:ln w="12700">
                <a:solidFill>
                  <a:srgbClr val="000000"/>
                </a:solidFill>
                <a:prstDash val="solid"/>
              </a:ln>
            </c:spPr>
          </c:errBars>
          <c:cat>
            <c:strRef>
              <c:f>'sub01'!$Z$49:$AA$49</c:f>
              <c:strCache>
                <c:ptCount val="2"/>
                <c:pt idx="0">
                  <c:v>lateral</c:v>
                </c:pt>
                <c:pt idx="1">
                  <c:v>medial</c:v>
                </c:pt>
              </c:strCache>
            </c:strRef>
          </c:cat>
          <c:val>
            <c:numRef>
              <c:f>'sub01'!$Z$50:$AA$50</c:f>
              <c:numCache>
                <c:formatCode>0.00_ </c:formatCode>
                <c:ptCount val="2"/>
                <c:pt idx="0">
                  <c:v>0.52035833333333326</c:v>
                </c:pt>
                <c:pt idx="1">
                  <c:v>0.34429999999999999</c:v>
                </c:pt>
              </c:numCache>
            </c:numRef>
          </c:val>
        </c:ser>
        <c:ser>
          <c:idx val="1"/>
          <c:order val="1"/>
          <c:tx>
            <c:strRef>
              <c:f>'sub01'!$Y$51</c:f>
              <c:strCache>
                <c:ptCount val="1"/>
                <c:pt idx="0">
                  <c:v>tools</c:v>
                </c:pt>
              </c:strCache>
            </c:strRef>
          </c:tx>
          <c:spPr>
            <a:solidFill>
              <a:srgbClr val="FF6600"/>
            </a:solidFill>
            <a:ln w="25400">
              <a:noFill/>
            </a:ln>
          </c:spPr>
          <c:errBars>
            <c:errBarType val="both"/>
            <c:errValType val="cust"/>
            <c:plus>
              <c:numRef>
                <c:f>'sub01'!$Z$54:$AA$54</c:f>
                <c:numCache>
                  <c:formatCode>General</c:formatCode>
                  <c:ptCount val="2"/>
                  <c:pt idx="0">
                    <c:v>3.1226713243921726E-2</c:v>
                  </c:pt>
                  <c:pt idx="1">
                    <c:v>1.9092591577365804E-2</c:v>
                  </c:pt>
                </c:numCache>
              </c:numRef>
            </c:plus>
            <c:minus>
              <c:numRef>
                <c:f>'sub01'!$Z$54:$AA$54</c:f>
                <c:numCache>
                  <c:formatCode>General</c:formatCode>
                  <c:ptCount val="2"/>
                  <c:pt idx="0">
                    <c:v>3.1226713243921726E-2</c:v>
                  </c:pt>
                  <c:pt idx="1">
                    <c:v>1.9092591577365804E-2</c:v>
                  </c:pt>
                </c:numCache>
              </c:numRef>
            </c:minus>
            <c:spPr>
              <a:ln w="12700">
                <a:solidFill>
                  <a:srgbClr val="000000"/>
                </a:solidFill>
                <a:prstDash val="solid"/>
              </a:ln>
            </c:spPr>
          </c:errBars>
          <c:cat>
            <c:strRef>
              <c:f>'sub01'!$Z$49:$AA$49</c:f>
              <c:strCache>
                <c:ptCount val="2"/>
                <c:pt idx="0">
                  <c:v>lateral</c:v>
                </c:pt>
                <c:pt idx="1">
                  <c:v>medial</c:v>
                </c:pt>
              </c:strCache>
            </c:strRef>
          </c:cat>
          <c:val>
            <c:numRef>
              <c:f>'sub01'!$Z$51:$AA$51</c:f>
              <c:numCache>
                <c:formatCode>0.00_ </c:formatCode>
                <c:ptCount val="2"/>
                <c:pt idx="0">
                  <c:v>0.34521249999999998</c:v>
                </c:pt>
                <c:pt idx="1">
                  <c:v>0.44926666666666654</c:v>
                </c:pt>
              </c:numCache>
            </c:numRef>
          </c:val>
        </c:ser>
        <c:axId val="47457408"/>
        <c:axId val="47458944"/>
      </c:barChart>
      <c:catAx>
        <c:axId val="47457408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zh-CN"/>
          </a:p>
        </c:txPr>
        <c:crossAx val="47458944"/>
        <c:crosses val="autoZero"/>
        <c:auto val="1"/>
        <c:lblAlgn val="ctr"/>
        <c:lblOffset val="100"/>
        <c:tickLblSkip val="1"/>
        <c:tickMarkSkip val="1"/>
      </c:catAx>
      <c:valAx>
        <c:axId val="47458944"/>
        <c:scaling>
          <c:orientation val="minMax"/>
          <c:max val="0.70000000000000062"/>
          <c:min val="0"/>
        </c:scaling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 altLang="en-US"/>
                  <a:t>Mean Activations</a:t>
                </a:r>
              </a:p>
            </c:rich>
          </c:tx>
          <c:layout>
            <c:manualLayout>
              <c:xMode val="edge"/>
              <c:yMode val="edge"/>
              <c:x val="2.8368794326241127E-2"/>
              <c:y val="0.35410764872521244"/>
            </c:manualLayout>
          </c:layout>
          <c:spPr>
            <a:noFill/>
            <a:ln w="25400">
              <a:noFill/>
            </a:ln>
          </c:spPr>
        </c:title>
        <c:numFmt formatCode="0.00_ " sourceLinked="1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zh-CN"/>
          </a:p>
        </c:txPr>
        <c:crossAx val="47457408"/>
        <c:crosses val="autoZero"/>
        <c:crossBetween val="between"/>
        <c:majorUnit val="0.1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7198618789672773"/>
          <c:y val="0.22096317280453256"/>
          <c:w val="0.12056756203346919"/>
          <c:h val="0.13881019830028329"/>
        </c:manualLayout>
      </c:layout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11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zh-CN"/>
        </a:p>
      </c:txPr>
    </c:legend>
    <c:plotVisOnly val="1"/>
    <c:dispBlanksAs val="gap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zh-CN"/>
    </a:p>
  </c:txPr>
  <c:printSettings>
    <c:headerFooter alignWithMargins="0"/>
    <c:pageMargins b="1" l="0.75000000000000377" r="0.75000000000000377" t="1" header="0.5" footer="0.5"/>
    <c:pageSetup paperSize="9" orientation="landscape"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 altLang="en-US"/>
              <a:t>The averaged final activations</a:t>
            </a:r>
          </a:p>
        </c:rich>
      </c:tx>
      <c:layout>
        <c:manualLayout>
          <c:xMode val="edge"/>
          <c:yMode val="edge"/>
          <c:x val="0.34042609035572957"/>
          <c:y val="3.39943342776204E-2"/>
        </c:manualLayout>
      </c:layout>
      <c:spPr>
        <a:noFill/>
        <a:ln w="25400">
          <a:noFill/>
        </a:ln>
      </c:spPr>
    </c:title>
    <c:plotArea>
      <c:layout>
        <c:manualLayout>
          <c:layoutTarget val="inner"/>
          <c:xMode val="edge"/>
          <c:yMode val="edge"/>
          <c:x val="0.1613477971032059"/>
          <c:y val="0.14164305949008499"/>
          <c:w val="0.81028509094686907"/>
          <c:h val="0.73654390934844194"/>
        </c:manualLayout>
      </c:layout>
      <c:barChart>
        <c:barDir val="col"/>
        <c:grouping val="clustered"/>
        <c:ser>
          <c:idx val="0"/>
          <c:order val="0"/>
          <c:tx>
            <c:strRef>
              <c:f>[1]sub01!$Y$50</c:f>
              <c:strCache>
                <c:ptCount val="1"/>
                <c:pt idx="0">
                  <c:v>animals</c:v>
                </c:pt>
              </c:strCache>
            </c:strRef>
          </c:tx>
          <c:spPr>
            <a:solidFill>
              <a:srgbClr val="3366FF"/>
            </a:solidFill>
            <a:ln w="25400">
              <a:noFill/>
            </a:ln>
          </c:spPr>
          <c:errBars>
            <c:errBarType val="both"/>
            <c:errValType val="cust"/>
            <c:plus>
              <c:numRef>
                <c:f>[1]sub01!$Z$53:$AA$53</c:f>
                <c:numCache>
                  <c:formatCode>General</c:formatCode>
                  <c:ptCount val="2"/>
                  <c:pt idx="0">
                    <c:v>2.6999843442022243E-3</c:v>
                  </c:pt>
                  <c:pt idx="1">
                    <c:v>7.9179144706934927E-3</c:v>
                  </c:pt>
                </c:numCache>
              </c:numRef>
            </c:plus>
            <c:minus>
              <c:numRef>
                <c:f>[1]sub01!$Z$53:$AA$53</c:f>
                <c:numCache>
                  <c:formatCode>General</c:formatCode>
                  <c:ptCount val="2"/>
                  <c:pt idx="0">
                    <c:v>2.6999843442022243E-3</c:v>
                  </c:pt>
                  <c:pt idx="1">
                    <c:v>7.9179144706934927E-3</c:v>
                  </c:pt>
                </c:numCache>
              </c:numRef>
            </c:minus>
            <c:spPr>
              <a:ln w="12700">
                <a:solidFill>
                  <a:srgbClr val="000000"/>
                </a:solidFill>
                <a:prstDash val="solid"/>
              </a:ln>
            </c:spPr>
          </c:errBars>
          <c:cat>
            <c:strRef>
              <c:f>[1]sub01!$Z$49:$AA$49</c:f>
              <c:strCache>
                <c:ptCount val="2"/>
                <c:pt idx="0">
                  <c:v>lateral</c:v>
                </c:pt>
                <c:pt idx="1">
                  <c:v>medial</c:v>
                </c:pt>
              </c:strCache>
            </c:strRef>
          </c:cat>
          <c:val>
            <c:numRef>
              <c:f>[1]sub01!$Z$50:$AA$50</c:f>
              <c:numCache>
                <c:formatCode>General</c:formatCode>
                <c:ptCount val="2"/>
                <c:pt idx="0">
                  <c:v>0.11351666666666667</c:v>
                </c:pt>
                <c:pt idx="1">
                  <c:v>6.9449999999999998E-2</c:v>
                </c:pt>
              </c:numCache>
            </c:numRef>
          </c:val>
        </c:ser>
        <c:ser>
          <c:idx val="1"/>
          <c:order val="1"/>
          <c:tx>
            <c:strRef>
              <c:f>[1]sub01!$Y$51</c:f>
              <c:strCache>
                <c:ptCount val="1"/>
                <c:pt idx="0">
                  <c:v>tools</c:v>
                </c:pt>
              </c:strCache>
            </c:strRef>
          </c:tx>
          <c:spPr>
            <a:solidFill>
              <a:srgbClr val="FF6600"/>
            </a:solidFill>
            <a:ln w="25400">
              <a:noFill/>
            </a:ln>
          </c:spPr>
          <c:errBars>
            <c:errBarType val="both"/>
            <c:errValType val="cust"/>
            <c:plus>
              <c:numRef>
                <c:f>[1]sub01!$Z$54:$AA$54</c:f>
                <c:numCache>
                  <c:formatCode>General</c:formatCode>
                  <c:ptCount val="2"/>
                  <c:pt idx="0">
                    <c:v>5.9739849030593234E-3</c:v>
                  </c:pt>
                  <c:pt idx="1">
                    <c:v>1.695347925758011E-2</c:v>
                  </c:pt>
                </c:numCache>
              </c:numRef>
            </c:plus>
            <c:minus>
              <c:numRef>
                <c:f>[1]sub01!$Z$54:$AA$54</c:f>
                <c:numCache>
                  <c:formatCode>General</c:formatCode>
                  <c:ptCount val="2"/>
                  <c:pt idx="0">
                    <c:v>5.9739849030593234E-3</c:v>
                  </c:pt>
                  <c:pt idx="1">
                    <c:v>1.695347925758011E-2</c:v>
                  </c:pt>
                </c:numCache>
              </c:numRef>
            </c:minus>
            <c:spPr>
              <a:ln w="12700">
                <a:solidFill>
                  <a:srgbClr val="000000"/>
                </a:solidFill>
                <a:prstDash val="solid"/>
              </a:ln>
            </c:spPr>
          </c:errBars>
          <c:cat>
            <c:strRef>
              <c:f>[1]sub01!$Z$49:$AA$49</c:f>
              <c:strCache>
                <c:ptCount val="2"/>
                <c:pt idx="0">
                  <c:v>lateral</c:v>
                </c:pt>
                <c:pt idx="1">
                  <c:v>medial</c:v>
                </c:pt>
              </c:strCache>
            </c:strRef>
          </c:cat>
          <c:val>
            <c:numRef>
              <c:f>[1]sub01!$Z$51:$AA$51</c:f>
              <c:numCache>
                <c:formatCode>General</c:formatCode>
                <c:ptCount val="2"/>
                <c:pt idx="0">
                  <c:v>8.999583333333333E-2</c:v>
                </c:pt>
                <c:pt idx="1">
                  <c:v>0.2612166666666666</c:v>
                </c:pt>
              </c:numCache>
            </c:numRef>
          </c:val>
        </c:ser>
        <c:axId val="47493504"/>
        <c:axId val="47495040"/>
      </c:barChart>
      <c:catAx>
        <c:axId val="47493504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zh-CN"/>
          </a:p>
        </c:txPr>
        <c:crossAx val="47495040"/>
        <c:crosses val="autoZero"/>
        <c:auto val="1"/>
        <c:lblAlgn val="ctr"/>
        <c:lblOffset val="100"/>
        <c:tickLblSkip val="1"/>
        <c:tickMarkSkip val="1"/>
      </c:catAx>
      <c:valAx>
        <c:axId val="47495040"/>
        <c:scaling>
          <c:orientation val="minMax"/>
          <c:max val="0.70000000000000062"/>
          <c:min val="0"/>
        </c:scaling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 altLang="en-US"/>
                  <a:t>Mean Activations</a:t>
                </a:r>
              </a:p>
            </c:rich>
          </c:tx>
          <c:layout>
            <c:manualLayout>
              <c:xMode val="edge"/>
              <c:yMode val="edge"/>
              <c:x val="2.8368794326241127E-2"/>
              <c:y val="0.35410764872521244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zh-CN"/>
          </a:p>
        </c:txPr>
        <c:crossAx val="47493504"/>
        <c:crosses val="autoZero"/>
        <c:crossBetween val="between"/>
        <c:majorUnit val="0.1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7198618789672815"/>
          <c:y val="0.22096317280453256"/>
          <c:w val="0.12056756203346919"/>
          <c:h val="0.13881019830028329"/>
        </c:manualLayout>
      </c:layout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11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zh-CN"/>
        </a:p>
      </c:txPr>
    </c:legend>
    <c:plotVisOnly val="1"/>
    <c:dispBlanksAs val="gap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zh-CN"/>
    </a:p>
  </c:txPr>
  <c:printSettings>
    <c:headerFooter alignWithMargins="0"/>
    <c:pageMargins b="1" l="0.75000000000000455" r="0.75000000000000455" t="1" header="0.5" footer="0.5"/>
    <c:pageSetup paperSize="9" orientation="landscape"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plotArea>
      <c:layout>
        <c:manualLayout>
          <c:layoutTarget val="inner"/>
          <c:xMode val="edge"/>
          <c:yMode val="edge"/>
          <c:x val="0.11855676071035399"/>
          <c:y val="5.9548314325103414E-2"/>
          <c:w val="0.85773239053056061"/>
          <c:h val="0.84188996114801362"/>
        </c:manualLayout>
      </c:layout>
      <c:lineChart>
        <c:grouping val="standard"/>
        <c:ser>
          <c:idx val="0"/>
          <c:order val="0"/>
          <c:tx>
            <c:strRef>
              <c:f>'sub03'!$C$50</c:f>
              <c:strCache>
                <c:ptCount val="1"/>
                <c:pt idx="0">
                  <c:v>animals</c:v>
                </c:pt>
              </c:strCache>
            </c:strRef>
          </c:tx>
          <c:spPr>
            <a:ln w="12700">
              <a:solidFill>
                <a:srgbClr val="0000FF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FF"/>
              </a:solidFill>
              <a:ln>
                <a:solidFill>
                  <a:srgbClr val="0000FF"/>
                </a:solidFill>
                <a:prstDash val="solid"/>
              </a:ln>
            </c:spPr>
          </c:marker>
          <c:errBars>
            <c:errDir val="y"/>
            <c:errBarType val="both"/>
            <c:errValType val="cust"/>
            <c:plus>
              <c:numRef>
                <c:f>'sub01'!$D$53:$M$53</c:f>
                <c:numCache>
                  <c:formatCode>General</c:formatCode>
                  <c:ptCount val="10"/>
                  <c:pt idx="0">
                    <c:v>1.5921759182293193E-3</c:v>
                  </c:pt>
                  <c:pt idx="1">
                    <c:v>0.1025968303674596</c:v>
                  </c:pt>
                  <c:pt idx="2">
                    <c:v>8.9027793792909704E-2</c:v>
                  </c:pt>
                  <c:pt idx="3">
                    <c:v>8.7129432271736806E-2</c:v>
                  </c:pt>
                  <c:pt idx="4">
                    <c:v>9.4930036769394779E-2</c:v>
                  </c:pt>
                  <c:pt idx="5">
                    <c:v>9.6825442755167926E-2</c:v>
                  </c:pt>
                  <c:pt idx="6">
                    <c:v>8.2259330924549789E-2</c:v>
                  </c:pt>
                  <c:pt idx="7">
                    <c:v>8.3558254434005372E-2</c:v>
                  </c:pt>
                  <c:pt idx="8">
                    <c:v>9.6460656293435962E-2</c:v>
                  </c:pt>
                  <c:pt idx="9">
                    <c:v>8.5464078393510903E-2</c:v>
                  </c:pt>
                </c:numCache>
              </c:numRef>
            </c:plus>
            <c:minus>
              <c:numRef>
                <c:f>'sub01'!$D$53:$M$53</c:f>
                <c:numCache>
                  <c:formatCode>General</c:formatCode>
                  <c:ptCount val="10"/>
                  <c:pt idx="0">
                    <c:v>1.5921759182293193E-3</c:v>
                  </c:pt>
                  <c:pt idx="1">
                    <c:v>0.1025968303674596</c:v>
                  </c:pt>
                  <c:pt idx="2">
                    <c:v>8.9027793792909704E-2</c:v>
                  </c:pt>
                  <c:pt idx="3">
                    <c:v>8.7129432271736806E-2</c:v>
                  </c:pt>
                  <c:pt idx="4">
                    <c:v>9.4930036769394779E-2</c:v>
                  </c:pt>
                  <c:pt idx="5">
                    <c:v>9.6825442755167926E-2</c:v>
                  </c:pt>
                  <c:pt idx="6">
                    <c:v>8.2259330924549789E-2</c:v>
                  </c:pt>
                  <c:pt idx="7">
                    <c:v>8.3558254434005372E-2</c:v>
                  </c:pt>
                  <c:pt idx="8">
                    <c:v>9.6460656293435962E-2</c:v>
                  </c:pt>
                  <c:pt idx="9">
                    <c:v>8.5464078393510903E-2</c:v>
                  </c:pt>
                </c:numCache>
              </c:numRef>
            </c:minus>
            <c:spPr>
              <a:ln w="12700">
                <a:solidFill>
                  <a:srgbClr val="000000"/>
                </a:solidFill>
                <a:prstDash val="solid"/>
              </a:ln>
            </c:spPr>
          </c:errBars>
          <c:cat>
            <c:strRef>
              <c:f>'sub03'!$D$49:$W$49</c:f>
              <c:strCache>
                <c:ptCount val="20"/>
                <c:pt idx="0">
                  <c:v>Unit0</c:v>
                </c:pt>
                <c:pt idx="1">
                  <c:v>Unit1</c:v>
                </c:pt>
                <c:pt idx="2">
                  <c:v>Unit2</c:v>
                </c:pt>
                <c:pt idx="3">
                  <c:v>Unit3</c:v>
                </c:pt>
                <c:pt idx="4">
                  <c:v>Unit4</c:v>
                </c:pt>
                <c:pt idx="5">
                  <c:v>Unit5</c:v>
                </c:pt>
                <c:pt idx="6">
                  <c:v>Unit6</c:v>
                </c:pt>
                <c:pt idx="7">
                  <c:v>Unit7</c:v>
                </c:pt>
                <c:pt idx="8">
                  <c:v>Unit8</c:v>
                </c:pt>
                <c:pt idx="9">
                  <c:v>Unit9</c:v>
                </c:pt>
                <c:pt idx="10">
                  <c:v>Unit10</c:v>
                </c:pt>
                <c:pt idx="11">
                  <c:v>Unit11</c:v>
                </c:pt>
                <c:pt idx="12">
                  <c:v>Unit12</c:v>
                </c:pt>
                <c:pt idx="13">
                  <c:v>Unit13</c:v>
                </c:pt>
                <c:pt idx="14">
                  <c:v>Unit14</c:v>
                </c:pt>
                <c:pt idx="15">
                  <c:v>Unit15</c:v>
                </c:pt>
                <c:pt idx="16">
                  <c:v>Unit16</c:v>
                </c:pt>
                <c:pt idx="17">
                  <c:v>Unit17</c:v>
                </c:pt>
                <c:pt idx="18">
                  <c:v>Unit18</c:v>
                </c:pt>
                <c:pt idx="19">
                  <c:v>Unit19</c:v>
                </c:pt>
              </c:strCache>
            </c:strRef>
          </c:cat>
          <c:val>
            <c:numRef>
              <c:f>'sub03'!$D$50:$W$50</c:f>
              <c:numCache>
                <c:formatCode>0.00_ </c:formatCode>
                <c:ptCount val="20"/>
                <c:pt idx="0">
                  <c:v>0.22425000000000003</c:v>
                </c:pt>
                <c:pt idx="1">
                  <c:v>0.25391666666666668</c:v>
                </c:pt>
                <c:pt idx="2">
                  <c:v>0.36362500000000014</c:v>
                </c:pt>
                <c:pt idx="3">
                  <c:v>0.32687499999999997</c:v>
                </c:pt>
                <c:pt idx="4">
                  <c:v>0.87420833333333359</c:v>
                </c:pt>
                <c:pt idx="5">
                  <c:v>0.68125000000000002</c:v>
                </c:pt>
                <c:pt idx="6">
                  <c:v>0.34579166666666655</c:v>
                </c:pt>
                <c:pt idx="7">
                  <c:v>0.98862499999999986</c:v>
                </c:pt>
                <c:pt idx="8">
                  <c:v>0.50045833333333312</c:v>
                </c:pt>
                <c:pt idx="9">
                  <c:v>0.7240833333333333</c:v>
                </c:pt>
                <c:pt idx="10">
                  <c:v>4.1666666666666665E-5</c:v>
                </c:pt>
                <c:pt idx="11">
                  <c:v>0.9944166666666665</c:v>
                </c:pt>
                <c:pt idx="12">
                  <c:v>2.9583333333333336E-2</c:v>
                </c:pt>
                <c:pt idx="13">
                  <c:v>0</c:v>
                </c:pt>
                <c:pt idx="14">
                  <c:v>1.0916666666666667E-2</c:v>
                </c:pt>
                <c:pt idx="15">
                  <c:v>0.1477083333333333</c:v>
                </c:pt>
                <c:pt idx="16">
                  <c:v>0.22883333333333342</c:v>
                </c:pt>
                <c:pt idx="17">
                  <c:v>0.42333333333333328</c:v>
                </c:pt>
                <c:pt idx="18">
                  <c:v>0.2647916666666667</c:v>
                </c:pt>
                <c:pt idx="19">
                  <c:v>0.3287916666666667</c:v>
                </c:pt>
              </c:numCache>
            </c:numRef>
          </c:val>
        </c:ser>
        <c:ser>
          <c:idx val="1"/>
          <c:order val="1"/>
          <c:tx>
            <c:strRef>
              <c:f>'sub03'!$C$51</c:f>
              <c:strCache>
                <c:ptCount val="1"/>
                <c:pt idx="0">
                  <c:v>tools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errBars>
            <c:errDir val="y"/>
            <c:errBarType val="both"/>
            <c:errValType val="cust"/>
            <c:plus>
              <c:numRef>
                <c:f>'sub01'!$D$54:$M$54</c:f>
                <c:numCache>
                  <c:formatCode>General</c:formatCode>
                  <c:ptCount val="10"/>
                  <c:pt idx="0">
                    <c:v>4.5656691891690464E-3</c:v>
                  </c:pt>
                  <c:pt idx="1">
                    <c:v>7.2258956597607199E-2</c:v>
                  </c:pt>
                  <c:pt idx="2">
                    <c:v>8.1657090073670391E-2</c:v>
                  </c:pt>
                  <c:pt idx="3">
                    <c:v>9.2172864125178666E-2</c:v>
                  </c:pt>
                  <c:pt idx="4">
                    <c:v>9.1596754878254541E-2</c:v>
                  </c:pt>
                  <c:pt idx="5">
                    <c:v>9.3813244367949328E-2</c:v>
                  </c:pt>
                  <c:pt idx="6">
                    <c:v>8.4526708307318649E-2</c:v>
                  </c:pt>
                  <c:pt idx="7">
                    <c:v>8.8456203425858776E-2</c:v>
                  </c:pt>
                  <c:pt idx="8">
                    <c:v>9.6917339586682777E-2</c:v>
                  </c:pt>
                  <c:pt idx="9">
                    <c:v>8.3555688855377272E-2</c:v>
                  </c:pt>
                </c:numCache>
              </c:numRef>
            </c:plus>
            <c:minus>
              <c:numRef>
                <c:f>'sub01'!$D$54:$M$54</c:f>
                <c:numCache>
                  <c:formatCode>General</c:formatCode>
                  <c:ptCount val="10"/>
                  <c:pt idx="0">
                    <c:v>4.5656691891690464E-3</c:v>
                  </c:pt>
                  <c:pt idx="1">
                    <c:v>7.2258956597607199E-2</c:v>
                  </c:pt>
                  <c:pt idx="2">
                    <c:v>8.1657090073670391E-2</c:v>
                  </c:pt>
                  <c:pt idx="3">
                    <c:v>9.2172864125178666E-2</c:v>
                  </c:pt>
                  <c:pt idx="4">
                    <c:v>9.1596754878254541E-2</c:v>
                  </c:pt>
                  <c:pt idx="5">
                    <c:v>9.3813244367949328E-2</c:v>
                  </c:pt>
                  <c:pt idx="6">
                    <c:v>8.4526708307318649E-2</c:v>
                  </c:pt>
                  <c:pt idx="7">
                    <c:v>8.8456203425858776E-2</c:v>
                  </c:pt>
                  <c:pt idx="8">
                    <c:v>9.6917339586682777E-2</c:v>
                  </c:pt>
                  <c:pt idx="9">
                    <c:v>8.3555688855377272E-2</c:v>
                  </c:pt>
                </c:numCache>
              </c:numRef>
            </c:minus>
            <c:spPr>
              <a:ln w="12700">
                <a:solidFill>
                  <a:srgbClr val="000000"/>
                </a:solidFill>
                <a:prstDash val="solid"/>
              </a:ln>
            </c:spPr>
          </c:errBars>
          <c:cat>
            <c:strRef>
              <c:f>'sub03'!$D$49:$W$49</c:f>
              <c:strCache>
                <c:ptCount val="20"/>
                <c:pt idx="0">
                  <c:v>Unit0</c:v>
                </c:pt>
                <c:pt idx="1">
                  <c:v>Unit1</c:v>
                </c:pt>
                <c:pt idx="2">
                  <c:v>Unit2</c:v>
                </c:pt>
                <c:pt idx="3">
                  <c:v>Unit3</c:v>
                </c:pt>
                <c:pt idx="4">
                  <c:v>Unit4</c:v>
                </c:pt>
                <c:pt idx="5">
                  <c:v>Unit5</c:v>
                </c:pt>
                <c:pt idx="6">
                  <c:v>Unit6</c:v>
                </c:pt>
                <c:pt idx="7">
                  <c:v>Unit7</c:v>
                </c:pt>
                <c:pt idx="8">
                  <c:v>Unit8</c:v>
                </c:pt>
                <c:pt idx="9">
                  <c:v>Unit9</c:v>
                </c:pt>
                <c:pt idx="10">
                  <c:v>Unit10</c:v>
                </c:pt>
                <c:pt idx="11">
                  <c:v>Unit11</c:v>
                </c:pt>
                <c:pt idx="12">
                  <c:v>Unit12</c:v>
                </c:pt>
                <c:pt idx="13">
                  <c:v>Unit13</c:v>
                </c:pt>
                <c:pt idx="14">
                  <c:v>Unit14</c:v>
                </c:pt>
                <c:pt idx="15">
                  <c:v>Unit15</c:v>
                </c:pt>
                <c:pt idx="16">
                  <c:v>Unit16</c:v>
                </c:pt>
                <c:pt idx="17">
                  <c:v>Unit17</c:v>
                </c:pt>
                <c:pt idx="18">
                  <c:v>Unit18</c:v>
                </c:pt>
                <c:pt idx="19">
                  <c:v>Unit19</c:v>
                </c:pt>
              </c:strCache>
            </c:strRef>
          </c:cat>
          <c:val>
            <c:numRef>
              <c:f>'sub03'!$D$51:$W$51</c:f>
              <c:numCache>
                <c:formatCode>0.00_ </c:formatCode>
                <c:ptCount val="20"/>
                <c:pt idx="0">
                  <c:v>0.41841666666666666</c:v>
                </c:pt>
                <c:pt idx="1">
                  <c:v>9.4708333333333325E-2</c:v>
                </c:pt>
                <c:pt idx="2">
                  <c:v>0.26137499999999997</c:v>
                </c:pt>
                <c:pt idx="3">
                  <c:v>0.22137500000000002</c:v>
                </c:pt>
                <c:pt idx="4">
                  <c:v>0.97954166666666664</c:v>
                </c:pt>
                <c:pt idx="5">
                  <c:v>1.2083333333333336E-3</c:v>
                </c:pt>
                <c:pt idx="6">
                  <c:v>0.32262499999999994</c:v>
                </c:pt>
                <c:pt idx="7">
                  <c:v>2.1666666666666674E-3</c:v>
                </c:pt>
                <c:pt idx="8">
                  <c:v>2.6666666666666674E-3</c:v>
                </c:pt>
                <c:pt idx="9">
                  <c:v>0.18454166666666669</c:v>
                </c:pt>
                <c:pt idx="10">
                  <c:v>0.55308333333333326</c:v>
                </c:pt>
                <c:pt idx="11">
                  <c:v>0.28920833333333335</c:v>
                </c:pt>
                <c:pt idx="12">
                  <c:v>0.66995833333333354</c:v>
                </c:pt>
                <c:pt idx="13">
                  <c:v>0.68858333333333333</c:v>
                </c:pt>
                <c:pt idx="14">
                  <c:v>0.29154166666666675</c:v>
                </c:pt>
                <c:pt idx="15">
                  <c:v>0.49958333333333321</c:v>
                </c:pt>
                <c:pt idx="16">
                  <c:v>0.53258333333333319</c:v>
                </c:pt>
                <c:pt idx="17">
                  <c:v>0.41437499999999999</c:v>
                </c:pt>
                <c:pt idx="18">
                  <c:v>0.32616666666666666</c:v>
                </c:pt>
                <c:pt idx="19">
                  <c:v>0.37329166666666658</c:v>
                </c:pt>
              </c:numCache>
            </c:numRef>
          </c:val>
        </c:ser>
        <c:marker val="1"/>
        <c:axId val="48160768"/>
        <c:axId val="48162304"/>
      </c:lineChart>
      <c:catAx>
        <c:axId val="48160768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zh-CN"/>
          </a:p>
        </c:txPr>
        <c:crossAx val="48162304"/>
        <c:crosses val="autoZero"/>
        <c:auto val="1"/>
        <c:lblAlgn val="ctr"/>
        <c:lblOffset val="100"/>
        <c:tickLblSkip val="1"/>
        <c:tickMarkSkip val="1"/>
      </c:catAx>
      <c:valAx>
        <c:axId val="48162304"/>
        <c:scaling>
          <c:orientation val="minMax"/>
        </c:scaling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0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 altLang="en-US"/>
                  <a:t>MeanActivation</a:t>
                </a:r>
              </a:p>
            </c:rich>
          </c:tx>
          <c:layout>
            <c:manualLayout>
              <c:xMode val="edge"/>
              <c:yMode val="edge"/>
              <c:x val="1.4432949089655995E-2"/>
              <c:y val="0.35523657078799442"/>
            </c:manualLayout>
          </c:layout>
          <c:spPr>
            <a:noFill/>
            <a:ln w="25400">
              <a:noFill/>
            </a:ln>
          </c:spPr>
        </c:title>
        <c:numFmt formatCode="0.00_ " sourceLinked="1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zh-CN"/>
          </a:p>
        </c:txPr>
        <c:crossAx val="48160768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85257769728438904"/>
          <c:y val="6.9815195071868577E-2"/>
          <c:w val="0.10206185727277671"/>
          <c:h val="0.1170433367286997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28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zh-CN"/>
        </a:p>
      </c:txPr>
    </c:legend>
    <c:plotVisOnly val="1"/>
    <c:dispBlanksAs val="gap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4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zh-CN"/>
    </a:p>
  </c:txPr>
  <c:printSettings>
    <c:headerFooter alignWithMargins="0"/>
    <c:pageMargins b="1" l="0.75000000000000377" r="0.75000000000000377" t="1" header="0.5" footer="0.5"/>
    <c:pageSetup paperSize="9" orientation="landscape"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 altLang="en-US"/>
              <a:t>The averaged final activations</a:t>
            </a:r>
          </a:p>
        </c:rich>
      </c:tx>
      <c:layout>
        <c:manualLayout>
          <c:xMode val="edge"/>
          <c:yMode val="edge"/>
          <c:x val="0.34042609035572907"/>
          <c:y val="3.39943342776204E-2"/>
        </c:manualLayout>
      </c:layout>
      <c:spPr>
        <a:noFill/>
        <a:ln w="25400">
          <a:noFill/>
        </a:ln>
      </c:spPr>
    </c:title>
    <c:plotArea>
      <c:layout>
        <c:manualLayout>
          <c:layoutTarget val="inner"/>
          <c:xMode val="edge"/>
          <c:yMode val="edge"/>
          <c:x val="0.1613477971032059"/>
          <c:y val="0.14164305949008499"/>
          <c:w val="0.81028509094686907"/>
          <c:h val="0.73654390934844194"/>
        </c:manualLayout>
      </c:layout>
      <c:barChart>
        <c:barDir val="col"/>
        <c:grouping val="clustered"/>
        <c:ser>
          <c:idx val="0"/>
          <c:order val="0"/>
          <c:tx>
            <c:strRef>
              <c:f>'sub03'!$Y$50</c:f>
              <c:strCache>
                <c:ptCount val="1"/>
                <c:pt idx="0">
                  <c:v>animals</c:v>
                </c:pt>
              </c:strCache>
            </c:strRef>
          </c:tx>
          <c:spPr>
            <a:solidFill>
              <a:srgbClr val="3366FF"/>
            </a:solidFill>
            <a:ln w="25400">
              <a:noFill/>
            </a:ln>
          </c:spPr>
          <c:errBars>
            <c:errBarType val="both"/>
            <c:errValType val="cust"/>
            <c:plus>
              <c:numRef>
                <c:f>'sub01'!$Z$53:$AA$53</c:f>
                <c:numCache>
                  <c:formatCode>General</c:formatCode>
                  <c:ptCount val="2"/>
                  <c:pt idx="0">
                    <c:v>2.4865767835000756E-2</c:v>
                  </c:pt>
                  <c:pt idx="1">
                    <c:v>2.138983149312651E-2</c:v>
                  </c:pt>
                </c:numCache>
              </c:numRef>
            </c:plus>
            <c:minus>
              <c:numRef>
                <c:f>'sub01'!$Z$53:$AA$53</c:f>
                <c:numCache>
                  <c:formatCode>General</c:formatCode>
                  <c:ptCount val="2"/>
                  <c:pt idx="0">
                    <c:v>2.4865767835000756E-2</c:v>
                  </c:pt>
                  <c:pt idx="1">
                    <c:v>2.138983149312651E-2</c:v>
                  </c:pt>
                </c:numCache>
              </c:numRef>
            </c:minus>
            <c:spPr>
              <a:ln w="12700">
                <a:solidFill>
                  <a:srgbClr val="000000"/>
                </a:solidFill>
                <a:prstDash val="solid"/>
              </a:ln>
            </c:spPr>
          </c:errBars>
          <c:cat>
            <c:strRef>
              <c:f>'sub03'!$Z$49:$AA$49</c:f>
              <c:strCache>
                <c:ptCount val="2"/>
                <c:pt idx="0">
                  <c:v>lateral</c:v>
                </c:pt>
                <c:pt idx="1">
                  <c:v>medial</c:v>
                </c:pt>
              </c:strCache>
            </c:strRef>
          </c:cat>
          <c:val>
            <c:numRef>
              <c:f>'sub03'!$Z$50:$AA$50</c:f>
              <c:numCache>
                <c:formatCode>0.00_ </c:formatCode>
                <c:ptCount val="2"/>
                <c:pt idx="0">
                  <c:v>0.52830833333333327</c:v>
                </c:pt>
                <c:pt idx="1">
                  <c:v>0.24284166666666662</c:v>
                </c:pt>
              </c:numCache>
            </c:numRef>
          </c:val>
        </c:ser>
        <c:ser>
          <c:idx val="1"/>
          <c:order val="1"/>
          <c:tx>
            <c:strRef>
              <c:f>'sub03'!$Y$51</c:f>
              <c:strCache>
                <c:ptCount val="1"/>
                <c:pt idx="0">
                  <c:v>tools</c:v>
                </c:pt>
              </c:strCache>
            </c:strRef>
          </c:tx>
          <c:spPr>
            <a:solidFill>
              <a:srgbClr val="FF6600"/>
            </a:solidFill>
            <a:ln w="25400">
              <a:noFill/>
            </a:ln>
          </c:spPr>
          <c:errBars>
            <c:errBarType val="both"/>
            <c:errValType val="cust"/>
            <c:plus>
              <c:numRef>
                <c:f>'sub01'!$Z$54:$AA$54</c:f>
                <c:numCache>
                  <c:formatCode>General</c:formatCode>
                  <c:ptCount val="2"/>
                  <c:pt idx="0">
                    <c:v>3.1226713243921726E-2</c:v>
                  </c:pt>
                  <c:pt idx="1">
                    <c:v>1.9092591577365804E-2</c:v>
                  </c:pt>
                </c:numCache>
              </c:numRef>
            </c:plus>
            <c:minus>
              <c:numRef>
                <c:f>'sub01'!$Z$54:$AA$54</c:f>
                <c:numCache>
                  <c:formatCode>General</c:formatCode>
                  <c:ptCount val="2"/>
                  <c:pt idx="0">
                    <c:v>3.1226713243921726E-2</c:v>
                  </c:pt>
                  <c:pt idx="1">
                    <c:v>1.9092591577365804E-2</c:v>
                  </c:pt>
                </c:numCache>
              </c:numRef>
            </c:minus>
            <c:spPr>
              <a:ln w="12700">
                <a:solidFill>
                  <a:srgbClr val="000000"/>
                </a:solidFill>
                <a:prstDash val="solid"/>
              </a:ln>
            </c:spPr>
          </c:errBars>
          <c:cat>
            <c:strRef>
              <c:f>'sub03'!$Z$49:$AA$49</c:f>
              <c:strCache>
                <c:ptCount val="2"/>
                <c:pt idx="0">
                  <c:v>lateral</c:v>
                </c:pt>
                <c:pt idx="1">
                  <c:v>medial</c:v>
                </c:pt>
              </c:strCache>
            </c:strRef>
          </c:cat>
          <c:val>
            <c:numRef>
              <c:f>'sub03'!$Z$51:$AA$51</c:f>
              <c:numCache>
                <c:formatCode>0.00_ </c:formatCode>
                <c:ptCount val="2"/>
                <c:pt idx="0">
                  <c:v>0.24886249999999996</c:v>
                </c:pt>
                <c:pt idx="1">
                  <c:v>0.46383750000000007</c:v>
                </c:pt>
              </c:numCache>
            </c:numRef>
          </c:val>
        </c:ser>
        <c:axId val="48196224"/>
        <c:axId val="48206208"/>
      </c:barChart>
      <c:catAx>
        <c:axId val="48196224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zh-CN"/>
          </a:p>
        </c:txPr>
        <c:crossAx val="48206208"/>
        <c:crosses val="autoZero"/>
        <c:auto val="1"/>
        <c:lblAlgn val="ctr"/>
        <c:lblOffset val="100"/>
        <c:tickLblSkip val="1"/>
        <c:tickMarkSkip val="1"/>
      </c:catAx>
      <c:valAx>
        <c:axId val="48206208"/>
        <c:scaling>
          <c:orientation val="minMax"/>
          <c:max val="0.70000000000000062"/>
          <c:min val="0"/>
        </c:scaling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 altLang="en-US"/>
                  <a:t>Mean Activations</a:t>
                </a:r>
              </a:p>
            </c:rich>
          </c:tx>
          <c:layout>
            <c:manualLayout>
              <c:xMode val="edge"/>
              <c:yMode val="edge"/>
              <c:x val="2.8368794326241127E-2"/>
              <c:y val="0.35410764872521244"/>
            </c:manualLayout>
          </c:layout>
          <c:spPr>
            <a:noFill/>
            <a:ln w="25400">
              <a:noFill/>
            </a:ln>
          </c:spPr>
        </c:title>
        <c:numFmt formatCode="0.00_ " sourceLinked="1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zh-CN"/>
          </a:p>
        </c:txPr>
        <c:crossAx val="48196224"/>
        <c:crosses val="autoZero"/>
        <c:crossBetween val="between"/>
        <c:majorUnit val="0.1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7198618789672773"/>
          <c:y val="0.22096317280453256"/>
          <c:w val="0.12056756203346919"/>
          <c:h val="0.13881019830028329"/>
        </c:manualLayout>
      </c:layout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11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zh-CN"/>
        </a:p>
      </c:txPr>
    </c:legend>
    <c:plotVisOnly val="1"/>
    <c:dispBlanksAs val="gap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zh-CN"/>
    </a:p>
  </c:txPr>
  <c:printSettings>
    <c:headerFooter alignWithMargins="0"/>
    <c:pageMargins b="1" l="0.75000000000000377" r="0.75000000000000377" t="1" header="0.5" footer="0.5"/>
    <c:pageSetup paperSize="9" orientation="landscape"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plotArea>
      <c:layout>
        <c:manualLayout>
          <c:layoutTarget val="inner"/>
          <c:xMode val="edge"/>
          <c:yMode val="edge"/>
          <c:x val="4.2322834645669334E-2"/>
          <c:y val="3.5714285714285712E-2"/>
          <c:w val="0.93503937007874061"/>
          <c:h val="0.84948979591836737"/>
        </c:manualLayout>
      </c:layout>
      <c:lineChart>
        <c:grouping val="standard"/>
        <c:ser>
          <c:idx val="0"/>
          <c:order val="0"/>
          <c:tx>
            <c:strRef>
              <c:f>'sub03'!$C$160</c:f>
              <c:strCache>
                <c:ptCount val="1"/>
                <c:pt idx="0">
                  <c:v>animals</c:v>
                </c:pt>
              </c:strCache>
            </c:strRef>
          </c:tx>
          <c:errBars>
            <c:errDir val="y"/>
            <c:errBarType val="both"/>
            <c:errValType val="cust"/>
            <c:plus>
              <c:numRef>
                <c:f>'sub01'!$D$163:$W$163</c:f>
                <c:numCache>
                  <c:formatCode>General</c:formatCode>
                  <c:ptCount val="20"/>
                  <c:pt idx="0">
                    <c:v>3.7575222861422689E-2</c:v>
                  </c:pt>
                  <c:pt idx="1">
                    <c:v>5.546921524990639E-2</c:v>
                  </c:pt>
                  <c:pt idx="2">
                    <c:v>5.3808043916756226E-2</c:v>
                  </c:pt>
                  <c:pt idx="3">
                    <c:v>4.2462374348947673E-2</c:v>
                  </c:pt>
                  <c:pt idx="4">
                    <c:v>4.7737223217000864E-2</c:v>
                  </c:pt>
                  <c:pt idx="5">
                    <c:v>5.199957864727095E-2</c:v>
                  </c:pt>
                  <c:pt idx="6">
                    <c:v>4.6490234254817756E-2</c:v>
                  </c:pt>
                  <c:pt idx="7">
                    <c:v>3.518099638377669E-2</c:v>
                  </c:pt>
                  <c:pt idx="8">
                    <c:v>3.2541015322609917E-2</c:v>
                  </c:pt>
                  <c:pt idx="9">
                    <c:v>4.1016064130328191E-2</c:v>
                  </c:pt>
                  <c:pt idx="10">
                    <c:v>4.5692832042522093E-2</c:v>
                  </c:pt>
                  <c:pt idx="11">
                    <c:v>2.4597779053234289E-2</c:v>
                  </c:pt>
                  <c:pt idx="12">
                    <c:v>1.5514991727625434E-2</c:v>
                  </c:pt>
                  <c:pt idx="13">
                    <c:v>3.2095224526182346E-2</c:v>
                  </c:pt>
                  <c:pt idx="14">
                    <c:v>4.2555518607334163E-2</c:v>
                  </c:pt>
                  <c:pt idx="15">
                    <c:v>3.7182234989932693E-2</c:v>
                  </c:pt>
                  <c:pt idx="16">
                    <c:v>2.9708411898514701E-2</c:v>
                  </c:pt>
                  <c:pt idx="17">
                    <c:v>2.6877309984756868E-2</c:v>
                  </c:pt>
                  <c:pt idx="18">
                    <c:v>3.9854281577503953E-2</c:v>
                  </c:pt>
                  <c:pt idx="19">
                    <c:v>4.293792979195097E-2</c:v>
                  </c:pt>
                </c:numCache>
              </c:numRef>
            </c:plus>
            <c:minus>
              <c:numRef>
                <c:f>'sub01'!$D$163:$W$163</c:f>
                <c:numCache>
                  <c:formatCode>General</c:formatCode>
                  <c:ptCount val="20"/>
                  <c:pt idx="0">
                    <c:v>3.7575222861422689E-2</c:v>
                  </c:pt>
                  <c:pt idx="1">
                    <c:v>5.546921524990639E-2</c:v>
                  </c:pt>
                  <c:pt idx="2">
                    <c:v>5.3808043916756226E-2</c:v>
                  </c:pt>
                  <c:pt idx="3">
                    <c:v>4.2462374348947673E-2</c:v>
                  </c:pt>
                  <c:pt idx="4">
                    <c:v>4.7737223217000864E-2</c:v>
                  </c:pt>
                  <c:pt idx="5">
                    <c:v>5.199957864727095E-2</c:v>
                  </c:pt>
                  <c:pt idx="6">
                    <c:v>4.6490234254817756E-2</c:v>
                  </c:pt>
                  <c:pt idx="7">
                    <c:v>3.518099638377669E-2</c:v>
                  </c:pt>
                  <c:pt idx="8">
                    <c:v>3.2541015322609917E-2</c:v>
                  </c:pt>
                  <c:pt idx="9">
                    <c:v>4.1016064130328191E-2</c:v>
                  </c:pt>
                  <c:pt idx="10">
                    <c:v>4.5692832042522093E-2</c:v>
                  </c:pt>
                  <c:pt idx="11">
                    <c:v>2.4597779053234289E-2</c:v>
                  </c:pt>
                  <c:pt idx="12">
                    <c:v>1.5514991727625434E-2</c:v>
                  </c:pt>
                  <c:pt idx="13">
                    <c:v>3.2095224526182346E-2</c:v>
                  </c:pt>
                  <c:pt idx="14">
                    <c:v>4.2555518607334163E-2</c:v>
                  </c:pt>
                  <c:pt idx="15">
                    <c:v>3.7182234989932693E-2</c:v>
                  </c:pt>
                  <c:pt idx="16">
                    <c:v>2.9708411898514701E-2</c:v>
                  </c:pt>
                  <c:pt idx="17">
                    <c:v>2.6877309984756868E-2</c:v>
                  </c:pt>
                  <c:pt idx="18">
                    <c:v>3.9854281577503953E-2</c:v>
                  </c:pt>
                  <c:pt idx="19">
                    <c:v>4.293792979195097E-2</c:v>
                  </c:pt>
                </c:numCache>
              </c:numRef>
            </c:minus>
          </c:errBars>
          <c:cat>
            <c:strRef>
              <c:f>'sub03'!$D$159:$W$159</c:f>
              <c:strCache>
                <c:ptCount val="20"/>
                <c:pt idx="0">
                  <c:v>Unit0</c:v>
                </c:pt>
                <c:pt idx="1">
                  <c:v>Unit1</c:v>
                </c:pt>
                <c:pt idx="2">
                  <c:v>Unit2</c:v>
                </c:pt>
                <c:pt idx="3">
                  <c:v>Unit3</c:v>
                </c:pt>
                <c:pt idx="4">
                  <c:v>Unit4</c:v>
                </c:pt>
                <c:pt idx="5">
                  <c:v>Unit5</c:v>
                </c:pt>
                <c:pt idx="6">
                  <c:v>Unit6</c:v>
                </c:pt>
                <c:pt idx="7">
                  <c:v>Unit7</c:v>
                </c:pt>
                <c:pt idx="8">
                  <c:v>Unit8</c:v>
                </c:pt>
                <c:pt idx="9">
                  <c:v>Unit9</c:v>
                </c:pt>
                <c:pt idx="10">
                  <c:v>Unit10</c:v>
                </c:pt>
                <c:pt idx="11">
                  <c:v>Unit11</c:v>
                </c:pt>
                <c:pt idx="12">
                  <c:v>Unit12</c:v>
                </c:pt>
                <c:pt idx="13">
                  <c:v>Unit13</c:v>
                </c:pt>
                <c:pt idx="14">
                  <c:v>Unit14</c:v>
                </c:pt>
                <c:pt idx="15">
                  <c:v>Unit15</c:v>
                </c:pt>
                <c:pt idx="16">
                  <c:v>Unit16</c:v>
                </c:pt>
                <c:pt idx="17">
                  <c:v>Unit17</c:v>
                </c:pt>
                <c:pt idx="18">
                  <c:v>Unit18</c:v>
                </c:pt>
                <c:pt idx="19">
                  <c:v>Unit19</c:v>
                </c:pt>
              </c:strCache>
            </c:strRef>
          </c:cat>
          <c:val>
            <c:numRef>
              <c:f>'sub03'!$D$160:$W$160</c:f>
              <c:numCache>
                <c:formatCode>0.000_ </c:formatCode>
                <c:ptCount val="20"/>
                <c:pt idx="0" formatCode="0.00000_ ">
                  <c:v>0.26136256482190029</c:v>
                </c:pt>
                <c:pt idx="1">
                  <c:v>0.30032311051796862</c:v>
                </c:pt>
                <c:pt idx="2">
                  <c:v>0.36864760249452111</c:v>
                </c:pt>
                <c:pt idx="3">
                  <c:v>0.48903218918660979</c:v>
                </c:pt>
                <c:pt idx="4">
                  <c:v>0.62491472814792981</c:v>
                </c:pt>
                <c:pt idx="5">
                  <c:v>0.62293281963878833</c:v>
                </c:pt>
                <c:pt idx="6">
                  <c:v>0.60669807779998741</c:v>
                </c:pt>
                <c:pt idx="7">
                  <c:v>0.68747695790531127</c:v>
                </c:pt>
                <c:pt idx="8">
                  <c:v>0.64298510401055042</c:v>
                </c:pt>
                <c:pt idx="9">
                  <c:v>0.5364348946043761</c:v>
                </c:pt>
                <c:pt idx="10">
                  <c:v>0.44188556180311567</c:v>
                </c:pt>
                <c:pt idx="11">
                  <c:v>0.43845216890338429</c:v>
                </c:pt>
                <c:pt idx="12">
                  <c:v>0.23742896659375165</c:v>
                </c:pt>
                <c:pt idx="13">
                  <c:v>5.7157523038788537E-2</c:v>
                </c:pt>
                <c:pt idx="14">
                  <c:v>3.5663704744683292E-2</c:v>
                </c:pt>
                <c:pt idx="15">
                  <c:v>0.13874392412041117</c:v>
                </c:pt>
                <c:pt idx="16">
                  <c:v>0.25632967646352667</c:v>
                </c:pt>
                <c:pt idx="17">
                  <c:v>0.32512429245551883</c:v>
                </c:pt>
                <c:pt idx="18">
                  <c:v>0.32188329109792702</c:v>
                </c:pt>
                <c:pt idx="19">
                  <c:v>0.3163972407121875</c:v>
                </c:pt>
              </c:numCache>
            </c:numRef>
          </c:val>
        </c:ser>
        <c:ser>
          <c:idx val="1"/>
          <c:order val="1"/>
          <c:tx>
            <c:strRef>
              <c:f>'sub03'!$C$161</c:f>
              <c:strCache>
                <c:ptCount val="1"/>
                <c:pt idx="0">
                  <c:v>tools</c:v>
                </c:pt>
              </c:strCache>
            </c:strRef>
          </c:tx>
          <c:errBars>
            <c:errDir val="y"/>
            <c:errBarType val="both"/>
            <c:errValType val="cust"/>
            <c:plus>
              <c:numRef>
                <c:f>'sub01'!$D$164:$W$164</c:f>
                <c:numCache>
                  <c:formatCode>General</c:formatCode>
                  <c:ptCount val="20"/>
                  <c:pt idx="0">
                    <c:v>2.6954072023538927E-2</c:v>
                  </c:pt>
                  <c:pt idx="1">
                    <c:v>3.3976647756211398E-2</c:v>
                  </c:pt>
                  <c:pt idx="2">
                    <c:v>4.154233810743508E-2</c:v>
                  </c:pt>
                  <c:pt idx="3">
                    <c:v>5.0333946580188645E-2</c:v>
                  </c:pt>
                  <c:pt idx="4">
                    <c:v>4.9024310378175742E-2</c:v>
                  </c:pt>
                  <c:pt idx="5">
                    <c:v>4.9380586412178309E-2</c:v>
                  </c:pt>
                  <c:pt idx="6">
                    <c:v>4.6657058380600011E-2</c:v>
                  </c:pt>
                  <c:pt idx="7">
                    <c:v>5.2444141989184304E-2</c:v>
                  </c:pt>
                  <c:pt idx="8">
                    <c:v>4.9737327482698129E-2</c:v>
                  </c:pt>
                  <c:pt idx="9">
                    <c:v>3.1759198607017418E-2</c:v>
                  </c:pt>
                  <c:pt idx="10">
                    <c:v>3.9212509059558559E-2</c:v>
                  </c:pt>
                  <c:pt idx="11">
                    <c:v>3.6789239593556712E-2</c:v>
                  </c:pt>
                  <c:pt idx="12">
                    <c:v>4.2760785441359576E-2</c:v>
                  </c:pt>
                  <c:pt idx="13">
                    <c:v>4.4738989586956684E-2</c:v>
                  </c:pt>
                  <c:pt idx="14">
                    <c:v>3.4928716562822155E-2</c:v>
                  </c:pt>
                  <c:pt idx="15">
                    <c:v>2.9498305379555594E-2</c:v>
                  </c:pt>
                  <c:pt idx="16">
                    <c:v>4.3359681242713187E-2</c:v>
                  </c:pt>
                  <c:pt idx="17">
                    <c:v>5.4525414671113381E-2</c:v>
                  </c:pt>
                  <c:pt idx="18">
                    <c:v>5.2058570319543022E-2</c:v>
                  </c:pt>
                  <c:pt idx="19">
                    <c:v>4.8836342525983595E-2</c:v>
                  </c:pt>
                </c:numCache>
              </c:numRef>
            </c:plus>
            <c:minus>
              <c:numRef>
                <c:f>'sub01'!$D$164:$W$164</c:f>
                <c:numCache>
                  <c:formatCode>General</c:formatCode>
                  <c:ptCount val="20"/>
                  <c:pt idx="0">
                    <c:v>2.6954072023538927E-2</c:v>
                  </c:pt>
                  <c:pt idx="1">
                    <c:v>3.3976647756211398E-2</c:v>
                  </c:pt>
                  <c:pt idx="2">
                    <c:v>4.154233810743508E-2</c:v>
                  </c:pt>
                  <c:pt idx="3">
                    <c:v>5.0333946580188645E-2</c:v>
                  </c:pt>
                  <c:pt idx="4">
                    <c:v>4.9024310378175742E-2</c:v>
                  </c:pt>
                  <c:pt idx="5">
                    <c:v>4.9380586412178309E-2</c:v>
                  </c:pt>
                  <c:pt idx="6">
                    <c:v>4.6657058380600011E-2</c:v>
                  </c:pt>
                  <c:pt idx="7">
                    <c:v>5.2444141989184304E-2</c:v>
                  </c:pt>
                  <c:pt idx="8">
                    <c:v>4.9737327482698129E-2</c:v>
                  </c:pt>
                  <c:pt idx="9">
                    <c:v>3.1759198607017418E-2</c:v>
                  </c:pt>
                  <c:pt idx="10">
                    <c:v>3.9212509059558559E-2</c:v>
                  </c:pt>
                  <c:pt idx="11">
                    <c:v>3.6789239593556712E-2</c:v>
                  </c:pt>
                  <c:pt idx="12">
                    <c:v>4.2760785441359576E-2</c:v>
                  </c:pt>
                  <c:pt idx="13">
                    <c:v>4.4738989586956684E-2</c:v>
                  </c:pt>
                  <c:pt idx="14">
                    <c:v>3.4928716562822155E-2</c:v>
                  </c:pt>
                  <c:pt idx="15">
                    <c:v>2.9498305379555594E-2</c:v>
                  </c:pt>
                  <c:pt idx="16">
                    <c:v>4.3359681242713187E-2</c:v>
                  </c:pt>
                  <c:pt idx="17">
                    <c:v>5.4525414671113381E-2</c:v>
                  </c:pt>
                  <c:pt idx="18">
                    <c:v>5.2058570319543022E-2</c:v>
                  </c:pt>
                  <c:pt idx="19">
                    <c:v>4.8836342525983595E-2</c:v>
                  </c:pt>
                </c:numCache>
              </c:numRef>
            </c:minus>
          </c:errBars>
          <c:cat>
            <c:strRef>
              <c:f>'sub03'!$D$159:$W$159</c:f>
              <c:strCache>
                <c:ptCount val="20"/>
                <c:pt idx="0">
                  <c:v>Unit0</c:v>
                </c:pt>
                <c:pt idx="1">
                  <c:v>Unit1</c:v>
                </c:pt>
                <c:pt idx="2">
                  <c:v>Unit2</c:v>
                </c:pt>
                <c:pt idx="3">
                  <c:v>Unit3</c:v>
                </c:pt>
                <c:pt idx="4">
                  <c:v>Unit4</c:v>
                </c:pt>
                <c:pt idx="5">
                  <c:v>Unit5</c:v>
                </c:pt>
                <c:pt idx="6">
                  <c:v>Unit6</c:v>
                </c:pt>
                <c:pt idx="7">
                  <c:v>Unit7</c:v>
                </c:pt>
                <c:pt idx="8">
                  <c:v>Unit8</c:v>
                </c:pt>
                <c:pt idx="9">
                  <c:v>Unit9</c:v>
                </c:pt>
                <c:pt idx="10">
                  <c:v>Unit10</c:v>
                </c:pt>
                <c:pt idx="11">
                  <c:v>Unit11</c:v>
                </c:pt>
                <c:pt idx="12">
                  <c:v>Unit12</c:v>
                </c:pt>
                <c:pt idx="13">
                  <c:v>Unit13</c:v>
                </c:pt>
                <c:pt idx="14">
                  <c:v>Unit14</c:v>
                </c:pt>
                <c:pt idx="15">
                  <c:v>Unit15</c:v>
                </c:pt>
                <c:pt idx="16">
                  <c:v>Unit16</c:v>
                </c:pt>
                <c:pt idx="17">
                  <c:v>Unit17</c:v>
                </c:pt>
                <c:pt idx="18">
                  <c:v>Unit18</c:v>
                </c:pt>
                <c:pt idx="19">
                  <c:v>Unit19</c:v>
                </c:pt>
              </c:strCache>
            </c:strRef>
          </c:cat>
          <c:val>
            <c:numRef>
              <c:f>'sub03'!$D$161:$W$161</c:f>
              <c:numCache>
                <c:formatCode>0.000_ </c:formatCode>
                <c:ptCount val="20"/>
                <c:pt idx="0" formatCode="0.00000_ ">
                  <c:v>0.30373655145739042</c:v>
                </c:pt>
                <c:pt idx="1">
                  <c:v>0.23417220971855446</c:v>
                </c:pt>
                <c:pt idx="2">
                  <c:v>0.26546807961949798</c:v>
                </c:pt>
                <c:pt idx="3">
                  <c:v>0.39517420773168838</c:v>
                </c:pt>
                <c:pt idx="4">
                  <c:v>0.48802419863045826</c:v>
                </c:pt>
                <c:pt idx="5">
                  <c:v>0.33135154058574262</c:v>
                </c:pt>
                <c:pt idx="6">
                  <c:v>0.18892225735381782</c:v>
                </c:pt>
                <c:pt idx="7">
                  <c:v>8.7599873472001419E-2</c:v>
                </c:pt>
                <c:pt idx="8">
                  <c:v>9.9903064938355893E-2</c:v>
                </c:pt>
                <c:pt idx="9">
                  <c:v>0.22755532721276972</c:v>
                </c:pt>
                <c:pt idx="10">
                  <c:v>0.36965006405623441</c:v>
                </c:pt>
                <c:pt idx="11">
                  <c:v>0.44112928753379149</c:v>
                </c:pt>
                <c:pt idx="12">
                  <c:v>0.53025613884872624</c:v>
                </c:pt>
                <c:pt idx="13">
                  <c:v>0.53821783441822724</c:v>
                </c:pt>
                <c:pt idx="14">
                  <c:v>0.46611585275137846</c:v>
                </c:pt>
                <c:pt idx="15">
                  <c:v>0.45878804007494645</c:v>
                </c:pt>
                <c:pt idx="16">
                  <c:v>0.46360868872638084</c:v>
                </c:pt>
                <c:pt idx="17">
                  <c:v>0.41708530039918806</c:v>
                </c:pt>
                <c:pt idx="18">
                  <c:v>0.37040359970788012</c:v>
                </c:pt>
                <c:pt idx="19">
                  <c:v>0.35202125255762279</c:v>
                </c:pt>
              </c:numCache>
            </c:numRef>
          </c:val>
        </c:ser>
        <c:marker val="1"/>
        <c:axId val="48222976"/>
        <c:axId val="48224512"/>
      </c:lineChart>
      <c:catAx>
        <c:axId val="48222976"/>
        <c:scaling>
          <c:orientation val="minMax"/>
        </c:scaling>
        <c:axPos val="b"/>
        <c:numFmt formatCode="General" sourceLinked="1"/>
        <c:tickLblPos val="nextTo"/>
        <c:crossAx val="48224512"/>
        <c:crosses val="autoZero"/>
        <c:auto val="1"/>
        <c:lblAlgn val="ctr"/>
        <c:lblOffset val="100"/>
      </c:catAx>
      <c:valAx>
        <c:axId val="48224512"/>
        <c:scaling>
          <c:orientation val="minMax"/>
        </c:scaling>
        <c:axPos val="l"/>
        <c:majorGridlines/>
        <c:numFmt formatCode="0.00000_ " sourceLinked="1"/>
        <c:tickLblPos val="nextTo"/>
        <c:crossAx val="48222976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81322173311013701"/>
          <c:y val="8.4751995286304449E-2"/>
          <c:w val="8.0479054291441809E-2"/>
          <c:h val="0.12301301623011419"/>
        </c:manualLayout>
      </c:layout>
    </c:legend>
    <c:plotVisOnly val="1"/>
    <c:dispBlanksAs val="gap"/>
  </c:chart>
  <c:printSettings>
    <c:headerFooter/>
    <c:pageMargins b="0.75000000000000377" l="0.70000000000000062" r="0.70000000000000062" t="0.75000000000000377" header="0.30000000000000032" footer="0.30000000000000032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 altLang="en-US"/>
              <a:t>The averaged final activations</a:t>
            </a:r>
          </a:p>
        </c:rich>
      </c:tx>
      <c:layout>
        <c:manualLayout>
          <c:xMode val="edge"/>
          <c:yMode val="edge"/>
          <c:x val="0.34042609035572907"/>
          <c:y val="3.39943342776204E-2"/>
        </c:manualLayout>
      </c:layout>
      <c:spPr>
        <a:noFill/>
        <a:ln w="25400">
          <a:noFill/>
        </a:ln>
      </c:spPr>
    </c:title>
    <c:plotArea>
      <c:layout>
        <c:manualLayout>
          <c:layoutTarget val="inner"/>
          <c:xMode val="edge"/>
          <c:yMode val="edge"/>
          <c:x val="0.1613477971032059"/>
          <c:y val="0.14164305949008499"/>
          <c:w val="0.81028509094686907"/>
          <c:h val="0.73654390934844194"/>
        </c:manualLayout>
      </c:layout>
      <c:barChart>
        <c:barDir val="col"/>
        <c:grouping val="clustered"/>
        <c:ser>
          <c:idx val="0"/>
          <c:order val="0"/>
          <c:tx>
            <c:strRef>
              <c:f>'sub01'!$Y$50</c:f>
              <c:strCache>
                <c:ptCount val="1"/>
                <c:pt idx="0">
                  <c:v>animals</c:v>
                </c:pt>
              </c:strCache>
            </c:strRef>
          </c:tx>
          <c:spPr>
            <a:solidFill>
              <a:srgbClr val="3366FF"/>
            </a:solidFill>
            <a:ln w="25400">
              <a:noFill/>
            </a:ln>
          </c:spPr>
          <c:errBars>
            <c:errBarType val="both"/>
            <c:errValType val="cust"/>
            <c:plus>
              <c:numRef>
                <c:f>'sub01'!$Z$53:$AA$53</c:f>
                <c:numCache>
                  <c:formatCode>General</c:formatCode>
                  <c:ptCount val="2"/>
                  <c:pt idx="0">
                    <c:v>2.4865767835000756E-2</c:v>
                  </c:pt>
                  <c:pt idx="1">
                    <c:v>2.138983149312651E-2</c:v>
                  </c:pt>
                </c:numCache>
              </c:numRef>
            </c:plus>
            <c:minus>
              <c:numRef>
                <c:f>'sub01'!$Z$53:$AA$53</c:f>
                <c:numCache>
                  <c:formatCode>General</c:formatCode>
                  <c:ptCount val="2"/>
                  <c:pt idx="0">
                    <c:v>2.4865767835000756E-2</c:v>
                  </c:pt>
                  <c:pt idx="1">
                    <c:v>2.138983149312651E-2</c:v>
                  </c:pt>
                </c:numCache>
              </c:numRef>
            </c:minus>
            <c:spPr>
              <a:ln w="12700">
                <a:solidFill>
                  <a:srgbClr val="000000"/>
                </a:solidFill>
                <a:prstDash val="solid"/>
              </a:ln>
            </c:spPr>
          </c:errBars>
          <c:cat>
            <c:strRef>
              <c:f>'sub01'!$Z$49:$AA$49</c:f>
              <c:strCache>
                <c:ptCount val="2"/>
                <c:pt idx="0">
                  <c:v>lateral</c:v>
                </c:pt>
                <c:pt idx="1">
                  <c:v>medial</c:v>
                </c:pt>
              </c:strCache>
            </c:strRef>
          </c:cat>
          <c:val>
            <c:numRef>
              <c:f>'sub01'!$Z$50:$AA$50</c:f>
              <c:numCache>
                <c:formatCode>0.00_ </c:formatCode>
                <c:ptCount val="2"/>
                <c:pt idx="0">
                  <c:v>0.52035833333333326</c:v>
                </c:pt>
                <c:pt idx="1">
                  <c:v>0.34429999999999999</c:v>
                </c:pt>
              </c:numCache>
            </c:numRef>
          </c:val>
        </c:ser>
        <c:ser>
          <c:idx val="1"/>
          <c:order val="1"/>
          <c:tx>
            <c:strRef>
              <c:f>'sub01'!$Y$51</c:f>
              <c:strCache>
                <c:ptCount val="1"/>
                <c:pt idx="0">
                  <c:v>tools</c:v>
                </c:pt>
              </c:strCache>
            </c:strRef>
          </c:tx>
          <c:spPr>
            <a:solidFill>
              <a:srgbClr val="FF6600"/>
            </a:solidFill>
            <a:ln w="25400">
              <a:noFill/>
            </a:ln>
          </c:spPr>
          <c:errBars>
            <c:errBarType val="both"/>
            <c:errValType val="cust"/>
            <c:plus>
              <c:numRef>
                <c:f>'sub01'!$Z$54:$AA$54</c:f>
                <c:numCache>
                  <c:formatCode>General</c:formatCode>
                  <c:ptCount val="2"/>
                  <c:pt idx="0">
                    <c:v>3.1226713243921726E-2</c:v>
                  </c:pt>
                  <c:pt idx="1">
                    <c:v>1.9092591577365804E-2</c:v>
                  </c:pt>
                </c:numCache>
              </c:numRef>
            </c:plus>
            <c:minus>
              <c:numRef>
                <c:f>'sub01'!$Z$54:$AA$54</c:f>
                <c:numCache>
                  <c:formatCode>General</c:formatCode>
                  <c:ptCount val="2"/>
                  <c:pt idx="0">
                    <c:v>3.1226713243921726E-2</c:v>
                  </c:pt>
                  <c:pt idx="1">
                    <c:v>1.9092591577365804E-2</c:v>
                  </c:pt>
                </c:numCache>
              </c:numRef>
            </c:minus>
            <c:spPr>
              <a:ln w="12700">
                <a:solidFill>
                  <a:srgbClr val="000000"/>
                </a:solidFill>
                <a:prstDash val="solid"/>
              </a:ln>
            </c:spPr>
          </c:errBars>
          <c:cat>
            <c:strRef>
              <c:f>'sub01'!$Z$49:$AA$49</c:f>
              <c:strCache>
                <c:ptCount val="2"/>
                <c:pt idx="0">
                  <c:v>lateral</c:v>
                </c:pt>
                <c:pt idx="1">
                  <c:v>medial</c:v>
                </c:pt>
              </c:strCache>
            </c:strRef>
          </c:cat>
          <c:val>
            <c:numRef>
              <c:f>'sub01'!$Z$51:$AA$51</c:f>
              <c:numCache>
                <c:formatCode>0.00_ </c:formatCode>
                <c:ptCount val="2"/>
                <c:pt idx="0">
                  <c:v>0.34521249999999998</c:v>
                </c:pt>
                <c:pt idx="1">
                  <c:v>0.44926666666666654</c:v>
                </c:pt>
              </c:numCache>
            </c:numRef>
          </c:val>
        </c:ser>
        <c:axId val="48275840"/>
        <c:axId val="48277376"/>
      </c:barChart>
      <c:catAx>
        <c:axId val="48275840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zh-CN"/>
          </a:p>
        </c:txPr>
        <c:crossAx val="48277376"/>
        <c:crosses val="autoZero"/>
        <c:auto val="1"/>
        <c:lblAlgn val="ctr"/>
        <c:lblOffset val="100"/>
        <c:tickLblSkip val="1"/>
        <c:tickMarkSkip val="1"/>
      </c:catAx>
      <c:valAx>
        <c:axId val="48277376"/>
        <c:scaling>
          <c:orientation val="minMax"/>
          <c:max val="0.70000000000000062"/>
          <c:min val="0"/>
        </c:scaling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 altLang="en-US"/>
                  <a:t>Mean Activations</a:t>
                </a:r>
              </a:p>
            </c:rich>
          </c:tx>
          <c:layout>
            <c:manualLayout>
              <c:xMode val="edge"/>
              <c:yMode val="edge"/>
              <c:x val="2.8368794326241127E-2"/>
              <c:y val="0.35410764872521244"/>
            </c:manualLayout>
          </c:layout>
          <c:spPr>
            <a:noFill/>
            <a:ln w="25400">
              <a:noFill/>
            </a:ln>
          </c:spPr>
        </c:title>
        <c:numFmt formatCode="0.00_ " sourceLinked="1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zh-CN"/>
          </a:p>
        </c:txPr>
        <c:crossAx val="48275840"/>
        <c:crosses val="autoZero"/>
        <c:crossBetween val="between"/>
        <c:majorUnit val="0.1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7198618789672773"/>
          <c:y val="0.22096317280453256"/>
          <c:w val="0.12056756203346919"/>
          <c:h val="0.13881019830028329"/>
        </c:manualLayout>
      </c:layout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11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zh-CN"/>
        </a:p>
      </c:txPr>
    </c:legend>
    <c:plotVisOnly val="1"/>
    <c:dispBlanksAs val="gap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zh-CN"/>
    </a:p>
  </c:txPr>
  <c:printSettings>
    <c:headerFooter alignWithMargins="0"/>
    <c:pageMargins b="1" l="0.75000000000000377" r="0.75000000000000377" t="1" header="0.5" footer="0.5"/>
    <c:pageSetup paperSize="9" orientation="landscape"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 altLang="en-US"/>
              <a:t>The averaged final activations</a:t>
            </a:r>
          </a:p>
        </c:rich>
      </c:tx>
      <c:layout>
        <c:manualLayout>
          <c:xMode val="edge"/>
          <c:yMode val="edge"/>
          <c:x val="0.34042609035572957"/>
          <c:y val="3.39943342776204E-2"/>
        </c:manualLayout>
      </c:layout>
      <c:spPr>
        <a:noFill/>
        <a:ln w="25400">
          <a:noFill/>
        </a:ln>
      </c:spPr>
    </c:title>
    <c:plotArea>
      <c:layout>
        <c:manualLayout>
          <c:layoutTarget val="inner"/>
          <c:xMode val="edge"/>
          <c:yMode val="edge"/>
          <c:x val="0.1613477971032059"/>
          <c:y val="0.14164305949008499"/>
          <c:w val="0.81028509094686907"/>
          <c:h val="0.73654390934844194"/>
        </c:manualLayout>
      </c:layout>
      <c:barChart>
        <c:barDir val="col"/>
        <c:grouping val="clustered"/>
        <c:ser>
          <c:idx val="0"/>
          <c:order val="0"/>
          <c:tx>
            <c:strRef>
              <c:f>[1]sub01!$Y$50</c:f>
              <c:strCache>
                <c:ptCount val="1"/>
                <c:pt idx="0">
                  <c:v>animals</c:v>
                </c:pt>
              </c:strCache>
            </c:strRef>
          </c:tx>
          <c:spPr>
            <a:solidFill>
              <a:srgbClr val="3366FF"/>
            </a:solidFill>
            <a:ln w="25400">
              <a:noFill/>
            </a:ln>
          </c:spPr>
          <c:errBars>
            <c:errBarType val="both"/>
            <c:errValType val="cust"/>
            <c:plus>
              <c:numRef>
                <c:f>[1]sub01!$Z$53:$AA$53</c:f>
                <c:numCache>
                  <c:formatCode>General</c:formatCode>
                  <c:ptCount val="2"/>
                  <c:pt idx="0">
                    <c:v>2.6999843442022243E-3</c:v>
                  </c:pt>
                  <c:pt idx="1">
                    <c:v>7.9179144706934927E-3</c:v>
                  </c:pt>
                </c:numCache>
              </c:numRef>
            </c:plus>
            <c:minus>
              <c:numRef>
                <c:f>[1]sub01!$Z$53:$AA$53</c:f>
                <c:numCache>
                  <c:formatCode>General</c:formatCode>
                  <c:ptCount val="2"/>
                  <c:pt idx="0">
                    <c:v>2.6999843442022243E-3</c:v>
                  </c:pt>
                  <c:pt idx="1">
                    <c:v>7.9179144706934927E-3</c:v>
                  </c:pt>
                </c:numCache>
              </c:numRef>
            </c:minus>
            <c:spPr>
              <a:ln w="12700">
                <a:solidFill>
                  <a:srgbClr val="000000"/>
                </a:solidFill>
                <a:prstDash val="solid"/>
              </a:ln>
            </c:spPr>
          </c:errBars>
          <c:cat>
            <c:strRef>
              <c:f>[1]sub01!$Z$49:$AA$49</c:f>
              <c:strCache>
                <c:ptCount val="2"/>
                <c:pt idx="0">
                  <c:v>lateral</c:v>
                </c:pt>
                <c:pt idx="1">
                  <c:v>medial</c:v>
                </c:pt>
              </c:strCache>
            </c:strRef>
          </c:cat>
          <c:val>
            <c:numRef>
              <c:f>[1]sub01!$Z$50:$AA$50</c:f>
              <c:numCache>
                <c:formatCode>General</c:formatCode>
                <c:ptCount val="2"/>
                <c:pt idx="0">
                  <c:v>0.11351666666666667</c:v>
                </c:pt>
                <c:pt idx="1">
                  <c:v>6.9449999999999998E-2</c:v>
                </c:pt>
              </c:numCache>
            </c:numRef>
          </c:val>
        </c:ser>
        <c:ser>
          <c:idx val="1"/>
          <c:order val="1"/>
          <c:tx>
            <c:strRef>
              <c:f>[1]sub01!$Y$51</c:f>
              <c:strCache>
                <c:ptCount val="1"/>
                <c:pt idx="0">
                  <c:v>tools</c:v>
                </c:pt>
              </c:strCache>
            </c:strRef>
          </c:tx>
          <c:spPr>
            <a:solidFill>
              <a:srgbClr val="FF6600"/>
            </a:solidFill>
            <a:ln w="25400">
              <a:noFill/>
            </a:ln>
          </c:spPr>
          <c:errBars>
            <c:errBarType val="both"/>
            <c:errValType val="cust"/>
            <c:plus>
              <c:numRef>
                <c:f>[1]sub01!$Z$54:$AA$54</c:f>
                <c:numCache>
                  <c:formatCode>General</c:formatCode>
                  <c:ptCount val="2"/>
                  <c:pt idx="0">
                    <c:v>5.9739849030593234E-3</c:v>
                  </c:pt>
                  <c:pt idx="1">
                    <c:v>1.695347925758011E-2</c:v>
                  </c:pt>
                </c:numCache>
              </c:numRef>
            </c:plus>
            <c:minus>
              <c:numRef>
                <c:f>[1]sub01!$Z$54:$AA$54</c:f>
                <c:numCache>
                  <c:formatCode>General</c:formatCode>
                  <c:ptCount val="2"/>
                  <c:pt idx="0">
                    <c:v>5.9739849030593234E-3</c:v>
                  </c:pt>
                  <c:pt idx="1">
                    <c:v>1.695347925758011E-2</c:v>
                  </c:pt>
                </c:numCache>
              </c:numRef>
            </c:minus>
            <c:spPr>
              <a:ln w="12700">
                <a:solidFill>
                  <a:srgbClr val="000000"/>
                </a:solidFill>
                <a:prstDash val="solid"/>
              </a:ln>
            </c:spPr>
          </c:errBars>
          <c:cat>
            <c:strRef>
              <c:f>[1]sub01!$Z$49:$AA$49</c:f>
              <c:strCache>
                <c:ptCount val="2"/>
                <c:pt idx="0">
                  <c:v>lateral</c:v>
                </c:pt>
                <c:pt idx="1">
                  <c:v>medial</c:v>
                </c:pt>
              </c:strCache>
            </c:strRef>
          </c:cat>
          <c:val>
            <c:numRef>
              <c:f>[1]sub01!$Z$51:$AA$51</c:f>
              <c:numCache>
                <c:formatCode>General</c:formatCode>
                <c:ptCount val="2"/>
                <c:pt idx="0">
                  <c:v>8.999583333333333E-2</c:v>
                </c:pt>
                <c:pt idx="1">
                  <c:v>0.2612166666666666</c:v>
                </c:pt>
              </c:numCache>
            </c:numRef>
          </c:val>
        </c:ser>
        <c:axId val="48319872"/>
        <c:axId val="48325760"/>
      </c:barChart>
      <c:catAx>
        <c:axId val="48319872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zh-CN"/>
          </a:p>
        </c:txPr>
        <c:crossAx val="48325760"/>
        <c:crosses val="autoZero"/>
        <c:auto val="1"/>
        <c:lblAlgn val="ctr"/>
        <c:lblOffset val="100"/>
        <c:tickLblSkip val="1"/>
        <c:tickMarkSkip val="1"/>
      </c:catAx>
      <c:valAx>
        <c:axId val="48325760"/>
        <c:scaling>
          <c:orientation val="minMax"/>
          <c:max val="0.70000000000000062"/>
          <c:min val="0"/>
        </c:scaling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 altLang="en-US"/>
                  <a:t>Mean Activations</a:t>
                </a:r>
              </a:p>
            </c:rich>
          </c:tx>
          <c:layout>
            <c:manualLayout>
              <c:xMode val="edge"/>
              <c:yMode val="edge"/>
              <c:x val="2.8368794326241127E-2"/>
              <c:y val="0.35410764872521244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zh-CN"/>
          </a:p>
        </c:txPr>
        <c:crossAx val="48319872"/>
        <c:crosses val="autoZero"/>
        <c:crossBetween val="between"/>
        <c:majorUnit val="0.1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7198618789672815"/>
          <c:y val="0.22096317280453256"/>
          <c:w val="0.12056756203346919"/>
          <c:h val="0.13881019830028329"/>
        </c:manualLayout>
      </c:layout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11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zh-CN"/>
        </a:p>
      </c:txPr>
    </c:legend>
    <c:plotVisOnly val="1"/>
    <c:dispBlanksAs val="gap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zh-CN"/>
    </a:p>
  </c:txPr>
  <c:printSettings>
    <c:headerFooter alignWithMargins="0"/>
    <c:pageMargins b="1" l="0.75000000000000455" r="0.75000000000000455" t="1" header="0.5" footer="0.5"/>
    <c:pageSetup paperSize="9" orientation="landscape"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plotArea>
      <c:layout>
        <c:manualLayout>
          <c:layoutTarget val="inner"/>
          <c:xMode val="edge"/>
          <c:yMode val="edge"/>
          <c:x val="0.11855676071035399"/>
          <c:y val="5.9548314325103414E-2"/>
          <c:w val="0.85773239053056061"/>
          <c:h val="0.84188996114801362"/>
        </c:manualLayout>
      </c:layout>
      <c:lineChart>
        <c:grouping val="standard"/>
        <c:ser>
          <c:idx val="0"/>
          <c:order val="0"/>
          <c:tx>
            <c:strRef>
              <c:f>'sub04'!$C$50</c:f>
              <c:strCache>
                <c:ptCount val="1"/>
                <c:pt idx="0">
                  <c:v>animals</c:v>
                </c:pt>
              </c:strCache>
            </c:strRef>
          </c:tx>
          <c:spPr>
            <a:ln w="12700">
              <a:solidFill>
                <a:srgbClr val="0000FF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FF"/>
              </a:solidFill>
              <a:ln>
                <a:solidFill>
                  <a:srgbClr val="0000FF"/>
                </a:solidFill>
                <a:prstDash val="solid"/>
              </a:ln>
            </c:spPr>
          </c:marker>
          <c:errBars>
            <c:errDir val="y"/>
            <c:errBarType val="both"/>
            <c:errValType val="cust"/>
            <c:plus>
              <c:numRef>
                <c:f>'sub01'!$D$53:$M$53</c:f>
                <c:numCache>
                  <c:formatCode>General</c:formatCode>
                  <c:ptCount val="10"/>
                  <c:pt idx="0">
                    <c:v>1.5921759182293193E-3</c:v>
                  </c:pt>
                  <c:pt idx="1">
                    <c:v>0.1025968303674596</c:v>
                  </c:pt>
                  <c:pt idx="2">
                    <c:v>8.9027793792909704E-2</c:v>
                  </c:pt>
                  <c:pt idx="3">
                    <c:v>8.7129432271736806E-2</c:v>
                  </c:pt>
                  <c:pt idx="4">
                    <c:v>9.4930036769394779E-2</c:v>
                  </c:pt>
                  <c:pt idx="5">
                    <c:v>9.6825442755167926E-2</c:v>
                  </c:pt>
                  <c:pt idx="6">
                    <c:v>8.2259330924549789E-2</c:v>
                  </c:pt>
                  <c:pt idx="7">
                    <c:v>8.3558254434005372E-2</c:v>
                  </c:pt>
                  <c:pt idx="8">
                    <c:v>9.6460656293435962E-2</c:v>
                  </c:pt>
                  <c:pt idx="9">
                    <c:v>8.5464078393510903E-2</c:v>
                  </c:pt>
                </c:numCache>
              </c:numRef>
            </c:plus>
            <c:minus>
              <c:numRef>
                <c:f>'sub01'!$D$53:$M$53</c:f>
                <c:numCache>
                  <c:formatCode>General</c:formatCode>
                  <c:ptCount val="10"/>
                  <c:pt idx="0">
                    <c:v>1.5921759182293193E-3</c:v>
                  </c:pt>
                  <c:pt idx="1">
                    <c:v>0.1025968303674596</c:v>
                  </c:pt>
                  <c:pt idx="2">
                    <c:v>8.9027793792909704E-2</c:v>
                  </c:pt>
                  <c:pt idx="3">
                    <c:v>8.7129432271736806E-2</c:v>
                  </c:pt>
                  <c:pt idx="4">
                    <c:v>9.4930036769394779E-2</c:v>
                  </c:pt>
                  <c:pt idx="5">
                    <c:v>9.6825442755167926E-2</c:v>
                  </c:pt>
                  <c:pt idx="6">
                    <c:v>8.2259330924549789E-2</c:v>
                  </c:pt>
                  <c:pt idx="7">
                    <c:v>8.3558254434005372E-2</c:v>
                  </c:pt>
                  <c:pt idx="8">
                    <c:v>9.6460656293435962E-2</c:v>
                  </c:pt>
                  <c:pt idx="9">
                    <c:v>8.5464078393510903E-2</c:v>
                  </c:pt>
                </c:numCache>
              </c:numRef>
            </c:minus>
            <c:spPr>
              <a:ln w="12700">
                <a:solidFill>
                  <a:srgbClr val="000000"/>
                </a:solidFill>
                <a:prstDash val="solid"/>
              </a:ln>
            </c:spPr>
          </c:errBars>
          <c:cat>
            <c:strRef>
              <c:f>'sub04'!$D$49:$W$49</c:f>
              <c:strCache>
                <c:ptCount val="20"/>
                <c:pt idx="0">
                  <c:v>Unit0</c:v>
                </c:pt>
                <c:pt idx="1">
                  <c:v>Unit1</c:v>
                </c:pt>
                <c:pt idx="2">
                  <c:v>Unit2</c:v>
                </c:pt>
                <c:pt idx="3">
                  <c:v>Unit3</c:v>
                </c:pt>
                <c:pt idx="4">
                  <c:v>Unit4</c:v>
                </c:pt>
                <c:pt idx="5">
                  <c:v>Unit5</c:v>
                </c:pt>
                <c:pt idx="6">
                  <c:v>Unit6</c:v>
                </c:pt>
                <c:pt idx="7">
                  <c:v>Unit7</c:v>
                </c:pt>
                <c:pt idx="8">
                  <c:v>Unit8</c:v>
                </c:pt>
                <c:pt idx="9">
                  <c:v>Unit9</c:v>
                </c:pt>
                <c:pt idx="10">
                  <c:v>Unit10</c:v>
                </c:pt>
                <c:pt idx="11">
                  <c:v>Unit11</c:v>
                </c:pt>
                <c:pt idx="12">
                  <c:v>Unit12</c:v>
                </c:pt>
                <c:pt idx="13">
                  <c:v>Unit13</c:v>
                </c:pt>
                <c:pt idx="14">
                  <c:v>Unit14</c:v>
                </c:pt>
                <c:pt idx="15">
                  <c:v>Unit15</c:v>
                </c:pt>
                <c:pt idx="16">
                  <c:v>Unit16</c:v>
                </c:pt>
                <c:pt idx="17">
                  <c:v>Unit17</c:v>
                </c:pt>
                <c:pt idx="18">
                  <c:v>Unit18</c:v>
                </c:pt>
                <c:pt idx="19">
                  <c:v>Unit19</c:v>
                </c:pt>
              </c:strCache>
            </c:strRef>
          </c:cat>
          <c:val>
            <c:numRef>
              <c:f>'sub04'!$D$50:$W$50</c:f>
              <c:numCache>
                <c:formatCode>0.00_ </c:formatCode>
                <c:ptCount val="20"/>
                <c:pt idx="0">
                  <c:v>0.27050000000000002</c:v>
                </c:pt>
                <c:pt idx="1">
                  <c:v>0.76783333333333348</c:v>
                </c:pt>
                <c:pt idx="2">
                  <c:v>0.29699999999999999</c:v>
                </c:pt>
                <c:pt idx="3">
                  <c:v>0.35145833333333326</c:v>
                </c:pt>
                <c:pt idx="4">
                  <c:v>0.50487499999999985</c:v>
                </c:pt>
                <c:pt idx="5">
                  <c:v>0.50549999999999995</c:v>
                </c:pt>
                <c:pt idx="6">
                  <c:v>0.38295833333333323</c:v>
                </c:pt>
                <c:pt idx="7">
                  <c:v>0.99108333333333321</c:v>
                </c:pt>
                <c:pt idx="8">
                  <c:v>0.38166666666666665</c:v>
                </c:pt>
                <c:pt idx="9">
                  <c:v>0.25366666666666665</c:v>
                </c:pt>
                <c:pt idx="10">
                  <c:v>0.49541666666666678</c:v>
                </c:pt>
                <c:pt idx="11">
                  <c:v>0.99729166666666658</c:v>
                </c:pt>
                <c:pt idx="12">
                  <c:v>3.0833333333333338E-3</c:v>
                </c:pt>
                <c:pt idx="13">
                  <c:v>0.16691666666666663</c:v>
                </c:pt>
                <c:pt idx="14">
                  <c:v>0.2340416666666667</c:v>
                </c:pt>
                <c:pt idx="15">
                  <c:v>0.37112500000000009</c:v>
                </c:pt>
                <c:pt idx="16">
                  <c:v>1.0291666666666669E-2</c:v>
                </c:pt>
                <c:pt idx="17">
                  <c:v>0.42299999999999999</c:v>
                </c:pt>
                <c:pt idx="18">
                  <c:v>0.8966666666666665</c:v>
                </c:pt>
                <c:pt idx="19">
                  <c:v>0</c:v>
                </c:pt>
              </c:numCache>
            </c:numRef>
          </c:val>
        </c:ser>
        <c:ser>
          <c:idx val="1"/>
          <c:order val="1"/>
          <c:tx>
            <c:strRef>
              <c:f>'sub04'!$C$51</c:f>
              <c:strCache>
                <c:ptCount val="1"/>
                <c:pt idx="0">
                  <c:v>tools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errBars>
            <c:errDir val="y"/>
            <c:errBarType val="both"/>
            <c:errValType val="cust"/>
            <c:plus>
              <c:numRef>
                <c:f>'sub01'!$D$54:$M$54</c:f>
                <c:numCache>
                  <c:formatCode>General</c:formatCode>
                  <c:ptCount val="10"/>
                  <c:pt idx="0">
                    <c:v>4.5656691891690464E-3</c:v>
                  </c:pt>
                  <c:pt idx="1">
                    <c:v>7.2258956597607199E-2</c:v>
                  </c:pt>
                  <c:pt idx="2">
                    <c:v>8.1657090073670391E-2</c:v>
                  </c:pt>
                  <c:pt idx="3">
                    <c:v>9.2172864125178666E-2</c:v>
                  </c:pt>
                  <c:pt idx="4">
                    <c:v>9.1596754878254541E-2</c:v>
                  </c:pt>
                  <c:pt idx="5">
                    <c:v>9.3813244367949328E-2</c:v>
                  </c:pt>
                  <c:pt idx="6">
                    <c:v>8.4526708307318649E-2</c:v>
                  </c:pt>
                  <c:pt idx="7">
                    <c:v>8.8456203425858776E-2</c:v>
                  </c:pt>
                  <c:pt idx="8">
                    <c:v>9.6917339586682777E-2</c:v>
                  </c:pt>
                  <c:pt idx="9">
                    <c:v>8.3555688855377272E-2</c:v>
                  </c:pt>
                </c:numCache>
              </c:numRef>
            </c:plus>
            <c:minus>
              <c:numRef>
                <c:f>'sub01'!$D$54:$M$54</c:f>
                <c:numCache>
                  <c:formatCode>General</c:formatCode>
                  <c:ptCount val="10"/>
                  <c:pt idx="0">
                    <c:v>4.5656691891690464E-3</c:v>
                  </c:pt>
                  <c:pt idx="1">
                    <c:v>7.2258956597607199E-2</c:v>
                  </c:pt>
                  <c:pt idx="2">
                    <c:v>8.1657090073670391E-2</c:v>
                  </c:pt>
                  <c:pt idx="3">
                    <c:v>9.2172864125178666E-2</c:v>
                  </c:pt>
                  <c:pt idx="4">
                    <c:v>9.1596754878254541E-2</c:v>
                  </c:pt>
                  <c:pt idx="5">
                    <c:v>9.3813244367949328E-2</c:v>
                  </c:pt>
                  <c:pt idx="6">
                    <c:v>8.4526708307318649E-2</c:v>
                  </c:pt>
                  <c:pt idx="7">
                    <c:v>8.8456203425858776E-2</c:v>
                  </c:pt>
                  <c:pt idx="8">
                    <c:v>9.6917339586682777E-2</c:v>
                  </c:pt>
                  <c:pt idx="9">
                    <c:v>8.3555688855377272E-2</c:v>
                  </c:pt>
                </c:numCache>
              </c:numRef>
            </c:minus>
            <c:spPr>
              <a:ln w="12700">
                <a:solidFill>
                  <a:srgbClr val="000000"/>
                </a:solidFill>
                <a:prstDash val="solid"/>
              </a:ln>
            </c:spPr>
          </c:errBars>
          <c:cat>
            <c:strRef>
              <c:f>'sub04'!$D$49:$W$49</c:f>
              <c:strCache>
                <c:ptCount val="20"/>
                <c:pt idx="0">
                  <c:v>Unit0</c:v>
                </c:pt>
                <c:pt idx="1">
                  <c:v>Unit1</c:v>
                </c:pt>
                <c:pt idx="2">
                  <c:v>Unit2</c:v>
                </c:pt>
                <c:pt idx="3">
                  <c:v>Unit3</c:v>
                </c:pt>
                <c:pt idx="4">
                  <c:v>Unit4</c:v>
                </c:pt>
                <c:pt idx="5">
                  <c:v>Unit5</c:v>
                </c:pt>
                <c:pt idx="6">
                  <c:v>Unit6</c:v>
                </c:pt>
                <c:pt idx="7">
                  <c:v>Unit7</c:v>
                </c:pt>
                <c:pt idx="8">
                  <c:v>Unit8</c:v>
                </c:pt>
                <c:pt idx="9">
                  <c:v>Unit9</c:v>
                </c:pt>
                <c:pt idx="10">
                  <c:v>Unit10</c:v>
                </c:pt>
                <c:pt idx="11">
                  <c:v>Unit11</c:v>
                </c:pt>
                <c:pt idx="12">
                  <c:v>Unit12</c:v>
                </c:pt>
                <c:pt idx="13">
                  <c:v>Unit13</c:v>
                </c:pt>
                <c:pt idx="14">
                  <c:v>Unit14</c:v>
                </c:pt>
                <c:pt idx="15">
                  <c:v>Unit15</c:v>
                </c:pt>
                <c:pt idx="16">
                  <c:v>Unit16</c:v>
                </c:pt>
                <c:pt idx="17">
                  <c:v>Unit17</c:v>
                </c:pt>
                <c:pt idx="18">
                  <c:v>Unit18</c:v>
                </c:pt>
                <c:pt idx="19">
                  <c:v>Unit19</c:v>
                </c:pt>
              </c:strCache>
            </c:strRef>
          </c:cat>
          <c:val>
            <c:numRef>
              <c:f>'sub04'!$D$51:$W$51</c:f>
              <c:numCache>
                <c:formatCode>0.00_ </c:formatCode>
                <c:ptCount val="20"/>
                <c:pt idx="0">
                  <c:v>0.41595833333333343</c:v>
                </c:pt>
                <c:pt idx="1">
                  <c:v>0.38462499999999999</c:v>
                </c:pt>
                <c:pt idx="2">
                  <c:v>0.4890000000000001</c:v>
                </c:pt>
                <c:pt idx="3">
                  <c:v>0.57716666666666661</c:v>
                </c:pt>
                <c:pt idx="4">
                  <c:v>0.20629166666666665</c:v>
                </c:pt>
                <c:pt idx="5">
                  <c:v>0.32745833333333335</c:v>
                </c:pt>
                <c:pt idx="6">
                  <c:v>0.30720833333333331</c:v>
                </c:pt>
                <c:pt idx="7">
                  <c:v>7.7500000000000025E-3</c:v>
                </c:pt>
                <c:pt idx="8">
                  <c:v>0.16191666666666663</c:v>
                </c:pt>
                <c:pt idx="9">
                  <c:v>0.36129166666666662</c:v>
                </c:pt>
                <c:pt idx="10">
                  <c:v>0.54208333333333336</c:v>
                </c:pt>
                <c:pt idx="11">
                  <c:v>1.25E-4</c:v>
                </c:pt>
                <c:pt idx="12">
                  <c:v>0.50083333333333335</c:v>
                </c:pt>
                <c:pt idx="13">
                  <c:v>0.39370833333333338</c:v>
                </c:pt>
                <c:pt idx="14">
                  <c:v>0.67824999999999991</c:v>
                </c:pt>
                <c:pt idx="15">
                  <c:v>0.40825</c:v>
                </c:pt>
                <c:pt idx="16">
                  <c:v>0.44708333333333328</c:v>
                </c:pt>
                <c:pt idx="17">
                  <c:v>0.25366666666666671</c:v>
                </c:pt>
                <c:pt idx="18">
                  <c:v>0.39833333333333326</c:v>
                </c:pt>
                <c:pt idx="19">
                  <c:v>0.31462500000000004</c:v>
                </c:pt>
              </c:numCache>
            </c:numRef>
          </c:val>
        </c:ser>
        <c:marker val="1"/>
        <c:axId val="61185024"/>
        <c:axId val="66986752"/>
      </c:lineChart>
      <c:catAx>
        <c:axId val="61185024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zh-CN"/>
          </a:p>
        </c:txPr>
        <c:crossAx val="66986752"/>
        <c:crosses val="autoZero"/>
        <c:auto val="1"/>
        <c:lblAlgn val="ctr"/>
        <c:lblOffset val="100"/>
        <c:tickLblSkip val="1"/>
        <c:tickMarkSkip val="1"/>
      </c:catAx>
      <c:valAx>
        <c:axId val="66986752"/>
        <c:scaling>
          <c:orientation val="minMax"/>
        </c:scaling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0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 altLang="en-US"/>
                  <a:t>MeanActivation</a:t>
                </a:r>
              </a:p>
            </c:rich>
          </c:tx>
          <c:layout>
            <c:manualLayout>
              <c:xMode val="edge"/>
              <c:yMode val="edge"/>
              <c:x val="1.4432949089655995E-2"/>
              <c:y val="0.35523657078799442"/>
            </c:manualLayout>
          </c:layout>
          <c:spPr>
            <a:noFill/>
            <a:ln w="25400">
              <a:noFill/>
            </a:ln>
          </c:spPr>
        </c:title>
        <c:numFmt formatCode="0.00_ " sourceLinked="1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zh-CN"/>
          </a:p>
        </c:txPr>
        <c:crossAx val="61185024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85257769728438904"/>
          <c:y val="6.9815195071868577E-2"/>
          <c:w val="0.10206185727277671"/>
          <c:h val="0.1170433367286997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28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zh-CN"/>
        </a:p>
      </c:txPr>
    </c:legend>
    <c:plotVisOnly val="1"/>
    <c:dispBlanksAs val="gap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4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zh-CN"/>
    </a:p>
  </c:txPr>
  <c:printSettings>
    <c:headerFooter alignWithMargins="0"/>
    <c:pageMargins b="1" l="0.75000000000000377" r="0.75000000000000377" t="1" header="0.5" footer="0.5"/>
    <c:pageSetup paperSize="9" orientation="landscape"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 altLang="en-US"/>
              <a:t>The averaged final activations</a:t>
            </a:r>
          </a:p>
        </c:rich>
      </c:tx>
      <c:layout>
        <c:manualLayout>
          <c:xMode val="edge"/>
          <c:yMode val="edge"/>
          <c:x val="0.34042609035572907"/>
          <c:y val="3.39943342776204E-2"/>
        </c:manualLayout>
      </c:layout>
      <c:spPr>
        <a:noFill/>
        <a:ln w="25400">
          <a:noFill/>
        </a:ln>
      </c:spPr>
    </c:title>
    <c:plotArea>
      <c:layout>
        <c:manualLayout>
          <c:layoutTarget val="inner"/>
          <c:xMode val="edge"/>
          <c:yMode val="edge"/>
          <c:x val="0.1613477971032059"/>
          <c:y val="0.14164305949008499"/>
          <c:w val="0.81028509094686907"/>
          <c:h val="0.73654390934844194"/>
        </c:manualLayout>
      </c:layout>
      <c:barChart>
        <c:barDir val="col"/>
        <c:grouping val="clustered"/>
        <c:ser>
          <c:idx val="0"/>
          <c:order val="0"/>
          <c:tx>
            <c:strRef>
              <c:f>'sub04'!$Y$50</c:f>
              <c:strCache>
                <c:ptCount val="1"/>
                <c:pt idx="0">
                  <c:v>animals</c:v>
                </c:pt>
              </c:strCache>
            </c:strRef>
          </c:tx>
          <c:spPr>
            <a:solidFill>
              <a:srgbClr val="3366FF"/>
            </a:solidFill>
            <a:ln w="25400">
              <a:noFill/>
            </a:ln>
          </c:spPr>
          <c:errBars>
            <c:errBarType val="both"/>
            <c:errValType val="cust"/>
            <c:plus>
              <c:numRef>
                <c:f>'sub01'!$Z$53:$AA$53</c:f>
                <c:numCache>
                  <c:formatCode>General</c:formatCode>
                  <c:ptCount val="2"/>
                  <c:pt idx="0">
                    <c:v>2.4865767835000756E-2</c:v>
                  </c:pt>
                  <c:pt idx="1">
                    <c:v>2.138983149312651E-2</c:v>
                  </c:pt>
                </c:numCache>
              </c:numRef>
            </c:plus>
            <c:minus>
              <c:numRef>
                <c:f>'sub01'!$Z$53:$AA$53</c:f>
                <c:numCache>
                  <c:formatCode>General</c:formatCode>
                  <c:ptCount val="2"/>
                  <c:pt idx="0">
                    <c:v>2.4865767835000756E-2</c:v>
                  </c:pt>
                  <c:pt idx="1">
                    <c:v>2.138983149312651E-2</c:v>
                  </c:pt>
                </c:numCache>
              </c:numRef>
            </c:minus>
            <c:spPr>
              <a:ln w="12700">
                <a:solidFill>
                  <a:srgbClr val="000000"/>
                </a:solidFill>
                <a:prstDash val="solid"/>
              </a:ln>
            </c:spPr>
          </c:errBars>
          <c:cat>
            <c:strRef>
              <c:f>'sub04'!$Z$49:$AA$49</c:f>
              <c:strCache>
                <c:ptCount val="2"/>
                <c:pt idx="0">
                  <c:v>lateral</c:v>
                </c:pt>
                <c:pt idx="1">
                  <c:v>medial</c:v>
                </c:pt>
              </c:strCache>
            </c:strRef>
          </c:cat>
          <c:val>
            <c:numRef>
              <c:f>'sub04'!$Z$50:$AA$50</c:f>
              <c:numCache>
                <c:formatCode>0.00_ </c:formatCode>
                <c:ptCount val="2"/>
                <c:pt idx="0">
                  <c:v>0.47065416666666665</c:v>
                </c:pt>
                <c:pt idx="1">
                  <c:v>0.35978333333333329</c:v>
                </c:pt>
              </c:numCache>
            </c:numRef>
          </c:val>
        </c:ser>
        <c:ser>
          <c:idx val="1"/>
          <c:order val="1"/>
          <c:tx>
            <c:strRef>
              <c:f>'sub04'!$Y$51</c:f>
              <c:strCache>
                <c:ptCount val="1"/>
                <c:pt idx="0">
                  <c:v>tools</c:v>
                </c:pt>
              </c:strCache>
            </c:strRef>
          </c:tx>
          <c:spPr>
            <a:solidFill>
              <a:srgbClr val="FF6600"/>
            </a:solidFill>
            <a:ln w="25400">
              <a:noFill/>
            </a:ln>
          </c:spPr>
          <c:errBars>
            <c:errBarType val="both"/>
            <c:errValType val="cust"/>
            <c:plus>
              <c:numRef>
                <c:f>'sub01'!$Z$54:$AA$54</c:f>
                <c:numCache>
                  <c:formatCode>General</c:formatCode>
                  <c:ptCount val="2"/>
                  <c:pt idx="0">
                    <c:v>3.1226713243921726E-2</c:v>
                  </c:pt>
                  <c:pt idx="1">
                    <c:v>1.9092591577365804E-2</c:v>
                  </c:pt>
                </c:numCache>
              </c:numRef>
            </c:plus>
            <c:minus>
              <c:numRef>
                <c:f>'sub01'!$Z$54:$AA$54</c:f>
                <c:numCache>
                  <c:formatCode>General</c:formatCode>
                  <c:ptCount val="2"/>
                  <c:pt idx="0">
                    <c:v>3.1226713243921726E-2</c:v>
                  </c:pt>
                  <c:pt idx="1">
                    <c:v>1.9092591577365804E-2</c:v>
                  </c:pt>
                </c:numCache>
              </c:numRef>
            </c:minus>
            <c:spPr>
              <a:ln w="12700">
                <a:solidFill>
                  <a:srgbClr val="000000"/>
                </a:solidFill>
                <a:prstDash val="solid"/>
              </a:ln>
            </c:spPr>
          </c:errBars>
          <c:cat>
            <c:strRef>
              <c:f>'sub04'!$Z$49:$AA$49</c:f>
              <c:strCache>
                <c:ptCount val="2"/>
                <c:pt idx="0">
                  <c:v>lateral</c:v>
                </c:pt>
                <c:pt idx="1">
                  <c:v>medial</c:v>
                </c:pt>
              </c:strCache>
            </c:strRef>
          </c:cat>
          <c:val>
            <c:numRef>
              <c:f>'sub04'!$Z$51:$AA$51</c:f>
              <c:numCache>
                <c:formatCode>0.00_ </c:formatCode>
                <c:ptCount val="2"/>
                <c:pt idx="0">
                  <c:v>0.32386666666666669</c:v>
                </c:pt>
                <c:pt idx="1">
                  <c:v>0.39369583333333336</c:v>
                </c:pt>
              </c:numCache>
            </c:numRef>
          </c:val>
        </c:ser>
        <c:axId val="67025152"/>
        <c:axId val="67031040"/>
      </c:barChart>
      <c:catAx>
        <c:axId val="67025152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zh-CN"/>
          </a:p>
        </c:txPr>
        <c:crossAx val="67031040"/>
        <c:crosses val="autoZero"/>
        <c:auto val="1"/>
        <c:lblAlgn val="ctr"/>
        <c:lblOffset val="100"/>
        <c:tickLblSkip val="1"/>
        <c:tickMarkSkip val="1"/>
      </c:catAx>
      <c:valAx>
        <c:axId val="67031040"/>
        <c:scaling>
          <c:orientation val="minMax"/>
          <c:max val="0.70000000000000062"/>
          <c:min val="0"/>
        </c:scaling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 altLang="en-US"/>
                  <a:t>Mean Activations</a:t>
                </a:r>
              </a:p>
            </c:rich>
          </c:tx>
          <c:layout>
            <c:manualLayout>
              <c:xMode val="edge"/>
              <c:yMode val="edge"/>
              <c:x val="2.8368794326241127E-2"/>
              <c:y val="0.35410764872521244"/>
            </c:manualLayout>
          </c:layout>
          <c:spPr>
            <a:noFill/>
            <a:ln w="25400">
              <a:noFill/>
            </a:ln>
          </c:spPr>
        </c:title>
        <c:numFmt formatCode="0.00_ " sourceLinked="1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zh-CN"/>
          </a:p>
        </c:txPr>
        <c:crossAx val="67025152"/>
        <c:crosses val="autoZero"/>
        <c:crossBetween val="between"/>
        <c:majorUnit val="0.1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7198618789672773"/>
          <c:y val="0.22096317280453256"/>
          <c:w val="0.12056756203346919"/>
          <c:h val="0.13881019830028329"/>
        </c:manualLayout>
      </c:layout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11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zh-CN"/>
        </a:p>
      </c:txPr>
    </c:legend>
    <c:plotVisOnly val="1"/>
    <c:dispBlanksAs val="gap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zh-CN"/>
    </a:p>
  </c:txPr>
  <c:printSettings>
    <c:headerFooter alignWithMargins="0"/>
    <c:pageMargins b="1" l="0.75000000000000377" r="0.75000000000000377" t="1" header="0.5" footer="0.5"/>
    <c:pageSetup paperSize="9" orientation="landscape"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plotArea>
      <c:layout>
        <c:manualLayout>
          <c:layoutTarget val="inner"/>
          <c:xMode val="edge"/>
          <c:yMode val="edge"/>
          <c:x val="4.2322834645669334E-2"/>
          <c:y val="3.5714285714285712E-2"/>
          <c:w val="0.93503937007874061"/>
          <c:h val="0.84948979591836737"/>
        </c:manualLayout>
      </c:layout>
      <c:lineChart>
        <c:grouping val="standard"/>
        <c:ser>
          <c:idx val="0"/>
          <c:order val="0"/>
          <c:tx>
            <c:strRef>
              <c:f>'sub04'!$C$160</c:f>
              <c:strCache>
                <c:ptCount val="1"/>
                <c:pt idx="0">
                  <c:v>animals</c:v>
                </c:pt>
              </c:strCache>
            </c:strRef>
          </c:tx>
          <c:errBars>
            <c:errDir val="y"/>
            <c:errBarType val="both"/>
            <c:errValType val="cust"/>
            <c:plus>
              <c:numRef>
                <c:f>'sub01'!$D$163:$W$163</c:f>
                <c:numCache>
                  <c:formatCode>General</c:formatCode>
                  <c:ptCount val="20"/>
                  <c:pt idx="0">
                    <c:v>3.7575222861422689E-2</c:v>
                  </c:pt>
                  <c:pt idx="1">
                    <c:v>5.546921524990639E-2</c:v>
                  </c:pt>
                  <c:pt idx="2">
                    <c:v>5.3808043916756226E-2</c:v>
                  </c:pt>
                  <c:pt idx="3">
                    <c:v>4.2462374348947673E-2</c:v>
                  </c:pt>
                  <c:pt idx="4">
                    <c:v>4.7737223217000864E-2</c:v>
                  </c:pt>
                  <c:pt idx="5">
                    <c:v>5.199957864727095E-2</c:v>
                  </c:pt>
                  <c:pt idx="6">
                    <c:v>4.6490234254817756E-2</c:v>
                  </c:pt>
                  <c:pt idx="7">
                    <c:v>3.518099638377669E-2</c:v>
                  </c:pt>
                  <c:pt idx="8">
                    <c:v>3.2541015322609917E-2</c:v>
                  </c:pt>
                  <c:pt idx="9">
                    <c:v>4.1016064130328191E-2</c:v>
                  </c:pt>
                  <c:pt idx="10">
                    <c:v>4.5692832042522093E-2</c:v>
                  </c:pt>
                  <c:pt idx="11">
                    <c:v>2.4597779053234289E-2</c:v>
                  </c:pt>
                  <c:pt idx="12">
                    <c:v>1.5514991727625434E-2</c:v>
                  </c:pt>
                  <c:pt idx="13">
                    <c:v>3.2095224526182346E-2</c:v>
                  </c:pt>
                  <c:pt idx="14">
                    <c:v>4.2555518607334163E-2</c:v>
                  </c:pt>
                  <c:pt idx="15">
                    <c:v>3.7182234989932693E-2</c:v>
                  </c:pt>
                  <c:pt idx="16">
                    <c:v>2.9708411898514701E-2</c:v>
                  </c:pt>
                  <c:pt idx="17">
                    <c:v>2.6877309984756868E-2</c:v>
                  </c:pt>
                  <c:pt idx="18">
                    <c:v>3.9854281577503953E-2</c:v>
                  </c:pt>
                  <c:pt idx="19">
                    <c:v>4.293792979195097E-2</c:v>
                  </c:pt>
                </c:numCache>
              </c:numRef>
            </c:plus>
            <c:minus>
              <c:numRef>
                <c:f>'sub01'!$D$163:$W$163</c:f>
                <c:numCache>
                  <c:formatCode>General</c:formatCode>
                  <c:ptCount val="20"/>
                  <c:pt idx="0">
                    <c:v>3.7575222861422689E-2</c:v>
                  </c:pt>
                  <c:pt idx="1">
                    <c:v>5.546921524990639E-2</c:v>
                  </c:pt>
                  <c:pt idx="2">
                    <c:v>5.3808043916756226E-2</c:v>
                  </c:pt>
                  <c:pt idx="3">
                    <c:v>4.2462374348947673E-2</c:v>
                  </c:pt>
                  <c:pt idx="4">
                    <c:v>4.7737223217000864E-2</c:v>
                  </c:pt>
                  <c:pt idx="5">
                    <c:v>5.199957864727095E-2</c:v>
                  </c:pt>
                  <c:pt idx="6">
                    <c:v>4.6490234254817756E-2</c:v>
                  </c:pt>
                  <c:pt idx="7">
                    <c:v>3.518099638377669E-2</c:v>
                  </c:pt>
                  <c:pt idx="8">
                    <c:v>3.2541015322609917E-2</c:v>
                  </c:pt>
                  <c:pt idx="9">
                    <c:v>4.1016064130328191E-2</c:v>
                  </c:pt>
                  <c:pt idx="10">
                    <c:v>4.5692832042522093E-2</c:v>
                  </c:pt>
                  <c:pt idx="11">
                    <c:v>2.4597779053234289E-2</c:v>
                  </c:pt>
                  <c:pt idx="12">
                    <c:v>1.5514991727625434E-2</c:v>
                  </c:pt>
                  <c:pt idx="13">
                    <c:v>3.2095224526182346E-2</c:v>
                  </c:pt>
                  <c:pt idx="14">
                    <c:v>4.2555518607334163E-2</c:v>
                  </c:pt>
                  <c:pt idx="15">
                    <c:v>3.7182234989932693E-2</c:v>
                  </c:pt>
                  <c:pt idx="16">
                    <c:v>2.9708411898514701E-2</c:v>
                  </c:pt>
                  <c:pt idx="17">
                    <c:v>2.6877309984756868E-2</c:v>
                  </c:pt>
                  <c:pt idx="18">
                    <c:v>3.9854281577503953E-2</c:v>
                  </c:pt>
                  <c:pt idx="19">
                    <c:v>4.293792979195097E-2</c:v>
                  </c:pt>
                </c:numCache>
              </c:numRef>
            </c:minus>
          </c:errBars>
          <c:cat>
            <c:strRef>
              <c:f>'sub04'!$D$159:$W$159</c:f>
              <c:strCache>
                <c:ptCount val="20"/>
                <c:pt idx="0">
                  <c:v>Unit0</c:v>
                </c:pt>
                <c:pt idx="1">
                  <c:v>Unit1</c:v>
                </c:pt>
                <c:pt idx="2">
                  <c:v>Unit2</c:v>
                </c:pt>
                <c:pt idx="3">
                  <c:v>Unit3</c:v>
                </c:pt>
                <c:pt idx="4">
                  <c:v>Unit4</c:v>
                </c:pt>
                <c:pt idx="5">
                  <c:v>Unit5</c:v>
                </c:pt>
                <c:pt idx="6">
                  <c:v>Unit6</c:v>
                </c:pt>
                <c:pt idx="7">
                  <c:v>Unit7</c:v>
                </c:pt>
                <c:pt idx="8">
                  <c:v>Unit8</c:v>
                </c:pt>
                <c:pt idx="9">
                  <c:v>Unit9</c:v>
                </c:pt>
                <c:pt idx="10">
                  <c:v>Unit10</c:v>
                </c:pt>
                <c:pt idx="11">
                  <c:v>Unit11</c:v>
                </c:pt>
                <c:pt idx="12">
                  <c:v>Unit12</c:v>
                </c:pt>
                <c:pt idx="13">
                  <c:v>Unit13</c:v>
                </c:pt>
                <c:pt idx="14">
                  <c:v>Unit14</c:v>
                </c:pt>
                <c:pt idx="15">
                  <c:v>Unit15</c:v>
                </c:pt>
                <c:pt idx="16">
                  <c:v>Unit16</c:v>
                </c:pt>
                <c:pt idx="17">
                  <c:v>Unit17</c:v>
                </c:pt>
                <c:pt idx="18">
                  <c:v>Unit18</c:v>
                </c:pt>
                <c:pt idx="19">
                  <c:v>Unit19</c:v>
                </c:pt>
              </c:strCache>
            </c:strRef>
          </c:cat>
          <c:val>
            <c:numRef>
              <c:f>'sub04'!$D$160:$W$160</c:f>
              <c:numCache>
                <c:formatCode>0.000_ </c:formatCode>
                <c:ptCount val="20"/>
                <c:pt idx="0" formatCode="0.00000_ ">
                  <c:v>0.45038428387226465</c:v>
                </c:pt>
                <c:pt idx="1">
                  <c:v>0.49716996531104191</c:v>
                </c:pt>
                <c:pt idx="2">
                  <c:v>0.44229144491439493</c:v>
                </c:pt>
                <c:pt idx="3">
                  <c:v>0.42217061767633401</c:v>
                </c:pt>
                <c:pt idx="4">
                  <c:v>0.45841859699348669</c:v>
                </c:pt>
                <c:pt idx="5">
                  <c:v>0.49874476945680124</c:v>
                </c:pt>
                <c:pt idx="6">
                  <c:v>0.56273003459155924</c:v>
                </c:pt>
                <c:pt idx="7">
                  <c:v>0.62249757878527145</c:v>
                </c:pt>
                <c:pt idx="8">
                  <c:v>0.50200479454852576</c:v>
                </c:pt>
                <c:pt idx="9">
                  <c:v>0.42748981976892625</c:v>
                </c:pt>
                <c:pt idx="10">
                  <c:v>0.5142256915647847</c:v>
                </c:pt>
                <c:pt idx="11">
                  <c:v>0.53053283976467303</c:v>
                </c:pt>
                <c:pt idx="12">
                  <c:v>0.30339562187636632</c:v>
                </c:pt>
                <c:pt idx="13">
                  <c:v>0.18177000848579936</c:v>
                </c:pt>
                <c:pt idx="14">
                  <c:v>0.20437205578123793</c:v>
                </c:pt>
                <c:pt idx="15">
                  <c:v>0.22468255416521854</c:v>
                </c:pt>
                <c:pt idx="16">
                  <c:v>0.24484456339751237</c:v>
                </c:pt>
                <c:pt idx="17">
                  <c:v>0.39192667478934701</c:v>
                </c:pt>
                <c:pt idx="18">
                  <c:v>0.47630742261319065</c:v>
                </c:pt>
                <c:pt idx="19">
                  <c:v>0.32925514990437443</c:v>
                </c:pt>
              </c:numCache>
            </c:numRef>
          </c:val>
        </c:ser>
        <c:ser>
          <c:idx val="1"/>
          <c:order val="1"/>
          <c:tx>
            <c:strRef>
              <c:f>'sub04'!$C$161</c:f>
              <c:strCache>
                <c:ptCount val="1"/>
                <c:pt idx="0">
                  <c:v>tools</c:v>
                </c:pt>
              </c:strCache>
            </c:strRef>
          </c:tx>
          <c:errBars>
            <c:errDir val="y"/>
            <c:errBarType val="both"/>
            <c:errValType val="cust"/>
            <c:plus>
              <c:numRef>
                <c:f>'sub01'!$D$164:$W$164</c:f>
                <c:numCache>
                  <c:formatCode>General</c:formatCode>
                  <c:ptCount val="20"/>
                  <c:pt idx="0">
                    <c:v>2.6954072023538927E-2</c:v>
                  </c:pt>
                  <c:pt idx="1">
                    <c:v>3.3976647756211398E-2</c:v>
                  </c:pt>
                  <c:pt idx="2">
                    <c:v>4.154233810743508E-2</c:v>
                  </c:pt>
                  <c:pt idx="3">
                    <c:v>5.0333946580188645E-2</c:v>
                  </c:pt>
                  <c:pt idx="4">
                    <c:v>4.9024310378175742E-2</c:v>
                  </c:pt>
                  <c:pt idx="5">
                    <c:v>4.9380586412178309E-2</c:v>
                  </c:pt>
                  <c:pt idx="6">
                    <c:v>4.6657058380600011E-2</c:v>
                  </c:pt>
                  <c:pt idx="7">
                    <c:v>5.2444141989184304E-2</c:v>
                  </c:pt>
                  <c:pt idx="8">
                    <c:v>4.9737327482698129E-2</c:v>
                  </c:pt>
                  <c:pt idx="9">
                    <c:v>3.1759198607017418E-2</c:v>
                  </c:pt>
                  <c:pt idx="10">
                    <c:v>3.9212509059558559E-2</c:v>
                  </c:pt>
                  <c:pt idx="11">
                    <c:v>3.6789239593556712E-2</c:v>
                  </c:pt>
                  <c:pt idx="12">
                    <c:v>4.2760785441359576E-2</c:v>
                  </c:pt>
                  <c:pt idx="13">
                    <c:v>4.4738989586956684E-2</c:v>
                  </c:pt>
                  <c:pt idx="14">
                    <c:v>3.4928716562822155E-2</c:v>
                  </c:pt>
                  <c:pt idx="15">
                    <c:v>2.9498305379555594E-2</c:v>
                  </c:pt>
                  <c:pt idx="16">
                    <c:v>4.3359681242713187E-2</c:v>
                  </c:pt>
                  <c:pt idx="17">
                    <c:v>5.4525414671113381E-2</c:v>
                  </c:pt>
                  <c:pt idx="18">
                    <c:v>5.2058570319543022E-2</c:v>
                  </c:pt>
                  <c:pt idx="19">
                    <c:v>4.8836342525983595E-2</c:v>
                  </c:pt>
                </c:numCache>
              </c:numRef>
            </c:plus>
            <c:minus>
              <c:numRef>
                <c:f>'sub01'!$D$164:$W$164</c:f>
                <c:numCache>
                  <c:formatCode>General</c:formatCode>
                  <c:ptCount val="20"/>
                  <c:pt idx="0">
                    <c:v>2.6954072023538927E-2</c:v>
                  </c:pt>
                  <c:pt idx="1">
                    <c:v>3.3976647756211398E-2</c:v>
                  </c:pt>
                  <c:pt idx="2">
                    <c:v>4.154233810743508E-2</c:v>
                  </c:pt>
                  <c:pt idx="3">
                    <c:v>5.0333946580188645E-2</c:v>
                  </c:pt>
                  <c:pt idx="4">
                    <c:v>4.9024310378175742E-2</c:v>
                  </c:pt>
                  <c:pt idx="5">
                    <c:v>4.9380586412178309E-2</c:v>
                  </c:pt>
                  <c:pt idx="6">
                    <c:v>4.6657058380600011E-2</c:v>
                  </c:pt>
                  <c:pt idx="7">
                    <c:v>5.2444141989184304E-2</c:v>
                  </c:pt>
                  <c:pt idx="8">
                    <c:v>4.9737327482698129E-2</c:v>
                  </c:pt>
                  <c:pt idx="9">
                    <c:v>3.1759198607017418E-2</c:v>
                  </c:pt>
                  <c:pt idx="10">
                    <c:v>3.9212509059558559E-2</c:v>
                  </c:pt>
                  <c:pt idx="11">
                    <c:v>3.6789239593556712E-2</c:v>
                  </c:pt>
                  <c:pt idx="12">
                    <c:v>4.2760785441359576E-2</c:v>
                  </c:pt>
                  <c:pt idx="13">
                    <c:v>4.4738989586956684E-2</c:v>
                  </c:pt>
                  <c:pt idx="14">
                    <c:v>3.4928716562822155E-2</c:v>
                  </c:pt>
                  <c:pt idx="15">
                    <c:v>2.9498305379555594E-2</c:v>
                  </c:pt>
                  <c:pt idx="16">
                    <c:v>4.3359681242713187E-2</c:v>
                  </c:pt>
                  <c:pt idx="17">
                    <c:v>5.4525414671113381E-2</c:v>
                  </c:pt>
                  <c:pt idx="18">
                    <c:v>5.2058570319543022E-2</c:v>
                  </c:pt>
                  <c:pt idx="19">
                    <c:v>4.8836342525983595E-2</c:v>
                  </c:pt>
                </c:numCache>
              </c:numRef>
            </c:minus>
          </c:errBars>
          <c:cat>
            <c:strRef>
              <c:f>'sub04'!$D$159:$W$159</c:f>
              <c:strCache>
                <c:ptCount val="20"/>
                <c:pt idx="0">
                  <c:v>Unit0</c:v>
                </c:pt>
                <c:pt idx="1">
                  <c:v>Unit1</c:v>
                </c:pt>
                <c:pt idx="2">
                  <c:v>Unit2</c:v>
                </c:pt>
                <c:pt idx="3">
                  <c:v>Unit3</c:v>
                </c:pt>
                <c:pt idx="4">
                  <c:v>Unit4</c:v>
                </c:pt>
                <c:pt idx="5">
                  <c:v>Unit5</c:v>
                </c:pt>
                <c:pt idx="6">
                  <c:v>Unit6</c:v>
                </c:pt>
                <c:pt idx="7">
                  <c:v>Unit7</c:v>
                </c:pt>
                <c:pt idx="8">
                  <c:v>Unit8</c:v>
                </c:pt>
                <c:pt idx="9">
                  <c:v>Unit9</c:v>
                </c:pt>
                <c:pt idx="10">
                  <c:v>Unit10</c:v>
                </c:pt>
                <c:pt idx="11">
                  <c:v>Unit11</c:v>
                </c:pt>
                <c:pt idx="12">
                  <c:v>Unit12</c:v>
                </c:pt>
                <c:pt idx="13">
                  <c:v>Unit13</c:v>
                </c:pt>
                <c:pt idx="14">
                  <c:v>Unit14</c:v>
                </c:pt>
                <c:pt idx="15">
                  <c:v>Unit15</c:v>
                </c:pt>
                <c:pt idx="16">
                  <c:v>Unit16</c:v>
                </c:pt>
                <c:pt idx="17">
                  <c:v>Unit17</c:v>
                </c:pt>
                <c:pt idx="18">
                  <c:v>Unit18</c:v>
                </c:pt>
                <c:pt idx="19">
                  <c:v>Unit19</c:v>
                </c:pt>
              </c:strCache>
            </c:strRef>
          </c:cat>
          <c:val>
            <c:numRef>
              <c:f>'sub04'!$D$161:$W$161</c:f>
              <c:numCache>
                <c:formatCode>0.000_ </c:formatCode>
                <c:ptCount val="20"/>
                <c:pt idx="0" formatCode="0.00000_ ">
                  <c:v>0.40765381102286891</c:v>
                </c:pt>
                <c:pt idx="1">
                  <c:v>0.43887261314846132</c:v>
                </c:pt>
                <c:pt idx="2">
                  <c:v>0.48419280720938551</c:v>
                </c:pt>
                <c:pt idx="3">
                  <c:v>0.46421988976035528</c:v>
                </c:pt>
                <c:pt idx="4">
                  <c:v>0.36064806391030818</c:v>
                </c:pt>
                <c:pt idx="5">
                  <c:v>0.28235205280573017</c:v>
                </c:pt>
                <c:pt idx="6">
                  <c:v>0.20403457166305072</c:v>
                </c:pt>
                <c:pt idx="7">
                  <c:v>0.14333110209928204</c:v>
                </c:pt>
                <c:pt idx="8">
                  <c:v>0.20398350092285433</c:v>
                </c:pt>
                <c:pt idx="9">
                  <c:v>0.3262405645633773</c:v>
                </c:pt>
                <c:pt idx="10">
                  <c:v>0.36527701363673454</c:v>
                </c:pt>
                <c:pt idx="11">
                  <c:v>0.30818102527531938</c:v>
                </c:pt>
                <c:pt idx="12">
                  <c:v>0.36418589905858001</c:v>
                </c:pt>
                <c:pt idx="13">
                  <c:v>0.4600945170112552</c:v>
                </c:pt>
                <c:pt idx="14">
                  <c:v>0.52223486297431054</c:v>
                </c:pt>
                <c:pt idx="15">
                  <c:v>0.47602187559225612</c:v>
                </c:pt>
                <c:pt idx="16">
                  <c:v>0.40443369553836339</c:v>
                </c:pt>
                <c:pt idx="17">
                  <c:v>0.34493495045099171</c:v>
                </c:pt>
                <c:pt idx="18">
                  <c:v>0.33740535374453356</c:v>
                </c:pt>
                <c:pt idx="19">
                  <c:v>0.33925326744049755</c:v>
                </c:pt>
              </c:numCache>
            </c:numRef>
          </c:val>
        </c:ser>
        <c:marker val="1"/>
        <c:axId val="67056000"/>
        <c:axId val="67057536"/>
      </c:lineChart>
      <c:catAx>
        <c:axId val="67056000"/>
        <c:scaling>
          <c:orientation val="minMax"/>
        </c:scaling>
        <c:axPos val="b"/>
        <c:numFmt formatCode="General" sourceLinked="1"/>
        <c:tickLblPos val="nextTo"/>
        <c:crossAx val="67057536"/>
        <c:crosses val="autoZero"/>
        <c:auto val="1"/>
        <c:lblAlgn val="ctr"/>
        <c:lblOffset val="100"/>
      </c:catAx>
      <c:valAx>
        <c:axId val="67057536"/>
        <c:scaling>
          <c:orientation val="minMax"/>
        </c:scaling>
        <c:axPos val="l"/>
        <c:majorGridlines/>
        <c:numFmt formatCode="0.00000_ " sourceLinked="1"/>
        <c:tickLblPos val="nextTo"/>
        <c:crossAx val="67056000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81322173311013701"/>
          <c:y val="8.4751995286304449E-2"/>
          <c:w val="8.0479054291441809E-2"/>
          <c:h val="0.12301301623011419"/>
        </c:manualLayout>
      </c:layout>
    </c:legend>
    <c:plotVisOnly val="1"/>
    <c:dispBlanksAs val="gap"/>
  </c:chart>
  <c:printSettings>
    <c:headerFooter/>
    <c:pageMargins b="0.75000000000000377" l="0.70000000000000062" r="0.70000000000000062" t="0.75000000000000377" header="0.30000000000000032" footer="0.30000000000000032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 altLang="en-US"/>
              <a:t>The averaged final activations</a:t>
            </a:r>
          </a:p>
        </c:rich>
      </c:tx>
      <c:layout>
        <c:manualLayout>
          <c:xMode val="edge"/>
          <c:yMode val="edge"/>
          <c:x val="0.34042609035572907"/>
          <c:y val="3.39943342776204E-2"/>
        </c:manualLayout>
      </c:layout>
      <c:spPr>
        <a:noFill/>
        <a:ln w="25400">
          <a:noFill/>
        </a:ln>
      </c:spPr>
    </c:title>
    <c:plotArea>
      <c:layout>
        <c:manualLayout>
          <c:layoutTarget val="inner"/>
          <c:xMode val="edge"/>
          <c:yMode val="edge"/>
          <c:x val="0.1613477971032059"/>
          <c:y val="0.14164305949008499"/>
          <c:w val="0.81028509094686907"/>
          <c:h val="0.73654390934844194"/>
        </c:manualLayout>
      </c:layout>
      <c:barChart>
        <c:barDir val="col"/>
        <c:grouping val="clustered"/>
        <c:ser>
          <c:idx val="0"/>
          <c:order val="0"/>
          <c:tx>
            <c:strRef>
              <c:f>'sub01'!$Y$50</c:f>
              <c:strCache>
                <c:ptCount val="1"/>
                <c:pt idx="0">
                  <c:v>animals</c:v>
                </c:pt>
              </c:strCache>
            </c:strRef>
          </c:tx>
          <c:spPr>
            <a:solidFill>
              <a:srgbClr val="3366FF"/>
            </a:solidFill>
            <a:ln w="25400">
              <a:noFill/>
            </a:ln>
          </c:spPr>
          <c:errBars>
            <c:errBarType val="both"/>
            <c:errValType val="cust"/>
            <c:plus>
              <c:numRef>
                <c:f>'sub01'!$Z$53:$AA$53</c:f>
                <c:numCache>
                  <c:formatCode>General</c:formatCode>
                  <c:ptCount val="2"/>
                  <c:pt idx="0">
                    <c:v>2.4865767835000756E-2</c:v>
                  </c:pt>
                  <c:pt idx="1">
                    <c:v>2.138983149312651E-2</c:v>
                  </c:pt>
                </c:numCache>
              </c:numRef>
            </c:plus>
            <c:minus>
              <c:numRef>
                <c:f>'sub01'!$Z$53:$AA$53</c:f>
                <c:numCache>
                  <c:formatCode>General</c:formatCode>
                  <c:ptCount val="2"/>
                  <c:pt idx="0">
                    <c:v>2.4865767835000756E-2</c:v>
                  </c:pt>
                  <c:pt idx="1">
                    <c:v>2.138983149312651E-2</c:v>
                  </c:pt>
                </c:numCache>
              </c:numRef>
            </c:minus>
            <c:spPr>
              <a:ln w="12700">
                <a:solidFill>
                  <a:srgbClr val="000000"/>
                </a:solidFill>
                <a:prstDash val="solid"/>
              </a:ln>
            </c:spPr>
          </c:errBars>
          <c:cat>
            <c:strRef>
              <c:f>'sub01'!$Z$49:$AA$49</c:f>
              <c:strCache>
                <c:ptCount val="2"/>
                <c:pt idx="0">
                  <c:v>lateral</c:v>
                </c:pt>
                <c:pt idx="1">
                  <c:v>medial</c:v>
                </c:pt>
              </c:strCache>
            </c:strRef>
          </c:cat>
          <c:val>
            <c:numRef>
              <c:f>'sub01'!$Z$50:$AA$50</c:f>
              <c:numCache>
                <c:formatCode>0.00_ </c:formatCode>
                <c:ptCount val="2"/>
                <c:pt idx="0">
                  <c:v>0.52035833333333326</c:v>
                </c:pt>
                <c:pt idx="1">
                  <c:v>0.34429999999999999</c:v>
                </c:pt>
              </c:numCache>
            </c:numRef>
          </c:val>
        </c:ser>
        <c:ser>
          <c:idx val="1"/>
          <c:order val="1"/>
          <c:tx>
            <c:strRef>
              <c:f>'sub01'!$Y$51</c:f>
              <c:strCache>
                <c:ptCount val="1"/>
                <c:pt idx="0">
                  <c:v>tools</c:v>
                </c:pt>
              </c:strCache>
            </c:strRef>
          </c:tx>
          <c:spPr>
            <a:solidFill>
              <a:srgbClr val="FF6600"/>
            </a:solidFill>
            <a:ln w="25400">
              <a:noFill/>
            </a:ln>
          </c:spPr>
          <c:errBars>
            <c:errBarType val="both"/>
            <c:errValType val="cust"/>
            <c:plus>
              <c:numRef>
                <c:f>'sub01'!$Z$54:$AA$54</c:f>
                <c:numCache>
                  <c:formatCode>General</c:formatCode>
                  <c:ptCount val="2"/>
                  <c:pt idx="0">
                    <c:v>3.1226713243921726E-2</c:v>
                  </c:pt>
                  <c:pt idx="1">
                    <c:v>1.9092591577365804E-2</c:v>
                  </c:pt>
                </c:numCache>
              </c:numRef>
            </c:plus>
            <c:minus>
              <c:numRef>
                <c:f>'sub01'!$Z$54:$AA$54</c:f>
                <c:numCache>
                  <c:formatCode>General</c:formatCode>
                  <c:ptCount val="2"/>
                  <c:pt idx="0">
                    <c:v>3.1226713243921726E-2</c:v>
                  </c:pt>
                  <c:pt idx="1">
                    <c:v>1.9092591577365804E-2</c:v>
                  </c:pt>
                </c:numCache>
              </c:numRef>
            </c:minus>
            <c:spPr>
              <a:ln w="12700">
                <a:solidFill>
                  <a:srgbClr val="000000"/>
                </a:solidFill>
                <a:prstDash val="solid"/>
              </a:ln>
            </c:spPr>
          </c:errBars>
          <c:cat>
            <c:strRef>
              <c:f>'sub01'!$Z$49:$AA$49</c:f>
              <c:strCache>
                <c:ptCount val="2"/>
                <c:pt idx="0">
                  <c:v>lateral</c:v>
                </c:pt>
                <c:pt idx="1">
                  <c:v>medial</c:v>
                </c:pt>
              </c:strCache>
            </c:strRef>
          </c:cat>
          <c:val>
            <c:numRef>
              <c:f>'sub01'!$Z$51:$AA$51</c:f>
              <c:numCache>
                <c:formatCode>0.00_ </c:formatCode>
                <c:ptCount val="2"/>
                <c:pt idx="0">
                  <c:v>0.34521249999999998</c:v>
                </c:pt>
                <c:pt idx="1">
                  <c:v>0.44926666666666654</c:v>
                </c:pt>
              </c:numCache>
            </c:numRef>
          </c:val>
        </c:ser>
        <c:axId val="67104768"/>
        <c:axId val="67106304"/>
      </c:barChart>
      <c:catAx>
        <c:axId val="67104768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zh-CN"/>
          </a:p>
        </c:txPr>
        <c:crossAx val="67106304"/>
        <c:crosses val="autoZero"/>
        <c:auto val="1"/>
        <c:lblAlgn val="ctr"/>
        <c:lblOffset val="100"/>
        <c:tickLblSkip val="1"/>
        <c:tickMarkSkip val="1"/>
      </c:catAx>
      <c:valAx>
        <c:axId val="67106304"/>
        <c:scaling>
          <c:orientation val="minMax"/>
          <c:max val="0.70000000000000062"/>
          <c:min val="0"/>
        </c:scaling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 altLang="en-US"/>
                  <a:t>Mean Activations</a:t>
                </a:r>
              </a:p>
            </c:rich>
          </c:tx>
          <c:layout>
            <c:manualLayout>
              <c:xMode val="edge"/>
              <c:yMode val="edge"/>
              <c:x val="2.8368794326241127E-2"/>
              <c:y val="0.35410764872521244"/>
            </c:manualLayout>
          </c:layout>
          <c:spPr>
            <a:noFill/>
            <a:ln w="25400">
              <a:noFill/>
            </a:ln>
          </c:spPr>
        </c:title>
        <c:numFmt formatCode="0.00_ " sourceLinked="1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zh-CN"/>
          </a:p>
        </c:txPr>
        <c:crossAx val="67104768"/>
        <c:crosses val="autoZero"/>
        <c:crossBetween val="between"/>
        <c:majorUnit val="0.1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7198618789672773"/>
          <c:y val="0.22096317280453256"/>
          <c:w val="0.12056756203346919"/>
          <c:h val="0.13881019830028329"/>
        </c:manualLayout>
      </c:layout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11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zh-CN"/>
        </a:p>
      </c:txPr>
    </c:legend>
    <c:plotVisOnly val="1"/>
    <c:dispBlanksAs val="gap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zh-CN"/>
    </a:p>
  </c:txPr>
  <c:printSettings>
    <c:headerFooter alignWithMargins="0"/>
    <c:pageMargins b="1" l="0.75000000000000377" r="0.75000000000000377" t="1" header="0.5" footer="0.5"/>
    <c:pageSetup paperSize="9" orientation="landscape"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 altLang="en-US"/>
              <a:t>The averaged final activations</a:t>
            </a:r>
          </a:p>
        </c:rich>
      </c:tx>
      <c:layout>
        <c:manualLayout>
          <c:xMode val="edge"/>
          <c:yMode val="edge"/>
          <c:x val="0.34042609035572957"/>
          <c:y val="3.39943342776204E-2"/>
        </c:manualLayout>
      </c:layout>
      <c:spPr>
        <a:noFill/>
        <a:ln w="25400">
          <a:noFill/>
        </a:ln>
      </c:spPr>
    </c:title>
    <c:plotArea>
      <c:layout>
        <c:manualLayout>
          <c:layoutTarget val="inner"/>
          <c:xMode val="edge"/>
          <c:yMode val="edge"/>
          <c:x val="0.1613477971032059"/>
          <c:y val="0.14164305949008499"/>
          <c:w val="0.81028509094686907"/>
          <c:h val="0.73654390934844194"/>
        </c:manualLayout>
      </c:layout>
      <c:barChart>
        <c:barDir val="col"/>
        <c:grouping val="clustered"/>
        <c:ser>
          <c:idx val="0"/>
          <c:order val="0"/>
          <c:tx>
            <c:strRef>
              <c:f>[1]sub01!$Y$50</c:f>
              <c:strCache>
                <c:ptCount val="1"/>
                <c:pt idx="0">
                  <c:v>animals</c:v>
                </c:pt>
              </c:strCache>
            </c:strRef>
          </c:tx>
          <c:spPr>
            <a:solidFill>
              <a:srgbClr val="3366FF"/>
            </a:solidFill>
            <a:ln w="25400">
              <a:noFill/>
            </a:ln>
          </c:spPr>
          <c:errBars>
            <c:errBarType val="both"/>
            <c:errValType val="cust"/>
            <c:plus>
              <c:numRef>
                <c:f>[1]sub01!$Z$53:$AA$53</c:f>
                <c:numCache>
                  <c:formatCode>General</c:formatCode>
                  <c:ptCount val="2"/>
                  <c:pt idx="0">
                    <c:v>2.6999843442022243E-3</c:v>
                  </c:pt>
                  <c:pt idx="1">
                    <c:v>7.9179144706934927E-3</c:v>
                  </c:pt>
                </c:numCache>
              </c:numRef>
            </c:plus>
            <c:minus>
              <c:numRef>
                <c:f>[1]sub01!$Z$53:$AA$53</c:f>
                <c:numCache>
                  <c:formatCode>General</c:formatCode>
                  <c:ptCount val="2"/>
                  <c:pt idx="0">
                    <c:v>2.6999843442022243E-3</c:v>
                  </c:pt>
                  <c:pt idx="1">
                    <c:v>7.9179144706934927E-3</c:v>
                  </c:pt>
                </c:numCache>
              </c:numRef>
            </c:minus>
            <c:spPr>
              <a:ln w="12700">
                <a:solidFill>
                  <a:srgbClr val="000000"/>
                </a:solidFill>
                <a:prstDash val="solid"/>
              </a:ln>
            </c:spPr>
          </c:errBars>
          <c:cat>
            <c:strRef>
              <c:f>[1]sub01!$Z$49:$AA$49</c:f>
              <c:strCache>
                <c:ptCount val="2"/>
                <c:pt idx="0">
                  <c:v>lateral</c:v>
                </c:pt>
                <c:pt idx="1">
                  <c:v>medial</c:v>
                </c:pt>
              </c:strCache>
            </c:strRef>
          </c:cat>
          <c:val>
            <c:numRef>
              <c:f>[1]sub01!$Z$50:$AA$50</c:f>
              <c:numCache>
                <c:formatCode>General</c:formatCode>
                <c:ptCount val="2"/>
                <c:pt idx="0">
                  <c:v>0.11351666666666667</c:v>
                </c:pt>
                <c:pt idx="1">
                  <c:v>6.9449999999999998E-2</c:v>
                </c:pt>
              </c:numCache>
            </c:numRef>
          </c:val>
        </c:ser>
        <c:ser>
          <c:idx val="1"/>
          <c:order val="1"/>
          <c:tx>
            <c:strRef>
              <c:f>[1]sub01!$Y$51</c:f>
              <c:strCache>
                <c:ptCount val="1"/>
                <c:pt idx="0">
                  <c:v>tools</c:v>
                </c:pt>
              </c:strCache>
            </c:strRef>
          </c:tx>
          <c:spPr>
            <a:solidFill>
              <a:srgbClr val="FF6600"/>
            </a:solidFill>
            <a:ln w="25400">
              <a:noFill/>
            </a:ln>
          </c:spPr>
          <c:errBars>
            <c:errBarType val="both"/>
            <c:errValType val="cust"/>
            <c:plus>
              <c:numRef>
                <c:f>[1]sub01!$Z$54:$AA$54</c:f>
                <c:numCache>
                  <c:formatCode>General</c:formatCode>
                  <c:ptCount val="2"/>
                  <c:pt idx="0">
                    <c:v>5.9739849030593234E-3</c:v>
                  </c:pt>
                  <c:pt idx="1">
                    <c:v>1.695347925758011E-2</c:v>
                  </c:pt>
                </c:numCache>
              </c:numRef>
            </c:plus>
            <c:minus>
              <c:numRef>
                <c:f>[1]sub01!$Z$54:$AA$54</c:f>
                <c:numCache>
                  <c:formatCode>General</c:formatCode>
                  <c:ptCount val="2"/>
                  <c:pt idx="0">
                    <c:v>5.9739849030593234E-3</c:v>
                  </c:pt>
                  <c:pt idx="1">
                    <c:v>1.695347925758011E-2</c:v>
                  </c:pt>
                </c:numCache>
              </c:numRef>
            </c:minus>
            <c:spPr>
              <a:ln w="12700">
                <a:solidFill>
                  <a:srgbClr val="000000"/>
                </a:solidFill>
                <a:prstDash val="solid"/>
              </a:ln>
            </c:spPr>
          </c:errBars>
          <c:cat>
            <c:strRef>
              <c:f>[1]sub01!$Z$49:$AA$49</c:f>
              <c:strCache>
                <c:ptCount val="2"/>
                <c:pt idx="0">
                  <c:v>lateral</c:v>
                </c:pt>
                <c:pt idx="1">
                  <c:v>medial</c:v>
                </c:pt>
              </c:strCache>
            </c:strRef>
          </c:cat>
          <c:val>
            <c:numRef>
              <c:f>[1]sub01!$Z$51:$AA$51</c:f>
              <c:numCache>
                <c:formatCode>General</c:formatCode>
                <c:ptCount val="2"/>
                <c:pt idx="0">
                  <c:v>8.999583333333333E-2</c:v>
                </c:pt>
                <c:pt idx="1">
                  <c:v>0.2612166666666666</c:v>
                </c:pt>
              </c:numCache>
            </c:numRef>
          </c:val>
        </c:ser>
        <c:axId val="71654784"/>
        <c:axId val="71664768"/>
      </c:barChart>
      <c:catAx>
        <c:axId val="71654784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zh-CN"/>
          </a:p>
        </c:txPr>
        <c:crossAx val="71664768"/>
        <c:crosses val="autoZero"/>
        <c:auto val="1"/>
        <c:lblAlgn val="ctr"/>
        <c:lblOffset val="100"/>
        <c:tickLblSkip val="1"/>
        <c:tickMarkSkip val="1"/>
      </c:catAx>
      <c:valAx>
        <c:axId val="71664768"/>
        <c:scaling>
          <c:orientation val="minMax"/>
          <c:max val="0.70000000000000062"/>
          <c:min val="0"/>
        </c:scaling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 altLang="en-US"/>
                  <a:t>Mean Activations</a:t>
                </a:r>
              </a:p>
            </c:rich>
          </c:tx>
          <c:layout>
            <c:manualLayout>
              <c:xMode val="edge"/>
              <c:yMode val="edge"/>
              <c:x val="2.8368794326241127E-2"/>
              <c:y val="0.35410764872521244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zh-CN"/>
          </a:p>
        </c:txPr>
        <c:crossAx val="71654784"/>
        <c:crosses val="autoZero"/>
        <c:crossBetween val="between"/>
        <c:majorUnit val="0.1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7198618789672815"/>
          <c:y val="0.22096317280453256"/>
          <c:w val="0.12056756203346919"/>
          <c:h val="0.13881019830028329"/>
        </c:manualLayout>
      </c:layout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11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zh-CN"/>
        </a:p>
      </c:txPr>
    </c:legend>
    <c:plotVisOnly val="1"/>
    <c:dispBlanksAs val="gap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zh-CN"/>
    </a:p>
  </c:txPr>
  <c:printSettings>
    <c:headerFooter alignWithMargins="0"/>
    <c:pageMargins b="1" l="0.75000000000000455" r="0.75000000000000455" t="1" header="0.5" footer="0.5"/>
    <c:pageSetup paperSize="9" orientation="landscape"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plotArea>
      <c:layout>
        <c:manualLayout>
          <c:layoutTarget val="inner"/>
          <c:xMode val="edge"/>
          <c:yMode val="edge"/>
          <c:x val="0.11855676071035399"/>
          <c:y val="5.9548314325103414E-2"/>
          <c:w val="0.85773239053056061"/>
          <c:h val="0.84188996114801362"/>
        </c:manualLayout>
      </c:layout>
      <c:lineChart>
        <c:grouping val="standard"/>
        <c:ser>
          <c:idx val="0"/>
          <c:order val="0"/>
          <c:tx>
            <c:strRef>
              <c:f>'sub05'!$C$50</c:f>
              <c:strCache>
                <c:ptCount val="1"/>
                <c:pt idx="0">
                  <c:v>animals</c:v>
                </c:pt>
              </c:strCache>
            </c:strRef>
          </c:tx>
          <c:spPr>
            <a:ln w="12700">
              <a:solidFill>
                <a:srgbClr val="0000FF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FF"/>
              </a:solidFill>
              <a:ln>
                <a:solidFill>
                  <a:srgbClr val="0000FF"/>
                </a:solidFill>
                <a:prstDash val="solid"/>
              </a:ln>
            </c:spPr>
          </c:marker>
          <c:errBars>
            <c:errDir val="y"/>
            <c:errBarType val="both"/>
            <c:errValType val="cust"/>
            <c:plus>
              <c:numRef>
                <c:f>'sub01'!$D$53:$M$53</c:f>
                <c:numCache>
                  <c:formatCode>General</c:formatCode>
                  <c:ptCount val="10"/>
                  <c:pt idx="0">
                    <c:v>1.5921759182293193E-3</c:v>
                  </c:pt>
                  <c:pt idx="1">
                    <c:v>0.1025968303674596</c:v>
                  </c:pt>
                  <c:pt idx="2">
                    <c:v>8.9027793792909704E-2</c:v>
                  </c:pt>
                  <c:pt idx="3">
                    <c:v>8.7129432271736806E-2</c:v>
                  </c:pt>
                  <c:pt idx="4">
                    <c:v>9.4930036769394779E-2</c:v>
                  </c:pt>
                  <c:pt idx="5">
                    <c:v>9.6825442755167926E-2</c:v>
                  </c:pt>
                  <c:pt idx="6">
                    <c:v>8.2259330924549789E-2</c:v>
                  </c:pt>
                  <c:pt idx="7">
                    <c:v>8.3558254434005372E-2</c:v>
                  </c:pt>
                  <c:pt idx="8">
                    <c:v>9.6460656293435962E-2</c:v>
                  </c:pt>
                  <c:pt idx="9">
                    <c:v>8.5464078393510903E-2</c:v>
                  </c:pt>
                </c:numCache>
              </c:numRef>
            </c:plus>
            <c:minus>
              <c:numRef>
                <c:f>'sub01'!$D$53:$M$53</c:f>
                <c:numCache>
                  <c:formatCode>General</c:formatCode>
                  <c:ptCount val="10"/>
                  <c:pt idx="0">
                    <c:v>1.5921759182293193E-3</c:v>
                  </c:pt>
                  <c:pt idx="1">
                    <c:v>0.1025968303674596</c:v>
                  </c:pt>
                  <c:pt idx="2">
                    <c:v>8.9027793792909704E-2</c:v>
                  </c:pt>
                  <c:pt idx="3">
                    <c:v>8.7129432271736806E-2</c:v>
                  </c:pt>
                  <c:pt idx="4">
                    <c:v>9.4930036769394779E-2</c:v>
                  </c:pt>
                  <c:pt idx="5">
                    <c:v>9.6825442755167926E-2</c:v>
                  </c:pt>
                  <c:pt idx="6">
                    <c:v>8.2259330924549789E-2</c:v>
                  </c:pt>
                  <c:pt idx="7">
                    <c:v>8.3558254434005372E-2</c:v>
                  </c:pt>
                  <c:pt idx="8">
                    <c:v>9.6460656293435962E-2</c:v>
                  </c:pt>
                  <c:pt idx="9">
                    <c:v>8.5464078393510903E-2</c:v>
                  </c:pt>
                </c:numCache>
              </c:numRef>
            </c:minus>
            <c:spPr>
              <a:ln w="12700">
                <a:solidFill>
                  <a:srgbClr val="000000"/>
                </a:solidFill>
                <a:prstDash val="solid"/>
              </a:ln>
            </c:spPr>
          </c:errBars>
          <c:cat>
            <c:strRef>
              <c:f>'sub05'!$D$49:$W$49</c:f>
              <c:strCache>
                <c:ptCount val="20"/>
                <c:pt idx="0">
                  <c:v>Unit0</c:v>
                </c:pt>
                <c:pt idx="1">
                  <c:v>Unit1</c:v>
                </c:pt>
                <c:pt idx="2">
                  <c:v>Unit2</c:v>
                </c:pt>
                <c:pt idx="3">
                  <c:v>Unit3</c:v>
                </c:pt>
                <c:pt idx="4">
                  <c:v>Unit4</c:v>
                </c:pt>
                <c:pt idx="5">
                  <c:v>Unit5</c:v>
                </c:pt>
                <c:pt idx="6">
                  <c:v>Unit6</c:v>
                </c:pt>
                <c:pt idx="7">
                  <c:v>Unit7</c:v>
                </c:pt>
                <c:pt idx="8">
                  <c:v>Unit8</c:v>
                </c:pt>
                <c:pt idx="9">
                  <c:v>Unit9</c:v>
                </c:pt>
                <c:pt idx="10">
                  <c:v>Unit10</c:v>
                </c:pt>
                <c:pt idx="11">
                  <c:v>Unit11</c:v>
                </c:pt>
                <c:pt idx="12">
                  <c:v>Unit12</c:v>
                </c:pt>
                <c:pt idx="13">
                  <c:v>Unit13</c:v>
                </c:pt>
                <c:pt idx="14">
                  <c:v>Unit14</c:v>
                </c:pt>
                <c:pt idx="15">
                  <c:v>Unit15</c:v>
                </c:pt>
                <c:pt idx="16">
                  <c:v>Unit16</c:v>
                </c:pt>
                <c:pt idx="17">
                  <c:v>Unit17</c:v>
                </c:pt>
                <c:pt idx="18">
                  <c:v>Unit18</c:v>
                </c:pt>
                <c:pt idx="19">
                  <c:v>Unit19</c:v>
                </c:pt>
              </c:strCache>
            </c:strRef>
          </c:cat>
          <c:val>
            <c:numRef>
              <c:f>'sub05'!$D$50:$W$50</c:f>
              <c:numCache>
                <c:formatCode>0.00_ </c:formatCode>
                <c:ptCount val="20"/>
                <c:pt idx="0">
                  <c:v>0.43616666666666665</c:v>
                </c:pt>
                <c:pt idx="1">
                  <c:v>0.41004166666666664</c:v>
                </c:pt>
                <c:pt idx="2">
                  <c:v>0.46929166666666666</c:v>
                </c:pt>
                <c:pt idx="3">
                  <c:v>0.39737500000000003</c:v>
                </c:pt>
                <c:pt idx="4">
                  <c:v>0.33733333333333332</c:v>
                </c:pt>
                <c:pt idx="5">
                  <c:v>0.52812500000000007</c:v>
                </c:pt>
                <c:pt idx="6">
                  <c:v>0.51937500000000003</c:v>
                </c:pt>
                <c:pt idx="7">
                  <c:v>0.25416666666666671</c:v>
                </c:pt>
                <c:pt idx="8">
                  <c:v>0.88895833333333341</c:v>
                </c:pt>
                <c:pt idx="9">
                  <c:v>0.35004166666666664</c:v>
                </c:pt>
                <c:pt idx="10">
                  <c:v>0.57445833333333318</c:v>
                </c:pt>
                <c:pt idx="11">
                  <c:v>0.99750000000000016</c:v>
                </c:pt>
                <c:pt idx="12">
                  <c:v>1.0000000000000002E-3</c:v>
                </c:pt>
                <c:pt idx="13">
                  <c:v>0.18379166666666666</c:v>
                </c:pt>
                <c:pt idx="14">
                  <c:v>0.64579166666666665</c:v>
                </c:pt>
                <c:pt idx="15">
                  <c:v>4.004166666666667E-2</c:v>
                </c:pt>
                <c:pt idx="16">
                  <c:v>4.0458333333333332E-2</c:v>
                </c:pt>
                <c:pt idx="17">
                  <c:v>0.2900416666666667</c:v>
                </c:pt>
                <c:pt idx="18">
                  <c:v>0.39566666666666661</c:v>
                </c:pt>
                <c:pt idx="19">
                  <c:v>0.72191666666666665</c:v>
                </c:pt>
              </c:numCache>
            </c:numRef>
          </c:val>
        </c:ser>
        <c:ser>
          <c:idx val="1"/>
          <c:order val="1"/>
          <c:tx>
            <c:strRef>
              <c:f>'sub05'!$C$51</c:f>
              <c:strCache>
                <c:ptCount val="1"/>
                <c:pt idx="0">
                  <c:v>tools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errBars>
            <c:errDir val="y"/>
            <c:errBarType val="both"/>
            <c:errValType val="cust"/>
            <c:plus>
              <c:numRef>
                <c:f>'sub01'!$D$54:$M$54</c:f>
                <c:numCache>
                  <c:formatCode>General</c:formatCode>
                  <c:ptCount val="10"/>
                  <c:pt idx="0">
                    <c:v>4.5656691891690464E-3</c:v>
                  </c:pt>
                  <c:pt idx="1">
                    <c:v>7.2258956597607199E-2</c:v>
                  </c:pt>
                  <c:pt idx="2">
                    <c:v>8.1657090073670391E-2</c:v>
                  </c:pt>
                  <c:pt idx="3">
                    <c:v>9.2172864125178666E-2</c:v>
                  </c:pt>
                  <c:pt idx="4">
                    <c:v>9.1596754878254541E-2</c:v>
                  </c:pt>
                  <c:pt idx="5">
                    <c:v>9.3813244367949328E-2</c:v>
                  </c:pt>
                  <c:pt idx="6">
                    <c:v>8.4526708307318649E-2</c:v>
                  </c:pt>
                  <c:pt idx="7">
                    <c:v>8.8456203425858776E-2</c:v>
                  </c:pt>
                  <c:pt idx="8">
                    <c:v>9.6917339586682777E-2</c:v>
                  </c:pt>
                  <c:pt idx="9">
                    <c:v>8.3555688855377272E-2</c:v>
                  </c:pt>
                </c:numCache>
              </c:numRef>
            </c:plus>
            <c:minus>
              <c:numRef>
                <c:f>'sub01'!$D$54:$M$54</c:f>
                <c:numCache>
                  <c:formatCode>General</c:formatCode>
                  <c:ptCount val="10"/>
                  <c:pt idx="0">
                    <c:v>4.5656691891690464E-3</c:v>
                  </c:pt>
                  <c:pt idx="1">
                    <c:v>7.2258956597607199E-2</c:v>
                  </c:pt>
                  <c:pt idx="2">
                    <c:v>8.1657090073670391E-2</c:v>
                  </c:pt>
                  <c:pt idx="3">
                    <c:v>9.2172864125178666E-2</c:v>
                  </c:pt>
                  <c:pt idx="4">
                    <c:v>9.1596754878254541E-2</c:v>
                  </c:pt>
                  <c:pt idx="5">
                    <c:v>9.3813244367949328E-2</c:v>
                  </c:pt>
                  <c:pt idx="6">
                    <c:v>8.4526708307318649E-2</c:v>
                  </c:pt>
                  <c:pt idx="7">
                    <c:v>8.8456203425858776E-2</c:v>
                  </c:pt>
                  <c:pt idx="8">
                    <c:v>9.6917339586682777E-2</c:v>
                  </c:pt>
                  <c:pt idx="9">
                    <c:v>8.3555688855377272E-2</c:v>
                  </c:pt>
                </c:numCache>
              </c:numRef>
            </c:minus>
            <c:spPr>
              <a:ln w="12700">
                <a:solidFill>
                  <a:srgbClr val="000000"/>
                </a:solidFill>
                <a:prstDash val="solid"/>
              </a:ln>
            </c:spPr>
          </c:errBars>
          <c:cat>
            <c:strRef>
              <c:f>'sub05'!$D$49:$W$49</c:f>
              <c:strCache>
                <c:ptCount val="20"/>
                <c:pt idx="0">
                  <c:v>Unit0</c:v>
                </c:pt>
                <c:pt idx="1">
                  <c:v>Unit1</c:v>
                </c:pt>
                <c:pt idx="2">
                  <c:v>Unit2</c:v>
                </c:pt>
                <c:pt idx="3">
                  <c:v>Unit3</c:v>
                </c:pt>
                <c:pt idx="4">
                  <c:v>Unit4</c:v>
                </c:pt>
                <c:pt idx="5">
                  <c:v>Unit5</c:v>
                </c:pt>
                <c:pt idx="6">
                  <c:v>Unit6</c:v>
                </c:pt>
                <c:pt idx="7">
                  <c:v>Unit7</c:v>
                </c:pt>
                <c:pt idx="8">
                  <c:v>Unit8</c:v>
                </c:pt>
                <c:pt idx="9">
                  <c:v>Unit9</c:v>
                </c:pt>
                <c:pt idx="10">
                  <c:v>Unit10</c:v>
                </c:pt>
                <c:pt idx="11">
                  <c:v>Unit11</c:v>
                </c:pt>
                <c:pt idx="12">
                  <c:v>Unit12</c:v>
                </c:pt>
                <c:pt idx="13">
                  <c:v>Unit13</c:v>
                </c:pt>
                <c:pt idx="14">
                  <c:v>Unit14</c:v>
                </c:pt>
                <c:pt idx="15">
                  <c:v>Unit15</c:v>
                </c:pt>
                <c:pt idx="16">
                  <c:v>Unit16</c:v>
                </c:pt>
                <c:pt idx="17">
                  <c:v>Unit17</c:v>
                </c:pt>
                <c:pt idx="18">
                  <c:v>Unit18</c:v>
                </c:pt>
                <c:pt idx="19">
                  <c:v>Unit19</c:v>
                </c:pt>
              </c:strCache>
            </c:strRef>
          </c:cat>
          <c:val>
            <c:numRef>
              <c:f>'sub05'!$D$51:$W$51</c:f>
              <c:numCache>
                <c:formatCode>0.00_ </c:formatCode>
                <c:ptCount val="20"/>
                <c:pt idx="0">
                  <c:v>0.72658333333333347</c:v>
                </c:pt>
                <c:pt idx="1">
                  <c:v>0.33820833333333328</c:v>
                </c:pt>
                <c:pt idx="2">
                  <c:v>2.6541666666666668E-2</c:v>
                </c:pt>
                <c:pt idx="3">
                  <c:v>1.8208333333333337E-2</c:v>
                </c:pt>
                <c:pt idx="4">
                  <c:v>5.3083333333333288E-2</c:v>
                </c:pt>
                <c:pt idx="5">
                  <c:v>0.28545833333333331</c:v>
                </c:pt>
                <c:pt idx="6">
                  <c:v>0.29583333333333334</c:v>
                </c:pt>
                <c:pt idx="7">
                  <c:v>0.51658333333333328</c:v>
                </c:pt>
                <c:pt idx="8">
                  <c:v>9.5833333333333361E-4</c:v>
                </c:pt>
                <c:pt idx="9">
                  <c:v>0.55579166666666657</c:v>
                </c:pt>
                <c:pt idx="10">
                  <c:v>0.29866666666666669</c:v>
                </c:pt>
                <c:pt idx="11">
                  <c:v>1.4166666666666669E-2</c:v>
                </c:pt>
                <c:pt idx="12">
                  <c:v>0.25191666666666668</c:v>
                </c:pt>
                <c:pt idx="13">
                  <c:v>0.37545833333333328</c:v>
                </c:pt>
                <c:pt idx="14">
                  <c:v>0.25025000000000014</c:v>
                </c:pt>
                <c:pt idx="15">
                  <c:v>0.65591666666666659</c:v>
                </c:pt>
                <c:pt idx="16">
                  <c:v>0.51641666666666663</c:v>
                </c:pt>
                <c:pt idx="17">
                  <c:v>0.59749999999999992</c:v>
                </c:pt>
                <c:pt idx="18">
                  <c:v>0.42520833333333335</c:v>
                </c:pt>
                <c:pt idx="19">
                  <c:v>0.353875</c:v>
                </c:pt>
              </c:numCache>
            </c:numRef>
          </c:val>
        </c:ser>
        <c:marker val="1"/>
        <c:axId val="73051136"/>
        <c:axId val="73061120"/>
      </c:lineChart>
      <c:catAx>
        <c:axId val="73051136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zh-CN"/>
          </a:p>
        </c:txPr>
        <c:crossAx val="73061120"/>
        <c:crosses val="autoZero"/>
        <c:auto val="1"/>
        <c:lblAlgn val="ctr"/>
        <c:lblOffset val="100"/>
        <c:tickLblSkip val="1"/>
        <c:tickMarkSkip val="1"/>
      </c:catAx>
      <c:valAx>
        <c:axId val="73061120"/>
        <c:scaling>
          <c:orientation val="minMax"/>
        </c:scaling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0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 altLang="en-US"/>
                  <a:t>MeanActivation</a:t>
                </a:r>
              </a:p>
            </c:rich>
          </c:tx>
          <c:layout>
            <c:manualLayout>
              <c:xMode val="edge"/>
              <c:yMode val="edge"/>
              <c:x val="1.4432949089655995E-2"/>
              <c:y val="0.35523657078799442"/>
            </c:manualLayout>
          </c:layout>
          <c:spPr>
            <a:noFill/>
            <a:ln w="25400">
              <a:noFill/>
            </a:ln>
          </c:spPr>
        </c:title>
        <c:numFmt formatCode="0.00_ " sourceLinked="1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zh-CN"/>
          </a:p>
        </c:txPr>
        <c:crossAx val="73051136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85257769728438904"/>
          <c:y val="6.9815195071868577E-2"/>
          <c:w val="0.10206185727277671"/>
          <c:h val="0.1170433367286997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28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zh-CN"/>
        </a:p>
      </c:txPr>
    </c:legend>
    <c:plotVisOnly val="1"/>
    <c:dispBlanksAs val="gap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4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zh-CN"/>
    </a:p>
  </c:txPr>
  <c:printSettings>
    <c:headerFooter alignWithMargins="0"/>
    <c:pageMargins b="1" l="0.75000000000000377" r="0.75000000000000377" t="1" header="0.5" footer="0.5"/>
    <c:pageSetup paperSize="9" orientation="landscape"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 altLang="en-US"/>
              <a:t>The averaged final activations</a:t>
            </a:r>
          </a:p>
        </c:rich>
      </c:tx>
      <c:layout>
        <c:manualLayout>
          <c:xMode val="edge"/>
          <c:yMode val="edge"/>
          <c:x val="0.34042609035572907"/>
          <c:y val="3.39943342776204E-2"/>
        </c:manualLayout>
      </c:layout>
      <c:spPr>
        <a:noFill/>
        <a:ln w="25400">
          <a:noFill/>
        </a:ln>
      </c:spPr>
    </c:title>
    <c:plotArea>
      <c:layout>
        <c:manualLayout>
          <c:layoutTarget val="inner"/>
          <c:xMode val="edge"/>
          <c:yMode val="edge"/>
          <c:x val="0.1613477971032059"/>
          <c:y val="0.14164305949008499"/>
          <c:w val="0.81028509094686907"/>
          <c:h val="0.73654390934844194"/>
        </c:manualLayout>
      </c:layout>
      <c:barChart>
        <c:barDir val="col"/>
        <c:grouping val="clustered"/>
        <c:ser>
          <c:idx val="0"/>
          <c:order val="0"/>
          <c:tx>
            <c:strRef>
              <c:f>'sub05'!$Y$50</c:f>
              <c:strCache>
                <c:ptCount val="1"/>
                <c:pt idx="0">
                  <c:v>animals</c:v>
                </c:pt>
              </c:strCache>
            </c:strRef>
          </c:tx>
          <c:spPr>
            <a:solidFill>
              <a:srgbClr val="3366FF"/>
            </a:solidFill>
            <a:ln w="25400">
              <a:noFill/>
            </a:ln>
          </c:spPr>
          <c:errBars>
            <c:errBarType val="both"/>
            <c:errValType val="cust"/>
            <c:plus>
              <c:numRef>
                <c:f>'sub01'!$Z$53:$AA$53</c:f>
                <c:numCache>
                  <c:formatCode>General</c:formatCode>
                  <c:ptCount val="2"/>
                  <c:pt idx="0">
                    <c:v>2.4865767835000756E-2</c:v>
                  </c:pt>
                  <c:pt idx="1">
                    <c:v>2.138983149312651E-2</c:v>
                  </c:pt>
                </c:numCache>
              </c:numRef>
            </c:plus>
            <c:minus>
              <c:numRef>
                <c:f>'sub01'!$Z$53:$AA$53</c:f>
                <c:numCache>
                  <c:formatCode>General</c:formatCode>
                  <c:ptCount val="2"/>
                  <c:pt idx="0">
                    <c:v>2.4865767835000756E-2</c:v>
                  </c:pt>
                  <c:pt idx="1">
                    <c:v>2.138983149312651E-2</c:v>
                  </c:pt>
                </c:numCache>
              </c:numRef>
            </c:minus>
            <c:spPr>
              <a:ln w="12700">
                <a:solidFill>
                  <a:srgbClr val="000000"/>
                </a:solidFill>
                <a:prstDash val="solid"/>
              </a:ln>
            </c:spPr>
          </c:errBars>
          <c:cat>
            <c:strRef>
              <c:f>'sub05'!$Z$49:$AA$49</c:f>
              <c:strCache>
                <c:ptCount val="2"/>
                <c:pt idx="0">
                  <c:v>lateral</c:v>
                </c:pt>
                <c:pt idx="1">
                  <c:v>medial</c:v>
                </c:pt>
              </c:strCache>
            </c:strRef>
          </c:cat>
          <c:val>
            <c:numRef>
              <c:f>'sub05'!$Z$50:$AA$50</c:f>
              <c:numCache>
                <c:formatCode>0.00_ </c:formatCode>
                <c:ptCount val="2"/>
                <c:pt idx="0">
                  <c:v>0.45908750000000009</c:v>
                </c:pt>
                <c:pt idx="1">
                  <c:v>0.38906666666666662</c:v>
                </c:pt>
              </c:numCache>
            </c:numRef>
          </c:val>
        </c:ser>
        <c:ser>
          <c:idx val="1"/>
          <c:order val="1"/>
          <c:tx>
            <c:strRef>
              <c:f>'sub05'!$Y$51</c:f>
              <c:strCache>
                <c:ptCount val="1"/>
                <c:pt idx="0">
                  <c:v>tools</c:v>
                </c:pt>
              </c:strCache>
            </c:strRef>
          </c:tx>
          <c:spPr>
            <a:solidFill>
              <a:srgbClr val="FF6600"/>
            </a:solidFill>
            <a:ln w="25400">
              <a:noFill/>
            </a:ln>
          </c:spPr>
          <c:errBars>
            <c:errBarType val="both"/>
            <c:errValType val="cust"/>
            <c:plus>
              <c:numRef>
                <c:f>'sub01'!$Z$54:$AA$54</c:f>
                <c:numCache>
                  <c:formatCode>General</c:formatCode>
                  <c:ptCount val="2"/>
                  <c:pt idx="0">
                    <c:v>3.1226713243921726E-2</c:v>
                  </c:pt>
                  <c:pt idx="1">
                    <c:v>1.9092591577365804E-2</c:v>
                  </c:pt>
                </c:numCache>
              </c:numRef>
            </c:plus>
            <c:minus>
              <c:numRef>
                <c:f>'sub01'!$Z$54:$AA$54</c:f>
                <c:numCache>
                  <c:formatCode>General</c:formatCode>
                  <c:ptCount val="2"/>
                  <c:pt idx="0">
                    <c:v>3.1226713243921726E-2</c:v>
                  </c:pt>
                  <c:pt idx="1">
                    <c:v>1.9092591577365804E-2</c:v>
                  </c:pt>
                </c:numCache>
              </c:numRef>
            </c:minus>
            <c:spPr>
              <a:ln w="12700">
                <a:solidFill>
                  <a:srgbClr val="000000"/>
                </a:solidFill>
                <a:prstDash val="solid"/>
              </a:ln>
            </c:spPr>
          </c:errBars>
          <c:cat>
            <c:strRef>
              <c:f>'sub05'!$Z$49:$AA$49</c:f>
              <c:strCache>
                <c:ptCount val="2"/>
                <c:pt idx="0">
                  <c:v>lateral</c:v>
                </c:pt>
                <c:pt idx="1">
                  <c:v>medial</c:v>
                </c:pt>
              </c:strCache>
            </c:strRef>
          </c:cat>
          <c:val>
            <c:numRef>
              <c:f>'sub05'!$Z$51:$AA$51</c:f>
              <c:numCache>
                <c:formatCode>0.00_ </c:formatCode>
                <c:ptCount val="2"/>
                <c:pt idx="0">
                  <c:v>0.28172500000000006</c:v>
                </c:pt>
                <c:pt idx="1">
                  <c:v>0.37393750000000009</c:v>
                </c:pt>
              </c:numCache>
            </c:numRef>
          </c:val>
        </c:ser>
        <c:axId val="73160576"/>
        <c:axId val="73162112"/>
      </c:barChart>
      <c:catAx>
        <c:axId val="73160576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zh-CN"/>
          </a:p>
        </c:txPr>
        <c:crossAx val="73162112"/>
        <c:crosses val="autoZero"/>
        <c:auto val="1"/>
        <c:lblAlgn val="ctr"/>
        <c:lblOffset val="100"/>
        <c:tickLblSkip val="1"/>
        <c:tickMarkSkip val="1"/>
      </c:catAx>
      <c:valAx>
        <c:axId val="73162112"/>
        <c:scaling>
          <c:orientation val="minMax"/>
          <c:max val="0.70000000000000062"/>
          <c:min val="0"/>
        </c:scaling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 altLang="en-US"/>
                  <a:t>Mean Activations</a:t>
                </a:r>
              </a:p>
            </c:rich>
          </c:tx>
          <c:layout>
            <c:manualLayout>
              <c:xMode val="edge"/>
              <c:yMode val="edge"/>
              <c:x val="2.8368794326241127E-2"/>
              <c:y val="0.35410764872521244"/>
            </c:manualLayout>
          </c:layout>
          <c:spPr>
            <a:noFill/>
            <a:ln w="25400">
              <a:noFill/>
            </a:ln>
          </c:spPr>
        </c:title>
        <c:numFmt formatCode="0.00_ " sourceLinked="1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zh-CN"/>
          </a:p>
        </c:txPr>
        <c:crossAx val="73160576"/>
        <c:crosses val="autoZero"/>
        <c:crossBetween val="between"/>
        <c:majorUnit val="0.1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7198618789672773"/>
          <c:y val="0.22096317280453256"/>
          <c:w val="0.12056756203346919"/>
          <c:h val="0.13881019830028329"/>
        </c:manualLayout>
      </c:layout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11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zh-CN"/>
        </a:p>
      </c:txPr>
    </c:legend>
    <c:plotVisOnly val="1"/>
    <c:dispBlanksAs val="gap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zh-CN"/>
    </a:p>
  </c:txPr>
  <c:printSettings>
    <c:headerFooter alignWithMargins="0"/>
    <c:pageMargins b="1" l="0.75000000000000377" r="0.75000000000000377" t="1" header="0.5" footer="0.5"/>
    <c:pageSetup paperSize="9" orientation="landscape"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plotArea>
      <c:layout>
        <c:manualLayout>
          <c:layoutTarget val="inner"/>
          <c:xMode val="edge"/>
          <c:yMode val="edge"/>
          <c:x val="4.2322834645669334E-2"/>
          <c:y val="3.5714285714285712E-2"/>
          <c:w val="0.93503937007874061"/>
          <c:h val="0.84948979591836737"/>
        </c:manualLayout>
      </c:layout>
      <c:lineChart>
        <c:grouping val="standard"/>
        <c:ser>
          <c:idx val="0"/>
          <c:order val="0"/>
          <c:tx>
            <c:strRef>
              <c:f>'sub05'!$C$160</c:f>
              <c:strCache>
                <c:ptCount val="1"/>
                <c:pt idx="0">
                  <c:v>animals</c:v>
                </c:pt>
              </c:strCache>
            </c:strRef>
          </c:tx>
          <c:errBars>
            <c:errDir val="y"/>
            <c:errBarType val="both"/>
            <c:errValType val="cust"/>
            <c:plus>
              <c:numRef>
                <c:f>'sub01'!$D$163:$W$163</c:f>
                <c:numCache>
                  <c:formatCode>General</c:formatCode>
                  <c:ptCount val="20"/>
                  <c:pt idx="0">
                    <c:v>3.7575222861422689E-2</c:v>
                  </c:pt>
                  <c:pt idx="1">
                    <c:v>5.546921524990639E-2</c:v>
                  </c:pt>
                  <c:pt idx="2">
                    <c:v>5.3808043916756226E-2</c:v>
                  </c:pt>
                  <c:pt idx="3">
                    <c:v>4.2462374348947673E-2</c:v>
                  </c:pt>
                  <c:pt idx="4">
                    <c:v>4.7737223217000864E-2</c:v>
                  </c:pt>
                  <c:pt idx="5">
                    <c:v>5.199957864727095E-2</c:v>
                  </c:pt>
                  <c:pt idx="6">
                    <c:v>4.6490234254817756E-2</c:v>
                  </c:pt>
                  <c:pt idx="7">
                    <c:v>3.518099638377669E-2</c:v>
                  </c:pt>
                  <c:pt idx="8">
                    <c:v>3.2541015322609917E-2</c:v>
                  </c:pt>
                  <c:pt idx="9">
                    <c:v>4.1016064130328191E-2</c:v>
                  </c:pt>
                  <c:pt idx="10">
                    <c:v>4.5692832042522093E-2</c:v>
                  </c:pt>
                  <c:pt idx="11">
                    <c:v>2.4597779053234289E-2</c:v>
                  </c:pt>
                  <c:pt idx="12">
                    <c:v>1.5514991727625434E-2</c:v>
                  </c:pt>
                  <c:pt idx="13">
                    <c:v>3.2095224526182346E-2</c:v>
                  </c:pt>
                  <c:pt idx="14">
                    <c:v>4.2555518607334163E-2</c:v>
                  </c:pt>
                  <c:pt idx="15">
                    <c:v>3.7182234989932693E-2</c:v>
                  </c:pt>
                  <c:pt idx="16">
                    <c:v>2.9708411898514701E-2</c:v>
                  </c:pt>
                  <c:pt idx="17">
                    <c:v>2.6877309984756868E-2</c:v>
                  </c:pt>
                  <c:pt idx="18">
                    <c:v>3.9854281577503953E-2</c:v>
                  </c:pt>
                  <c:pt idx="19">
                    <c:v>4.293792979195097E-2</c:v>
                  </c:pt>
                </c:numCache>
              </c:numRef>
            </c:plus>
            <c:minus>
              <c:numRef>
                <c:f>'sub01'!$D$163:$W$163</c:f>
                <c:numCache>
                  <c:formatCode>General</c:formatCode>
                  <c:ptCount val="20"/>
                  <c:pt idx="0">
                    <c:v>3.7575222861422689E-2</c:v>
                  </c:pt>
                  <c:pt idx="1">
                    <c:v>5.546921524990639E-2</c:v>
                  </c:pt>
                  <c:pt idx="2">
                    <c:v>5.3808043916756226E-2</c:v>
                  </c:pt>
                  <c:pt idx="3">
                    <c:v>4.2462374348947673E-2</c:v>
                  </c:pt>
                  <c:pt idx="4">
                    <c:v>4.7737223217000864E-2</c:v>
                  </c:pt>
                  <c:pt idx="5">
                    <c:v>5.199957864727095E-2</c:v>
                  </c:pt>
                  <c:pt idx="6">
                    <c:v>4.6490234254817756E-2</c:v>
                  </c:pt>
                  <c:pt idx="7">
                    <c:v>3.518099638377669E-2</c:v>
                  </c:pt>
                  <c:pt idx="8">
                    <c:v>3.2541015322609917E-2</c:v>
                  </c:pt>
                  <c:pt idx="9">
                    <c:v>4.1016064130328191E-2</c:v>
                  </c:pt>
                  <c:pt idx="10">
                    <c:v>4.5692832042522093E-2</c:v>
                  </c:pt>
                  <c:pt idx="11">
                    <c:v>2.4597779053234289E-2</c:v>
                  </c:pt>
                  <c:pt idx="12">
                    <c:v>1.5514991727625434E-2</c:v>
                  </c:pt>
                  <c:pt idx="13">
                    <c:v>3.2095224526182346E-2</c:v>
                  </c:pt>
                  <c:pt idx="14">
                    <c:v>4.2555518607334163E-2</c:v>
                  </c:pt>
                  <c:pt idx="15">
                    <c:v>3.7182234989932693E-2</c:v>
                  </c:pt>
                  <c:pt idx="16">
                    <c:v>2.9708411898514701E-2</c:v>
                  </c:pt>
                  <c:pt idx="17">
                    <c:v>2.6877309984756868E-2</c:v>
                  </c:pt>
                  <c:pt idx="18">
                    <c:v>3.9854281577503953E-2</c:v>
                  </c:pt>
                  <c:pt idx="19">
                    <c:v>4.293792979195097E-2</c:v>
                  </c:pt>
                </c:numCache>
              </c:numRef>
            </c:minus>
          </c:errBars>
          <c:cat>
            <c:strRef>
              <c:f>'sub05'!$D$159:$W$159</c:f>
              <c:strCache>
                <c:ptCount val="20"/>
                <c:pt idx="0">
                  <c:v>Unit0</c:v>
                </c:pt>
                <c:pt idx="1">
                  <c:v>Unit1</c:v>
                </c:pt>
                <c:pt idx="2">
                  <c:v>Unit2</c:v>
                </c:pt>
                <c:pt idx="3">
                  <c:v>Unit3</c:v>
                </c:pt>
                <c:pt idx="4">
                  <c:v>Unit4</c:v>
                </c:pt>
                <c:pt idx="5">
                  <c:v>Unit5</c:v>
                </c:pt>
                <c:pt idx="6">
                  <c:v>Unit6</c:v>
                </c:pt>
                <c:pt idx="7">
                  <c:v>Unit7</c:v>
                </c:pt>
                <c:pt idx="8">
                  <c:v>Unit8</c:v>
                </c:pt>
                <c:pt idx="9">
                  <c:v>Unit9</c:v>
                </c:pt>
                <c:pt idx="10">
                  <c:v>Unit10</c:v>
                </c:pt>
                <c:pt idx="11">
                  <c:v>Unit11</c:v>
                </c:pt>
                <c:pt idx="12">
                  <c:v>Unit12</c:v>
                </c:pt>
                <c:pt idx="13">
                  <c:v>Unit13</c:v>
                </c:pt>
                <c:pt idx="14">
                  <c:v>Unit14</c:v>
                </c:pt>
                <c:pt idx="15">
                  <c:v>Unit15</c:v>
                </c:pt>
                <c:pt idx="16">
                  <c:v>Unit16</c:v>
                </c:pt>
                <c:pt idx="17">
                  <c:v>Unit17</c:v>
                </c:pt>
                <c:pt idx="18">
                  <c:v>Unit18</c:v>
                </c:pt>
                <c:pt idx="19">
                  <c:v>Unit19</c:v>
                </c:pt>
              </c:strCache>
            </c:strRef>
          </c:cat>
          <c:val>
            <c:numRef>
              <c:f>'sub05'!$D$160:$W$160</c:f>
              <c:numCache>
                <c:formatCode>0.000_ </c:formatCode>
                <c:ptCount val="20"/>
                <c:pt idx="0" formatCode="0.00000_ ">
                  <c:v>0.39961769722209378</c:v>
                </c:pt>
                <c:pt idx="1">
                  <c:v>0.40213437020499104</c:v>
                </c:pt>
                <c:pt idx="2">
                  <c:v>0.40914179619833213</c:v>
                </c:pt>
                <c:pt idx="3">
                  <c:v>0.4052697380029458</c:v>
                </c:pt>
                <c:pt idx="4">
                  <c:v>0.4184311118428638</c:v>
                </c:pt>
                <c:pt idx="5">
                  <c:v>0.45478275741553315</c:v>
                </c:pt>
                <c:pt idx="6">
                  <c:v>0.45575275673388277</c:v>
                </c:pt>
                <c:pt idx="7">
                  <c:v>0.4793902151778287</c:v>
                </c:pt>
                <c:pt idx="8">
                  <c:v>0.56829547674630987</c:v>
                </c:pt>
                <c:pt idx="9">
                  <c:v>0.57471469555766308</c:v>
                </c:pt>
                <c:pt idx="10">
                  <c:v>0.61354499919800287</c:v>
                </c:pt>
                <c:pt idx="11">
                  <c:v>0.57735101254659338</c:v>
                </c:pt>
                <c:pt idx="12">
                  <c:v>0.36463837252767511</c:v>
                </c:pt>
                <c:pt idx="13">
                  <c:v>0.28422195012457885</c:v>
                </c:pt>
                <c:pt idx="14">
                  <c:v>0.28756585046822081</c:v>
                </c:pt>
                <c:pt idx="15">
                  <c:v>0.17974828125174666</c:v>
                </c:pt>
                <c:pt idx="16">
                  <c:v>0.14176011323395879</c:v>
                </c:pt>
                <c:pt idx="17">
                  <c:v>0.26051754196192128</c:v>
                </c:pt>
                <c:pt idx="18">
                  <c:v>0.42696648252159836</c:v>
                </c:pt>
                <c:pt idx="19">
                  <c:v>0.57027972688330664</c:v>
                </c:pt>
              </c:numCache>
            </c:numRef>
          </c:val>
        </c:ser>
        <c:ser>
          <c:idx val="1"/>
          <c:order val="1"/>
          <c:tx>
            <c:strRef>
              <c:f>'sub05'!$C$161</c:f>
              <c:strCache>
                <c:ptCount val="1"/>
                <c:pt idx="0">
                  <c:v>tools</c:v>
                </c:pt>
              </c:strCache>
            </c:strRef>
          </c:tx>
          <c:errBars>
            <c:errDir val="y"/>
            <c:errBarType val="both"/>
            <c:errValType val="cust"/>
            <c:plus>
              <c:numRef>
                <c:f>'sub01'!$D$164:$W$164</c:f>
                <c:numCache>
                  <c:formatCode>General</c:formatCode>
                  <c:ptCount val="20"/>
                  <c:pt idx="0">
                    <c:v>2.6954072023538927E-2</c:v>
                  </c:pt>
                  <c:pt idx="1">
                    <c:v>3.3976647756211398E-2</c:v>
                  </c:pt>
                  <c:pt idx="2">
                    <c:v>4.154233810743508E-2</c:v>
                  </c:pt>
                  <c:pt idx="3">
                    <c:v>5.0333946580188645E-2</c:v>
                  </c:pt>
                  <c:pt idx="4">
                    <c:v>4.9024310378175742E-2</c:v>
                  </c:pt>
                  <c:pt idx="5">
                    <c:v>4.9380586412178309E-2</c:v>
                  </c:pt>
                  <c:pt idx="6">
                    <c:v>4.6657058380600011E-2</c:v>
                  </c:pt>
                  <c:pt idx="7">
                    <c:v>5.2444141989184304E-2</c:v>
                  </c:pt>
                  <c:pt idx="8">
                    <c:v>4.9737327482698129E-2</c:v>
                  </c:pt>
                  <c:pt idx="9">
                    <c:v>3.1759198607017418E-2</c:v>
                  </c:pt>
                  <c:pt idx="10">
                    <c:v>3.9212509059558559E-2</c:v>
                  </c:pt>
                  <c:pt idx="11">
                    <c:v>3.6789239593556712E-2</c:v>
                  </c:pt>
                  <c:pt idx="12">
                    <c:v>4.2760785441359576E-2</c:v>
                  </c:pt>
                  <c:pt idx="13">
                    <c:v>4.4738989586956684E-2</c:v>
                  </c:pt>
                  <c:pt idx="14">
                    <c:v>3.4928716562822155E-2</c:v>
                  </c:pt>
                  <c:pt idx="15">
                    <c:v>2.9498305379555594E-2</c:v>
                  </c:pt>
                  <c:pt idx="16">
                    <c:v>4.3359681242713187E-2</c:v>
                  </c:pt>
                  <c:pt idx="17">
                    <c:v>5.4525414671113381E-2</c:v>
                  </c:pt>
                  <c:pt idx="18">
                    <c:v>5.2058570319543022E-2</c:v>
                  </c:pt>
                  <c:pt idx="19">
                    <c:v>4.8836342525983595E-2</c:v>
                  </c:pt>
                </c:numCache>
              </c:numRef>
            </c:plus>
            <c:minus>
              <c:numRef>
                <c:f>'sub01'!$D$164:$W$164</c:f>
                <c:numCache>
                  <c:formatCode>General</c:formatCode>
                  <c:ptCount val="20"/>
                  <c:pt idx="0">
                    <c:v>2.6954072023538927E-2</c:v>
                  </c:pt>
                  <c:pt idx="1">
                    <c:v>3.3976647756211398E-2</c:v>
                  </c:pt>
                  <c:pt idx="2">
                    <c:v>4.154233810743508E-2</c:v>
                  </c:pt>
                  <c:pt idx="3">
                    <c:v>5.0333946580188645E-2</c:v>
                  </c:pt>
                  <c:pt idx="4">
                    <c:v>4.9024310378175742E-2</c:v>
                  </c:pt>
                  <c:pt idx="5">
                    <c:v>4.9380586412178309E-2</c:v>
                  </c:pt>
                  <c:pt idx="6">
                    <c:v>4.6657058380600011E-2</c:v>
                  </c:pt>
                  <c:pt idx="7">
                    <c:v>5.2444141989184304E-2</c:v>
                  </c:pt>
                  <c:pt idx="8">
                    <c:v>4.9737327482698129E-2</c:v>
                  </c:pt>
                  <c:pt idx="9">
                    <c:v>3.1759198607017418E-2</c:v>
                  </c:pt>
                  <c:pt idx="10">
                    <c:v>3.9212509059558559E-2</c:v>
                  </c:pt>
                  <c:pt idx="11">
                    <c:v>3.6789239593556712E-2</c:v>
                  </c:pt>
                  <c:pt idx="12">
                    <c:v>4.2760785441359576E-2</c:v>
                  </c:pt>
                  <c:pt idx="13">
                    <c:v>4.4738989586956684E-2</c:v>
                  </c:pt>
                  <c:pt idx="14">
                    <c:v>3.4928716562822155E-2</c:v>
                  </c:pt>
                  <c:pt idx="15">
                    <c:v>2.9498305379555594E-2</c:v>
                  </c:pt>
                  <c:pt idx="16">
                    <c:v>4.3359681242713187E-2</c:v>
                  </c:pt>
                  <c:pt idx="17">
                    <c:v>5.4525414671113381E-2</c:v>
                  </c:pt>
                  <c:pt idx="18">
                    <c:v>5.2058570319543022E-2</c:v>
                  </c:pt>
                  <c:pt idx="19">
                    <c:v>4.8836342525983595E-2</c:v>
                  </c:pt>
                </c:numCache>
              </c:numRef>
            </c:minus>
          </c:errBars>
          <c:cat>
            <c:strRef>
              <c:f>'sub05'!$D$159:$W$159</c:f>
              <c:strCache>
                <c:ptCount val="20"/>
                <c:pt idx="0">
                  <c:v>Unit0</c:v>
                </c:pt>
                <c:pt idx="1">
                  <c:v>Unit1</c:v>
                </c:pt>
                <c:pt idx="2">
                  <c:v>Unit2</c:v>
                </c:pt>
                <c:pt idx="3">
                  <c:v>Unit3</c:v>
                </c:pt>
                <c:pt idx="4">
                  <c:v>Unit4</c:v>
                </c:pt>
                <c:pt idx="5">
                  <c:v>Unit5</c:v>
                </c:pt>
                <c:pt idx="6">
                  <c:v>Unit6</c:v>
                </c:pt>
                <c:pt idx="7">
                  <c:v>Unit7</c:v>
                </c:pt>
                <c:pt idx="8">
                  <c:v>Unit8</c:v>
                </c:pt>
                <c:pt idx="9">
                  <c:v>Unit9</c:v>
                </c:pt>
                <c:pt idx="10">
                  <c:v>Unit10</c:v>
                </c:pt>
                <c:pt idx="11">
                  <c:v>Unit11</c:v>
                </c:pt>
                <c:pt idx="12">
                  <c:v>Unit12</c:v>
                </c:pt>
                <c:pt idx="13">
                  <c:v>Unit13</c:v>
                </c:pt>
                <c:pt idx="14">
                  <c:v>Unit14</c:v>
                </c:pt>
                <c:pt idx="15">
                  <c:v>Unit15</c:v>
                </c:pt>
                <c:pt idx="16">
                  <c:v>Unit16</c:v>
                </c:pt>
                <c:pt idx="17">
                  <c:v>Unit17</c:v>
                </c:pt>
                <c:pt idx="18">
                  <c:v>Unit18</c:v>
                </c:pt>
                <c:pt idx="19">
                  <c:v>Unit19</c:v>
                </c:pt>
              </c:strCache>
            </c:strRef>
          </c:cat>
          <c:val>
            <c:numRef>
              <c:f>'sub05'!$D$161:$W$161</c:f>
              <c:numCache>
                <c:formatCode>0.000_ </c:formatCode>
                <c:ptCount val="20"/>
                <c:pt idx="0" formatCode="0.00000_ ">
                  <c:v>0.52269992651525621</c:v>
                </c:pt>
                <c:pt idx="1">
                  <c:v>0.32841500073438445</c:v>
                </c:pt>
                <c:pt idx="2">
                  <c:v>0.12093992899688709</c:v>
                </c:pt>
                <c:pt idx="3">
                  <c:v>3.5855076374804548E-2</c:v>
                </c:pt>
                <c:pt idx="4">
                  <c:v>9.2270408333334844E-2</c:v>
                </c:pt>
                <c:pt idx="5">
                  <c:v>0.21491088289728452</c:v>
                </c:pt>
                <c:pt idx="6">
                  <c:v>0.30026642946383086</c:v>
                </c:pt>
                <c:pt idx="7">
                  <c:v>0.31560688674394638</c:v>
                </c:pt>
                <c:pt idx="8">
                  <c:v>0.29086636638490815</c:v>
                </c:pt>
                <c:pt idx="9">
                  <c:v>0.33500293775433465</c:v>
                </c:pt>
                <c:pt idx="10">
                  <c:v>0.28253638754072968</c:v>
                </c:pt>
                <c:pt idx="11">
                  <c:v>0.20221274616024823</c:v>
                </c:pt>
                <c:pt idx="12">
                  <c:v>0.2386453581487645</c:v>
                </c:pt>
                <c:pt idx="13">
                  <c:v>0.3201484665288003</c:v>
                </c:pt>
                <c:pt idx="14">
                  <c:v>0.39813399694260093</c:v>
                </c:pt>
                <c:pt idx="15">
                  <c:v>0.50688595388673341</c:v>
                </c:pt>
                <c:pt idx="16">
                  <c:v>0.54648388982572793</c:v>
                </c:pt>
                <c:pt idx="17">
                  <c:v>0.53667642401123639</c:v>
                </c:pt>
                <c:pt idx="18">
                  <c:v>0.48873504074995733</c:v>
                </c:pt>
                <c:pt idx="19">
                  <c:v>0.43548494951462602</c:v>
                </c:pt>
              </c:numCache>
            </c:numRef>
          </c:val>
        </c:ser>
        <c:marker val="1"/>
        <c:axId val="73187328"/>
        <c:axId val="73188864"/>
      </c:lineChart>
      <c:catAx>
        <c:axId val="73187328"/>
        <c:scaling>
          <c:orientation val="minMax"/>
        </c:scaling>
        <c:axPos val="b"/>
        <c:numFmt formatCode="General" sourceLinked="1"/>
        <c:tickLblPos val="nextTo"/>
        <c:crossAx val="73188864"/>
        <c:crosses val="autoZero"/>
        <c:auto val="1"/>
        <c:lblAlgn val="ctr"/>
        <c:lblOffset val="100"/>
      </c:catAx>
      <c:valAx>
        <c:axId val="73188864"/>
        <c:scaling>
          <c:orientation val="minMax"/>
        </c:scaling>
        <c:axPos val="l"/>
        <c:majorGridlines/>
        <c:numFmt formatCode="0.00000_ " sourceLinked="1"/>
        <c:tickLblPos val="nextTo"/>
        <c:crossAx val="73187328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81322173311013701"/>
          <c:y val="8.4751995286304449E-2"/>
          <c:w val="8.0479054291441809E-2"/>
          <c:h val="0.12301301623011419"/>
        </c:manualLayout>
      </c:layout>
    </c:legend>
    <c:plotVisOnly val="1"/>
    <c:dispBlanksAs val="gap"/>
  </c:chart>
  <c:printSettings>
    <c:headerFooter/>
    <c:pageMargins b="0.75000000000000377" l="0.70000000000000062" r="0.70000000000000062" t="0.75000000000000377" header="0.30000000000000032" footer="0.30000000000000032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 altLang="en-US"/>
              <a:t>The averaged final activations</a:t>
            </a:r>
          </a:p>
        </c:rich>
      </c:tx>
      <c:layout>
        <c:manualLayout>
          <c:xMode val="edge"/>
          <c:yMode val="edge"/>
          <c:x val="0.34042609035572907"/>
          <c:y val="3.39943342776204E-2"/>
        </c:manualLayout>
      </c:layout>
      <c:spPr>
        <a:noFill/>
        <a:ln w="25400">
          <a:noFill/>
        </a:ln>
      </c:spPr>
    </c:title>
    <c:plotArea>
      <c:layout>
        <c:manualLayout>
          <c:layoutTarget val="inner"/>
          <c:xMode val="edge"/>
          <c:yMode val="edge"/>
          <c:x val="0.1613477971032059"/>
          <c:y val="0.14164305949008499"/>
          <c:w val="0.81028509094686907"/>
          <c:h val="0.73654390934844194"/>
        </c:manualLayout>
      </c:layout>
      <c:barChart>
        <c:barDir val="col"/>
        <c:grouping val="clustered"/>
        <c:ser>
          <c:idx val="0"/>
          <c:order val="0"/>
          <c:tx>
            <c:strRef>
              <c:f>'sub01'!$Y$50</c:f>
              <c:strCache>
                <c:ptCount val="1"/>
                <c:pt idx="0">
                  <c:v>animals</c:v>
                </c:pt>
              </c:strCache>
            </c:strRef>
          </c:tx>
          <c:spPr>
            <a:solidFill>
              <a:srgbClr val="3366FF"/>
            </a:solidFill>
            <a:ln w="25400">
              <a:noFill/>
            </a:ln>
          </c:spPr>
          <c:errBars>
            <c:errBarType val="both"/>
            <c:errValType val="cust"/>
            <c:plus>
              <c:numRef>
                <c:f>'sub01'!$Z$53:$AA$53</c:f>
                <c:numCache>
                  <c:formatCode>General</c:formatCode>
                  <c:ptCount val="2"/>
                  <c:pt idx="0">
                    <c:v>2.4865767835000756E-2</c:v>
                  </c:pt>
                  <c:pt idx="1">
                    <c:v>2.138983149312651E-2</c:v>
                  </c:pt>
                </c:numCache>
              </c:numRef>
            </c:plus>
            <c:minus>
              <c:numRef>
                <c:f>'sub01'!$Z$53:$AA$53</c:f>
                <c:numCache>
                  <c:formatCode>General</c:formatCode>
                  <c:ptCount val="2"/>
                  <c:pt idx="0">
                    <c:v>2.4865767835000756E-2</c:v>
                  </c:pt>
                  <c:pt idx="1">
                    <c:v>2.138983149312651E-2</c:v>
                  </c:pt>
                </c:numCache>
              </c:numRef>
            </c:minus>
            <c:spPr>
              <a:ln w="12700">
                <a:solidFill>
                  <a:srgbClr val="000000"/>
                </a:solidFill>
                <a:prstDash val="solid"/>
              </a:ln>
            </c:spPr>
          </c:errBars>
          <c:cat>
            <c:strRef>
              <c:f>'sub01'!$Z$49:$AA$49</c:f>
              <c:strCache>
                <c:ptCount val="2"/>
                <c:pt idx="0">
                  <c:v>lateral</c:v>
                </c:pt>
                <c:pt idx="1">
                  <c:v>medial</c:v>
                </c:pt>
              </c:strCache>
            </c:strRef>
          </c:cat>
          <c:val>
            <c:numRef>
              <c:f>'sub01'!$Z$50:$AA$50</c:f>
              <c:numCache>
                <c:formatCode>0.00_ </c:formatCode>
                <c:ptCount val="2"/>
                <c:pt idx="0">
                  <c:v>0.52035833333333326</c:v>
                </c:pt>
                <c:pt idx="1">
                  <c:v>0.34429999999999999</c:v>
                </c:pt>
              </c:numCache>
            </c:numRef>
          </c:val>
        </c:ser>
        <c:ser>
          <c:idx val="1"/>
          <c:order val="1"/>
          <c:tx>
            <c:strRef>
              <c:f>'sub01'!$Y$51</c:f>
              <c:strCache>
                <c:ptCount val="1"/>
                <c:pt idx="0">
                  <c:v>tools</c:v>
                </c:pt>
              </c:strCache>
            </c:strRef>
          </c:tx>
          <c:spPr>
            <a:solidFill>
              <a:srgbClr val="FF6600"/>
            </a:solidFill>
            <a:ln w="25400">
              <a:noFill/>
            </a:ln>
          </c:spPr>
          <c:errBars>
            <c:errBarType val="both"/>
            <c:errValType val="cust"/>
            <c:plus>
              <c:numRef>
                <c:f>'sub01'!$Z$54:$AA$54</c:f>
                <c:numCache>
                  <c:formatCode>General</c:formatCode>
                  <c:ptCount val="2"/>
                  <c:pt idx="0">
                    <c:v>3.1226713243921726E-2</c:v>
                  </c:pt>
                  <c:pt idx="1">
                    <c:v>1.9092591577365804E-2</c:v>
                  </c:pt>
                </c:numCache>
              </c:numRef>
            </c:plus>
            <c:minus>
              <c:numRef>
                <c:f>'sub01'!$Z$54:$AA$54</c:f>
                <c:numCache>
                  <c:formatCode>General</c:formatCode>
                  <c:ptCount val="2"/>
                  <c:pt idx="0">
                    <c:v>3.1226713243921726E-2</c:v>
                  </c:pt>
                  <c:pt idx="1">
                    <c:v>1.9092591577365804E-2</c:v>
                  </c:pt>
                </c:numCache>
              </c:numRef>
            </c:minus>
            <c:spPr>
              <a:ln w="12700">
                <a:solidFill>
                  <a:srgbClr val="000000"/>
                </a:solidFill>
                <a:prstDash val="solid"/>
              </a:ln>
            </c:spPr>
          </c:errBars>
          <c:cat>
            <c:strRef>
              <c:f>'sub01'!$Z$49:$AA$49</c:f>
              <c:strCache>
                <c:ptCount val="2"/>
                <c:pt idx="0">
                  <c:v>lateral</c:v>
                </c:pt>
                <c:pt idx="1">
                  <c:v>medial</c:v>
                </c:pt>
              </c:strCache>
            </c:strRef>
          </c:cat>
          <c:val>
            <c:numRef>
              <c:f>'sub01'!$Z$51:$AA$51</c:f>
              <c:numCache>
                <c:formatCode>0.00_ </c:formatCode>
                <c:ptCount val="2"/>
                <c:pt idx="0">
                  <c:v>0.34521249999999998</c:v>
                </c:pt>
                <c:pt idx="1">
                  <c:v>0.44926666666666654</c:v>
                </c:pt>
              </c:numCache>
            </c:numRef>
          </c:val>
        </c:ser>
        <c:axId val="74263936"/>
        <c:axId val="74282112"/>
      </c:barChart>
      <c:catAx>
        <c:axId val="74263936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zh-CN"/>
          </a:p>
        </c:txPr>
        <c:crossAx val="74282112"/>
        <c:crosses val="autoZero"/>
        <c:auto val="1"/>
        <c:lblAlgn val="ctr"/>
        <c:lblOffset val="100"/>
        <c:tickLblSkip val="1"/>
        <c:tickMarkSkip val="1"/>
      </c:catAx>
      <c:valAx>
        <c:axId val="74282112"/>
        <c:scaling>
          <c:orientation val="minMax"/>
          <c:max val="0.70000000000000062"/>
          <c:min val="0"/>
        </c:scaling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 altLang="en-US"/>
                  <a:t>Mean Activations</a:t>
                </a:r>
              </a:p>
            </c:rich>
          </c:tx>
          <c:layout>
            <c:manualLayout>
              <c:xMode val="edge"/>
              <c:yMode val="edge"/>
              <c:x val="2.8368794326241127E-2"/>
              <c:y val="0.35410764872521244"/>
            </c:manualLayout>
          </c:layout>
          <c:spPr>
            <a:noFill/>
            <a:ln w="25400">
              <a:noFill/>
            </a:ln>
          </c:spPr>
        </c:title>
        <c:numFmt formatCode="0.00_ " sourceLinked="1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zh-CN"/>
          </a:p>
        </c:txPr>
        <c:crossAx val="74263936"/>
        <c:crosses val="autoZero"/>
        <c:crossBetween val="between"/>
        <c:majorUnit val="0.1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7198618789672773"/>
          <c:y val="0.22096317280453256"/>
          <c:w val="0.12056756203346919"/>
          <c:h val="0.13881019830028329"/>
        </c:manualLayout>
      </c:layout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11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zh-CN"/>
        </a:p>
      </c:txPr>
    </c:legend>
    <c:plotVisOnly val="1"/>
    <c:dispBlanksAs val="gap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zh-CN"/>
    </a:p>
  </c:txPr>
  <c:printSettings>
    <c:headerFooter alignWithMargins="0"/>
    <c:pageMargins b="1" l="0.75000000000000377" r="0.75000000000000377" t="1" header="0.5" footer="0.5"/>
    <c:pageSetup paperSize="9" orientation="landscape"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 altLang="en-US"/>
              <a:t>The averaged final activations</a:t>
            </a:r>
          </a:p>
        </c:rich>
      </c:tx>
      <c:layout>
        <c:manualLayout>
          <c:xMode val="edge"/>
          <c:yMode val="edge"/>
          <c:x val="0.34042609035572957"/>
          <c:y val="3.39943342776204E-2"/>
        </c:manualLayout>
      </c:layout>
      <c:spPr>
        <a:noFill/>
        <a:ln w="25400">
          <a:noFill/>
        </a:ln>
      </c:spPr>
    </c:title>
    <c:plotArea>
      <c:layout>
        <c:manualLayout>
          <c:layoutTarget val="inner"/>
          <c:xMode val="edge"/>
          <c:yMode val="edge"/>
          <c:x val="0.1613477971032059"/>
          <c:y val="0.14164305949008499"/>
          <c:w val="0.81028509094686907"/>
          <c:h val="0.73654390934844194"/>
        </c:manualLayout>
      </c:layout>
      <c:barChart>
        <c:barDir val="col"/>
        <c:grouping val="clustered"/>
        <c:ser>
          <c:idx val="0"/>
          <c:order val="0"/>
          <c:tx>
            <c:strRef>
              <c:f>[1]sub01!$Y$50</c:f>
              <c:strCache>
                <c:ptCount val="1"/>
                <c:pt idx="0">
                  <c:v>animals</c:v>
                </c:pt>
              </c:strCache>
            </c:strRef>
          </c:tx>
          <c:spPr>
            <a:solidFill>
              <a:srgbClr val="3366FF"/>
            </a:solidFill>
            <a:ln w="25400">
              <a:noFill/>
            </a:ln>
          </c:spPr>
          <c:errBars>
            <c:errBarType val="both"/>
            <c:errValType val="cust"/>
            <c:plus>
              <c:numRef>
                <c:f>[1]sub01!$Z$53:$AA$53</c:f>
                <c:numCache>
                  <c:formatCode>General</c:formatCode>
                  <c:ptCount val="2"/>
                  <c:pt idx="0">
                    <c:v>2.6999843442022243E-3</c:v>
                  </c:pt>
                  <c:pt idx="1">
                    <c:v>7.9179144706934927E-3</c:v>
                  </c:pt>
                </c:numCache>
              </c:numRef>
            </c:plus>
            <c:minus>
              <c:numRef>
                <c:f>[1]sub01!$Z$53:$AA$53</c:f>
                <c:numCache>
                  <c:formatCode>General</c:formatCode>
                  <c:ptCount val="2"/>
                  <c:pt idx="0">
                    <c:v>2.6999843442022243E-3</c:v>
                  </c:pt>
                  <c:pt idx="1">
                    <c:v>7.9179144706934927E-3</c:v>
                  </c:pt>
                </c:numCache>
              </c:numRef>
            </c:minus>
            <c:spPr>
              <a:ln w="12700">
                <a:solidFill>
                  <a:srgbClr val="000000"/>
                </a:solidFill>
                <a:prstDash val="solid"/>
              </a:ln>
            </c:spPr>
          </c:errBars>
          <c:cat>
            <c:strRef>
              <c:f>[1]sub01!$Z$49:$AA$49</c:f>
              <c:strCache>
                <c:ptCount val="2"/>
                <c:pt idx="0">
                  <c:v>lateral</c:v>
                </c:pt>
                <c:pt idx="1">
                  <c:v>medial</c:v>
                </c:pt>
              </c:strCache>
            </c:strRef>
          </c:cat>
          <c:val>
            <c:numRef>
              <c:f>[1]sub01!$Z$50:$AA$50</c:f>
              <c:numCache>
                <c:formatCode>General</c:formatCode>
                <c:ptCount val="2"/>
                <c:pt idx="0">
                  <c:v>0.11351666666666667</c:v>
                </c:pt>
                <c:pt idx="1">
                  <c:v>6.9449999999999998E-2</c:v>
                </c:pt>
              </c:numCache>
            </c:numRef>
          </c:val>
        </c:ser>
        <c:ser>
          <c:idx val="1"/>
          <c:order val="1"/>
          <c:tx>
            <c:strRef>
              <c:f>[1]sub01!$Y$51</c:f>
              <c:strCache>
                <c:ptCount val="1"/>
                <c:pt idx="0">
                  <c:v>tools</c:v>
                </c:pt>
              </c:strCache>
            </c:strRef>
          </c:tx>
          <c:spPr>
            <a:solidFill>
              <a:srgbClr val="FF6600"/>
            </a:solidFill>
            <a:ln w="25400">
              <a:noFill/>
            </a:ln>
          </c:spPr>
          <c:errBars>
            <c:errBarType val="both"/>
            <c:errValType val="cust"/>
            <c:plus>
              <c:numRef>
                <c:f>[1]sub01!$Z$54:$AA$54</c:f>
                <c:numCache>
                  <c:formatCode>General</c:formatCode>
                  <c:ptCount val="2"/>
                  <c:pt idx="0">
                    <c:v>5.9739849030593234E-3</c:v>
                  </c:pt>
                  <c:pt idx="1">
                    <c:v>1.695347925758011E-2</c:v>
                  </c:pt>
                </c:numCache>
              </c:numRef>
            </c:plus>
            <c:minus>
              <c:numRef>
                <c:f>[1]sub01!$Z$54:$AA$54</c:f>
                <c:numCache>
                  <c:formatCode>General</c:formatCode>
                  <c:ptCount val="2"/>
                  <c:pt idx="0">
                    <c:v>5.9739849030593234E-3</c:v>
                  </c:pt>
                  <c:pt idx="1">
                    <c:v>1.695347925758011E-2</c:v>
                  </c:pt>
                </c:numCache>
              </c:numRef>
            </c:minus>
            <c:spPr>
              <a:ln w="12700">
                <a:solidFill>
                  <a:srgbClr val="000000"/>
                </a:solidFill>
                <a:prstDash val="solid"/>
              </a:ln>
            </c:spPr>
          </c:errBars>
          <c:cat>
            <c:strRef>
              <c:f>[1]sub01!$Z$49:$AA$49</c:f>
              <c:strCache>
                <c:ptCount val="2"/>
                <c:pt idx="0">
                  <c:v>lateral</c:v>
                </c:pt>
                <c:pt idx="1">
                  <c:v>medial</c:v>
                </c:pt>
              </c:strCache>
            </c:strRef>
          </c:cat>
          <c:val>
            <c:numRef>
              <c:f>[1]sub01!$Z$51:$AA$51</c:f>
              <c:numCache>
                <c:formatCode>General</c:formatCode>
                <c:ptCount val="2"/>
                <c:pt idx="0">
                  <c:v>8.999583333333333E-2</c:v>
                </c:pt>
                <c:pt idx="1">
                  <c:v>0.2612166666666666</c:v>
                </c:pt>
              </c:numCache>
            </c:numRef>
          </c:val>
        </c:ser>
        <c:axId val="74582656"/>
        <c:axId val="74600832"/>
      </c:barChart>
      <c:catAx>
        <c:axId val="74582656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zh-CN"/>
          </a:p>
        </c:txPr>
        <c:crossAx val="74600832"/>
        <c:crosses val="autoZero"/>
        <c:auto val="1"/>
        <c:lblAlgn val="ctr"/>
        <c:lblOffset val="100"/>
        <c:tickLblSkip val="1"/>
        <c:tickMarkSkip val="1"/>
      </c:catAx>
      <c:valAx>
        <c:axId val="74600832"/>
        <c:scaling>
          <c:orientation val="minMax"/>
          <c:max val="0.70000000000000062"/>
          <c:min val="0"/>
        </c:scaling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 altLang="en-US"/>
                  <a:t>Mean Activations</a:t>
                </a:r>
              </a:p>
            </c:rich>
          </c:tx>
          <c:layout>
            <c:manualLayout>
              <c:xMode val="edge"/>
              <c:yMode val="edge"/>
              <c:x val="2.8368794326241127E-2"/>
              <c:y val="0.35410764872521244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zh-CN"/>
          </a:p>
        </c:txPr>
        <c:crossAx val="74582656"/>
        <c:crosses val="autoZero"/>
        <c:crossBetween val="between"/>
        <c:majorUnit val="0.1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7198618789672815"/>
          <c:y val="0.22096317280453256"/>
          <c:w val="0.12056756203346919"/>
          <c:h val="0.13881019830028329"/>
        </c:manualLayout>
      </c:layout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11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zh-CN"/>
        </a:p>
      </c:txPr>
    </c:legend>
    <c:plotVisOnly val="1"/>
    <c:dispBlanksAs val="gap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zh-CN"/>
    </a:p>
  </c:txPr>
  <c:printSettings>
    <c:headerFooter alignWithMargins="0"/>
    <c:pageMargins b="1" l="0.75000000000000455" r="0.75000000000000455" t="1" header="0.5" footer="0.5"/>
    <c:pageSetup paperSize="9" orientation="landscape"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plotArea>
      <c:layout>
        <c:manualLayout>
          <c:layoutTarget val="inner"/>
          <c:xMode val="edge"/>
          <c:yMode val="edge"/>
          <c:x val="0.11855676071035399"/>
          <c:y val="5.9548314325103414E-2"/>
          <c:w val="0.85773239053056061"/>
          <c:h val="0.84188996114801362"/>
        </c:manualLayout>
      </c:layout>
      <c:lineChart>
        <c:grouping val="standard"/>
        <c:ser>
          <c:idx val="0"/>
          <c:order val="0"/>
          <c:tx>
            <c:strRef>
              <c:f>'sub06'!$C$50</c:f>
              <c:strCache>
                <c:ptCount val="1"/>
                <c:pt idx="0">
                  <c:v>animals</c:v>
                </c:pt>
              </c:strCache>
            </c:strRef>
          </c:tx>
          <c:spPr>
            <a:ln w="12700">
              <a:solidFill>
                <a:srgbClr val="0000FF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FF"/>
              </a:solidFill>
              <a:ln>
                <a:solidFill>
                  <a:srgbClr val="0000FF"/>
                </a:solidFill>
                <a:prstDash val="solid"/>
              </a:ln>
            </c:spPr>
          </c:marker>
          <c:errBars>
            <c:errDir val="y"/>
            <c:errBarType val="both"/>
            <c:errValType val="cust"/>
            <c:plus>
              <c:numRef>
                <c:f>'sub01'!$D$53:$M$53</c:f>
                <c:numCache>
                  <c:formatCode>General</c:formatCode>
                  <c:ptCount val="10"/>
                  <c:pt idx="0">
                    <c:v>1.5921759182293193E-3</c:v>
                  </c:pt>
                  <c:pt idx="1">
                    <c:v>0.1025968303674596</c:v>
                  </c:pt>
                  <c:pt idx="2">
                    <c:v>8.9027793792909704E-2</c:v>
                  </c:pt>
                  <c:pt idx="3">
                    <c:v>8.7129432271736806E-2</c:v>
                  </c:pt>
                  <c:pt idx="4">
                    <c:v>9.4930036769394779E-2</c:v>
                  </c:pt>
                  <c:pt idx="5">
                    <c:v>9.6825442755167926E-2</c:v>
                  </c:pt>
                  <c:pt idx="6">
                    <c:v>8.2259330924549789E-2</c:v>
                  </c:pt>
                  <c:pt idx="7">
                    <c:v>8.3558254434005372E-2</c:v>
                  </c:pt>
                  <c:pt idx="8">
                    <c:v>9.6460656293435962E-2</c:v>
                  </c:pt>
                  <c:pt idx="9">
                    <c:v>8.5464078393510903E-2</c:v>
                  </c:pt>
                </c:numCache>
              </c:numRef>
            </c:plus>
            <c:minus>
              <c:numRef>
                <c:f>'sub01'!$D$53:$M$53</c:f>
                <c:numCache>
                  <c:formatCode>General</c:formatCode>
                  <c:ptCount val="10"/>
                  <c:pt idx="0">
                    <c:v>1.5921759182293193E-3</c:v>
                  </c:pt>
                  <c:pt idx="1">
                    <c:v>0.1025968303674596</c:v>
                  </c:pt>
                  <c:pt idx="2">
                    <c:v>8.9027793792909704E-2</c:v>
                  </c:pt>
                  <c:pt idx="3">
                    <c:v>8.7129432271736806E-2</c:v>
                  </c:pt>
                  <c:pt idx="4">
                    <c:v>9.4930036769394779E-2</c:v>
                  </c:pt>
                  <c:pt idx="5">
                    <c:v>9.6825442755167926E-2</c:v>
                  </c:pt>
                  <c:pt idx="6">
                    <c:v>8.2259330924549789E-2</c:v>
                  </c:pt>
                  <c:pt idx="7">
                    <c:v>8.3558254434005372E-2</c:v>
                  </c:pt>
                  <c:pt idx="8">
                    <c:v>9.6460656293435962E-2</c:v>
                  </c:pt>
                  <c:pt idx="9">
                    <c:v>8.5464078393510903E-2</c:v>
                  </c:pt>
                </c:numCache>
              </c:numRef>
            </c:minus>
            <c:spPr>
              <a:ln w="12700">
                <a:solidFill>
                  <a:srgbClr val="000000"/>
                </a:solidFill>
                <a:prstDash val="solid"/>
              </a:ln>
            </c:spPr>
          </c:errBars>
          <c:cat>
            <c:strRef>
              <c:f>'sub06'!$D$49:$W$49</c:f>
              <c:strCache>
                <c:ptCount val="20"/>
                <c:pt idx="0">
                  <c:v>Unit0</c:v>
                </c:pt>
                <c:pt idx="1">
                  <c:v>Unit1</c:v>
                </c:pt>
                <c:pt idx="2">
                  <c:v>Unit2</c:v>
                </c:pt>
                <c:pt idx="3">
                  <c:v>Unit3</c:v>
                </c:pt>
                <c:pt idx="4">
                  <c:v>Unit4</c:v>
                </c:pt>
                <c:pt idx="5">
                  <c:v>Unit5</c:v>
                </c:pt>
                <c:pt idx="6">
                  <c:v>Unit6</c:v>
                </c:pt>
                <c:pt idx="7">
                  <c:v>Unit7</c:v>
                </c:pt>
                <c:pt idx="8">
                  <c:v>Unit8</c:v>
                </c:pt>
                <c:pt idx="9">
                  <c:v>Unit9</c:v>
                </c:pt>
                <c:pt idx="10">
                  <c:v>Unit10</c:v>
                </c:pt>
                <c:pt idx="11">
                  <c:v>Unit11</c:v>
                </c:pt>
                <c:pt idx="12">
                  <c:v>Unit12</c:v>
                </c:pt>
                <c:pt idx="13">
                  <c:v>Unit13</c:v>
                </c:pt>
                <c:pt idx="14">
                  <c:v>Unit14</c:v>
                </c:pt>
                <c:pt idx="15">
                  <c:v>Unit15</c:v>
                </c:pt>
                <c:pt idx="16">
                  <c:v>Unit16</c:v>
                </c:pt>
                <c:pt idx="17">
                  <c:v>Unit17</c:v>
                </c:pt>
                <c:pt idx="18">
                  <c:v>Unit18</c:v>
                </c:pt>
                <c:pt idx="19">
                  <c:v>Unit19</c:v>
                </c:pt>
              </c:strCache>
            </c:strRef>
          </c:cat>
          <c:val>
            <c:numRef>
              <c:f>'sub06'!$D$50:$W$50</c:f>
              <c:numCache>
                <c:formatCode>0.00_ </c:formatCode>
                <c:ptCount val="20"/>
                <c:pt idx="0">
                  <c:v>0.83549999999999969</c:v>
                </c:pt>
                <c:pt idx="1">
                  <c:v>1.0208333333333335E-2</c:v>
                </c:pt>
                <c:pt idx="2">
                  <c:v>0.28325</c:v>
                </c:pt>
                <c:pt idx="3">
                  <c:v>0.6010833333333333</c:v>
                </c:pt>
                <c:pt idx="4">
                  <c:v>0</c:v>
                </c:pt>
                <c:pt idx="5">
                  <c:v>0.78545833333333326</c:v>
                </c:pt>
                <c:pt idx="6">
                  <c:v>0.49887500000000001</c:v>
                </c:pt>
                <c:pt idx="7">
                  <c:v>0.25083333333333346</c:v>
                </c:pt>
                <c:pt idx="8">
                  <c:v>0.13883333333333334</c:v>
                </c:pt>
                <c:pt idx="9">
                  <c:v>0.99724999999999986</c:v>
                </c:pt>
                <c:pt idx="10">
                  <c:v>0.43758333333333327</c:v>
                </c:pt>
                <c:pt idx="11">
                  <c:v>9.4958333333333325E-2</c:v>
                </c:pt>
                <c:pt idx="12">
                  <c:v>3.9833333333333339E-2</c:v>
                </c:pt>
                <c:pt idx="13">
                  <c:v>0.28491666666666665</c:v>
                </c:pt>
                <c:pt idx="14">
                  <c:v>0.48866666666666658</c:v>
                </c:pt>
                <c:pt idx="15">
                  <c:v>0.16433333333333333</c:v>
                </c:pt>
                <c:pt idx="16">
                  <c:v>0.43508333333333327</c:v>
                </c:pt>
                <c:pt idx="17">
                  <c:v>0.16804166666666667</c:v>
                </c:pt>
                <c:pt idx="18">
                  <c:v>0.73712499999999992</c:v>
                </c:pt>
                <c:pt idx="19">
                  <c:v>0.17129166666666665</c:v>
                </c:pt>
              </c:numCache>
            </c:numRef>
          </c:val>
        </c:ser>
        <c:ser>
          <c:idx val="1"/>
          <c:order val="1"/>
          <c:tx>
            <c:strRef>
              <c:f>'sub06'!$C$51</c:f>
              <c:strCache>
                <c:ptCount val="1"/>
                <c:pt idx="0">
                  <c:v>tools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errBars>
            <c:errDir val="y"/>
            <c:errBarType val="both"/>
            <c:errValType val="cust"/>
            <c:plus>
              <c:numRef>
                <c:f>'sub01'!$D$54:$M$54</c:f>
                <c:numCache>
                  <c:formatCode>General</c:formatCode>
                  <c:ptCount val="10"/>
                  <c:pt idx="0">
                    <c:v>4.5656691891690464E-3</c:v>
                  </c:pt>
                  <c:pt idx="1">
                    <c:v>7.2258956597607199E-2</c:v>
                  </c:pt>
                  <c:pt idx="2">
                    <c:v>8.1657090073670391E-2</c:v>
                  </c:pt>
                  <c:pt idx="3">
                    <c:v>9.2172864125178666E-2</c:v>
                  </c:pt>
                  <c:pt idx="4">
                    <c:v>9.1596754878254541E-2</c:v>
                  </c:pt>
                  <c:pt idx="5">
                    <c:v>9.3813244367949328E-2</c:v>
                  </c:pt>
                  <c:pt idx="6">
                    <c:v>8.4526708307318649E-2</c:v>
                  </c:pt>
                  <c:pt idx="7">
                    <c:v>8.8456203425858776E-2</c:v>
                  </c:pt>
                  <c:pt idx="8">
                    <c:v>9.6917339586682777E-2</c:v>
                  </c:pt>
                  <c:pt idx="9">
                    <c:v>8.3555688855377272E-2</c:v>
                  </c:pt>
                </c:numCache>
              </c:numRef>
            </c:plus>
            <c:minus>
              <c:numRef>
                <c:f>'sub01'!$D$54:$M$54</c:f>
                <c:numCache>
                  <c:formatCode>General</c:formatCode>
                  <c:ptCount val="10"/>
                  <c:pt idx="0">
                    <c:v>4.5656691891690464E-3</c:v>
                  </c:pt>
                  <c:pt idx="1">
                    <c:v>7.2258956597607199E-2</c:v>
                  </c:pt>
                  <c:pt idx="2">
                    <c:v>8.1657090073670391E-2</c:v>
                  </c:pt>
                  <c:pt idx="3">
                    <c:v>9.2172864125178666E-2</c:v>
                  </c:pt>
                  <c:pt idx="4">
                    <c:v>9.1596754878254541E-2</c:v>
                  </c:pt>
                  <c:pt idx="5">
                    <c:v>9.3813244367949328E-2</c:v>
                  </c:pt>
                  <c:pt idx="6">
                    <c:v>8.4526708307318649E-2</c:v>
                  </c:pt>
                  <c:pt idx="7">
                    <c:v>8.8456203425858776E-2</c:v>
                  </c:pt>
                  <c:pt idx="8">
                    <c:v>9.6917339586682777E-2</c:v>
                  </c:pt>
                  <c:pt idx="9">
                    <c:v>8.3555688855377272E-2</c:v>
                  </c:pt>
                </c:numCache>
              </c:numRef>
            </c:minus>
            <c:spPr>
              <a:ln w="12700">
                <a:solidFill>
                  <a:srgbClr val="000000"/>
                </a:solidFill>
                <a:prstDash val="solid"/>
              </a:ln>
            </c:spPr>
          </c:errBars>
          <c:cat>
            <c:strRef>
              <c:f>'sub06'!$D$49:$W$49</c:f>
              <c:strCache>
                <c:ptCount val="20"/>
                <c:pt idx="0">
                  <c:v>Unit0</c:v>
                </c:pt>
                <c:pt idx="1">
                  <c:v>Unit1</c:v>
                </c:pt>
                <c:pt idx="2">
                  <c:v>Unit2</c:v>
                </c:pt>
                <c:pt idx="3">
                  <c:v>Unit3</c:v>
                </c:pt>
                <c:pt idx="4">
                  <c:v>Unit4</c:v>
                </c:pt>
                <c:pt idx="5">
                  <c:v>Unit5</c:v>
                </c:pt>
                <c:pt idx="6">
                  <c:v>Unit6</c:v>
                </c:pt>
                <c:pt idx="7">
                  <c:v>Unit7</c:v>
                </c:pt>
                <c:pt idx="8">
                  <c:v>Unit8</c:v>
                </c:pt>
                <c:pt idx="9">
                  <c:v>Unit9</c:v>
                </c:pt>
                <c:pt idx="10">
                  <c:v>Unit10</c:v>
                </c:pt>
                <c:pt idx="11">
                  <c:v>Unit11</c:v>
                </c:pt>
                <c:pt idx="12">
                  <c:v>Unit12</c:v>
                </c:pt>
                <c:pt idx="13">
                  <c:v>Unit13</c:v>
                </c:pt>
                <c:pt idx="14">
                  <c:v>Unit14</c:v>
                </c:pt>
                <c:pt idx="15">
                  <c:v>Unit15</c:v>
                </c:pt>
                <c:pt idx="16">
                  <c:v>Unit16</c:v>
                </c:pt>
                <c:pt idx="17">
                  <c:v>Unit17</c:v>
                </c:pt>
                <c:pt idx="18">
                  <c:v>Unit18</c:v>
                </c:pt>
                <c:pt idx="19">
                  <c:v>Unit19</c:v>
                </c:pt>
              </c:strCache>
            </c:strRef>
          </c:cat>
          <c:val>
            <c:numRef>
              <c:f>'sub06'!$D$51:$W$51</c:f>
              <c:numCache>
                <c:formatCode>0.00_ </c:formatCode>
                <c:ptCount val="20"/>
                <c:pt idx="0">
                  <c:v>0.49029166666666663</c:v>
                </c:pt>
                <c:pt idx="1">
                  <c:v>0.36566666666666658</c:v>
                </c:pt>
                <c:pt idx="2">
                  <c:v>0.26783333333333331</c:v>
                </c:pt>
                <c:pt idx="3">
                  <c:v>0.35270833333333323</c:v>
                </c:pt>
                <c:pt idx="4">
                  <c:v>0.99612500000000015</c:v>
                </c:pt>
                <c:pt idx="5">
                  <c:v>0.26337499999999997</c:v>
                </c:pt>
                <c:pt idx="6">
                  <c:v>5.445833333333331E-2</c:v>
                </c:pt>
                <c:pt idx="7">
                  <c:v>0.29249999999999993</c:v>
                </c:pt>
                <c:pt idx="8">
                  <c:v>0.50533333333333319</c:v>
                </c:pt>
                <c:pt idx="9">
                  <c:v>3.708333333333333E-3</c:v>
                </c:pt>
                <c:pt idx="10">
                  <c:v>0.44525000000000009</c:v>
                </c:pt>
                <c:pt idx="11">
                  <c:v>0.48366666666666663</c:v>
                </c:pt>
                <c:pt idx="12">
                  <c:v>0.46366666666666662</c:v>
                </c:pt>
                <c:pt idx="13">
                  <c:v>0.11966666666666664</c:v>
                </c:pt>
                <c:pt idx="14">
                  <c:v>0.3066666666666667</c:v>
                </c:pt>
                <c:pt idx="15">
                  <c:v>0.19579166666666661</c:v>
                </c:pt>
                <c:pt idx="16">
                  <c:v>0.25854166666666673</c:v>
                </c:pt>
                <c:pt idx="17">
                  <c:v>0.34600000000000003</c:v>
                </c:pt>
                <c:pt idx="18">
                  <c:v>6.5083333333333326E-2</c:v>
                </c:pt>
                <c:pt idx="19">
                  <c:v>0.39045833333333335</c:v>
                </c:pt>
              </c:numCache>
            </c:numRef>
          </c:val>
        </c:ser>
        <c:marker val="1"/>
        <c:axId val="80763136"/>
        <c:axId val="80785408"/>
      </c:lineChart>
      <c:catAx>
        <c:axId val="80763136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zh-CN"/>
          </a:p>
        </c:txPr>
        <c:crossAx val="80785408"/>
        <c:crosses val="autoZero"/>
        <c:auto val="1"/>
        <c:lblAlgn val="ctr"/>
        <c:lblOffset val="100"/>
        <c:tickLblSkip val="1"/>
        <c:tickMarkSkip val="1"/>
      </c:catAx>
      <c:valAx>
        <c:axId val="80785408"/>
        <c:scaling>
          <c:orientation val="minMax"/>
        </c:scaling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0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 altLang="en-US"/>
                  <a:t>MeanActivation</a:t>
                </a:r>
              </a:p>
            </c:rich>
          </c:tx>
          <c:layout>
            <c:manualLayout>
              <c:xMode val="edge"/>
              <c:yMode val="edge"/>
              <c:x val="1.4432949089655995E-2"/>
              <c:y val="0.35523657078799442"/>
            </c:manualLayout>
          </c:layout>
          <c:spPr>
            <a:noFill/>
            <a:ln w="25400">
              <a:noFill/>
            </a:ln>
          </c:spPr>
        </c:title>
        <c:numFmt formatCode="0.00_ " sourceLinked="1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zh-CN"/>
          </a:p>
        </c:txPr>
        <c:crossAx val="80763136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85257769728438904"/>
          <c:y val="6.9815195071868577E-2"/>
          <c:w val="0.10206185727277671"/>
          <c:h val="0.1170433367286997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28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zh-CN"/>
        </a:p>
      </c:txPr>
    </c:legend>
    <c:plotVisOnly val="1"/>
    <c:dispBlanksAs val="gap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4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zh-CN"/>
    </a:p>
  </c:txPr>
  <c:printSettings>
    <c:headerFooter alignWithMargins="0"/>
    <c:pageMargins b="1" l="0.75000000000000377" r="0.75000000000000377" t="1" header="0.5" footer="0.5"/>
    <c:pageSetup paperSize="9" orientation="landscape"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 altLang="en-US"/>
              <a:t>The averaged final activations</a:t>
            </a:r>
          </a:p>
        </c:rich>
      </c:tx>
      <c:layout>
        <c:manualLayout>
          <c:xMode val="edge"/>
          <c:yMode val="edge"/>
          <c:x val="0.34042609035572907"/>
          <c:y val="3.39943342776204E-2"/>
        </c:manualLayout>
      </c:layout>
      <c:spPr>
        <a:noFill/>
        <a:ln w="25400">
          <a:noFill/>
        </a:ln>
      </c:spPr>
    </c:title>
    <c:plotArea>
      <c:layout>
        <c:manualLayout>
          <c:layoutTarget val="inner"/>
          <c:xMode val="edge"/>
          <c:yMode val="edge"/>
          <c:x val="0.1613477971032059"/>
          <c:y val="0.14164305949008499"/>
          <c:w val="0.81028509094686907"/>
          <c:h val="0.73654390934844194"/>
        </c:manualLayout>
      </c:layout>
      <c:barChart>
        <c:barDir val="col"/>
        <c:grouping val="clustered"/>
        <c:ser>
          <c:idx val="0"/>
          <c:order val="0"/>
          <c:tx>
            <c:strRef>
              <c:f>'sub06'!$Y$50</c:f>
              <c:strCache>
                <c:ptCount val="1"/>
                <c:pt idx="0">
                  <c:v>animals</c:v>
                </c:pt>
              </c:strCache>
            </c:strRef>
          </c:tx>
          <c:spPr>
            <a:solidFill>
              <a:srgbClr val="3366FF"/>
            </a:solidFill>
            <a:ln w="25400">
              <a:noFill/>
            </a:ln>
          </c:spPr>
          <c:errBars>
            <c:errBarType val="both"/>
            <c:errValType val="cust"/>
            <c:plus>
              <c:numRef>
                <c:f>'sub01'!$Z$53:$AA$53</c:f>
                <c:numCache>
                  <c:formatCode>General</c:formatCode>
                  <c:ptCount val="2"/>
                  <c:pt idx="0">
                    <c:v>2.4865767835000756E-2</c:v>
                  </c:pt>
                  <c:pt idx="1">
                    <c:v>2.138983149312651E-2</c:v>
                  </c:pt>
                </c:numCache>
              </c:numRef>
            </c:plus>
            <c:minus>
              <c:numRef>
                <c:f>'sub01'!$Z$53:$AA$53</c:f>
                <c:numCache>
                  <c:formatCode>General</c:formatCode>
                  <c:ptCount val="2"/>
                  <c:pt idx="0">
                    <c:v>2.4865767835000756E-2</c:v>
                  </c:pt>
                  <c:pt idx="1">
                    <c:v>2.138983149312651E-2</c:v>
                  </c:pt>
                </c:numCache>
              </c:numRef>
            </c:minus>
            <c:spPr>
              <a:ln w="12700">
                <a:solidFill>
                  <a:srgbClr val="000000"/>
                </a:solidFill>
                <a:prstDash val="solid"/>
              </a:ln>
            </c:spPr>
          </c:errBars>
          <c:cat>
            <c:strRef>
              <c:f>'sub06'!$Z$49:$AA$49</c:f>
              <c:strCache>
                <c:ptCount val="2"/>
                <c:pt idx="0">
                  <c:v>lateral</c:v>
                </c:pt>
                <c:pt idx="1">
                  <c:v>medial</c:v>
                </c:pt>
              </c:strCache>
            </c:strRef>
          </c:cat>
          <c:val>
            <c:numRef>
              <c:f>'sub06'!$Z$50:$AA$50</c:f>
              <c:numCache>
                <c:formatCode>0.00_ </c:formatCode>
                <c:ptCount val="2"/>
                <c:pt idx="0">
                  <c:v>0.44012916666666668</c:v>
                </c:pt>
                <c:pt idx="1">
                  <c:v>0.3021833333333333</c:v>
                </c:pt>
              </c:numCache>
            </c:numRef>
          </c:val>
        </c:ser>
        <c:ser>
          <c:idx val="1"/>
          <c:order val="1"/>
          <c:tx>
            <c:strRef>
              <c:f>'sub06'!$Y$51</c:f>
              <c:strCache>
                <c:ptCount val="1"/>
                <c:pt idx="0">
                  <c:v>tools</c:v>
                </c:pt>
              </c:strCache>
            </c:strRef>
          </c:tx>
          <c:spPr>
            <a:solidFill>
              <a:srgbClr val="FF6600"/>
            </a:solidFill>
            <a:ln w="25400">
              <a:noFill/>
            </a:ln>
          </c:spPr>
          <c:errBars>
            <c:errBarType val="both"/>
            <c:errValType val="cust"/>
            <c:plus>
              <c:numRef>
                <c:f>'sub01'!$Z$54:$AA$54</c:f>
                <c:numCache>
                  <c:formatCode>General</c:formatCode>
                  <c:ptCount val="2"/>
                  <c:pt idx="0">
                    <c:v>3.1226713243921726E-2</c:v>
                  </c:pt>
                  <c:pt idx="1">
                    <c:v>1.9092591577365804E-2</c:v>
                  </c:pt>
                </c:numCache>
              </c:numRef>
            </c:plus>
            <c:minus>
              <c:numRef>
                <c:f>'sub01'!$Z$54:$AA$54</c:f>
                <c:numCache>
                  <c:formatCode>General</c:formatCode>
                  <c:ptCount val="2"/>
                  <c:pt idx="0">
                    <c:v>3.1226713243921726E-2</c:v>
                  </c:pt>
                  <c:pt idx="1">
                    <c:v>1.9092591577365804E-2</c:v>
                  </c:pt>
                </c:numCache>
              </c:numRef>
            </c:minus>
            <c:spPr>
              <a:ln w="12700">
                <a:solidFill>
                  <a:srgbClr val="000000"/>
                </a:solidFill>
                <a:prstDash val="solid"/>
              </a:ln>
            </c:spPr>
          </c:errBars>
          <c:cat>
            <c:strRef>
              <c:f>'sub06'!$Z$49:$AA$49</c:f>
              <c:strCache>
                <c:ptCount val="2"/>
                <c:pt idx="0">
                  <c:v>lateral</c:v>
                </c:pt>
                <c:pt idx="1">
                  <c:v>medial</c:v>
                </c:pt>
              </c:strCache>
            </c:strRef>
          </c:cat>
          <c:val>
            <c:numRef>
              <c:f>'sub06'!$Z$51:$AA$51</c:f>
              <c:numCache>
                <c:formatCode>0.00_ </c:formatCode>
                <c:ptCount val="2"/>
                <c:pt idx="0">
                  <c:v>0.35919999999999991</c:v>
                </c:pt>
                <c:pt idx="1">
                  <c:v>0.30747916666666669</c:v>
                </c:pt>
              </c:numCache>
            </c:numRef>
          </c:val>
        </c:ser>
        <c:axId val="80922112"/>
        <c:axId val="80923648"/>
      </c:barChart>
      <c:catAx>
        <c:axId val="80922112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zh-CN"/>
          </a:p>
        </c:txPr>
        <c:crossAx val="80923648"/>
        <c:crosses val="autoZero"/>
        <c:auto val="1"/>
        <c:lblAlgn val="ctr"/>
        <c:lblOffset val="100"/>
        <c:tickLblSkip val="1"/>
        <c:tickMarkSkip val="1"/>
      </c:catAx>
      <c:valAx>
        <c:axId val="80923648"/>
        <c:scaling>
          <c:orientation val="minMax"/>
          <c:max val="0.70000000000000062"/>
          <c:min val="0"/>
        </c:scaling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 altLang="en-US"/>
                  <a:t>Mean Activations</a:t>
                </a:r>
              </a:p>
            </c:rich>
          </c:tx>
          <c:layout>
            <c:manualLayout>
              <c:xMode val="edge"/>
              <c:yMode val="edge"/>
              <c:x val="2.8368794326241127E-2"/>
              <c:y val="0.35410764872521244"/>
            </c:manualLayout>
          </c:layout>
          <c:spPr>
            <a:noFill/>
            <a:ln w="25400">
              <a:noFill/>
            </a:ln>
          </c:spPr>
        </c:title>
        <c:numFmt formatCode="0.00_ " sourceLinked="1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zh-CN"/>
          </a:p>
        </c:txPr>
        <c:crossAx val="80922112"/>
        <c:crosses val="autoZero"/>
        <c:crossBetween val="between"/>
        <c:majorUnit val="0.1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7198618789672773"/>
          <c:y val="0.22096317280453256"/>
          <c:w val="0.12056756203346919"/>
          <c:h val="0.13881019830028329"/>
        </c:manualLayout>
      </c:layout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11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zh-CN"/>
        </a:p>
      </c:txPr>
    </c:legend>
    <c:plotVisOnly val="1"/>
    <c:dispBlanksAs val="gap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zh-CN"/>
    </a:p>
  </c:txPr>
  <c:printSettings>
    <c:headerFooter alignWithMargins="0"/>
    <c:pageMargins b="1" l="0.75000000000000377" r="0.75000000000000377" t="1" header="0.5" footer="0.5"/>
    <c:pageSetup paperSize="9" orientation="landscape"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plotArea>
      <c:layout>
        <c:manualLayout>
          <c:layoutTarget val="inner"/>
          <c:xMode val="edge"/>
          <c:yMode val="edge"/>
          <c:x val="4.2322834645669334E-2"/>
          <c:y val="3.5714285714285712E-2"/>
          <c:w val="0.93503937007874061"/>
          <c:h val="0.84948979591836737"/>
        </c:manualLayout>
      </c:layout>
      <c:lineChart>
        <c:grouping val="standard"/>
        <c:ser>
          <c:idx val="0"/>
          <c:order val="0"/>
          <c:tx>
            <c:strRef>
              <c:f>'sub06'!$C$160</c:f>
              <c:strCache>
                <c:ptCount val="1"/>
                <c:pt idx="0">
                  <c:v>animals</c:v>
                </c:pt>
              </c:strCache>
            </c:strRef>
          </c:tx>
          <c:errBars>
            <c:errDir val="y"/>
            <c:errBarType val="both"/>
            <c:errValType val="cust"/>
            <c:plus>
              <c:numRef>
                <c:f>'sub01'!$D$163:$W$163</c:f>
                <c:numCache>
                  <c:formatCode>General</c:formatCode>
                  <c:ptCount val="20"/>
                  <c:pt idx="0">
                    <c:v>3.7575222861422689E-2</c:v>
                  </c:pt>
                  <c:pt idx="1">
                    <c:v>5.546921524990639E-2</c:v>
                  </c:pt>
                  <c:pt idx="2">
                    <c:v>5.3808043916756226E-2</c:v>
                  </c:pt>
                  <c:pt idx="3">
                    <c:v>4.2462374348947673E-2</c:v>
                  </c:pt>
                  <c:pt idx="4">
                    <c:v>4.7737223217000864E-2</c:v>
                  </c:pt>
                  <c:pt idx="5">
                    <c:v>5.199957864727095E-2</c:v>
                  </c:pt>
                  <c:pt idx="6">
                    <c:v>4.6490234254817756E-2</c:v>
                  </c:pt>
                  <c:pt idx="7">
                    <c:v>3.518099638377669E-2</c:v>
                  </c:pt>
                  <c:pt idx="8">
                    <c:v>3.2541015322609917E-2</c:v>
                  </c:pt>
                  <c:pt idx="9">
                    <c:v>4.1016064130328191E-2</c:v>
                  </c:pt>
                  <c:pt idx="10">
                    <c:v>4.5692832042522093E-2</c:v>
                  </c:pt>
                  <c:pt idx="11">
                    <c:v>2.4597779053234289E-2</c:v>
                  </c:pt>
                  <c:pt idx="12">
                    <c:v>1.5514991727625434E-2</c:v>
                  </c:pt>
                  <c:pt idx="13">
                    <c:v>3.2095224526182346E-2</c:v>
                  </c:pt>
                  <c:pt idx="14">
                    <c:v>4.2555518607334163E-2</c:v>
                  </c:pt>
                  <c:pt idx="15">
                    <c:v>3.7182234989932693E-2</c:v>
                  </c:pt>
                  <c:pt idx="16">
                    <c:v>2.9708411898514701E-2</c:v>
                  </c:pt>
                  <c:pt idx="17">
                    <c:v>2.6877309984756868E-2</c:v>
                  </c:pt>
                  <c:pt idx="18">
                    <c:v>3.9854281577503953E-2</c:v>
                  </c:pt>
                  <c:pt idx="19">
                    <c:v>4.293792979195097E-2</c:v>
                  </c:pt>
                </c:numCache>
              </c:numRef>
            </c:plus>
            <c:minus>
              <c:numRef>
                <c:f>'sub01'!$D$163:$W$163</c:f>
                <c:numCache>
                  <c:formatCode>General</c:formatCode>
                  <c:ptCount val="20"/>
                  <c:pt idx="0">
                    <c:v>3.7575222861422689E-2</c:v>
                  </c:pt>
                  <c:pt idx="1">
                    <c:v>5.546921524990639E-2</c:v>
                  </c:pt>
                  <c:pt idx="2">
                    <c:v>5.3808043916756226E-2</c:v>
                  </c:pt>
                  <c:pt idx="3">
                    <c:v>4.2462374348947673E-2</c:v>
                  </c:pt>
                  <c:pt idx="4">
                    <c:v>4.7737223217000864E-2</c:v>
                  </c:pt>
                  <c:pt idx="5">
                    <c:v>5.199957864727095E-2</c:v>
                  </c:pt>
                  <c:pt idx="6">
                    <c:v>4.6490234254817756E-2</c:v>
                  </c:pt>
                  <c:pt idx="7">
                    <c:v>3.518099638377669E-2</c:v>
                  </c:pt>
                  <c:pt idx="8">
                    <c:v>3.2541015322609917E-2</c:v>
                  </c:pt>
                  <c:pt idx="9">
                    <c:v>4.1016064130328191E-2</c:v>
                  </c:pt>
                  <c:pt idx="10">
                    <c:v>4.5692832042522093E-2</c:v>
                  </c:pt>
                  <c:pt idx="11">
                    <c:v>2.4597779053234289E-2</c:v>
                  </c:pt>
                  <c:pt idx="12">
                    <c:v>1.5514991727625434E-2</c:v>
                  </c:pt>
                  <c:pt idx="13">
                    <c:v>3.2095224526182346E-2</c:v>
                  </c:pt>
                  <c:pt idx="14">
                    <c:v>4.2555518607334163E-2</c:v>
                  </c:pt>
                  <c:pt idx="15">
                    <c:v>3.7182234989932693E-2</c:v>
                  </c:pt>
                  <c:pt idx="16">
                    <c:v>2.9708411898514701E-2</c:v>
                  </c:pt>
                  <c:pt idx="17">
                    <c:v>2.6877309984756868E-2</c:v>
                  </c:pt>
                  <c:pt idx="18">
                    <c:v>3.9854281577503953E-2</c:v>
                  </c:pt>
                  <c:pt idx="19">
                    <c:v>4.293792979195097E-2</c:v>
                  </c:pt>
                </c:numCache>
              </c:numRef>
            </c:minus>
          </c:errBars>
          <c:cat>
            <c:strRef>
              <c:f>'sub06'!$D$159:$W$159</c:f>
              <c:strCache>
                <c:ptCount val="20"/>
                <c:pt idx="0">
                  <c:v>Unit0</c:v>
                </c:pt>
                <c:pt idx="1">
                  <c:v>Unit1</c:v>
                </c:pt>
                <c:pt idx="2">
                  <c:v>Unit2</c:v>
                </c:pt>
                <c:pt idx="3">
                  <c:v>Unit3</c:v>
                </c:pt>
                <c:pt idx="4">
                  <c:v>Unit4</c:v>
                </c:pt>
                <c:pt idx="5">
                  <c:v>Unit5</c:v>
                </c:pt>
                <c:pt idx="6">
                  <c:v>Unit6</c:v>
                </c:pt>
                <c:pt idx="7">
                  <c:v>Unit7</c:v>
                </c:pt>
                <c:pt idx="8">
                  <c:v>Unit8</c:v>
                </c:pt>
                <c:pt idx="9">
                  <c:v>Unit9</c:v>
                </c:pt>
                <c:pt idx="10">
                  <c:v>Unit10</c:v>
                </c:pt>
                <c:pt idx="11">
                  <c:v>Unit11</c:v>
                </c:pt>
                <c:pt idx="12">
                  <c:v>Unit12</c:v>
                </c:pt>
                <c:pt idx="13">
                  <c:v>Unit13</c:v>
                </c:pt>
                <c:pt idx="14">
                  <c:v>Unit14</c:v>
                </c:pt>
                <c:pt idx="15">
                  <c:v>Unit15</c:v>
                </c:pt>
                <c:pt idx="16">
                  <c:v>Unit16</c:v>
                </c:pt>
                <c:pt idx="17">
                  <c:v>Unit17</c:v>
                </c:pt>
                <c:pt idx="18">
                  <c:v>Unit18</c:v>
                </c:pt>
                <c:pt idx="19">
                  <c:v>Unit19</c:v>
                </c:pt>
              </c:strCache>
            </c:strRef>
          </c:cat>
          <c:val>
            <c:numRef>
              <c:f>'sub06'!$D$160:$W$160</c:f>
              <c:numCache>
                <c:formatCode>0.000_ </c:formatCode>
                <c:ptCount val="20"/>
                <c:pt idx="0" formatCode="0.00000_ ">
                  <c:v>0.50971008370181536</c:v>
                </c:pt>
                <c:pt idx="1">
                  <c:v>0.33155704958461385</c:v>
                </c:pt>
                <c:pt idx="2">
                  <c:v>0.31543908989460928</c:v>
                </c:pt>
                <c:pt idx="3">
                  <c:v>0.36343290701342013</c:v>
                </c:pt>
                <c:pt idx="4">
                  <c:v>0.38445426500536167</c:v>
                </c:pt>
                <c:pt idx="5">
                  <c:v>0.48683173245584083</c:v>
                </c:pt>
                <c:pt idx="6">
                  <c:v>0.45669369921040515</c:v>
                </c:pt>
                <c:pt idx="7">
                  <c:v>0.35388503009014194</c:v>
                </c:pt>
                <c:pt idx="8">
                  <c:v>0.3942241045451147</c:v>
                </c:pt>
                <c:pt idx="9">
                  <c:v>0.53985038669380958</c:v>
                </c:pt>
                <c:pt idx="10">
                  <c:v>0.4283534980075514</c:v>
                </c:pt>
                <c:pt idx="11">
                  <c:v>0.21558696270553365</c:v>
                </c:pt>
                <c:pt idx="12">
                  <c:v>0.15385264604310089</c:v>
                </c:pt>
                <c:pt idx="13">
                  <c:v>0.25265380471014731</c:v>
                </c:pt>
                <c:pt idx="14">
                  <c:v>0.34467694738122551</c:v>
                </c:pt>
                <c:pt idx="15">
                  <c:v>0.33949466267392231</c:v>
                </c:pt>
                <c:pt idx="16">
                  <c:v>0.34236203707279128</c:v>
                </c:pt>
                <c:pt idx="17">
                  <c:v>0.37005441623867474</c:v>
                </c:pt>
                <c:pt idx="18">
                  <c:v>0.42103808389276837</c:v>
                </c:pt>
                <c:pt idx="19">
                  <c:v>0.35594579047936387</c:v>
                </c:pt>
              </c:numCache>
            </c:numRef>
          </c:val>
        </c:ser>
        <c:ser>
          <c:idx val="1"/>
          <c:order val="1"/>
          <c:tx>
            <c:strRef>
              <c:f>'sub06'!$C$161</c:f>
              <c:strCache>
                <c:ptCount val="1"/>
                <c:pt idx="0">
                  <c:v>tools</c:v>
                </c:pt>
              </c:strCache>
            </c:strRef>
          </c:tx>
          <c:errBars>
            <c:errDir val="y"/>
            <c:errBarType val="both"/>
            <c:errValType val="cust"/>
            <c:plus>
              <c:numRef>
                <c:f>'sub01'!$D$164:$W$164</c:f>
                <c:numCache>
                  <c:formatCode>General</c:formatCode>
                  <c:ptCount val="20"/>
                  <c:pt idx="0">
                    <c:v>2.6954072023538927E-2</c:v>
                  </c:pt>
                  <c:pt idx="1">
                    <c:v>3.3976647756211398E-2</c:v>
                  </c:pt>
                  <c:pt idx="2">
                    <c:v>4.154233810743508E-2</c:v>
                  </c:pt>
                  <c:pt idx="3">
                    <c:v>5.0333946580188645E-2</c:v>
                  </c:pt>
                  <c:pt idx="4">
                    <c:v>4.9024310378175742E-2</c:v>
                  </c:pt>
                  <c:pt idx="5">
                    <c:v>4.9380586412178309E-2</c:v>
                  </c:pt>
                  <c:pt idx="6">
                    <c:v>4.6657058380600011E-2</c:v>
                  </c:pt>
                  <c:pt idx="7">
                    <c:v>5.2444141989184304E-2</c:v>
                  </c:pt>
                  <c:pt idx="8">
                    <c:v>4.9737327482698129E-2</c:v>
                  </c:pt>
                  <c:pt idx="9">
                    <c:v>3.1759198607017418E-2</c:v>
                  </c:pt>
                  <c:pt idx="10">
                    <c:v>3.9212509059558559E-2</c:v>
                  </c:pt>
                  <c:pt idx="11">
                    <c:v>3.6789239593556712E-2</c:v>
                  </c:pt>
                  <c:pt idx="12">
                    <c:v>4.2760785441359576E-2</c:v>
                  </c:pt>
                  <c:pt idx="13">
                    <c:v>4.4738989586956684E-2</c:v>
                  </c:pt>
                  <c:pt idx="14">
                    <c:v>3.4928716562822155E-2</c:v>
                  </c:pt>
                  <c:pt idx="15">
                    <c:v>2.9498305379555594E-2</c:v>
                  </c:pt>
                  <c:pt idx="16">
                    <c:v>4.3359681242713187E-2</c:v>
                  </c:pt>
                  <c:pt idx="17">
                    <c:v>5.4525414671113381E-2</c:v>
                  </c:pt>
                  <c:pt idx="18">
                    <c:v>5.2058570319543022E-2</c:v>
                  </c:pt>
                  <c:pt idx="19">
                    <c:v>4.8836342525983595E-2</c:v>
                  </c:pt>
                </c:numCache>
              </c:numRef>
            </c:plus>
            <c:minus>
              <c:numRef>
                <c:f>'sub01'!$D$164:$W$164</c:f>
                <c:numCache>
                  <c:formatCode>General</c:formatCode>
                  <c:ptCount val="20"/>
                  <c:pt idx="0">
                    <c:v>2.6954072023538927E-2</c:v>
                  </c:pt>
                  <c:pt idx="1">
                    <c:v>3.3976647756211398E-2</c:v>
                  </c:pt>
                  <c:pt idx="2">
                    <c:v>4.154233810743508E-2</c:v>
                  </c:pt>
                  <c:pt idx="3">
                    <c:v>5.0333946580188645E-2</c:v>
                  </c:pt>
                  <c:pt idx="4">
                    <c:v>4.9024310378175742E-2</c:v>
                  </c:pt>
                  <c:pt idx="5">
                    <c:v>4.9380586412178309E-2</c:v>
                  </c:pt>
                  <c:pt idx="6">
                    <c:v>4.6657058380600011E-2</c:v>
                  </c:pt>
                  <c:pt idx="7">
                    <c:v>5.2444141989184304E-2</c:v>
                  </c:pt>
                  <c:pt idx="8">
                    <c:v>4.9737327482698129E-2</c:v>
                  </c:pt>
                  <c:pt idx="9">
                    <c:v>3.1759198607017418E-2</c:v>
                  </c:pt>
                  <c:pt idx="10">
                    <c:v>3.9212509059558559E-2</c:v>
                  </c:pt>
                  <c:pt idx="11">
                    <c:v>3.6789239593556712E-2</c:v>
                  </c:pt>
                  <c:pt idx="12">
                    <c:v>4.2760785441359576E-2</c:v>
                  </c:pt>
                  <c:pt idx="13">
                    <c:v>4.4738989586956684E-2</c:v>
                  </c:pt>
                  <c:pt idx="14">
                    <c:v>3.4928716562822155E-2</c:v>
                  </c:pt>
                  <c:pt idx="15">
                    <c:v>2.9498305379555594E-2</c:v>
                  </c:pt>
                  <c:pt idx="16">
                    <c:v>4.3359681242713187E-2</c:v>
                  </c:pt>
                  <c:pt idx="17">
                    <c:v>5.4525414671113381E-2</c:v>
                  </c:pt>
                  <c:pt idx="18">
                    <c:v>5.2058570319543022E-2</c:v>
                  </c:pt>
                  <c:pt idx="19">
                    <c:v>4.8836342525983595E-2</c:v>
                  </c:pt>
                </c:numCache>
              </c:numRef>
            </c:minus>
          </c:errBars>
          <c:cat>
            <c:strRef>
              <c:f>'sub06'!$D$159:$W$159</c:f>
              <c:strCache>
                <c:ptCount val="20"/>
                <c:pt idx="0">
                  <c:v>Unit0</c:v>
                </c:pt>
                <c:pt idx="1">
                  <c:v>Unit1</c:v>
                </c:pt>
                <c:pt idx="2">
                  <c:v>Unit2</c:v>
                </c:pt>
                <c:pt idx="3">
                  <c:v>Unit3</c:v>
                </c:pt>
                <c:pt idx="4">
                  <c:v>Unit4</c:v>
                </c:pt>
                <c:pt idx="5">
                  <c:v>Unit5</c:v>
                </c:pt>
                <c:pt idx="6">
                  <c:v>Unit6</c:v>
                </c:pt>
                <c:pt idx="7">
                  <c:v>Unit7</c:v>
                </c:pt>
                <c:pt idx="8">
                  <c:v>Unit8</c:v>
                </c:pt>
                <c:pt idx="9">
                  <c:v>Unit9</c:v>
                </c:pt>
                <c:pt idx="10">
                  <c:v>Unit10</c:v>
                </c:pt>
                <c:pt idx="11">
                  <c:v>Unit11</c:v>
                </c:pt>
                <c:pt idx="12">
                  <c:v>Unit12</c:v>
                </c:pt>
                <c:pt idx="13">
                  <c:v>Unit13</c:v>
                </c:pt>
                <c:pt idx="14">
                  <c:v>Unit14</c:v>
                </c:pt>
                <c:pt idx="15">
                  <c:v>Unit15</c:v>
                </c:pt>
                <c:pt idx="16">
                  <c:v>Unit16</c:v>
                </c:pt>
                <c:pt idx="17">
                  <c:v>Unit17</c:v>
                </c:pt>
                <c:pt idx="18">
                  <c:v>Unit18</c:v>
                </c:pt>
                <c:pt idx="19">
                  <c:v>Unit19</c:v>
                </c:pt>
              </c:strCache>
            </c:strRef>
          </c:cat>
          <c:val>
            <c:numRef>
              <c:f>'sub06'!$D$161:$W$161</c:f>
              <c:numCache>
                <c:formatCode>0.000_ </c:formatCode>
                <c:ptCount val="20"/>
                <c:pt idx="0" formatCode="0.00000_ ">
                  <c:v>0.44889349385345506</c:v>
                </c:pt>
                <c:pt idx="1">
                  <c:v>0.3775802188182355</c:v>
                </c:pt>
                <c:pt idx="2">
                  <c:v>0.35876796655685267</c:v>
                </c:pt>
                <c:pt idx="3">
                  <c:v>0.46912791837966616</c:v>
                </c:pt>
                <c:pt idx="4">
                  <c:v>0.56055805343157561</c:v>
                </c:pt>
                <c:pt idx="5">
                  <c:v>0.39291633190831221</c:v>
                </c:pt>
                <c:pt idx="6">
                  <c:v>0.23813629734248401</c:v>
                </c:pt>
                <c:pt idx="7">
                  <c:v>0.26449669905298623</c:v>
                </c:pt>
                <c:pt idx="8">
                  <c:v>0.30595560451697812</c:v>
                </c:pt>
                <c:pt idx="9">
                  <c:v>0.27324810413218426</c:v>
                </c:pt>
                <c:pt idx="10">
                  <c:v>0.34402797028820958</c:v>
                </c:pt>
                <c:pt idx="11">
                  <c:v>0.40937871646220286</c:v>
                </c:pt>
                <c:pt idx="12">
                  <c:v>0.36095990948161755</c:v>
                </c:pt>
                <c:pt idx="13">
                  <c:v>0.25407731297466923</c:v>
                </c:pt>
                <c:pt idx="14">
                  <c:v>0.22422510846971347</c:v>
                </c:pt>
                <c:pt idx="15">
                  <c:v>0.23278772838506637</c:v>
                </c:pt>
                <c:pt idx="16">
                  <c:v>0.25667841174563322</c:v>
                </c:pt>
                <c:pt idx="17">
                  <c:v>0.24922069756098794</c:v>
                </c:pt>
                <c:pt idx="18">
                  <c:v>0.22457108239280799</c:v>
                </c:pt>
                <c:pt idx="19">
                  <c:v>0.26953376421298081</c:v>
                </c:pt>
              </c:numCache>
            </c:numRef>
          </c:val>
        </c:ser>
        <c:marker val="1"/>
        <c:axId val="81280384"/>
        <c:axId val="81290368"/>
      </c:lineChart>
      <c:catAx>
        <c:axId val="81280384"/>
        <c:scaling>
          <c:orientation val="minMax"/>
        </c:scaling>
        <c:axPos val="b"/>
        <c:numFmt formatCode="General" sourceLinked="1"/>
        <c:tickLblPos val="nextTo"/>
        <c:crossAx val="81290368"/>
        <c:crosses val="autoZero"/>
        <c:auto val="1"/>
        <c:lblAlgn val="ctr"/>
        <c:lblOffset val="100"/>
      </c:catAx>
      <c:valAx>
        <c:axId val="81290368"/>
        <c:scaling>
          <c:orientation val="minMax"/>
        </c:scaling>
        <c:axPos val="l"/>
        <c:majorGridlines/>
        <c:numFmt formatCode="0.00000_ " sourceLinked="1"/>
        <c:tickLblPos val="nextTo"/>
        <c:crossAx val="8128038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81322173311013701"/>
          <c:y val="8.4751995286304449E-2"/>
          <c:w val="8.0479054291441809E-2"/>
          <c:h val="0.12301301623011419"/>
        </c:manualLayout>
      </c:layout>
    </c:legend>
    <c:plotVisOnly val="1"/>
    <c:dispBlanksAs val="gap"/>
  </c:chart>
  <c:printSettings>
    <c:headerFooter/>
    <c:pageMargins b="0.75000000000000377" l="0.70000000000000062" r="0.70000000000000062" t="0.75000000000000377" header="0.30000000000000032" footer="0.30000000000000032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 altLang="en-US"/>
              <a:t>The averaged final activations</a:t>
            </a:r>
          </a:p>
        </c:rich>
      </c:tx>
      <c:layout>
        <c:manualLayout>
          <c:xMode val="edge"/>
          <c:yMode val="edge"/>
          <c:x val="0.34042609035572907"/>
          <c:y val="3.39943342776204E-2"/>
        </c:manualLayout>
      </c:layout>
      <c:spPr>
        <a:noFill/>
        <a:ln w="25400">
          <a:noFill/>
        </a:ln>
      </c:spPr>
    </c:title>
    <c:plotArea>
      <c:layout>
        <c:manualLayout>
          <c:layoutTarget val="inner"/>
          <c:xMode val="edge"/>
          <c:yMode val="edge"/>
          <c:x val="0.1613477971032059"/>
          <c:y val="0.14164305949008499"/>
          <c:w val="0.81028509094686907"/>
          <c:h val="0.73654390934844194"/>
        </c:manualLayout>
      </c:layout>
      <c:barChart>
        <c:barDir val="col"/>
        <c:grouping val="clustered"/>
        <c:ser>
          <c:idx val="0"/>
          <c:order val="0"/>
          <c:tx>
            <c:strRef>
              <c:f>'sub01'!$Y$50</c:f>
              <c:strCache>
                <c:ptCount val="1"/>
                <c:pt idx="0">
                  <c:v>animals</c:v>
                </c:pt>
              </c:strCache>
            </c:strRef>
          </c:tx>
          <c:spPr>
            <a:solidFill>
              <a:srgbClr val="3366FF"/>
            </a:solidFill>
            <a:ln w="25400">
              <a:noFill/>
            </a:ln>
          </c:spPr>
          <c:errBars>
            <c:errBarType val="both"/>
            <c:errValType val="cust"/>
            <c:plus>
              <c:numRef>
                <c:f>'sub01'!$Z$53:$AA$53</c:f>
                <c:numCache>
                  <c:formatCode>General</c:formatCode>
                  <c:ptCount val="2"/>
                  <c:pt idx="0">
                    <c:v>2.4865767835000756E-2</c:v>
                  </c:pt>
                  <c:pt idx="1">
                    <c:v>2.138983149312651E-2</c:v>
                  </c:pt>
                </c:numCache>
              </c:numRef>
            </c:plus>
            <c:minus>
              <c:numRef>
                <c:f>'sub01'!$Z$53:$AA$53</c:f>
                <c:numCache>
                  <c:formatCode>General</c:formatCode>
                  <c:ptCount val="2"/>
                  <c:pt idx="0">
                    <c:v>2.4865767835000756E-2</c:v>
                  </c:pt>
                  <c:pt idx="1">
                    <c:v>2.138983149312651E-2</c:v>
                  </c:pt>
                </c:numCache>
              </c:numRef>
            </c:minus>
            <c:spPr>
              <a:ln w="12700">
                <a:solidFill>
                  <a:srgbClr val="000000"/>
                </a:solidFill>
                <a:prstDash val="solid"/>
              </a:ln>
            </c:spPr>
          </c:errBars>
          <c:cat>
            <c:strRef>
              <c:f>'sub01'!$Z$49:$AA$49</c:f>
              <c:strCache>
                <c:ptCount val="2"/>
                <c:pt idx="0">
                  <c:v>lateral</c:v>
                </c:pt>
                <c:pt idx="1">
                  <c:v>medial</c:v>
                </c:pt>
              </c:strCache>
            </c:strRef>
          </c:cat>
          <c:val>
            <c:numRef>
              <c:f>'sub01'!$Z$50:$AA$50</c:f>
              <c:numCache>
                <c:formatCode>0.00_ </c:formatCode>
                <c:ptCount val="2"/>
                <c:pt idx="0">
                  <c:v>0.52035833333333326</c:v>
                </c:pt>
                <c:pt idx="1">
                  <c:v>0.34429999999999999</c:v>
                </c:pt>
              </c:numCache>
            </c:numRef>
          </c:val>
        </c:ser>
        <c:ser>
          <c:idx val="1"/>
          <c:order val="1"/>
          <c:tx>
            <c:strRef>
              <c:f>'sub01'!$Y$51</c:f>
              <c:strCache>
                <c:ptCount val="1"/>
                <c:pt idx="0">
                  <c:v>tools</c:v>
                </c:pt>
              </c:strCache>
            </c:strRef>
          </c:tx>
          <c:spPr>
            <a:solidFill>
              <a:srgbClr val="FF6600"/>
            </a:solidFill>
            <a:ln w="25400">
              <a:noFill/>
            </a:ln>
          </c:spPr>
          <c:errBars>
            <c:errBarType val="both"/>
            <c:errValType val="cust"/>
            <c:plus>
              <c:numRef>
                <c:f>'sub01'!$Z$54:$AA$54</c:f>
                <c:numCache>
                  <c:formatCode>General</c:formatCode>
                  <c:ptCount val="2"/>
                  <c:pt idx="0">
                    <c:v>3.1226713243921726E-2</c:v>
                  </c:pt>
                  <c:pt idx="1">
                    <c:v>1.9092591577365804E-2</c:v>
                  </c:pt>
                </c:numCache>
              </c:numRef>
            </c:plus>
            <c:minus>
              <c:numRef>
                <c:f>'sub01'!$Z$54:$AA$54</c:f>
                <c:numCache>
                  <c:formatCode>General</c:formatCode>
                  <c:ptCount val="2"/>
                  <c:pt idx="0">
                    <c:v>3.1226713243921726E-2</c:v>
                  </c:pt>
                  <c:pt idx="1">
                    <c:v>1.9092591577365804E-2</c:v>
                  </c:pt>
                </c:numCache>
              </c:numRef>
            </c:minus>
            <c:spPr>
              <a:ln w="12700">
                <a:solidFill>
                  <a:srgbClr val="000000"/>
                </a:solidFill>
                <a:prstDash val="solid"/>
              </a:ln>
            </c:spPr>
          </c:errBars>
          <c:cat>
            <c:strRef>
              <c:f>'sub01'!$Z$49:$AA$49</c:f>
              <c:strCache>
                <c:ptCount val="2"/>
                <c:pt idx="0">
                  <c:v>lateral</c:v>
                </c:pt>
                <c:pt idx="1">
                  <c:v>medial</c:v>
                </c:pt>
              </c:strCache>
            </c:strRef>
          </c:cat>
          <c:val>
            <c:numRef>
              <c:f>'sub01'!$Z$51:$AA$51</c:f>
              <c:numCache>
                <c:formatCode>0.00_ </c:formatCode>
                <c:ptCount val="2"/>
                <c:pt idx="0">
                  <c:v>0.34521249999999998</c:v>
                </c:pt>
                <c:pt idx="1">
                  <c:v>0.44926666666666654</c:v>
                </c:pt>
              </c:numCache>
            </c:numRef>
          </c:val>
        </c:ser>
        <c:axId val="81312768"/>
        <c:axId val="81326848"/>
      </c:barChart>
      <c:catAx>
        <c:axId val="81312768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zh-CN"/>
          </a:p>
        </c:txPr>
        <c:crossAx val="81326848"/>
        <c:crosses val="autoZero"/>
        <c:auto val="1"/>
        <c:lblAlgn val="ctr"/>
        <c:lblOffset val="100"/>
        <c:tickLblSkip val="1"/>
        <c:tickMarkSkip val="1"/>
      </c:catAx>
      <c:valAx>
        <c:axId val="81326848"/>
        <c:scaling>
          <c:orientation val="minMax"/>
          <c:max val="0.70000000000000062"/>
          <c:min val="0"/>
        </c:scaling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 altLang="en-US"/>
                  <a:t>Mean Activations</a:t>
                </a:r>
              </a:p>
            </c:rich>
          </c:tx>
          <c:layout>
            <c:manualLayout>
              <c:xMode val="edge"/>
              <c:yMode val="edge"/>
              <c:x val="2.8368794326241127E-2"/>
              <c:y val="0.35410764872521244"/>
            </c:manualLayout>
          </c:layout>
          <c:spPr>
            <a:noFill/>
            <a:ln w="25400">
              <a:noFill/>
            </a:ln>
          </c:spPr>
        </c:title>
        <c:numFmt formatCode="0.00_ " sourceLinked="1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zh-CN"/>
          </a:p>
        </c:txPr>
        <c:crossAx val="81312768"/>
        <c:crosses val="autoZero"/>
        <c:crossBetween val="between"/>
        <c:majorUnit val="0.1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7198618789672773"/>
          <c:y val="0.22096317280453256"/>
          <c:w val="0.12056756203346919"/>
          <c:h val="0.13881019830028329"/>
        </c:manualLayout>
      </c:layout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11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zh-CN"/>
        </a:p>
      </c:txPr>
    </c:legend>
    <c:plotVisOnly val="1"/>
    <c:dispBlanksAs val="gap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zh-CN"/>
    </a:p>
  </c:txPr>
  <c:printSettings>
    <c:headerFooter alignWithMargins="0"/>
    <c:pageMargins b="1" l="0.75000000000000377" r="0.75000000000000377" t="1" header="0.5" footer="0.5"/>
    <c:pageSetup paperSize="9" orientation="landscape"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 altLang="en-US"/>
              <a:t>The averaged final activations</a:t>
            </a:r>
          </a:p>
        </c:rich>
      </c:tx>
      <c:layout>
        <c:manualLayout>
          <c:xMode val="edge"/>
          <c:yMode val="edge"/>
          <c:x val="0.34042609035572957"/>
          <c:y val="3.39943342776204E-2"/>
        </c:manualLayout>
      </c:layout>
      <c:spPr>
        <a:noFill/>
        <a:ln w="25400">
          <a:noFill/>
        </a:ln>
      </c:spPr>
    </c:title>
    <c:plotArea>
      <c:layout>
        <c:manualLayout>
          <c:layoutTarget val="inner"/>
          <c:xMode val="edge"/>
          <c:yMode val="edge"/>
          <c:x val="0.1613477971032059"/>
          <c:y val="0.14164305949008499"/>
          <c:w val="0.81028509094686907"/>
          <c:h val="0.73654390934844194"/>
        </c:manualLayout>
      </c:layout>
      <c:barChart>
        <c:barDir val="col"/>
        <c:grouping val="clustered"/>
        <c:ser>
          <c:idx val="0"/>
          <c:order val="0"/>
          <c:tx>
            <c:strRef>
              <c:f>[1]sub01!$Y$50</c:f>
              <c:strCache>
                <c:ptCount val="1"/>
                <c:pt idx="0">
                  <c:v>animals</c:v>
                </c:pt>
              </c:strCache>
            </c:strRef>
          </c:tx>
          <c:spPr>
            <a:solidFill>
              <a:srgbClr val="3366FF"/>
            </a:solidFill>
            <a:ln w="25400">
              <a:noFill/>
            </a:ln>
          </c:spPr>
          <c:errBars>
            <c:errBarType val="both"/>
            <c:errValType val="cust"/>
            <c:plus>
              <c:numRef>
                <c:f>[1]sub01!$Z$53:$AA$53</c:f>
                <c:numCache>
                  <c:formatCode>General</c:formatCode>
                  <c:ptCount val="2"/>
                  <c:pt idx="0">
                    <c:v>2.6999843442022243E-3</c:v>
                  </c:pt>
                  <c:pt idx="1">
                    <c:v>7.9179144706934927E-3</c:v>
                  </c:pt>
                </c:numCache>
              </c:numRef>
            </c:plus>
            <c:minus>
              <c:numRef>
                <c:f>[1]sub01!$Z$53:$AA$53</c:f>
                <c:numCache>
                  <c:formatCode>General</c:formatCode>
                  <c:ptCount val="2"/>
                  <c:pt idx="0">
                    <c:v>2.6999843442022243E-3</c:v>
                  </c:pt>
                  <c:pt idx="1">
                    <c:v>7.9179144706934927E-3</c:v>
                  </c:pt>
                </c:numCache>
              </c:numRef>
            </c:minus>
            <c:spPr>
              <a:ln w="12700">
                <a:solidFill>
                  <a:srgbClr val="000000"/>
                </a:solidFill>
                <a:prstDash val="solid"/>
              </a:ln>
            </c:spPr>
          </c:errBars>
          <c:cat>
            <c:strRef>
              <c:f>[1]sub01!$Z$49:$AA$49</c:f>
              <c:strCache>
                <c:ptCount val="2"/>
                <c:pt idx="0">
                  <c:v>lateral</c:v>
                </c:pt>
                <c:pt idx="1">
                  <c:v>medial</c:v>
                </c:pt>
              </c:strCache>
            </c:strRef>
          </c:cat>
          <c:val>
            <c:numRef>
              <c:f>[1]sub01!$Z$50:$AA$50</c:f>
              <c:numCache>
                <c:formatCode>General</c:formatCode>
                <c:ptCount val="2"/>
                <c:pt idx="0">
                  <c:v>0.11351666666666667</c:v>
                </c:pt>
                <c:pt idx="1">
                  <c:v>6.9449999999999998E-2</c:v>
                </c:pt>
              </c:numCache>
            </c:numRef>
          </c:val>
        </c:ser>
        <c:ser>
          <c:idx val="1"/>
          <c:order val="1"/>
          <c:tx>
            <c:strRef>
              <c:f>[1]sub01!$Y$51</c:f>
              <c:strCache>
                <c:ptCount val="1"/>
                <c:pt idx="0">
                  <c:v>tools</c:v>
                </c:pt>
              </c:strCache>
            </c:strRef>
          </c:tx>
          <c:spPr>
            <a:solidFill>
              <a:srgbClr val="FF6600"/>
            </a:solidFill>
            <a:ln w="25400">
              <a:noFill/>
            </a:ln>
          </c:spPr>
          <c:errBars>
            <c:errBarType val="both"/>
            <c:errValType val="cust"/>
            <c:plus>
              <c:numRef>
                <c:f>[1]sub01!$Z$54:$AA$54</c:f>
                <c:numCache>
                  <c:formatCode>General</c:formatCode>
                  <c:ptCount val="2"/>
                  <c:pt idx="0">
                    <c:v>5.9739849030593234E-3</c:v>
                  </c:pt>
                  <c:pt idx="1">
                    <c:v>1.695347925758011E-2</c:v>
                  </c:pt>
                </c:numCache>
              </c:numRef>
            </c:plus>
            <c:minus>
              <c:numRef>
                <c:f>[1]sub01!$Z$54:$AA$54</c:f>
                <c:numCache>
                  <c:formatCode>General</c:formatCode>
                  <c:ptCount val="2"/>
                  <c:pt idx="0">
                    <c:v>5.9739849030593234E-3</c:v>
                  </c:pt>
                  <c:pt idx="1">
                    <c:v>1.695347925758011E-2</c:v>
                  </c:pt>
                </c:numCache>
              </c:numRef>
            </c:minus>
            <c:spPr>
              <a:ln w="12700">
                <a:solidFill>
                  <a:srgbClr val="000000"/>
                </a:solidFill>
                <a:prstDash val="solid"/>
              </a:ln>
            </c:spPr>
          </c:errBars>
          <c:cat>
            <c:strRef>
              <c:f>[1]sub01!$Z$49:$AA$49</c:f>
              <c:strCache>
                <c:ptCount val="2"/>
                <c:pt idx="0">
                  <c:v>lateral</c:v>
                </c:pt>
                <c:pt idx="1">
                  <c:v>medial</c:v>
                </c:pt>
              </c:strCache>
            </c:strRef>
          </c:cat>
          <c:val>
            <c:numRef>
              <c:f>[1]sub01!$Z$51:$AA$51</c:f>
              <c:numCache>
                <c:formatCode>General</c:formatCode>
                <c:ptCount val="2"/>
                <c:pt idx="0">
                  <c:v>8.999583333333333E-2</c:v>
                </c:pt>
                <c:pt idx="1">
                  <c:v>0.2612166666666666</c:v>
                </c:pt>
              </c:numCache>
            </c:numRef>
          </c:val>
        </c:ser>
        <c:axId val="81352192"/>
        <c:axId val="81353728"/>
      </c:barChart>
      <c:catAx>
        <c:axId val="81352192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zh-CN"/>
          </a:p>
        </c:txPr>
        <c:crossAx val="81353728"/>
        <c:crosses val="autoZero"/>
        <c:auto val="1"/>
        <c:lblAlgn val="ctr"/>
        <c:lblOffset val="100"/>
        <c:tickLblSkip val="1"/>
        <c:tickMarkSkip val="1"/>
      </c:catAx>
      <c:valAx>
        <c:axId val="81353728"/>
        <c:scaling>
          <c:orientation val="minMax"/>
          <c:max val="0.70000000000000062"/>
          <c:min val="0"/>
        </c:scaling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 altLang="en-US"/>
                  <a:t>Mean Activations</a:t>
                </a:r>
              </a:p>
            </c:rich>
          </c:tx>
          <c:layout>
            <c:manualLayout>
              <c:xMode val="edge"/>
              <c:yMode val="edge"/>
              <c:x val="2.8368794326241127E-2"/>
              <c:y val="0.35410764872521244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zh-CN"/>
          </a:p>
        </c:txPr>
        <c:crossAx val="81352192"/>
        <c:crosses val="autoZero"/>
        <c:crossBetween val="between"/>
        <c:majorUnit val="0.1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7198618789672815"/>
          <c:y val="0.22096317280453256"/>
          <c:w val="0.12056756203346919"/>
          <c:h val="0.13881019830028329"/>
        </c:manualLayout>
      </c:layout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11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zh-CN"/>
        </a:p>
      </c:txPr>
    </c:legend>
    <c:plotVisOnly val="1"/>
    <c:dispBlanksAs val="gap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zh-CN"/>
    </a:p>
  </c:txPr>
  <c:printSettings>
    <c:headerFooter alignWithMargins="0"/>
    <c:pageMargins b="1" l="0.75000000000000455" r="0.75000000000000455" t="1" header="0.5" footer="0.5"/>
    <c:pageSetup paperSize="9" orientation="landscape"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plotArea>
      <c:layout>
        <c:manualLayout>
          <c:layoutTarget val="inner"/>
          <c:xMode val="edge"/>
          <c:yMode val="edge"/>
          <c:x val="0.11855676071035399"/>
          <c:y val="5.9548314325103414E-2"/>
          <c:w val="0.85773239053056061"/>
          <c:h val="0.84188996114801362"/>
        </c:manualLayout>
      </c:layout>
      <c:lineChart>
        <c:grouping val="standard"/>
        <c:ser>
          <c:idx val="0"/>
          <c:order val="0"/>
          <c:tx>
            <c:strRef>
              <c:f>'sub07'!$C$50</c:f>
              <c:strCache>
                <c:ptCount val="1"/>
                <c:pt idx="0">
                  <c:v>animals</c:v>
                </c:pt>
              </c:strCache>
            </c:strRef>
          </c:tx>
          <c:spPr>
            <a:ln w="12700">
              <a:solidFill>
                <a:srgbClr val="0000FF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FF"/>
              </a:solidFill>
              <a:ln>
                <a:solidFill>
                  <a:srgbClr val="0000FF"/>
                </a:solidFill>
                <a:prstDash val="solid"/>
              </a:ln>
            </c:spPr>
          </c:marker>
          <c:errBars>
            <c:errDir val="y"/>
            <c:errBarType val="both"/>
            <c:errValType val="cust"/>
            <c:plus>
              <c:numRef>
                <c:f>'sub01'!$D$53:$M$53</c:f>
                <c:numCache>
                  <c:formatCode>General</c:formatCode>
                  <c:ptCount val="10"/>
                  <c:pt idx="0">
                    <c:v>1.5921759182293193E-3</c:v>
                  </c:pt>
                  <c:pt idx="1">
                    <c:v>0.1025968303674596</c:v>
                  </c:pt>
                  <c:pt idx="2">
                    <c:v>8.9027793792909704E-2</c:v>
                  </c:pt>
                  <c:pt idx="3">
                    <c:v>8.7129432271736806E-2</c:v>
                  </c:pt>
                  <c:pt idx="4">
                    <c:v>9.4930036769394779E-2</c:v>
                  </c:pt>
                  <c:pt idx="5">
                    <c:v>9.6825442755167926E-2</c:v>
                  </c:pt>
                  <c:pt idx="6">
                    <c:v>8.2259330924549789E-2</c:v>
                  </c:pt>
                  <c:pt idx="7">
                    <c:v>8.3558254434005372E-2</c:v>
                  </c:pt>
                  <c:pt idx="8">
                    <c:v>9.6460656293435962E-2</c:v>
                  </c:pt>
                  <c:pt idx="9">
                    <c:v>8.5464078393510903E-2</c:v>
                  </c:pt>
                </c:numCache>
              </c:numRef>
            </c:plus>
            <c:minus>
              <c:numRef>
                <c:f>'sub01'!$D$53:$M$53</c:f>
                <c:numCache>
                  <c:formatCode>General</c:formatCode>
                  <c:ptCount val="10"/>
                  <c:pt idx="0">
                    <c:v>1.5921759182293193E-3</c:v>
                  </c:pt>
                  <c:pt idx="1">
                    <c:v>0.1025968303674596</c:v>
                  </c:pt>
                  <c:pt idx="2">
                    <c:v>8.9027793792909704E-2</c:v>
                  </c:pt>
                  <c:pt idx="3">
                    <c:v>8.7129432271736806E-2</c:v>
                  </c:pt>
                  <c:pt idx="4">
                    <c:v>9.4930036769394779E-2</c:v>
                  </c:pt>
                  <c:pt idx="5">
                    <c:v>9.6825442755167926E-2</c:v>
                  </c:pt>
                  <c:pt idx="6">
                    <c:v>8.2259330924549789E-2</c:v>
                  </c:pt>
                  <c:pt idx="7">
                    <c:v>8.3558254434005372E-2</c:v>
                  </c:pt>
                  <c:pt idx="8">
                    <c:v>9.6460656293435962E-2</c:v>
                  </c:pt>
                  <c:pt idx="9">
                    <c:v>8.5464078393510903E-2</c:v>
                  </c:pt>
                </c:numCache>
              </c:numRef>
            </c:minus>
            <c:spPr>
              <a:ln w="12700">
                <a:solidFill>
                  <a:srgbClr val="000000"/>
                </a:solidFill>
                <a:prstDash val="solid"/>
              </a:ln>
            </c:spPr>
          </c:errBars>
          <c:cat>
            <c:strRef>
              <c:f>'sub07'!$D$49:$W$49</c:f>
              <c:strCache>
                <c:ptCount val="20"/>
                <c:pt idx="0">
                  <c:v>Unit0</c:v>
                </c:pt>
                <c:pt idx="1">
                  <c:v>Unit1</c:v>
                </c:pt>
                <c:pt idx="2">
                  <c:v>Unit2</c:v>
                </c:pt>
                <c:pt idx="3">
                  <c:v>Unit3</c:v>
                </c:pt>
                <c:pt idx="4">
                  <c:v>Unit4</c:v>
                </c:pt>
                <c:pt idx="5">
                  <c:v>Unit5</c:v>
                </c:pt>
                <c:pt idx="6">
                  <c:v>Unit6</c:v>
                </c:pt>
                <c:pt idx="7">
                  <c:v>Unit7</c:v>
                </c:pt>
                <c:pt idx="8">
                  <c:v>Unit8</c:v>
                </c:pt>
                <c:pt idx="9">
                  <c:v>Unit9</c:v>
                </c:pt>
                <c:pt idx="10">
                  <c:v>Unit10</c:v>
                </c:pt>
                <c:pt idx="11">
                  <c:v>Unit11</c:v>
                </c:pt>
                <c:pt idx="12">
                  <c:v>Unit12</c:v>
                </c:pt>
                <c:pt idx="13">
                  <c:v>Unit13</c:v>
                </c:pt>
                <c:pt idx="14">
                  <c:v>Unit14</c:v>
                </c:pt>
                <c:pt idx="15">
                  <c:v>Unit15</c:v>
                </c:pt>
                <c:pt idx="16">
                  <c:v>Unit16</c:v>
                </c:pt>
                <c:pt idx="17">
                  <c:v>Unit17</c:v>
                </c:pt>
                <c:pt idx="18">
                  <c:v>Unit18</c:v>
                </c:pt>
                <c:pt idx="19">
                  <c:v>Unit19</c:v>
                </c:pt>
              </c:strCache>
            </c:strRef>
          </c:cat>
          <c:val>
            <c:numRef>
              <c:f>'sub07'!$D$50:$W$50</c:f>
              <c:numCache>
                <c:formatCode>0.00_ </c:formatCode>
                <c:ptCount val="20"/>
                <c:pt idx="0">
                  <c:v>0.25004166666666666</c:v>
                </c:pt>
                <c:pt idx="1">
                  <c:v>1.4583333333333334E-3</c:v>
                </c:pt>
                <c:pt idx="2">
                  <c:v>0.37104166666666666</c:v>
                </c:pt>
                <c:pt idx="3">
                  <c:v>0.35470833333333335</c:v>
                </c:pt>
                <c:pt idx="4">
                  <c:v>0.16741666666666666</c:v>
                </c:pt>
                <c:pt idx="5">
                  <c:v>0.83216666666666661</c:v>
                </c:pt>
                <c:pt idx="6">
                  <c:v>0.45179166666666665</c:v>
                </c:pt>
                <c:pt idx="7">
                  <c:v>0.30095833333333327</c:v>
                </c:pt>
                <c:pt idx="8">
                  <c:v>0.99791666666666679</c:v>
                </c:pt>
                <c:pt idx="9">
                  <c:v>0.36774999999999985</c:v>
                </c:pt>
                <c:pt idx="10">
                  <c:v>0.91929166666666651</c:v>
                </c:pt>
                <c:pt idx="11">
                  <c:v>4.1666666666666665E-5</c:v>
                </c:pt>
                <c:pt idx="12">
                  <c:v>0.49829166666666663</c:v>
                </c:pt>
                <c:pt idx="13">
                  <c:v>8.5291666666666641E-2</c:v>
                </c:pt>
                <c:pt idx="14">
                  <c:v>0</c:v>
                </c:pt>
                <c:pt idx="15">
                  <c:v>1.1125000000000003E-2</c:v>
                </c:pt>
                <c:pt idx="16">
                  <c:v>0.24608333333333332</c:v>
                </c:pt>
                <c:pt idx="17">
                  <c:v>0</c:v>
                </c:pt>
                <c:pt idx="18">
                  <c:v>0.42649999999999993</c:v>
                </c:pt>
                <c:pt idx="19">
                  <c:v>0.35295833333333326</c:v>
                </c:pt>
              </c:numCache>
            </c:numRef>
          </c:val>
        </c:ser>
        <c:ser>
          <c:idx val="1"/>
          <c:order val="1"/>
          <c:tx>
            <c:strRef>
              <c:f>'sub07'!$C$51</c:f>
              <c:strCache>
                <c:ptCount val="1"/>
                <c:pt idx="0">
                  <c:v>tools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errBars>
            <c:errDir val="y"/>
            <c:errBarType val="both"/>
            <c:errValType val="cust"/>
            <c:plus>
              <c:numRef>
                <c:f>'sub01'!$D$54:$M$54</c:f>
                <c:numCache>
                  <c:formatCode>General</c:formatCode>
                  <c:ptCount val="10"/>
                  <c:pt idx="0">
                    <c:v>4.5656691891690464E-3</c:v>
                  </c:pt>
                  <c:pt idx="1">
                    <c:v>7.2258956597607199E-2</c:v>
                  </c:pt>
                  <c:pt idx="2">
                    <c:v>8.1657090073670391E-2</c:v>
                  </c:pt>
                  <c:pt idx="3">
                    <c:v>9.2172864125178666E-2</c:v>
                  </c:pt>
                  <c:pt idx="4">
                    <c:v>9.1596754878254541E-2</c:v>
                  </c:pt>
                  <c:pt idx="5">
                    <c:v>9.3813244367949328E-2</c:v>
                  </c:pt>
                  <c:pt idx="6">
                    <c:v>8.4526708307318649E-2</c:v>
                  </c:pt>
                  <c:pt idx="7">
                    <c:v>8.8456203425858776E-2</c:v>
                  </c:pt>
                  <c:pt idx="8">
                    <c:v>9.6917339586682777E-2</c:v>
                  </c:pt>
                  <c:pt idx="9">
                    <c:v>8.3555688855377272E-2</c:v>
                  </c:pt>
                </c:numCache>
              </c:numRef>
            </c:plus>
            <c:minus>
              <c:numRef>
                <c:f>'sub01'!$D$54:$M$54</c:f>
                <c:numCache>
                  <c:formatCode>General</c:formatCode>
                  <c:ptCount val="10"/>
                  <c:pt idx="0">
                    <c:v>4.5656691891690464E-3</c:v>
                  </c:pt>
                  <c:pt idx="1">
                    <c:v>7.2258956597607199E-2</c:v>
                  </c:pt>
                  <c:pt idx="2">
                    <c:v>8.1657090073670391E-2</c:v>
                  </c:pt>
                  <c:pt idx="3">
                    <c:v>9.2172864125178666E-2</c:v>
                  </c:pt>
                  <c:pt idx="4">
                    <c:v>9.1596754878254541E-2</c:v>
                  </c:pt>
                  <c:pt idx="5">
                    <c:v>9.3813244367949328E-2</c:v>
                  </c:pt>
                  <c:pt idx="6">
                    <c:v>8.4526708307318649E-2</c:v>
                  </c:pt>
                  <c:pt idx="7">
                    <c:v>8.8456203425858776E-2</c:v>
                  </c:pt>
                  <c:pt idx="8">
                    <c:v>9.6917339586682777E-2</c:v>
                  </c:pt>
                  <c:pt idx="9">
                    <c:v>8.3555688855377272E-2</c:v>
                  </c:pt>
                </c:numCache>
              </c:numRef>
            </c:minus>
            <c:spPr>
              <a:ln w="12700">
                <a:solidFill>
                  <a:srgbClr val="000000"/>
                </a:solidFill>
                <a:prstDash val="solid"/>
              </a:ln>
            </c:spPr>
          </c:errBars>
          <c:cat>
            <c:strRef>
              <c:f>'sub07'!$D$49:$W$49</c:f>
              <c:strCache>
                <c:ptCount val="20"/>
                <c:pt idx="0">
                  <c:v>Unit0</c:v>
                </c:pt>
                <c:pt idx="1">
                  <c:v>Unit1</c:v>
                </c:pt>
                <c:pt idx="2">
                  <c:v>Unit2</c:v>
                </c:pt>
                <c:pt idx="3">
                  <c:v>Unit3</c:v>
                </c:pt>
                <c:pt idx="4">
                  <c:v>Unit4</c:v>
                </c:pt>
                <c:pt idx="5">
                  <c:v>Unit5</c:v>
                </c:pt>
                <c:pt idx="6">
                  <c:v>Unit6</c:v>
                </c:pt>
                <c:pt idx="7">
                  <c:v>Unit7</c:v>
                </c:pt>
                <c:pt idx="8">
                  <c:v>Unit8</c:v>
                </c:pt>
                <c:pt idx="9">
                  <c:v>Unit9</c:v>
                </c:pt>
                <c:pt idx="10">
                  <c:v>Unit10</c:v>
                </c:pt>
                <c:pt idx="11">
                  <c:v>Unit11</c:v>
                </c:pt>
                <c:pt idx="12">
                  <c:v>Unit12</c:v>
                </c:pt>
                <c:pt idx="13">
                  <c:v>Unit13</c:v>
                </c:pt>
                <c:pt idx="14">
                  <c:v>Unit14</c:v>
                </c:pt>
                <c:pt idx="15">
                  <c:v>Unit15</c:v>
                </c:pt>
                <c:pt idx="16">
                  <c:v>Unit16</c:v>
                </c:pt>
                <c:pt idx="17">
                  <c:v>Unit17</c:v>
                </c:pt>
                <c:pt idx="18">
                  <c:v>Unit18</c:v>
                </c:pt>
                <c:pt idx="19">
                  <c:v>Unit19</c:v>
                </c:pt>
              </c:strCache>
            </c:strRef>
          </c:cat>
          <c:val>
            <c:numRef>
              <c:f>'sub07'!$D$51:$W$51</c:f>
              <c:numCache>
                <c:formatCode>0.00_ </c:formatCode>
                <c:ptCount val="20"/>
                <c:pt idx="0">
                  <c:v>7.4958333333333307E-2</c:v>
                </c:pt>
                <c:pt idx="1">
                  <c:v>0.28995833333333337</c:v>
                </c:pt>
                <c:pt idx="2">
                  <c:v>0.22758333333333336</c:v>
                </c:pt>
                <c:pt idx="3">
                  <c:v>0.26604166666666662</c:v>
                </c:pt>
                <c:pt idx="4">
                  <c:v>4.7624999999999973E-2</c:v>
                </c:pt>
                <c:pt idx="5">
                  <c:v>0.29500000000000004</c:v>
                </c:pt>
                <c:pt idx="6">
                  <c:v>0.21516666666666662</c:v>
                </c:pt>
                <c:pt idx="7">
                  <c:v>0.24000000000000002</c:v>
                </c:pt>
                <c:pt idx="8">
                  <c:v>1.5833333333333339E-3</c:v>
                </c:pt>
                <c:pt idx="9">
                  <c:v>0.25754166666666667</c:v>
                </c:pt>
                <c:pt idx="10">
                  <c:v>0.38141666666666657</c:v>
                </c:pt>
                <c:pt idx="11">
                  <c:v>0.42275000000000001</c:v>
                </c:pt>
                <c:pt idx="12">
                  <c:v>0.44020833333333331</c:v>
                </c:pt>
                <c:pt idx="13">
                  <c:v>0.4949166666666665</c:v>
                </c:pt>
                <c:pt idx="14">
                  <c:v>0.62529166666666669</c:v>
                </c:pt>
                <c:pt idx="15">
                  <c:v>0.99808333333333332</c:v>
                </c:pt>
                <c:pt idx="16">
                  <c:v>0.26475000000000004</c:v>
                </c:pt>
                <c:pt idx="17">
                  <c:v>0.62424999999999997</c:v>
                </c:pt>
                <c:pt idx="18">
                  <c:v>0.25375000000000003</c:v>
                </c:pt>
                <c:pt idx="19">
                  <c:v>0.49912499999999999</c:v>
                </c:pt>
              </c:numCache>
            </c:numRef>
          </c:val>
        </c:ser>
        <c:marker val="1"/>
        <c:axId val="81785984"/>
        <c:axId val="81787520"/>
      </c:lineChart>
      <c:catAx>
        <c:axId val="81785984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zh-CN"/>
          </a:p>
        </c:txPr>
        <c:crossAx val="81787520"/>
        <c:crosses val="autoZero"/>
        <c:auto val="1"/>
        <c:lblAlgn val="ctr"/>
        <c:lblOffset val="100"/>
        <c:tickLblSkip val="1"/>
        <c:tickMarkSkip val="1"/>
      </c:catAx>
      <c:valAx>
        <c:axId val="81787520"/>
        <c:scaling>
          <c:orientation val="minMax"/>
        </c:scaling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0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 altLang="en-US"/>
                  <a:t>MeanActivation</a:t>
                </a:r>
              </a:p>
            </c:rich>
          </c:tx>
          <c:layout>
            <c:manualLayout>
              <c:xMode val="edge"/>
              <c:yMode val="edge"/>
              <c:x val="1.4432949089655995E-2"/>
              <c:y val="0.35523657078799442"/>
            </c:manualLayout>
          </c:layout>
          <c:spPr>
            <a:noFill/>
            <a:ln w="25400">
              <a:noFill/>
            </a:ln>
          </c:spPr>
        </c:title>
        <c:numFmt formatCode="0.00_ " sourceLinked="1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zh-CN"/>
          </a:p>
        </c:txPr>
        <c:crossAx val="81785984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85257769728438904"/>
          <c:y val="6.9815195071868577E-2"/>
          <c:w val="0.10206185727277671"/>
          <c:h val="0.1170433367286997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28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zh-CN"/>
        </a:p>
      </c:txPr>
    </c:legend>
    <c:plotVisOnly val="1"/>
    <c:dispBlanksAs val="gap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4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zh-CN"/>
    </a:p>
  </c:txPr>
  <c:printSettings>
    <c:headerFooter alignWithMargins="0"/>
    <c:pageMargins b="1" l="0.75000000000000377" r="0.75000000000000377" t="1" header="0.5" footer="0.5"/>
    <c:pageSetup paperSize="9" orientation="landscape"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 altLang="en-US"/>
              <a:t>The averaged final activations</a:t>
            </a:r>
          </a:p>
        </c:rich>
      </c:tx>
      <c:layout>
        <c:manualLayout>
          <c:xMode val="edge"/>
          <c:yMode val="edge"/>
          <c:x val="0.34042609035572907"/>
          <c:y val="3.39943342776204E-2"/>
        </c:manualLayout>
      </c:layout>
      <c:spPr>
        <a:noFill/>
        <a:ln w="25400">
          <a:noFill/>
        </a:ln>
      </c:spPr>
    </c:title>
    <c:plotArea>
      <c:layout>
        <c:manualLayout>
          <c:layoutTarget val="inner"/>
          <c:xMode val="edge"/>
          <c:yMode val="edge"/>
          <c:x val="0.1613477971032059"/>
          <c:y val="0.14164305949008499"/>
          <c:w val="0.81028509094686907"/>
          <c:h val="0.73654390934844194"/>
        </c:manualLayout>
      </c:layout>
      <c:barChart>
        <c:barDir val="col"/>
        <c:grouping val="clustered"/>
        <c:ser>
          <c:idx val="0"/>
          <c:order val="0"/>
          <c:tx>
            <c:strRef>
              <c:f>'sub07'!$Y$50</c:f>
              <c:strCache>
                <c:ptCount val="1"/>
                <c:pt idx="0">
                  <c:v>animals</c:v>
                </c:pt>
              </c:strCache>
            </c:strRef>
          </c:tx>
          <c:spPr>
            <a:solidFill>
              <a:srgbClr val="3366FF"/>
            </a:solidFill>
            <a:ln w="25400">
              <a:noFill/>
            </a:ln>
          </c:spPr>
          <c:errBars>
            <c:errBarType val="both"/>
            <c:errValType val="cust"/>
            <c:plus>
              <c:numRef>
                <c:f>'sub01'!$Z$53:$AA$53</c:f>
                <c:numCache>
                  <c:formatCode>General</c:formatCode>
                  <c:ptCount val="2"/>
                  <c:pt idx="0">
                    <c:v>2.4865767835000756E-2</c:v>
                  </c:pt>
                  <c:pt idx="1">
                    <c:v>2.138983149312651E-2</c:v>
                  </c:pt>
                </c:numCache>
              </c:numRef>
            </c:plus>
            <c:minus>
              <c:numRef>
                <c:f>'sub01'!$Z$53:$AA$53</c:f>
                <c:numCache>
                  <c:formatCode>General</c:formatCode>
                  <c:ptCount val="2"/>
                  <c:pt idx="0">
                    <c:v>2.4865767835000756E-2</c:v>
                  </c:pt>
                  <c:pt idx="1">
                    <c:v>2.138983149312651E-2</c:v>
                  </c:pt>
                </c:numCache>
              </c:numRef>
            </c:minus>
            <c:spPr>
              <a:ln w="12700">
                <a:solidFill>
                  <a:srgbClr val="000000"/>
                </a:solidFill>
                <a:prstDash val="solid"/>
              </a:ln>
            </c:spPr>
          </c:errBars>
          <c:cat>
            <c:strRef>
              <c:f>'sub07'!$Z$49:$AA$49</c:f>
              <c:strCache>
                <c:ptCount val="2"/>
                <c:pt idx="0">
                  <c:v>lateral</c:v>
                </c:pt>
                <c:pt idx="1">
                  <c:v>medial</c:v>
                </c:pt>
              </c:strCache>
            </c:strRef>
          </c:cat>
          <c:val>
            <c:numRef>
              <c:f>'sub07'!$Z$50:$AA$50</c:f>
              <c:numCache>
                <c:formatCode>0.00_ </c:formatCode>
                <c:ptCount val="2"/>
                <c:pt idx="0">
                  <c:v>0.40952500000000008</c:v>
                </c:pt>
                <c:pt idx="1">
                  <c:v>0.25395833333333334</c:v>
                </c:pt>
              </c:numCache>
            </c:numRef>
          </c:val>
        </c:ser>
        <c:ser>
          <c:idx val="1"/>
          <c:order val="1"/>
          <c:tx>
            <c:strRef>
              <c:f>'sub07'!$Y$51</c:f>
              <c:strCache>
                <c:ptCount val="1"/>
                <c:pt idx="0">
                  <c:v>tools</c:v>
                </c:pt>
              </c:strCache>
            </c:strRef>
          </c:tx>
          <c:spPr>
            <a:solidFill>
              <a:srgbClr val="FF6600"/>
            </a:solidFill>
            <a:ln w="25400">
              <a:noFill/>
            </a:ln>
          </c:spPr>
          <c:errBars>
            <c:errBarType val="both"/>
            <c:errValType val="cust"/>
            <c:plus>
              <c:numRef>
                <c:f>'sub01'!$Z$54:$AA$54</c:f>
                <c:numCache>
                  <c:formatCode>General</c:formatCode>
                  <c:ptCount val="2"/>
                  <c:pt idx="0">
                    <c:v>3.1226713243921726E-2</c:v>
                  </c:pt>
                  <c:pt idx="1">
                    <c:v>1.9092591577365804E-2</c:v>
                  </c:pt>
                </c:numCache>
              </c:numRef>
            </c:plus>
            <c:minus>
              <c:numRef>
                <c:f>'sub01'!$Z$54:$AA$54</c:f>
                <c:numCache>
                  <c:formatCode>General</c:formatCode>
                  <c:ptCount val="2"/>
                  <c:pt idx="0">
                    <c:v>3.1226713243921726E-2</c:v>
                  </c:pt>
                  <c:pt idx="1">
                    <c:v>1.9092591577365804E-2</c:v>
                  </c:pt>
                </c:numCache>
              </c:numRef>
            </c:minus>
            <c:spPr>
              <a:ln w="12700">
                <a:solidFill>
                  <a:srgbClr val="000000"/>
                </a:solidFill>
                <a:prstDash val="solid"/>
              </a:ln>
            </c:spPr>
          </c:errBars>
          <c:cat>
            <c:strRef>
              <c:f>'sub07'!$Z$49:$AA$49</c:f>
              <c:strCache>
                <c:ptCount val="2"/>
                <c:pt idx="0">
                  <c:v>lateral</c:v>
                </c:pt>
                <c:pt idx="1">
                  <c:v>medial</c:v>
                </c:pt>
              </c:strCache>
            </c:strRef>
          </c:cat>
          <c:val>
            <c:numRef>
              <c:f>'sub07'!$Z$51:$AA$51</c:f>
              <c:numCache>
                <c:formatCode>0.00_ </c:formatCode>
                <c:ptCount val="2"/>
                <c:pt idx="0">
                  <c:v>0.1915458333333333</c:v>
                </c:pt>
                <c:pt idx="1">
                  <c:v>0.50045416666666664</c:v>
                </c:pt>
              </c:numCache>
            </c:numRef>
          </c:val>
        </c:ser>
        <c:axId val="81899904"/>
        <c:axId val="81901440"/>
      </c:barChart>
      <c:catAx>
        <c:axId val="81899904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zh-CN"/>
          </a:p>
        </c:txPr>
        <c:crossAx val="81901440"/>
        <c:crosses val="autoZero"/>
        <c:auto val="1"/>
        <c:lblAlgn val="ctr"/>
        <c:lblOffset val="100"/>
        <c:tickLblSkip val="1"/>
        <c:tickMarkSkip val="1"/>
      </c:catAx>
      <c:valAx>
        <c:axId val="81901440"/>
        <c:scaling>
          <c:orientation val="minMax"/>
          <c:max val="0.70000000000000062"/>
          <c:min val="0"/>
        </c:scaling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 altLang="en-US"/>
                  <a:t>Mean Activations</a:t>
                </a:r>
              </a:p>
            </c:rich>
          </c:tx>
          <c:layout>
            <c:manualLayout>
              <c:xMode val="edge"/>
              <c:yMode val="edge"/>
              <c:x val="2.8368794326241127E-2"/>
              <c:y val="0.35410764872521244"/>
            </c:manualLayout>
          </c:layout>
          <c:spPr>
            <a:noFill/>
            <a:ln w="25400">
              <a:noFill/>
            </a:ln>
          </c:spPr>
        </c:title>
        <c:numFmt formatCode="0.00_ " sourceLinked="1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zh-CN"/>
          </a:p>
        </c:txPr>
        <c:crossAx val="81899904"/>
        <c:crosses val="autoZero"/>
        <c:crossBetween val="between"/>
        <c:majorUnit val="0.1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7198618789672773"/>
          <c:y val="0.22096317280453256"/>
          <c:w val="0.12056756203346919"/>
          <c:h val="0.13881019830028329"/>
        </c:manualLayout>
      </c:layout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11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zh-CN"/>
        </a:p>
      </c:txPr>
    </c:legend>
    <c:plotVisOnly val="1"/>
    <c:dispBlanksAs val="gap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zh-CN"/>
    </a:p>
  </c:txPr>
  <c:printSettings>
    <c:headerFooter alignWithMargins="0"/>
    <c:pageMargins b="1" l="0.75000000000000377" r="0.75000000000000377" t="1" header="0.5" footer="0.5"/>
    <c:pageSetup paperSize="9" orientation="landscape"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plotArea>
      <c:layout>
        <c:manualLayout>
          <c:layoutTarget val="inner"/>
          <c:xMode val="edge"/>
          <c:yMode val="edge"/>
          <c:x val="4.2322834645669334E-2"/>
          <c:y val="3.5714285714285712E-2"/>
          <c:w val="0.93503937007874061"/>
          <c:h val="0.84948979591836737"/>
        </c:manualLayout>
      </c:layout>
      <c:lineChart>
        <c:grouping val="standard"/>
        <c:ser>
          <c:idx val="0"/>
          <c:order val="0"/>
          <c:tx>
            <c:strRef>
              <c:f>'sub07'!$C$160</c:f>
              <c:strCache>
                <c:ptCount val="1"/>
                <c:pt idx="0">
                  <c:v>animals</c:v>
                </c:pt>
              </c:strCache>
            </c:strRef>
          </c:tx>
          <c:errBars>
            <c:errDir val="y"/>
            <c:errBarType val="both"/>
            <c:errValType val="cust"/>
            <c:plus>
              <c:numRef>
                <c:f>'sub01'!$D$163:$W$163</c:f>
                <c:numCache>
                  <c:formatCode>General</c:formatCode>
                  <c:ptCount val="20"/>
                  <c:pt idx="0">
                    <c:v>3.7575222861422689E-2</c:v>
                  </c:pt>
                  <c:pt idx="1">
                    <c:v>5.546921524990639E-2</c:v>
                  </c:pt>
                  <c:pt idx="2">
                    <c:v>5.3808043916756226E-2</c:v>
                  </c:pt>
                  <c:pt idx="3">
                    <c:v>4.2462374348947673E-2</c:v>
                  </c:pt>
                  <c:pt idx="4">
                    <c:v>4.7737223217000864E-2</c:v>
                  </c:pt>
                  <c:pt idx="5">
                    <c:v>5.199957864727095E-2</c:v>
                  </c:pt>
                  <c:pt idx="6">
                    <c:v>4.6490234254817756E-2</c:v>
                  </c:pt>
                  <c:pt idx="7">
                    <c:v>3.518099638377669E-2</c:v>
                  </c:pt>
                  <c:pt idx="8">
                    <c:v>3.2541015322609917E-2</c:v>
                  </c:pt>
                  <c:pt idx="9">
                    <c:v>4.1016064130328191E-2</c:v>
                  </c:pt>
                  <c:pt idx="10">
                    <c:v>4.5692832042522093E-2</c:v>
                  </c:pt>
                  <c:pt idx="11">
                    <c:v>2.4597779053234289E-2</c:v>
                  </c:pt>
                  <c:pt idx="12">
                    <c:v>1.5514991727625434E-2</c:v>
                  </c:pt>
                  <c:pt idx="13">
                    <c:v>3.2095224526182346E-2</c:v>
                  </c:pt>
                  <c:pt idx="14">
                    <c:v>4.2555518607334163E-2</c:v>
                  </c:pt>
                  <c:pt idx="15">
                    <c:v>3.7182234989932693E-2</c:v>
                  </c:pt>
                  <c:pt idx="16">
                    <c:v>2.9708411898514701E-2</c:v>
                  </c:pt>
                  <c:pt idx="17">
                    <c:v>2.6877309984756868E-2</c:v>
                  </c:pt>
                  <c:pt idx="18">
                    <c:v>3.9854281577503953E-2</c:v>
                  </c:pt>
                  <c:pt idx="19">
                    <c:v>4.293792979195097E-2</c:v>
                  </c:pt>
                </c:numCache>
              </c:numRef>
            </c:plus>
            <c:minus>
              <c:numRef>
                <c:f>'sub01'!$D$163:$W$163</c:f>
                <c:numCache>
                  <c:formatCode>General</c:formatCode>
                  <c:ptCount val="20"/>
                  <c:pt idx="0">
                    <c:v>3.7575222861422689E-2</c:v>
                  </c:pt>
                  <c:pt idx="1">
                    <c:v>5.546921524990639E-2</c:v>
                  </c:pt>
                  <c:pt idx="2">
                    <c:v>5.3808043916756226E-2</c:v>
                  </c:pt>
                  <c:pt idx="3">
                    <c:v>4.2462374348947673E-2</c:v>
                  </c:pt>
                  <c:pt idx="4">
                    <c:v>4.7737223217000864E-2</c:v>
                  </c:pt>
                  <c:pt idx="5">
                    <c:v>5.199957864727095E-2</c:v>
                  </c:pt>
                  <c:pt idx="6">
                    <c:v>4.6490234254817756E-2</c:v>
                  </c:pt>
                  <c:pt idx="7">
                    <c:v>3.518099638377669E-2</c:v>
                  </c:pt>
                  <c:pt idx="8">
                    <c:v>3.2541015322609917E-2</c:v>
                  </c:pt>
                  <c:pt idx="9">
                    <c:v>4.1016064130328191E-2</c:v>
                  </c:pt>
                  <c:pt idx="10">
                    <c:v>4.5692832042522093E-2</c:v>
                  </c:pt>
                  <c:pt idx="11">
                    <c:v>2.4597779053234289E-2</c:v>
                  </c:pt>
                  <c:pt idx="12">
                    <c:v>1.5514991727625434E-2</c:v>
                  </c:pt>
                  <c:pt idx="13">
                    <c:v>3.2095224526182346E-2</c:v>
                  </c:pt>
                  <c:pt idx="14">
                    <c:v>4.2555518607334163E-2</c:v>
                  </c:pt>
                  <c:pt idx="15">
                    <c:v>3.7182234989932693E-2</c:v>
                  </c:pt>
                  <c:pt idx="16">
                    <c:v>2.9708411898514701E-2</c:v>
                  </c:pt>
                  <c:pt idx="17">
                    <c:v>2.6877309984756868E-2</c:v>
                  </c:pt>
                  <c:pt idx="18">
                    <c:v>3.9854281577503953E-2</c:v>
                  </c:pt>
                  <c:pt idx="19">
                    <c:v>4.293792979195097E-2</c:v>
                  </c:pt>
                </c:numCache>
              </c:numRef>
            </c:minus>
          </c:errBars>
          <c:cat>
            <c:strRef>
              <c:f>'sub07'!$D$159:$W$159</c:f>
              <c:strCache>
                <c:ptCount val="20"/>
                <c:pt idx="0">
                  <c:v>Unit0</c:v>
                </c:pt>
                <c:pt idx="1">
                  <c:v>Unit1</c:v>
                </c:pt>
                <c:pt idx="2">
                  <c:v>Unit2</c:v>
                </c:pt>
                <c:pt idx="3">
                  <c:v>Unit3</c:v>
                </c:pt>
                <c:pt idx="4">
                  <c:v>Unit4</c:v>
                </c:pt>
                <c:pt idx="5">
                  <c:v>Unit5</c:v>
                </c:pt>
                <c:pt idx="6">
                  <c:v>Unit6</c:v>
                </c:pt>
                <c:pt idx="7">
                  <c:v>Unit7</c:v>
                </c:pt>
                <c:pt idx="8">
                  <c:v>Unit8</c:v>
                </c:pt>
                <c:pt idx="9">
                  <c:v>Unit9</c:v>
                </c:pt>
                <c:pt idx="10">
                  <c:v>Unit10</c:v>
                </c:pt>
                <c:pt idx="11">
                  <c:v>Unit11</c:v>
                </c:pt>
                <c:pt idx="12">
                  <c:v>Unit12</c:v>
                </c:pt>
                <c:pt idx="13">
                  <c:v>Unit13</c:v>
                </c:pt>
                <c:pt idx="14">
                  <c:v>Unit14</c:v>
                </c:pt>
                <c:pt idx="15">
                  <c:v>Unit15</c:v>
                </c:pt>
                <c:pt idx="16">
                  <c:v>Unit16</c:v>
                </c:pt>
                <c:pt idx="17">
                  <c:v>Unit17</c:v>
                </c:pt>
                <c:pt idx="18">
                  <c:v>Unit18</c:v>
                </c:pt>
                <c:pt idx="19">
                  <c:v>Unit19</c:v>
                </c:pt>
              </c:strCache>
            </c:strRef>
          </c:cat>
          <c:val>
            <c:numRef>
              <c:f>'sub07'!$D$160:$W$160</c:f>
              <c:numCache>
                <c:formatCode>0.000_ </c:formatCode>
                <c:ptCount val="20"/>
                <c:pt idx="0" formatCode="0.00000_ ">
                  <c:v>0.18954664558958476</c:v>
                </c:pt>
                <c:pt idx="1">
                  <c:v>0.20425190393498446</c:v>
                </c:pt>
                <c:pt idx="2">
                  <c:v>0.27768111069208717</c:v>
                </c:pt>
                <c:pt idx="3">
                  <c:v>0.33068107279005038</c:v>
                </c:pt>
                <c:pt idx="4">
                  <c:v>0.40734620819114231</c:v>
                </c:pt>
                <c:pt idx="5">
                  <c:v>0.52684725520219411</c:v>
                </c:pt>
                <c:pt idx="6">
                  <c:v>0.52720501485011317</c:v>
                </c:pt>
                <c:pt idx="7">
                  <c:v>0.54565169988854489</c:v>
                </c:pt>
                <c:pt idx="8">
                  <c:v>0.64146256220085085</c:v>
                </c:pt>
                <c:pt idx="9">
                  <c:v>0.61617712316294193</c:v>
                </c:pt>
                <c:pt idx="10">
                  <c:v>0.53359990374235988</c:v>
                </c:pt>
                <c:pt idx="11">
                  <c:v>0.36231259646983877</c:v>
                </c:pt>
                <c:pt idx="12">
                  <c:v>0.27458437200251457</c:v>
                </c:pt>
                <c:pt idx="13">
                  <c:v>0.15260247565281307</c:v>
                </c:pt>
                <c:pt idx="14">
                  <c:v>5.7637253969899611E-2</c:v>
                </c:pt>
                <c:pt idx="15">
                  <c:v>5.5450225567426646E-2</c:v>
                </c:pt>
                <c:pt idx="16">
                  <c:v>0.11155357114391597</c:v>
                </c:pt>
                <c:pt idx="17">
                  <c:v>0.1660538608403854</c:v>
                </c:pt>
                <c:pt idx="18">
                  <c:v>0.26861760451547995</c:v>
                </c:pt>
                <c:pt idx="19">
                  <c:v>0.32412436700183772</c:v>
                </c:pt>
              </c:numCache>
            </c:numRef>
          </c:val>
        </c:ser>
        <c:ser>
          <c:idx val="1"/>
          <c:order val="1"/>
          <c:tx>
            <c:strRef>
              <c:f>'sub07'!$C$161</c:f>
              <c:strCache>
                <c:ptCount val="1"/>
                <c:pt idx="0">
                  <c:v>tools</c:v>
                </c:pt>
              </c:strCache>
            </c:strRef>
          </c:tx>
          <c:errBars>
            <c:errDir val="y"/>
            <c:errBarType val="both"/>
            <c:errValType val="cust"/>
            <c:plus>
              <c:numRef>
                <c:f>'sub01'!$D$164:$W$164</c:f>
                <c:numCache>
                  <c:formatCode>General</c:formatCode>
                  <c:ptCount val="20"/>
                  <c:pt idx="0">
                    <c:v>2.6954072023538927E-2</c:v>
                  </c:pt>
                  <c:pt idx="1">
                    <c:v>3.3976647756211398E-2</c:v>
                  </c:pt>
                  <c:pt idx="2">
                    <c:v>4.154233810743508E-2</c:v>
                  </c:pt>
                  <c:pt idx="3">
                    <c:v>5.0333946580188645E-2</c:v>
                  </c:pt>
                  <c:pt idx="4">
                    <c:v>4.9024310378175742E-2</c:v>
                  </c:pt>
                  <c:pt idx="5">
                    <c:v>4.9380586412178309E-2</c:v>
                  </c:pt>
                  <c:pt idx="6">
                    <c:v>4.6657058380600011E-2</c:v>
                  </c:pt>
                  <c:pt idx="7">
                    <c:v>5.2444141989184304E-2</c:v>
                  </c:pt>
                  <c:pt idx="8">
                    <c:v>4.9737327482698129E-2</c:v>
                  </c:pt>
                  <c:pt idx="9">
                    <c:v>3.1759198607017418E-2</c:v>
                  </c:pt>
                  <c:pt idx="10">
                    <c:v>3.9212509059558559E-2</c:v>
                  </c:pt>
                  <c:pt idx="11">
                    <c:v>3.6789239593556712E-2</c:v>
                  </c:pt>
                  <c:pt idx="12">
                    <c:v>4.2760785441359576E-2</c:v>
                  </c:pt>
                  <c:pt idx="13">
                    <c:v>4.4738989586956684E-2</c:v>
                  </c:pt>
                  <c:pt idx="14">
                    <c:v>3.4928716562822155E-2</c:v>
                  </c:pt>
                  <c:pt idx="15">
                    <c:v>2.9498305379555594E-2</c:v>
                  </c:pt>
                  <c:pt idx="16">
                    <c:v>4.3359681242713187E-2</c:v>
                  </c:pt>
                  <c:pt idx="17">
                    <c:v>5.4525414671113381E-2</c:v>
                  </c:pt>
                  <c:pt idx="18">
                    <c:v>5.2058570319543022E-2</c:v>
                  </c:pt>
                  <c:pt idx="19">
                    <c:v>4.8836342525983595E-2</c:v>
                  </c:pt>
                </c:numCache>
              </c:numRef>
            </c:plus>
            <c:minus>
              <c:numRef>
                <c:f>'sub01'!$D$164:$W$164</c:f>
                <c:numCache>
                  <c:formatCode>General</c:formatCode>
                  <c:ptCount val="20"/>
                  <c:pt idx="0">
                    <c:v>2.6954072023538927E-2</c:v>
                  </c:pt>
                  <c:pt idx="1">
                    <c:v>3.3976647756211398E-2</c:v>
                  </c:pt>
                  <c:pt idx="2">
                    <c:v>4.154233810743508E-2</c:v>
                  </c:pt>
                  <c:pt idx="3">
                    <c:v>5.0333946580188645E-2</c:v>
                  </c:pt>
                  <c:pt idx="4">
                    <c:v>4.9024310378175742E-2</c:v>
                  </c:pt>
                  <c:pt idx="5">
                    <c:v>4.9380586412178309E-2</c:v>
                  </c:pt>
                  <c:pt idx="6">
                    <c:v>4.6657058380600011E-2</c:v>
                  </c:pt>
                  <c:pt idx="7">
                    <c:v>5.2444141989184304E-2</c:v>
                  </c:pt>
                  <c:pt idx="8">
                    <c:v>4.9737327482698129E-2</c:v>
                  </c:pt>
                  <c:pt idx="9">
                    <c:v>3.1759198607017418E-2</c:v>
                  </c:pt>
                  <c:pt idx="10">
                    <c:v>3.9212509059558559E-2</c:v>
                  </c:pt>
                  <c:pt idx="11">
                    <c:v>3.6789239593556712E-2</c:v>
                  </c:pt>
                  <c:pt idx="12">
                    <c:v>4.2760785441359576E-2</c:v>
                  </c:pt>
                  <c:pt idx="13">
                    <c:v>4.4738989586956684E-2</c:v>
                  </c:pt>
                  <c:pt idx="14">
                    <c:v>3.4928716562822155E-2</c:v>
                  </c:pt>
                  <c:pt idx="15">
                    <c:v>2.9498305379555594E-2</c:v>
                  </c:pt>
                  <c:pt idx="16">
                    <c:v>4.3359681242713187E-2</c:v>
                  </c:pt>
                  <c:pt idx="17">
                    <c:v>5.4525414671113381E-2</c:v>
                  </c:pt>
                  <c:pt idx="18">
                    <c:v>5.2058570319543022E-2</c:v>
                  </c:pt>
                  <c:pt idx="19">
                    <c:v>4.8836342525983595E-2</c:v>
                  </c:pt>
                </c:numCache>
              </c:numRef>
            </c:minus>
          </c:errBars>
          <c:cat>
            <c:strRef>
              <c:f>'sub07'!$D$159:$W$159</c:f>
              <c:strCache>
                <c:ptCount val="20"/>
                <c:pt idx="0">
                  <c:v>Unit0</c:v>
                </c:pt>
                <c:pt idx="1">
                  <c:v>Unit1</c:v>
                </c:pt>
                <c:pt idx="2">
                  <c:v>Unit2</c:v>
                </c:pt>
                <c:pt idx="3">
                  <c:v>Unit3</c:v>
                </c:pt>
                <c:pt idx="4">
                  <c:v>Unit4</c:v>
                </c:pt>
                <c:pt idx="5">
                  <c:v>Unit5</c:v>
                </c:pt>
                <c:pt idx="6">
                  <c:v>Unit6</c:v>
                </c:pt>
                <c:pt idx="7">
                  <c:v>Unit7</c:v>
                </c:pt>
                <c:pt idx="8">
                  <c:v>Unit8</c:v>
                </c:pt>
                <c:pt idx="9">
                  <c:v>Unit9</c:v>
                </c:pt>
                <c:pt idx="10">
                  <c:v>Unit10</c:v>
                </c:pt>
                <c:pt idx="11">
                  <c:v>Unit11</c:v>
                </c:pt>
                <c:pt idx="12">
                  <c:v>Unit12</c:v>
                </c:pt>
                <c:pt idx="13">
                  <c:v>Unit13</c:v>
                </c:pt>
                <c:pt idx="14">
                  <c:v>Unit14</c:v>
                </c:pt>
                <c:pt idx="15">
                  <c:v>Unit15</c:v>
                </c:pt>
                <c:pt idx="16">
                  <c:v>Unit16</c:v>
                </c:pt>
                <c:pt idx="17">
                  <c:v>Unit17</c:v>
                </c:pt>
                <c:pt idx="18">
                  <c:v>Unit18</c:v>
                </c:pt>
                <c:pt idx="19">
                  <c:v>Unit19</c:v>
                </c:pt>
              </c:strCache>
            </c:strRef>
          </c:cat>
          <c:val>
            <c:numRef>
              <c:f>'sub07'!$D$161:$W$161</c:f>
              <c:numCache>
                <c:formatCode>0.000_ </c:formatCode>
                <c:ptCount val="20"/>
                <c:pt idx="0" formatCode="0.00000_ ">
                  <c:v>0.14930559828853657</c:v>
                </c:pt>
                <c:pt idx="1">
                  <c:v>0.21706428542625633</c:v>
                </c:pt>
                <c:pt idx="2">
                  <c:v>0.22635554531909616</c:v>
                </c:pt>
                <c:pt idx="3">
                  <c:v>0.19957574314030405</c:v>
                </c:pt>
                <c:pt idx="4">
                  <c:v>0.17634086925817996</c:v>
                </c:pt>
                <c:pt idx="5">
                  <c:v>0.20731428256408577</c:v>
                </c:pt>
                <c:pt idx="6">
                  <c:v>0.21422346385388191</c:v>
                </c:pt>
                <c:pt idx="7">
                  <c:v>0.18309684968684889</c:v>
                </c:pt>
                <c:pt idx="8">
                  <c:v>0.15862632395072038</c:v>
                </c:pt>
                <c:pt idx="9">
                  <c:v>0.2380845023089869</c:v>
                </c:pt>
                <c:pt idx="10">
                  <c:v>0.34467700371870658</c:v>
                </c:pt>
                <c:pt idx="11">
                  <c:v>0.40927320818428453</c:v>
                </c:pt>
                <c:pt idx="12">
                  <c:v>0.4547135325118587</c:v>
                </c:pt>
                <c:pt idx="13">
                  <c:v>0.53448972532871031</c:v>
                </c:pt>
                <c:pt idx="14">
                  <c:v>0.63258240890188755</c:v>
                </c:pt>
                <c:pt idx="15">
                  <c:v>0.65472375351235945</c:v>
                </c:pt>
                <c:pt idx="16">
                  <c:v>0.53177232144325648</c:v>
                </c:pt>
                <c:pt idx="17">
                  <c:v>0.45512118529759121</c:v>
                </c:pt>
                <c:pt idx="18">
                  <c:v>0.41054048540750104</c:v>
                </c:pt>
                <c:pt idx="19">
                  <c:v>0.43194900753625737</c:v>
                </c:pt>
              </c:numCache>
            </c:numRef>
          </c:val>
        </c:ser>
        <c:marker val="1"/>
        <c:axId val="81930496"/>
        <c:axId val="81936384"/>
      </c:lineChart>
      <c:catAx>
        <c:axId val="81930496"/>
        <c:scaling>
          <c:orientation val="minMax"/>
        </c:scaling>
        <c:axPos val="b"/>
        <c:numFmt formatCode="General" sourceLinked="1"/>
        <c:tickLblPos val="nextTo"/>
        <c:crossAx val="81936384"/>
        <c:crosses val="autoZero"/>
        <c:auto val="1"/>
        <c:lblAlgn val="ctr"/>
        <c:lblOffset val="100"/>
      </c:catAx>
      <c:valAx>
        <c:axId val="81936384"/>
        <c:scaling>
          <c:orientation val="minMax"/>
        </c:scaling>
        <c:axPos val="l"/>
        <c:majorGridlines/>
        <c:numFmt formatCode="0.00000_ " sourceLinked="1"/>
        <c:tickLblPos val="nextTo"/>
        <c:crossAx val="81930496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81322173311013701"/>
          <c:y val="8.4751995286304449E-2"/>
          <c:w val="8.0479054291441809E-2"/>
          <c:h val="0.12301301623011419"/>
        </c:manualLayout>
      </c:layout>
    </c:legend>
    <c:plotVisOnly val="1"/>
    <c:dispBlanksAs val="gap"/>
  </c:chart>
  <c:printSettings>
    <c:headerFooter/>
    <c:pageMargins b="0.75000000000000377" l="0.70000000000000062" r="0.70000000000000062" t="0.75000000000000377" header="0.30000000000000032" footer="0.30000000000000032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 altLang="en-US"/>
              <a:t>The averaged final activations</a:t>
            </a:r>
          </a:p>
        </c:rich>
      </c:tx>
      <c:layout>
        <c:manualLayout>
          <c:xMode val="edge"/>
          <c:yMode val="edge"/>
          <c:x val="0.34042609035572907"/>
          <c:y val="3.39943342776204E-2"/>
        </c:manualLayout>
      </c:layout>
      <c:spPr>
        <a:noFill/>
        <a:ln w="25400">
          <a:noFill/>
        </a:ln>
      </c:spPr>
    </c:title>
    <c:plotArea>
      <c:layout>
        <c:manualLayout>
          <c:layoutTarget val="inner"/>
          <c:xMode val="edge"/>
          <c:yMode val="edge"/>
          <c:x val="0.1613477971032059"/>
          <c:y val="0.14164305949008499"/>
          <c:w val="0.81028509094686907"/>
          <c:h val="0.73654390934844194"/>
        </c:manualLayout>
      </c:layout>
      <c:barChart>
        <c:barDir val="col"/>
        <c:grouping val="clustered"/>
        <c:ser>
          <c:idx val="0"/>
          <c:order val="0"/>
          <c:tx>
            <c:strRef>
              <c:f>'sub01'!$Y$50</c:f>
              <c:strCache>
                <c:ptCount val="1"/>
                <c:pt idx="0">
                  <c:v>animals</c:v>
                </c:pt>
              </c:strCache>
            </c:strRef>
          </c:tx>
          <c:spPr>
            <a:solidFill>
              <a:srgbClr val="3366FF"/>
            </a:solidFill>
            <a:ln w="25400">
              <a:noFill/>
            </a:ln>
          </c:spPr>
          <c:errBars>
            <c:errBarType val="both"/>
            <c:errValType val="cust"/>
            <c:plus>
              <c:numRef>
                <c:f>'sub01'!$Z$53:$AA$53</c:f>
                <c:numCache>
                  <c:formatCode>General</c:formatCode>
                  <c:ptCount val="2"/>
                  <c:pt idx="0">
                    <c:v>2.4865767835000756E-2</c:v>
                  </c:pt>
                  <c:pt idx="1">
                    <c:v>2.138983149312651E-2</c:v>
                  </c:pt>
                </c:numCache>
              </c:numRef>
            </c:plus>
            <c:minus>
              <c:numRef>
                <c:f>'sub01'!$Z$53:$AA$53</c:f>
                <c:numCache>
                  <c:formatCode>General</c:formatCode>
                  <c:ptCount val="2"/>
                  <c:pt idx="0">
                    <c:v>2.4865767835000756E-2</c:v>
                  </c:pt>
                  <c:pt idx="1">
                    <c:v>2.138983149312651E-2</c:v>
                  </c:pt>
                </c:numCache>
              </c:numRef>
            </c:minus>
            <c:spPr>
              <a:ln w="12700">
                <a:solidFill>
                  <a:srgbClr val="000000"/>
                </a:solidFill>
                <a:prstDash val="solid"/>
              </a:ln>
            </c:spPr>
          </c:errBars>
          <c:cat>
            <c:strRef>
              <c:f>'sub01'!$Z$49:$AA$49</c:f>
              <c:strCache>
                <c:ptCount val="2"/>
                <c:pt idx="0">
                  <c:v>lateral</c:v>
                </c:pt>
                <c:pt idx="1">
                  <c:v>medial</c:v>
                </c:pt>
              </c:strCache>
            </c:strRef>
          </c:cat>
          <c:val>
            <c:numRef>
              <c:f>'sub01'!$Z$50:$AA$50</c:f>
              <c:numCache>
                <c:formatCode>0.00_ </c:formatCode>
                <c:ptCount val="2"/>
                <c:pt idx="0">
                  <c:v>0.52035833333333326</c:v>
                </c:pt>
                <c:pt idx="1">
                  <c:v>0.34429999999999999</c:v>
                </c:pt>
              </c:numCache>
            </c:numRef>
          </c:val>
        </c:ser>
        <c:ser>
          <c:idx val="1"/>
          <c:order val="1"/>
          <c:tx>
            <c:strRef>
              <c:f>'sub01'!$Y$51</c:f>
              <c:strCache>
                <c:ptCount val="1"/>
                <c:pt idx="0">
                  <c:v>tools</c:v>
                </c:pt>
              </c:strCache>
            </c:strRef>
          </c:tx>
          <c:spPr>
            <a:solidFill>
              <a:srgbClr val="FF6600"/>
            </a:solidFill>
            <a:ln w="25400">
              <a:noFill/>
            </a:ln>
          </c:spPr>
          <c:errBars>
            <c:errBarType val="both"/>
            <c:errValType val="cust"/>
            <c:plus>
              <c:numRef>
                <c:f>'sub01'!$Z$54:$AA$54</c:f>
                <c:numCache>
                  <c:formatCode>General</c:formatCode>
                  <c:ptCount val="2"/>
                  <c:pt idx="0">
                    <c:v>3.1226713243921726E-2</c:v>
                  </c:pt>
                  <c:pt idx="1">
                    <c:v>1.9092591577365804E-2</c:v>
                  </c:pt>
                </c:numCache>
              </c:numRef>
            </c:plus>
            <c:minus>
              <c:numRef>
                <c:f>'sub01'!$Z$54:$AA$54</c:f>
                <c:numCache>
                  <c:formatCode>General</c:formatCode>
                  <c:ptCount val="2"/>
                  <c:pt idx="0">
                    <c:v>3.1226713243921726E-2</c:v>
                  </c:pt>
                  <c:pt idx="1">
                    <c:v>1.9092591577365804E-2</c:v>
                  </c:pt>
                </c:numCache>
              </c:numRef>
            </c:minus>
            <c:spPr>
              <a:ln w="12700">
                <a:solidFill>
                  <a:srgbClr val="000000"/>
                </a:solidFill>
                <a:prstDash val="solid"/>
              </a:ln>
            </c:spPr>
          </c:errBars>
          <c:cat>
            <c:strRef>
              <c:f>'sub01'!$Z$49:$AA$49</c:f>
              <c:strCache>
                <c:ptCount val="2"/>
                <c:pt idx="0">
                  <c:v>lateral</c:v>
                </c:pt>
                <c:pt idx="1">
                  <c:v>medial</c:v>
                </c:pt>
              </c:strCache>
            </c:strRef>
          </c:cat>
          <c:val>
            <c:numRef>
              <c:f>'sub01'!$Z$51:$AA$51</c:f>
              <c:numCache>
                <c:formatCode>0.00_ </c:formatCode>
                <c:ptCount val="2"/>
                <c:pt idx="0">
                  <c:v>0.34521249999999998</c:v>
                </c:pt>
                <c:pt idx="1">
                  <c:v>0.44926666666666654</c:v>
                </c:pt>
              </c:numCache>
            </c:numRef>
          </c:val>
        </c:ser>
        <c:axId val="81975936"/>
        <c:axId val="81981824"/>
      </c:barChart>
      <c:catAx>
        <c:axId val="81975936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zh-CN"/>
          </a:p>
        </c:txPr>
        <c:crossAx val="81981824"/>
        <c:crosses val="autoZero"/>
        <c:auto val="1"/>
        <c:lblAlgn val="ctr"/>
        <c:lblOffset val="100"/>
        <c:tickLblSkip val="1"/>
        <c:tickMarkSkip val="1"/>
      </c:catAx>
      <c:valAx>
        <c:axId val="81981824"/>
        <c:scaling>
          <c:orientation val="minMax"/>
          <c:max val="0.70000000000000062"/>
          <c:min val="0"/>
        </c:scaling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 altLang="en-US"/>
                  <a:t>Mean Activations</a:t>
                </a:r>
              </a:p>
            </c:rich>
          </c:tx>
          <c:layout>
            <c:manualLayout>
              <c:xMode val="edge"/>
              <c:yMode val="edge"/>
              <c:x val="2.8368794326241127E-2"/>
              <c:y val="0.35410764872521244"/>
            </c:manualLayout>
          </c:layout>
          <c:spPr>
            <a:noFill/>
            <a:ln w="25400">
              <a:noFill/>
            </a:ln>
          </c:spPr>
        </c:title>
        <c:numFmt formatCode="0.00_ " sourceLinked="1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zh-CN"/>
          </a:p>
        </c:txPr>
        <c:crossAx val="81975936"/>
        <c:crosses val="autoZero"/>
        <c:crossBetween val="between"/>
        <c:majorUnit val="0.1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7198618789672773"/>
          <c:y val="0.22096317280453256"/>
          <c:w val="0.12056756203346919"/>
          <c:h val="0.13881019830028329"/>
        </c:manualLayout>
      </c:layout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11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zh-CN"/>
        </a:p>
      </c:txPr>
    </c:legend>
    <c:plotVisOnly val="1"/>
    <c:dispBlanksAs val="gap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zh-CN"/>
    </a:p>
  </c:txPr>
  <c:printSettings>
    <c:headerFooter alignWithMargins="0"/>
    <c:pageMargins b="1" l="0.75000000000000377" r="0.75000000000000377" t="1" header="0.5" footer="0.5"/>
    <c:pageSetup paperSize="9" orientation="landscape"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 altLang="en-US"/>
              <a:t>The averaged final activations</a:t>
            </a:r>
          </a:p>
        </c:rich>
      </c:tx>
      <c:layout>
        <c:manualLayout>
          <c:xMode val="edge"/>
          <c:yMode val="edge"/>
          <c:x val="0.34042609035572957"/>
          <c:y val="3.39943342776204E-2"/>
        </c:manualLayout>
      </c:layout>
      <c:spPr>
        <a:noFill/>
        <a:ln w="25400">
          <a:noFill/>
        </a:ln>
      </c:spPr>
    </c:title>
    <c:plotArea>
      <c:layout>
        <c:manualLayout>
          <c:layoutTarget val="inner"/>
          <c:xMode val="edge"/>
          <c:yMode val="edge"/>
          <c:x val="0.1613477971032059"/>
          <c:y val="0.14164305949008499"/>
          <c:w val="0.81028509094686907"/>
          <c:h val="0.73654390934844194"/>
        </c:manualLayout>
      </c:layout>
      <c:barChart>
        <c:barDir val="col"/>
        <c:grouping val="clustered"/>
        <c:ser>
          <c:idx val="0"/>
          <c:order val="0"/>
          <c:tx>
            <c:strRef>
              <c:f>[1]sub01!$Y$50</c:f>
              <c:strCache>
                <c:ptCount val="1"/>
                <c:pt idx="0">
                  <c:v>animals</c:v>
                </c:pt>
              </c:strCache>
            </c:strRef>
          </c:tx>
          <c:spPr>
            <a:solidFill>
              <a:srgbClr val="3366FF"/>
            </a:solidFill>
            <a:ln w="25400">
              <a:noFill/>
            </a:ln>
          </c:spPr>
          <c:errBars>
            <c:errBarType val="both"/>
            <c:errValType val="cust"/>
            <c:plus>
              <c:numRef>
                <c:f>[1]sub01!$Z$53:$AA$53</c:f>
                <c:numCache>
                  <c:formatCode>General</c:formatCode>
                  <c:ptCount val="2"/>
                  <c:pt idx="0">
                    <c:v>2.6999843442022243E-3</c:v>
                  </c:pt>
                  <c:pt idx="1">
                    <c:v>7.9179144706934927E-3</c:v>
                  </c:pt>
                </c:numCache>
              </c:numRef>
            </c:plus>
            <c:minus>
              <c:numRef>
                <c:f>[1]sub01!$Z$53:$AA$53</c:f>
                <c:numCache>
                  <c:formatCode>General</c:formatCode>
                  <c:ptCount val="2"/>
                  <c:pt idx="0">
                    <c:v>2.6999843442022243E-3</c:v>
                  </c:pt>
                  <c:pt idx="1">
                    <c:v>7.9179144706934927E-3</c:v>
                  </c:pt>
                </c:numCache>
              </c:numRef>
            </c:minus>
            <c:spPr>
              <a:ln w="12700">
                <a:solidFill>
                  <a:srgbClr val="000000"/>
                </a:solidFill>
                <a:prstDash val="solid"/>
              </a:ln>
            </c:spPr>
          </c:errBars>
          <c:cat>
            <c:strRef>
              <c:f>[1]sub01!$Z$49:$AA$49</c:f>
              <c:strCache>
                <c:ptCount val="2"/>
                <c:pt idx="0">
                  <c:v>lateral</c:v>
                </c:pt>
                <c:pt idx="1">
                  <c:v>medial</c:v>
                </c:pt>
              </c:strCache>
            </c:strRef>
          </c:cat>
          <c:val>
            <c:numRef>
              <c:f>[1]sub01!$Z$50:$AA$50</c:f>
              <c:numCache>
                <c:formatCode>General</c:formatCode>
                <c:ptCount val="2"/>
                <c:pt idx="0">
                  <c:v>0.11351666666666667</c:v>
                </c:pt>
                <c:pt idx="1">
                  <c:v>6.9449999999999998E-2</c:v>
                </c:pt>
              </c:numCache>
            </c:numRef>
          </c:val>
        </c:ser>
        <c:ser>
          <c:idx val="1"/>
          <c:order val="1"/>
          <c:tx>
            <c:strRef>
              <c:f>[1]sub01!$Y$51</c:f>
              <c:strCache>
                <c:ptCount val="1"/>
                <c:pt idx="0">
                  <c:v>tools</c:v>
                </c:pt>
              </c:strCache>
            </c:strRef>
          </c:tx>
          <c:spPr>
            <a:solidFill>
              <a:srgbClr val="FF6600"/>
            </a:solidFill>
            <a:ln w="25400">
              <a:noFill/>
            </a:ln>
          </c:spPr>
          <c:errBars>
            <c:errBarType val="both"/>
            <c:errValType val="cust"/>
            <c:plus>
              <c:numRef>
                <c:f>[1]sub01!$Z$54:$AA$54</c:f>
                <c:numCache>
                  <c:formatCode>General</c:formatCode>
                  <c:ptCount val="2"/>
                  <c:pt idx="0">
                    <c:v>5.9739849030593234E-3</c:v>
                  </c:pt>
                  <c:pt idx="1">
                    <c:v>1.695347925758011E-2</c:v>
                  </c:pt>
                </c:numCache>
              </c:numRef>
            </c:plus>
            <c:minus>
              <c:numRef>
                <c:f>[1]sub01!$Z$54:$AA$54</c:f>
                <c:numCache>
                  <c:formatCode>General</c:formatCode>
                  <c:ptCount val="2"/>
                  <c:pt idx="0">
                    <c:v>5.9739849030593234E-3</c:v>
                  </c:pt>
                  <c:pt idx="1">
                    <c:v>1.695347925758011E-2</c:v>
                  </c:pt>
                </c:numCache>
              </c:numRef>
            </c:minus>
            <c:spPr>
              <a:ln w="12700">
                <a:solidFill>
                  <a:srgbClr val="000000"/>
                </a:solidFill>
                <a:prstDash val="solid"/>
              </a:ln>
            </c:spPr>
          </c:errBars>
          <c:cat>
            <c:strRef>
              <c:f>[1]sub01!$Z$49:$AA$49</c:f>
              <c:strCache>
                <c:ptCount val="2"/>
                <c:pt idx="0">
                  <c:v>lateral</c:v>
                </c:pt>
                <c:pt idx="1">
                  <c:v>medial</c:v>
                </c:pt>
              </c:strCache>
            </c:strRef>
          </c:cat>
          <c:val>
            <c:numRef>
              <c:f>[1]sub01!$Z$51:$AA$51</c:f>
              <c:numCache>
                <c:formatCode>General</c:formatCode>
                <c:ptCount val="2"/>
                <c:pt idx="0">
                  <c:v>8.999583333333333E-2</c:v>
                </c:pt>
                <c:pt idx="1">
                  <c:v>0.2612166666666666</c:v>
                </c:pt>
              </c:numCache>
            </c:numRef>
          </c:val>
        </c:ser>
        <c:axId val="82028800"/>
        <c:axId val="82030592"/>
      </c:barChart>
      <c:catAx>
        <c:axId val="82028800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zh-CN"/>
          </a:p>
        </c:txPr>
        <c:crossAx val="82030592"/>
        <c:crosses val="autoZero"/>
        <c:auto val="1"/>
        <c:lblAlgn val="ctr"/>
        <c:lblOffset val="100"/>
        <c:tickLblSkip val="1"/>
        <c:tickMarkSkip val="1"/>
      </c:catAx>
      <c:valAx>
        <c:axId val="82030592"/>
        <c:scaling>
          <c:orientation val="minMax"/>
          <c:max val="0.70000000000000062"/>
          <c:min val="0"/>
        </c:scaling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 altLang="en-US"/>
                  <a:t>Mean Activations</a:t>
                </a:r>
              </a:p>
            </c:rich>
          </c:tx>
          <c:layout>
            <c:manualLayout>
              <c:xMode val="edge"/>
              <c:yMode val="edge"/>
              <c:x val="2.8368794326241127E-2"/>
              <c:y val="0.35410764872521244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zh-CN"/>
          </a:p>
        </c:txPr>
        <c:crossAx val="82028800"/>
        <c:crosses val="autoZero"/>
        <c:crossBetween val="between"/>
        <c:majorUnit val="0.1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7198618789672815"/>
          <c:y val="0.22096317280453256"/>
          <c:w val="0.12056756203346919"/>
          <c:h val="0.13881019830028329"/>
        </c:manualLayout>
      </c:layout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11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zh-CN"/>
        </a:p>
      </c:txPr>
    </c:legend>
    <c:plotVisOnly val="1"/>
    <c:dispBlanksAs val="gap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zh-CN"/>
    </a:p>
  </c:txPr>
  <c:printSettings>
    <c:headerFooter alignWithMargins="0"/>
    <c:pageMargins b="1" l="0.75000000000000455" r="0.75000000000000455" t="1" header="0.5" footer="0.5"/>
    <c:pageSetup paperSize="9" orientation="landscape"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plotArea>
      <c:layout>
        <c:manualLayout>
          <c:layoutTarget val="inner"/>
          <c:xMode val="edge"/>
          <c:yMode val="edge"/>
          <c:x val="0.11855676071035399"/>
          <c:y val="5.9548314325103414E-2"/>
          <c:w val="0.85773239053056061"/>
          <c:h val="0.84188996114801362"/>
        </c:manualLayout>
      </c:layout>
      <c:lineChart>
        <c:grouping val="standard"/>
        <c:ser>
          <c:idx val="0"/>
          <c:order val="0"/>
          <c:tx>
            <c:strRef>
              <c:f>'sub08'!$C$50</c:f>
              <c:strCache>
                <c:ptCount val="1"/>
                <c:pt idx="0">
                  <c:v>animals</c:v>
                </c:pt>
              </c:strCache>
            </c:strRef>
          </c:tx>
          <c:spPr>
            <a:ln w="12700">
              <a:solidFill>
                <a:srgbClr val="0000FF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FF"/>
              </a:solidFill>
              <a:ln>
                <a:solidFill>
                  <a:srgbClr val="0000FF"/>
                </a:solidFill>
                <a:prstDash val="solid"/>
              </a:ln>
            </c:spPr>
          </c:marker>
          <c:errBars>
            <c:errDir val="y"/>
            <c:errBarType val="both"/>
            <c:errValType val="cust"/>
            <c:plus>
              <c:numRef>
                <c:f>'sub01'!$D$53:$M$53</c:f>
                <c:numCache>
                  <c:formatCode>General</c:formatCode>
                  <c:ptCount val="10"/>
                  <c:pt idx="0">
                    <c:v>1.5921759182293193E-3</c:v>
                  </c:pt>
                  <c:pt idx="1">
                    <c:v>0.1025968303674596</c:v>
                  </c:pt>
                  <c:pt idx="2">
                    <c:v>8.9027793792909704E-2</c:v>
                  </c:pt>
                  <c:pt idx="3">
                    <c:v>8.7129432271736806E-2</c:v>
                  </c:pt>
                  <c:pt idx="4">
                    <c:v>9.4930036769394779E-2</c:v>
                  </c:pt>
                  <c:pt idx="5">
                    <c:v>9.6825442755167926E-2</c:v>
                  </c:pt>
                  <c:pt idx="6">
                    <c:v>8.2259330924549789E-2</c:v>
                  </c:pt>
                  <c:pt idx="7">
                    <c:v>8.3558254434005372E-2</c:v>
                  </c:pt>
                  <c:pt idx="8">
                    <c:v>9.6460656293435962E-2</c:v>
                  </c:pt>
                  <c:pt idx="9">
                    <c:v>8.5464078393510903E-2</c:v>
                  </c:pt>
                </c:numCache>
              </c:numRef>
            </c:plus>
            <c:minus>
              <c:numRef>
                <c:f>'sub01'!$D$53:$M$53</c:f>
                <c:numCache>
                  <c:formatCode>General</c:formatCode>
                  <c:ptCount val="10"/>
                  <c:pt idx="0">
                    <c:v>1.5921759182293193E-3</c:v>
                  </c:pt>
                  <c:pt idx="1">
                    <c:v>0.1025968303674596</c:v>
                  </c:pt>
                  <c:pt idx="2">
                    <c:v>8.9027793792909704E-2</c:v>
                  </c:pt>
                  <c:pt idx="3">
                    <c:v>8.7129432271736806E-2</c:v>
                  </c:pt>
                  <c:pt idx="4">
                    <c:v>9.4930036769394779E-2</c:v>
                  </c:pt>
                  <c:pt idx="5">
                    <c:v>9.6825442755167926E-2</c:v>
                  </c:pt>
                  <c:pt idx="6">
                    <c:v>8.2259330924549789E-2</c:v>
                  </c:pt>
                  <c:pt idx="7">
                    <c:v>8.3558254434005372E-2</c:v>
                  </c:pt>
                  <c:pt idx="8">
                    <c:v>9.6460656293435962E-2</c:v>
                  </c:pt>
                  <c:pt idx="9">
                    <c:v>8.5464078393510903E-2</c:v>
                  </c:pt>
                </c:numCache>
              </c:numRef>
            </c:minus>
            <c:spPr>
              <a:ln w="12700">
                <a:solidFill>
                  <a:srgbClr val="000000"/>
                </a:solidFill>
                <a:prstDash val="solid"/>
              </a:ln>
            </c:spPr>
          </c:errBars>
          <c:cat>
            <c:strRef>
              <c:f>'sub08'!$D$49:$W$49</c:f>
              <c:strCache>
                <c:ptCount val="20"/>
                <c:pt idx="0">
                  <c:v>Unit0</c:v>
                </c:pt>
                <c:pt idx="1">
                  <c:v>Unit1</c:v>
                </c:pt>
                <c:pt idx="2">
                  <c:v>Unit2</c:v>
                </c:pt>
                <c:pt idx="3">
                  <c:v>Unit3</c:v>
                </c:pt>
                <c:pt idx="4">
                  <c:v>Unit4</c:v>
                </c:pt>
                <c:pt idx="5">
                  <c:v>Unit5</c:v>
                </c:pt>
                <c:pt idx="6">
                  <c:v>Unit6</c:v>
                </c:pt>
                <c:pt idx="7">
                  <c:v>Unit7</c:v>
                </c:pt>
                <c:pt idx="8">
                  <c:v>Unit8</c:v>
                </c:pt>
                <c:pt idx="9">
                  <c:v>Unit9</c:v>
                </c:pt>
                <c:pt idx="10">
                  <c:v>Unit10</c:v>
                </c:pt>
                <c:pt idx="11">
                  <c:v>Unit11</c:v>
                </c:pt>
                <c:pt idx="12">
                  <c:v>Unit12</c:v>
                </c:pt>
                <c:pt idx="13">
                  <c:v>Unit13</c:v>
                </c:pt>
                <c:pt idx="14">
                  <c:v>Unit14</c:v>
                </c:pt>
                <c:pt idx="15">
                  <c:v>Unit15</c:v>
                </c:pt>
                <c:pt idx="16">
                  <c:v>Unit16</c:v>
                </c:pt>
                <c:pt idx="17">
                  <c:v>Unit17</c:v>
                </c:pt>
                <c:pt idx="18">
                  <c:v>Unit18</c:v>
                </c:pt>
                <c:pt idx="19">
                  <c:v>Unit19</c:v>
                </c:pt>
              </c:strCache>
            </c:strRef>
          </c:cat>
          <c:val>
            <c:numRef>
              <c:f>'sub08'!$D$50:$W$50</c:f>
              <c:numCache>
                <c:formatCode>0.00_ </c:formatCode>
                <c:ptCount val="20"/>
                <c:pt idx="0">
                  <c:v>0.30550000000000005</c:v>
                </c:pt>
                <c:pt idx="1">
                  <c:v>0.5385416666666667</c:v>
                </c:pt>
                <c:pt idx="2">
                  <c:v>0.42925000000000008</c:v>
                </c:pt>
                <c:pt idx="3">
                  <c:v>0.19466666666666657</c:v>
                </c:pt>
                <c:pt idx="4">
                  <c:v>0.53862499999999991</c:v>
                </c:pt>
                <c:pt idx="5">
                  <c:v>0.35499999999999998</c:v>
                </c:pt>
                <c:pt idx="6">
                  <c:v>0.41258333333333325</c:v>
                </c:pt>
                <c:pt idx="7">
                  <c:v>0.92708333333333348</c:v>
                </c:pt>
                <c:pt idx="8">
                  <c:v>0.26737499999999997</c:v>
                </c:pt>
                <c:pt idx="9">
                  <c:v>0.94312499999999966</c:v>
                </c:pt>
                <c:pt idx="10">
                  <c:v>4.5833333333333332E-4</c:v>
                </c:pt>
                <c:pt idx="11">
                  <c:v>0.99750000000000016</c:v>
                </c:pt>
                <c:pt idx="12">
                  <c:v>7.0833333333333338E-4</c:v>
                </c:pt>
                <c:pt idx="13">
                  <c:v>0.22066666666666659</c:v>
                </c:pt>
                <c:pt idx="14">
                  <c:v>0.59816666666666662</c:v>
                </c:pt>
                <c:pt idx="15">
                  <c:v>0.15200000000000002</c:v>
                </c:pt>
                <c:pt idx="16">
                  <c:v>0.29870833333333335</c:v>
                </c:pt>
                <c:pt idx="17">
                  <c:v>1.4583333333333334E-3</c:v>
                </c:pt>
                <c:pt idx="18">
                  <c:v>0.27524999999999994</c:v>
                </c:pt>
                <c:pt idx="19">
                  <c:v>0.71512500000000001</c:v>
                </c:pt>
              </c:numCache>
            </c:numRef>
          </c:val>
        </c:ser>
        <c:ser>
          <c:idx val="1"/>
          <c:order val="1"/>
          <c:tx>
            <c:strRef>
              <c:f>'sub08'!$C$51</c:f>
              <c:strCache>
                <c:ptCount val="1"/>
                <c:pt idx="0">
                  <c:v>tools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errBars>
            <c:errDir val="y"/>
            <c:errBarType val="both"/>
            <c:errValType val="cust"/>
            <c:plus>
              <c:numRef>
                <c:f>'sub01'!$D$54:$M$54</c:f>
                <c:numCache>
                  <c:formatCode>General</c:formatCode>
                  <c:ptCount val="10"/>
                  <c:pt idx="0">
                    <c:v>4.5656691891690464E-3</c:v>
                  </c:pt>
                  <c:pt idx="1">
                    <c:v>7.2258956597607199E-2</c:v>
                  </c:pt>
                  <c:pt idx="2">
                    <c:v>8.1657090073670391E-2</c:v>
                  </c:pt>
                  <c:pt idx="3">
                    <c:v>9.2172864125178666E-2</c:v>
                  </c:pt>
                  <c:pt idx="4">
                    <c:v>9.1596754878254541E-2</c:v>
                  </c:pt>
                  <c:pt idx="5">
                    <c:v>9.3813244367949328E-2</c:v>
                  </c:pt>
                  <c:pt idx="6">
                    <c:v>8.4526708307318649E-2</c:v>
                  </c:pt>
                  <c:pt idx="7">
                    <c:v>8.8456203425858776E-2</c:v>
                  </c:pt>
                  <c:pt idx="8">
                    <c:v>9.6917339586682777E-2</c:v>
                  </c:pt>
                  <c:pt idx="9">
                    <c:v>8.3555688855377272E-2</c:v>
                  </c:pt>
                </c:numCache>
              </c:numRef>
            </c:plus>
            <c:minus>
              <c:numRef>
                <c:f>'sub01'!$D$54:$M$54</c:f>
                <c:numCache>
                  <c:formatCode>General</c:formatCode>
                  <c:ptCount val="10"/>
                  <c:pt idx="0">
                    <c:v>4.5656691891690464E-3</c:v>
                  </c:pt>
                  <c:pt idx="1">
                    <c:v>7.2258956597607199E-2</c:v>
                  </c:pt>
                  <c:pt idx="2">
                    <c:v>8.1657090073670391E-2</c:v>
                  </c:pt>
                  <c:pt idx="3">
                    <c:v>9.2172864125178666E-2</c:v>
                  </c:pt>
                  <c:pt idx="4">
                    <c:v>9.1596754878254541E-2</c:v>
                  </c:pt>
                  <c:pt idx="5">
                    <c:v>9.3813244367949328E-2</c:v>
                  </c:pt>
                  <c:pt idx="6">
                    <c:v>8.4526708307318649E-2</c:v>
                  </c:pt>
                  <c:pt idx="7">
                    <c:v>8.8456203425858776E-2</c:v>
                  </c:pt>
                  <c:pt idx="8">
                    <c:v>9.6917339586682777E-2</c:v>
                  </c:pt>
                  <c:pt idx="9">
                    <c:v>8.3555688855377272E-2</c:v>
                  </c:pt>
                </c:numCache>
              </c:numRef>
            </c:minus>
            <c:spPr>
              <a:ln w="12700">
                <a:solidFill>
                  <a:srgbClr val="000000"/>
                </a:solidFill>
                <a:prstDash val="solid"/>
              </a:ln>
            </c:spPr>
          </c:errBars>
          <c:cat>
            <c:strRef>
              <c:f>'sub08'!$D$49:$W$49</c:f>
              <c:strCache>
                <c:ptCount val="20"/>
                <c:pt idx="0">
                  <c:v>Unit0</c:v>
                </c:pt>
                <c:pt idx="1">
                  <c:v>Unit1</c:v>
                </c:pt>
                <c:pt idx="2">
                  <c:v>Unit2</c:v>
                </c:pt>
                <c:pt idx="3">
                  <c:v>Unit3</c:v>
                </c:pt>
                <c:pt idx="4">
                  <c:v>Unit4</c:v>
                </c:pt>
                <c:pt idx="5">
                  <c:v>Unit5</c:v>
                </c:pt>
                <c:pt idx="6">
                  <c:v>Unit6</c:v>
                </c:pt>
                <c:pt idx="7">
                  <c:v>Unit7</c:v>
                </c:pt>
                <c:pt idx="8">
                  <c:v>Unit8</c:v>
                </c:pt>
                <c:pt idx="9">
                  <c:v>Unit9</c:v>
                </c:pt>
                <c:pt idx="10">
                  <c:v>Unit10</c:v>
                </c:pt>
                <c:pt idx="11">
                  <c:v>Unit11</c:v>
                </c:pt>
                <c:pt idx="12">
                  <c:v>Unit12</c:v>
                </c:pt>
                <c:pt idx="13">
                  <c:v>Unit13</c:v>
                </c:pt>
                <c:pt idx="14">
                  <c:v>Unit14</c:v>
                </c:pt>
                <c:pt idx="15">
                  <c:v>Unit15</c:v>
                </c:pt>
                <c:pt idx="16">
                  <c:v>Unit16</c:v>
                </c:pt>
                <c:pt idx="17">
                  <c:v>Unit17</c:v>
                </c:pt>
                <c:pt idx="18">
                  <c:v>Unit18</c:v>
                </c:pt>
                <c:pt idx="19">
                  <c:v>Unit19</c:v>
                </c:pt>
              </c:strCache>
            </c:strRef>
          </c:cat>
          <c:val>
            <c:numRef>
              <c:f>'sub08'!$D$51:$W$51</c:f>
              <c:numCache>
                <c:formatCode>0.00_ </c:formatCode>
                <c:ptCount val="20"/>
                <c:pt idx="0">
                  <c:v>0.20062500000000005</c:v>
                </c:pt>
                <c:pt idx="1">
                  <c:v>0.57874999999999999</c:v>
                </c:pt>
                <c:pt idx="2">
                  <c:v>8.7291666666666656E-2</c:v>
                </c:pt>
                <c:pt idx="3">
                  <c:v>0.40858333333333335</c:v>
                </c:pt>
                <c:pt idx="4">
                  <c:v>2.3750000000000004E-3</c:v>
                </c:pt>
                <c:pt idx="5">
                  <c:v>0.2452916666666666</c:v>
                </c:pt>
                <c:pt idx="6">
                  <c:v>0.41408333333333336</c:v>
                </c:pt>
                <c:pt idx="7">
                  <c:v>0.94358333333333322</c:v>
                </c:pt>
                <c:pt idx="8">
                  <c:v>0.38362500000000005</c:v>
                </c:pt>
                <c:pt idx="9">
                  <c:v>0.18970833333333328</c:v>
                </c:pt>
                <c:pt idx="10">
                  <c:v>0.73866666666666658</c:v>
                </c:pt>
                <c:pt idx="11">
                  <c:v>8.3333333333333339E-4</c:v>
                </c:pt>
                <c:pt idx="12">
                  <c:v>0.55779166666666657</c:v>
                </c:pt>
                <c:pt idx="13">
                  <c:v>0.36908333333333337</c:v>
                </c:pt>
                <c:pt idx="14">
                  <c:v>0.20762499999999998</c:v>
                </c:pt>
                <c:pt idx="15">
                  <c:v>0.53650000000000009</c:v>
                </c:pt>
                <c:pt idx="16">
                  <c:v>0.33520833333333339</c:v>
                </c:pt>
                <c:pt idx="17">
                  <c:v>0.49816666666666665</c:v>
                </c:pt>
                <c:pt idx="18">
                  <c:v>0.53424999999999978</c:v>
                </c:pt>
                <c:pt idx="19">
                  <c:v>0.32045833333333335</c:v>
                </c:pt>
              </c:numCache>
            </c:numRef>
          </c:val>
        </c:ser>
        <c:marker val="1"/>
        <c:axId val="82327424"/>
        <c:axId val="82328960"/>
      </c:lineChart>
      <c:catAx>
        <c:axId val="82327424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zh-CN"/>
          </a:p>
        </c:txPr>
        <c:crossAx val="82328960"/>
        <c:crosses val="autoZero"/>
        <c:auto val="1"/>
        <c:lblAlgn val="ctr"/>
        <c:lblOffset val="100"/>
        <c:tickLblSkip val="1"/>
        <c:tickMarkSkip val="1"/>
      </c:catAx>
      <c:valAx>
        <c:axId val="82328960"/>
        <c:scaling>
          <c:orientation val="minMax"/>
        </c:scaling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0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 altLang="en-US"/>
                  <a:t>MeanActivation</a:t>
                </a:r>
              </a:p>
            </c:rich>
          </c:tx>
          <c:layout>
            <c:manualLayout>
              <c:xMode val="edge"/>
              <c:yMode val="edge"/>
              <c:x val="1.4432949089655995E-2"/>
              <c:y val="0.35523657078799442"/>
            </c:manualLayout>
          </c:layout>
          <c:spPr>
            <a:noFill/>
            <a:ln w="25400">
              <a:noFill/>
            </a:ln>
          </c:spPr>
        </c:title>
        <c:numFmt formatCode="0.00_ " sourceLinked="1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zh-CN"/>
          </a:p>
        </c:txPr>
        <c:crossAx val="82327424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85257769728438904"/>
          <c:y val="6.9815195071868577E-2"/>
          <c:w val="0.10206185727277671"/>
          <c:h val="0.1170433367286997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28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zh-CN"/>
        </a:p>
      </c:txPr>
    </c:legend>
    <c:plotVisOnly val="1"/>
    <c:dispBlanksAs val="gap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4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zh-CN"/>
    </a:p>
  </c:txPr>
  <c:printSettings>
    <c:headerFooter alignWithMargins="0"/>
    <c:pageMargins b="1" l="0.75000000000000377" r="0.75000000000000377" t="1" header="0.5" footer="0.5"/>
    <c:pageSetup paperSize="9" orientation="landscape"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 altLang="en-US"/>
              <a:t>The averaged final activations</a:t>
            </a:r>
          </a:p>
        </c:rich>
      </c:tx>
      <c:layout>
        <c:manualLayout>
          <c:xMode val="edge"/>
          <c:yMode val="edge"/>
          <c:x val="0.34042609035572907"/>
          <c:y val="3.39943342776204E-2"/>
        </c:manualLayout>
      </c:layout>
      <c:spPr>
        <a:noFill/>
        <a:ln w="25400">
          <a:noFill/>
        </a:ln>
      </c:spPr>
    </c:title>
    <c:plotArea>
      <c:layout>
        <c:manualLayout>
          <c:layoutTarget val="inner"/>
          <c:xMode val="edge"/>
          <c:yMode val="edge"/>
          <c:x val="0.1613477971032059"/>
          <c:y val="0.14164305949008499"/>
          <c:w val="0.81028509094686907"/>
          <c:h val="0.73654390934844194"/>
        </c:manualLayout>
      </c:layout>
      <c:barChart>
        <c:barDir val="col"/>
        <c:grouping val="clustered"/>
        <c:ser>
          <c:idx val="0"/>
          <c:order val="0"/>
          <c:tx>
            <c:strRef>
              <c:f>'sub08'!$Y$50</c:f>
              <c:strCache>
                <c:ptCount val="1"/>
                <c:pt idx="0">
                  <c:v>animals</c:v>
                </c:pt>
              </c:strCache>
            </c:strRef>
          </c:tx>
          <c:spPr>
            <a:solidFill>
              <a:srgbClr val="3366FF"/>
            </a:solidFill>
            <a:ln w="25400">
              <a:noFill/>
            </a:ln>
          </c:spPr>
          <c:errBars>
            <c:errBarType val="both"/>
            <c:errValType val="cust"/>
            <c:plus>
              <c:numRef>
                <c:f>'sub01'!$Z$53:$AA$53</c:f>
                <c:numCache>
                  <c:formatCode>General</c:formatCode>
                  <c:ptCount val="2"/>
                  <c:pt idx="0">
                    <c:v>2.4865767835000756E-2</c:v>
                  </c:pt>
                  <c:pt idx="1">
                    <c:v>2.138983149312651E-2</c:v>
                  </c:pt>
                </c:numCache>
              </c:numRef>
            </c:plus>
            <c:minus>
              <c:numRef>
                <c:f>'sub01'!$Z$53:$AA$53</c:f>
                <c:numCache>
                  <c:formatCode>General</c:formatCode>
                  <c:ptCount val="2"/>
                  <c:pt idx="0">
                    <c:v>2.4865767835000756E-2</c:v>
                  </c:pt>
                  <c:pt idx="1">
                    <c:v>2.138983149312651E-2</c:v>
                  </c:pt>
                </c:numCache>
              </c:numRef>
            </c:minus>
            <c:spPr>
              <a:ln w="12700">
                <a:solidFill>
                  <a:srgbClr val="000000"/>
                </a:solidFill>
                <a:prstDash val="solid"/>
              </a:ln>
            </c:spPr>
          </c:errBars>
          <c:cat>
            <c:strRef>
              <c:f>'sub08'!$Z$49:$AA$49</c:f>
              <c:strCache>
                <c:ptCount val="2"/>
                <c:pt idx="0">
                  <c:v>lateral</c:v>
                </c:pt>
                <c:pt idx="1">
                  <c:v>medial</c:v>
                </c:pt>
              </c:strCache>
            </c:strRef>
          </c:cat>
          <c:val>
            <c:numRef>
              <c:f>'sub08'!$Z$50:$AA$50</c:f>
              <c:numCache>
                <c:formatCode>0.00_ </c:formatCode>
                <c:ptCount val="2"/>
                <c:pt idx="0">
                  <c:v>0.49117499999999992</c:v>
                </c:pt>
                <c:pt idx="1">
                  <c:v>0.32600416666666665</c:v>
                </c:pt>
              </c:numCache>
            </c:numRef>
          </c:val>
        </c:ser>
        <c:ser>
          <c:idx val="1"/>
          <c:order val="1"/>
          <c:tx>
            <c:strRef>
              <c:f>'sub08'!$Y$51</c:f>
              <c:strCache>
                <c:ptCount val="1"/>
                <c:pt idx="0">
                  <c:v>tools</c:v>
                </c:pt>
              </c:strCache>
            </c:strRef>
          </c:tx>
          <c:spPr>
            <a:solidFill>
              <a:srgbClr val="FF6600"/>
            </a:solidFill>
            <a:ln w="25400">
              <a:noFill/>
            </a:ln>
          </c:spPr>
          <c:errBars>
            <c:errBarType val="both"/>
            <c:errValType val="cust"/>
            <c:plus>
              <c:numRef>
                <c:f>'sub01'!$Z$54:$AA$54</c:f>
                <c:numCache>
                  <c:formatCode>General</c:formatCode>
                  <c:ptCount val="2"/>
                  <c:pt idx="0">
                    <c:v>3.1226713243921726E-2</c:v>
                  </c:pt>
                  <c:pt idx="1">
                    <c:v>1.9092591577365804E-2</c:v>
                  </c:pt>
                </c:numCache>
              </c:numRef>
            </c:plus>
            <c:minus>
              <c:numRef>
                <c:f>'sub01'!$Z$54:$AA$54</c:f>
                <c:numCache>
                  <c:formatCode>General</c:formatCode>
                  <c:ptCount val="2"/>
                  <c:pt idx="0">
                    <c:v>3.1226713243921726E-2</c:v>
                  </c:pt>
                  <c:pt idx="1">
                    <c:v>1.9092591577365804E-2</c:v>
                  </c:pt>
                </c:numCache>
              </c:numRef>
            </c:minus>
            <c:spPr>
              <a:ln w="12700">
                <a:solidFill>
                  <a:srgbClr val="000000"/>
                </a:solidFill>
                <a:prstDash val="solid"/>
              </a:ln>
            </c:spPr>
          </c:errBars>
          <c:cat>
            <c:strRef>
              <c:f>'sub08'!$Z$49:$AA$49</c:f>
              <c:strCache>
                <c:ptCount val="2"/>
                <c:pt idx="0">
                  <c:v>lateral</c:v>
                </c:pt>
                <c:pt idx="1">
                  <c:v>medial</c:v>
                </c:pt>
              </c:strCache>
            </c:strRef>
          </c:cat>
          <c:val>
            <c:numRef>
              <c:f>'sub08'!$Z$51:$AA$51</c:f>
              <c:numCache>
                <c:formatCode>0.00_ </c:formatCode>
                <c:ptCount val="2"/>
                <c:pt idx="0">
                  <c:v>0.34539166666666671</c:v>
                </c:pt>
                <c:pt idx="1">
                  <c:v>0.40985833333333321</c:v>
                </c:pt>
              </c:numCache>
            </c:numRef>
          </c:val>
        </c:ser>
        <c:axId val="82387712"/>
        <c:axId val="82389248"/>
      </c:barChart>
      <c:catAx>
        <c:axId val="82387712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zh-CN"/>
          </a:p>
        </c:txPr>
        <c:crossAx val="82389248"/>
        <c:crosses val="autoZero"/>
        <c:auto val="1"/>
        <c:lblAlgn val="ctr"/>
        <c:lblOffset val="100"/>
        <c:tickLblSkip val="1"/>
        <c:tickMarkSkip val="1"/>
      </c:catAx>
      <c:valAx>
        <c:axId val="82389248"/>
        <c:scaling>
          <c:orientation val="minMax"/>
          <c:max val="0.70000000000000062"/>
          <c:min val="0"/>
        </c:scaling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 altLang="en-US"/>
                  <a:t>Mean Activations</a:t>
                </a:r>
              </a:p>
            </c:rich>
          </c:tx>
          <c:layout>
            <c:manualLayout>
              <c:xMode val="edge"/>
              <c:yMode val="edge"/>
              <c:x val="2.8368794326241127E-2"/>
              <c:y val="0.35410764872521244"/>
            </c:manualLayout>
          </c:layout>
          <c:spPr>
            <a:noFill/>
            <a:ln w="25400">
              <a:noFill/>
            </a:ln>
          </c:spPr>
        </c:title>
        <c:numFmt formatCode="0.00_ " sourceLinked="1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zh-CN"/>
          </a:p>
        </c:txPr>
        <c:crossAx val="82387712"/>
        <c:crosses val="autoZero"/>
        <c:crossBetween val="between"/>
        <c:majorUnit val="0.1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7198618789672773"/>
          <c:y val="0.22096317280453256"/>
          <c:w val="0.12056756203346919"/>
          <c:h val="0.13881019830028329"/>
        </c:manualLayout>
      </c:layout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11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zh-CN"/>
        </a:p>
      </c:txPr>
    </c:legend>
    <c:plotVisOnly val="1"/>
    <c:dispBlanksAs val="gap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zh-CN"/>
    </a:p>
  </c:txPr>
  <c:printSettings>
    <c:headerFooter alignWithMargins="0"/>
    <c:pageMargins b="1" l="0.75000000000000377" r="0.75000000000000377" t="1" header="0.5" footer="0.5"/>
    <c:pageSetup paperSize="9" orientation="landscape"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plotArea>
      <c:layout>
        <c:manualLayout>
          <c:layoutTarget val="inner"/>
          <c:xMode val="edge"/>
          <c:yMode val="edge"/>
          <c:x val="4.2322834645669334E-2"/>
          <c:y val="3.5714285714285712E-2"/>
          <c:w val="0.93503937007874061"/>
          <c:h val="0.84948979591836737"/>
        </c:manualLayout>
      </c:layout>
      <c:lineChart>
        <c:grouping val="standard"/>
        <c:ser>
          <c:idx val="0"/>
          <c:order val="0"/>
          <c:tx>
            <c:strRef>
              <c:f>'sub08'!$C$160</c:f>
              <c:strCache>
                <c:ptCount val="1"/>
                <c:pt idx="0">
                  <c:v>animals</c:v>
                </c:pt>
              </c:strCache>
            </c:strRef>
          </c:tx>
          <c:errBars>
            <c:errDir val="y"/>
            <c:errBarType val="both"/>
            <c:errValType val="cust"/>
            <c:plus>
              <c:numRef>
                <c:f>'sub01'!$D$163:$W$163</c:f>
                <c:numCache>
                  <c:formatCode>General</c:formatCode>
                  <c:ptCount val="20"/>
                  <c:pt idx="0">
                    <c:v>3.7575222861422689E-2</c:v>
                  </c:pt>
                  <c:pt idx="1">
                    <c:v>5.546921524990639E-2</c:v>
                  </c:pt>
                  <c:pt idx="2">
                    <c:v>5.3808043916756226E-2</c:v>
                  </c:pt>
                  <c:pt idx="3">
                    <c:v>4.2462374348947673E-2</c:v>
                  </c:pt>
                  <c:pt idx="4">
                    <c:v>4.7737223217000864E-2</c:v>
                  </c:pt>
                  <c:pt idx="5">
                    <c:v>5.199957864727095E-2</c:v>
                  </c:pt>
                  <c:pt idx="6">
                    <c:v>4.6490234254817756E-2</c:v>
                  </c:pt>
                  <c:pt idx="7">
                    <c:v>3.518099638377669E-2</c:v>
                  </c:pt>
                  <c:pt idx="8">
                    <c:v>3.2541015322609917E-2</c:v>
                  </c:pt>
                  <c:pt idx="9">
                    <c:v>4.1016064130328191E-2</c:v>
                  </c:pt>
                  <c:pt idx="10">
                    <c:v>4.5692832042522093E-2</c:v>
                  </c:pt>
                  <c:pt idx="11">
                    <c:v>2.4597779053234289E-2</c:v>
                  </c:pt>
                  <c:pt idx="12">
                    <c:v>1.5514991727625434E-2</c:v>
                  </c:pt>
                  <c:pt idx="13">
                    <c:v>3.2095224526182346E-2</c:v>
                  </c:pt>
                  <c:pt idx="14">
                    <c:v>4.2555518607334163E-2</c:v>
                  </c:pt>
                  <c:pt idx="15">
                    <c:v>3.7182234989932693E-2</c:v>
                  </c:pt>
                  <c:pt idx="16">
                    <c:v>2.9708411898514701E-2</c:v>
                  </c:pt>
                  <c:pt idx="17">
                    <c:v>2.6877309984756868E-2</c:v>
                  </c:pt>
                  <c:pt idx="18">
                    <c:v>3.9854281577503953E-2</c:v>
                  </c:pt>
                  <c:pt idx="19">
                    <c:v>4.293792979195097E-2</c:v>
                  </c:pt>
                </c:numCache>
              </c:numRef>
            </c:plus>
            <c:minus>
              <c:numRef>
                <c:f>'sub01'!$D$163:$W$163</c:f>
                <c:numCache>
                  <c:formatCode>General</c:formatCode>
                  <c:ptCount val="20"/>
                  <c:pt idx="0">
                    <c:v>3.7575222861422689E-2</c:v>
                  </c:pt>
                  <c:pt idx="1">
                    <c:v>5.546921524990639E-2</c:v>
                  </c:pt>
                  <c:pt idx="2">
                    <c:v>5.3808043916756226E-2</c:v>
                  </c:pt>
                  <c:pt idx="3">
                    <c:v>4.2462374348947673E-2</c:v>
                  </c:pt>
                  <c:pt idx="4">
                    <c:v>4.7737223217000864E-2</c:v>
                  </c:pt>
                  <c:pt idx="5">
                    <c:v>5.199957864727095E-2</c:v>
                  </c:pt>
                  <c:pt idx="6">
                    <c:v>4.6490234254817756E-2</c:v>
                  </c:pt>
                  <c:pt idx="7">
                    <c:v>3.518099638377669E-2</c:v>
                  </c:pt>
                  <c:pt idx="8">
                    <c:v>3.2541015322609917E-2</c:v>
                  </c:pt>
                  <c:pt idx="9">
                    <c:v>4.1016064130328191E-2</c:v>
                  </c:pt>
                  <c:pt idx="10">
                    <c:v>4.5692832042522093E-2</c:v>
                  </c:pt>
                  <c:pt idx="11">
                    <c:v>2.4597779053234289E-2</c:v>
                  </c:pt>
                  <c:pt idx="12">
                    <c:v>1.5514991727625434E-2</c:v>
                  </c:pt>
                  <c:pt idx="13">
                    <c:v>3.2095224526182346E-2</c:v>
                  </c:pt>
                  <c:pt idx="14">
                    <c:v>4.2555518607334163E-2</c:v>
                  </c:pt>
                  <c:pt idx="15">
                    <c:v>3.7182234989932693E-2</c:v>
                  </c:pt>
                  <c:pt idx="16">
                    <c:v>2.9708411898514701E-2</c:v>
                  </c:pt>
                  <c:pt idx="17">
                    <c:v>2.6877309984756868E-2</c:v>
                  </c:pt>
                  <c:pt idx="18">
                    <c:v>3.9854281577503953E-2</c:v>
                  </c:pt>
                  <c:pt idx="19">
                    <c:v>4.293792979195097E-2</c:v>
                  </c:pt>
                </c:numCache>
              </c:numRef>
            </c:minus>
          </c:errBars>
          <c:cat>
            <c:strRef>
              <c:f>'sub08'!$D$159:$W$159</c:f>
              <c:strCache>
                <c:ptCount val="20"/>
                <c:pt idx="0">
                  <c:v>Unit0</c:v>
                </c:pt>
                <c:pt idx="1">
                  <c:v>Unit1</c:v>
                </c:pt>
                <c:pt idx="2">
                  <c:v>Unit2</c:v>
                </c:pt>
                <c:pt idx="3">
                  <c:v>Unit3</c:v>
                </c:pt>
                <c:pt idx="4">
                  <c:v>Unit4</c:v>
                </c:pt>
                <c:pt idx="5">
                  <c:v>Unit5</c:v>
                </c:pt>
                <c:pt idx="6">
                  <c:v>Unit6</c:v>
                </c:pt>
                <c:pt idx="7">
                  <c:v>Unit7</c:v>
                </c:pt>
                <c:pt idx="8">
                  <c:v>Unit8</c:v>
                </c:pt>
                <c:pt idx="9">
                  <c:v>Unit9</c:v>
                </c:pt>
                <c:pt idx="10">
                  <c:v>Unit10</c:v>
                </c:pt>
                <c:pt idx="11">
                  <c:v>Unit11</c:v>
                </c:pt>
                <c:pt idx="12">
                  <c:v>Unit12</c:v>
                </c:pt>
                <c:pt idx="13">
                  <c:v>Unit13</c:v>
                </c:pt>
                <c:pt idx="14">
                  <c:v>Unit14</c:v>
                </c:pt>
                <c:pt idx="15">
                  <c:v>Unit15</c:v>
                </c:pt>
                <c:pt idx="16">
                  <c:v>Unit16</c:v>
                </c:pt>
                <c:pt idx="17">
                  <c:v>Unit17</c:v>
                </c:pt>
                <c:pt idx="18">
                  <c:v>Unit18</c:v>
                </c:pt>
                <c:pt idx="19">
                  <c:v>Unit19</c:v>
                </c:pt>
              </c:strCache>
            </c:strRef>
          </c:cat>
          <c:val>
            <c:numRef>
              <c:f>'sub08'!$D$160:$W$160</c:f>
              <c:numCache>
                <c:formatCode>0.000_ </c:formatCode>
                <c:ptCount val="20"/>
                <c:pt idx="0" formatCode="0.00000_ ">
                  <c:v>0.39718128719324403</c:v>
                </c:pt>
                <c:pt idx="1">
                  <c:v>0.42402950844869691</c:v>
                </c:pt>
                <c:pt idx="2">
                  <c:v>0.38665276137295862</c:v>
                </c:pt>
                <c:pt idx="3">
                  <c:v>0.35295984469893532</c:v>
                </c:pt>
                <c:pt idx="4">
                  <c:v>0.38738895541054369</c:v>
                </c:pt>
                <c:pt idx="5">
                  <c:v>0.4276151134556509</c:v>
                </c:pt>
                <c:pt idx="6">
                  <c:v>0.51123519699304831</c:v>
                </c:pt>
                <c:pt idx="7">
                  <c:v>0.60387125897652594</c:v>
                </c:pt>
                <c:pt idx="8">
                  <c:v>0.58211065762145686</c:v>
                </c:pt>
                <c:pt idx="9">
                  <c:v>0.56876406387519007</c:v>
                </c:pt>
                <c:pt idx="10">
                  <c:v>0.50015035040241351</c:v>
                </c:pt>
                <c:pt idx="11">
                  <c:v>0.49444223730209741</c:v>
                </c:pt>
                <c:pt idx="12">
                  <c:v>0.35599826853819594</c:v>
                </c:pt>
                <c:pt idx="13">
                  <c:v>0.32144906224832609</c:v>
                </c:pt>
                <c:pt idx="14">
                  <c:v>0.35383369561732531</c:v>
                </c:pt>
                <c:pt idx="15">
                  <c:v>0.29077163963183195</c:v>
                </c:pt>
                <c:pt idx="16">
                  <c:v>0.20997428962126355</c:v>
                </c:pt>
                <c:pt idx="17">
                  <c:v>0.19068063656466783</c:v>
                </c:pt>
                <c:pt idx="18">
                  <c:v>0.3221260243902796</c:v>
                </c:pt>
                <c:pt idx="19">
                  <c:v>0.50190523819537236</c:v>
                </c:pt>
              </c:numCache>
            </c:numRef>
          </c:val>
        </c:ser>
        <c:ser>
          <c:idx val="1"/>
          <c:order val="1"/>
          <c:tx>
            <c:strRef>
              <c:f>'sub08'!$C$161</c:f>
              <c:strCache>
                <c:ptCount val="1"/>
                <c:pt idx="0">
                  <c:v>tools</c:v>
                </c:pt>
              </c:strCache>
            </c:strRef>
          </c:tx>
          <c:errBars>
            <c:errDir val="y"/>
            <c:errBarType val="both"/>
            <c:errValType val="cust"/>
            <c:plus>
              <c:numRef>
                <c:f>'sub01'!$D$164:$W$164</c:f>
                <c:numCache>
                  <c:formatCode>General</c:formatCode>
                  <c:ptCount val="20"/>
                  <c:pt idx="0">
                    <c:v>2.6954072023538927E-2</c:v>
                  </c:pt>
                  <c:pt idx="1">
                    <c:v>3.3976647756211398E-2</c:v>
                  </c:pt>
                  <c:pt idx="2">
                    <c:v>4.154233810743508E-2</c:v>
                  </c:pt>
                  <c:pt idx="3">
                    <c:v>5.0333946580188645E-2</c:v>
                  </c:pt>
                  <c:pt idx="4">
                    <c:v>4.9024310378175742E-2</c:v>
                  </c:pt>
                  <c:pt idx="5">
                    <c:v>4.9380586412178309E-2</c:v>
                  </c:pt>
                  <c:pt idx="6">
                    <c:v>4.6657058380600011E-2</c:v>
                  </c:pt>
                  <c:pt idx="7">
                    <c:v>5.2444141989184304E-2</c:v>
                  </c:pt>
                  <c:pt idx="8">
                    <c:v>4.9737327482698129E-2</c:v>
                  </c:pt>
                  <c:pt idx="9">
                    <c:v>3.1759198607017418E-2</c:v>
                  </c:pt>
                  <c:pt idx="10">
                    <c:v>3.9212509059558559E-2</c:v>
                  </c:pt>
                  <c:pt idx="11">
                    <c:v>3.6789239593556712E-2</c:v>
                  </c:pt>
                  <c:pt idx="12">
                    <c:v>4.2760785441359576E-2</c:v>
                  </c:pt>
                  <c:pt idx="13">
                    <c:v>4.4738989586956684E-2</c:v>
                  </c:pt>
                  <c:pt idx="14">
                    <c:v>3.4928716562822155E-2</c:v>
                  </c:pt>
                  <c:pt idx="15">
                    <c:v>2.9498305379555594E-2</c:v>
                  </c:pt>
                  <c:pt idx="16">
                    <c:v>4.3359681242713187E-2</c:v>
                  </c:pt>
                  <c:pt idx="17">
                    <c:v>5.4525414671113381E-2</c:v>
                  </c:pt>
                  <c:pt idx="18">
                    <c:v>5.2058570319543022E-2</c:v>
                  </c:pt>
                  <c:pt idx="19">
                    <c:v>4.8836342525983595E-2</c:v>
                  </c:pt>
                </c:numCache>
              </c:numRef>
            </c:plus>
            <c:minus>
              <c:numRef>
                <c:f>'sub01'!$D$164:$W$164</c:f>
                <c:numCache>
                  <c:formatCode>General</c:formatCode>
                  <c:ptCount val="20"/>
                  <c:pt idx="0">
                    <c:v>2.6954072023538927E-2</c:v>
                  </c:pt>
                  <c:pt idx="1">
                    <c:v>3.3976647756211398E-2</c:v>
                  </c:pt>
                  <c:pt idx="2">
                    <c:v>4.154233810743508E-2</c:v>
                  </c:pt>
                  <c:pt idx="3">
                    <c:v>5.0333946580188645E-2</c:v>
                  </c:pt>
                  <c:pt idx="4">
                    <c:v>4.9024310378175742E-2</c:v>
                  </c:pt>
                  <c:pt idx="5">
                    <c:v>4.9380586412178309E-2</c:v>
                  </c:pt>
                  <c:pt idx="6">
                    <c:v>4.6657058380600011E-2</c:v>
                  </c:pt>
                  <c:pt idx="7">
                    <c:v>5.2444141989184304E-2</c:v>
                  </c:pt>
                  <c:pt idx="8">
                    <c:v>4.9737327482698129E-2</c:v>
                  </c:pt>
                  <c:pt idx="9">
                    <c:v>3.1759198607017418E-2</c:v>
                  </c:pt>
                  <c:pt idx="10">
                    <c:v>3.9212509059558559E-2</c:v>
                  </c:pt>
                  <c:pt idx="11">
                    <c:v>3.6789239593556712E-2</c:v>
                  </c:pt>
                  <c:pt idx="12">
                    <c:v>4.2760785441359576E-2</c:v>
                  </c:pt>
                  <c:pt idx="13">
                    <c:v>4.4738989586956684E-2</c:v>
                  </c:pt>
                  <c:pt idx="14">
                    <c:v>3.4928716562822155E-2</c:v>
                  </c:pt>
                  <c:pt idx="15">
                    <c:v>2.9498305379555594E-2</c:v>
                  </c:pt>
                  <c:pt idx="16">
                    <c:v>4.3359681242713187E-2</c:v>
                  </c:pt>
                  <c:pt idx="17">
                    <c:v>5.4525414671113381E-2</c:v>
                  </c:pt>
                  <c:pt idx="18">
                    <c:v>5.2058570319543022E-2</c:v>
                  </c:pt>
                  <c:pt idx="19">
                    <c:v>4.8836342525983595E-2</c:v>
                  </c:pt>
                </c:numCache>
              </c:numRef>
            </c:minus>
          </c:errBars>
          <c:cat>
            <c:strRef>
              <c:f>'sub08'!$D$159:$W$159</c:f>
              <c:strCache>
                <c:ptCount val="20"/>
                <c:pt idx="0">
                  <c:v>Unit0</c:v>
                </c:pt>
                <c:pt idx="1">
                  <c:v>Unit1</c:v>
                </c:pt>
                <c:pt idx="2">
                  <c:v>Unit2</c:v>
                </c:pt>
                <c:pt idx="3">
                  <c:v>Unit3</c:v>
                </c:pt>
                <c:pt idx="4">
                  <c:v>Unit4</c:v>
                </c:pt>
                <c:pt idx="5">
                  <c:v>Unit5</c:v>
                </c:pt>
                <c:pt idx="6">
                  <c:v>Unit6</c:v>
                </c:pt>
                <c:pt idx="7">
                  <c:v>Unit7</c:v>
                </c:pt>
                <c:pt idx="8">
                  <c:v>Unit8</c:v>
                </c:pt>
                <c:pt idx="9">
                  <c:v>Unit9</c:v>
                </c:pt>
                <c:pt idx="10">
                  <c:v>Unit10</c:v>
                </c:pt>
                <c:pt idx="11">
                  <c:v>Unit11</c:v>
                </c:pt>
                <c:pt idx="12">
                  <c:v>Unit12</c:v>
                </c:pt>
                <c:pt idx="13">
                  <c:v>Unit13</c:v>
                </c:pt>
                <c:pt idx="14">
                  <c:v>Unit14</c:v>
                </c:pt>
                <c:pt idx="15">
                  <c:v>Unit15</c:v>
                </c:pt>
                <c:pt idx="16">
                  <c:v>Unit16</c:v>
                </c:pt>
                <c:pt idx="17">
                  <c:v>Unit17</c:v>
                </c:pt>
                <c:pt idx="18">
                  <c:v>Unit18</c:v>
                </c:pt>
                <c:pt idx="19">
                  <c:v>Unit19</c:v>
                </c:pt>
              </c:strCache>
            </c:strRef>
          </c:cat>
          <c:val>
            <c:numRef>
              <c:f>'sub08'!$D$161:$W$161</c:f>
              <c:numCache>
                <c:formatCode>0.000_ </c:formatCode>
                <c:ptCount val="20"/>
                <c:pt idx="0" formatCode="0.00000_ ">
                  <c:v>0.3090405173581004</c:v>
                </c:pt>
                <c:pt idx="1">
                  <c:v>0.34485501704188587</c:v>
                </c:pt>
                <c:pt idx="2">
                  <c:v>0.28499823330260199</c:v>
                </c:pt>
                <c:pt idx="3">
                  <c:v>0.23508801085585793</c:v>
                </c:pt>
                <c:pt idx="4">
                  <c:v>0.17700501954002501</c:v>
                </c:pt>
                <c:pt idx="5">
                  <c:v>0.26433351599427035</c:v>
                </c:pt>
                <c:pt idx="6">
                  <c:v>0.47183106940820779</c:v>
                </c:pt>
                <c:pt idx="7">
                  <c:v>0.60512957074340978</c:v>
                </c:pt>
                <c:pt idx="8">
                  <c:v>0.50218035905257152</c:v>
                </c:pt>
                <c:pt idx="9">
                  <c:v>0.40332617053910669</c:v>
                </c:pt>
                <c:pt idx="10">
                  <c:v>0.38803786313848559</c:v>
                </c:pt>
                <c:pt idx="11">
                  <c:v>0.33651426994021971</c:v>
                </c:pt>
                <c:pt idx="12">
                  <c:v>0.36815538769817763</c:v>
                </c:pt>
                <c:pt idx="13">
                  <c:v>0.36864028563200463</c:v>
                </c:pt>
                <c:pt idx="14">
                  <c:v>0.37006018123281376</c:v>
                </c:pt>
                <c:pt idx="15">
                  <c:v>0.41935853682925178</c:v>
                </c:pt>
                <c:pt idx="16">
                  <c:v>0.43631606409032142</c:v>
                </c:pt>
                <c:pt idx="17">
                  <c:v>0.45888450756866911</c:v>
                </c:pt>
                <c:pt idx="18">
                  <c:v>0.45512893357564072</c:v>
                </c:pt>
                <c:pt idx="19">
                  <c:v>0.40309244662389854</c:v>
                </c:pt>
              </c:numCache>
            </c:numRef>
          </c:val>
        </c:ser>
        <c:marker val="1"/>
        <c:axId val="82426496"/>
        <c:axId val="82579840"/>
      </c:lineChart>
      <c:catAx>
        <c:axId val="82426496"/>
        <c:scaling>
          <c:orientation val="minMax"/>
        </c:scaling>
        <c:axPos val="b"/>
        <c:numFmt formatCode="General" sourceLinked="1"/>
        <c:tickLblPos val="nextTo"/>
        <c:crossAx val="82579840"/>
        <c:crosses val="autoZero"/>
        <c:auto val="1"/>
        <c:lblAlgn val="ctr"/>
        <c:lblOffset val="100"/>
      </c:catAx>
      <c:valAx>
        <c:axId val="82579840"/>
        <c:scaling>
          <c:orientation val="minMax"/>
        </c:scaling>
        <c:axPos val="l"/>
        <c:majorGridlines/>
        <c:numFmt formatCode="0.00000_ " sourceLinked="1"/>
        <c:tickLblPos val="nextTo"/>
        <c:crossAx val="82426496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81322173311013701"/>
          <c:y val="8.4751995286304449E-2"/>
          <c:w val="8.0479054291441809E-2"/>
          <c:h val="0.12301301623011419"/>
        </c:manualLayout>
      </c:layout>
    </c:legend>
    <c:plotVisOnly val="1"/>
    <c:dispBlanksAs val="gap"/>
  </c:chart>
  <c:printSettings>
    <c:headerFooter/>
    <c:pageMargins b="0.75000000000000377" l="0.70000000000000062" r="0.70000000000000062" t="0.75000000000000377" header="0.30000000000000032" footer="0.30000000000000032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 altLang="en-US"/>
              <a:t>The averaged final activations</a:t>
            </a:r>
          </a:p>
        </c:rich>
      </c:tx>
      <c:layout>
        <c:manualLayout>
          <c:xMode val="edge"/>
          <c:yMode val="edge"/>
          <c:x val="0.34042609035572907"/>
          <c:y val="3.39943342776204E-2"/>
        </c:manualLayout>
      </c:layout>
      <c:spPr>
        <a:noFill/>
        <a:ln w="25400">
          <a:noFill/>
        </a:ln>
      </c:spPr>
    </c:title>
    <c:plotArea>
      <c:layout>
        <c:manualLayout>
          <c:layoutTarget val="inner"/>
          <c:xMode val="edge"/>
          <c:yMode val="edge"/>
          <c:x val="0.1613477971032059"/>
          <c:y val="0.14164305949008499"/>
          <c:w val="0.81028509094686907"/>
          <c:h val="0.73654390934844194"/>
        </c:manualLayout>
      </c:layout>
      <c:barChart>
        <c:barDir val="col"/>
        <c:grouping val="clustered"/>
        <c:ser>
          <c:idx val="0"/>
          <c:order val="0"/>
          <c:tx>
            <c:strRef>
              <c:f>'sub01'!$Y$50</c:f>
              <c:strCache>
                <c:ptCount val="1"/>
                <c:pt idx="0">
                  <c:v>animals</c:v>
                </c:pt>
              </c:strCache>
            </c:strRef>
          </c:tx>
          <c:spPr>
            <a:solidFill>
              <a:srgbClr val="3366FF"/>
            </a:solidFill>
            <a:ln w="25400">
              <a:noFill/>
            </a:ln>
          </c:spPr>
          <c:errBars>
            <c:errBarType val="both"/>
            <c:errValType val="cust"/>
            <c:plus>
              <c:numRef>
                <c:f>'sub01'!$Z$53:$AA$53</c:f>
                <c:numCache>
                  <c:formatCode>General</c:formatCode>
                  <c:ptCount val="2"/>
                  <c:pt idx="0">
                    <c:v>2.4865767835000756E-2</c:v>
                  </c:pt>
                  <c:pt idx="1">
                    <c:v>2.138983149312651E-2</c:v>
                  </c:pt>
                </c:numCache>
              </c:numRef>
            </c:plus>
            <c:minus>
              <c:numRef>
                <c:f>'sub01'!$Z$53:$AA$53</c:f>
                <c:numCache>
                  <c:formatCode>General</c:formatCode>
                  <c:ptCount val="2"/>
                  <c:pt idx="0">
                    <c:v>2.4865767835000756E-2</c:v>
                  </c:pt>
                  <c:pt idx="1">
                    <c:v>2.138983149312651E-2</c:v>
                  </c:pt>
                </c:numCache>
              </c:numRef>
            </c:minus>
            <c:spPr>
              <a:ln w="12700">
                <a:solidFill>
                  <a:srgbClr val="000000"/>
                </a:solidFill>
                <a:prstDash val="solid"/>
              </a:ln>
            </c:spPr>
          </c:errBars>
          <c:cat>
            <c:strRef>
              <c:f>'sub01'!$Z$49:$AA$49</c:f>
              <c:strCache>
                <c:ptCount val="2"/>
                <c:pt idx="0">
                  <c:v>lateral</c:v>
                </c:pt>
                <c:pt idx="1">
                  <c:v>medial</c:v>
                </c:pt>
              </c:strCache>
            </c:strRef>
          </c:cat>
          <c:val>
            <c:numRef>
              <c:f>'sub01'!$Z$50:$AA$50</c:f>
              <c:numCache>
                <c:formatCode>0.00_ </c:formatCode>
                <c:ptCount val="2"/>
                <c:pt idx="0">
                  <c:v>0.52035833333333326</c:v>
                </c:pt>
                <c:pt idx="1">
                  <c:v>0.34429999999999999</c:v>
                </c:pt>
              </c:numCache>
            </c:numRef>
          </c:val>
        </c:ser>
        <c:ser>
          <c:idx val="1"/>
          <c:order val="1"/>
          <c:tx>
            <c:strRef>
              <c:f>'sub01'!$Y$51</c:f>
              <c:strCache>
                <c:ptCount val="1"/>
                <c:pt idx="0">
                  <c:v>tools</c:v>
                </c:pt>
              </c:strCache>
            </c:strRef>
          </c:tx>
          <c:spPr>
            <a:solidFill>
              <a:srgbClr val="FF6600"/>
            </a:solidFill>
            <a:ln w="25400">
              <a:noFill/>
            </a:ln>
          </c:spPr>
          <c:errBars>
            <c:errBarType val="both"/>
            <c:errValType val="cust"/>
            <c:plus>
              <c:numRef>
                <c:f>'sub01'!$Z$54:$AA$54</c:f>
                <c:numCache>
                  <c:formatCode>General</c:formatCode>
                  <c:ptCount val="2"/>
                  <c:pt idx="0">
                    <c:v>3.1226713243921726E-2</c:v>
                  </c:pt>
                  <c:pt idx="1">
                    <c:v>1.9092591577365804E-2</c:v>
                  </c:pt>
                </c:numCache>
              </c:numRef>
            </c:plus>
            <c:minus>
              <c:numRef>
                <c:f>'sub01'!$Z$54:$AA$54</c:f>
                <c:numCache>
                  <c:formatCode>General</c:formatCode>
                  <c:ptCount val="2"/>
                  <c:pt idx="0">
                    <c:v>3.1226713243921726E-2</c:v>
                  </c:pt>
                  <c:pt idx="1">
                    <c:v>1.9092591577365804E-2</c:v>
                  </c:pt>
                </c:numCache>
              </c:numRef>
            </c:minus>
            <c:spPr>
              <a:ln w="12700">
                <a:solidFill>
                  <a:srgbClr val="000000"/>
                </a:solidFill>
                <a:prstDash val="solid"/>
              </a:ln>
            </c:spPr>
          </c:errBars>
          <c:cat>
            <c:strRef>
              <c:f>'sub01'!$Z$49:$AA$49</c:f>
              <c:strCache>
                <c:ptCount val="2"/>
                <c:pt idx="0">
                  <c:v>lateral</c:v>
                </c:pt>
                <c:pt idx="1">
                  <c:v>medial</c:v>
                </c:pt>
              </c:strCache>
            </c:strRef>
          </c:cat>
          <c:val>
            <c:numRef>
              <c:f>'sub01'!$Z$51:$AA$51</c:f>
              <c:numCache>
                <c:formatCode>0.00_ </c:formatCode>
                <c:ptCount val="2"/>
                <c:pt idx="0">
                  <c:v>0.34521249999999998</c:v>
                </c:pt>
                <c:pt idx="1">
                  <c:v>0.44926666666666654</c:v>
                </c:pt>
              </c:numCache>
            </c:numRef>
          </c:val>
        </c:ser>
        <c:axId val="82635008"/>
        <c:axId val="82665472"/>
      </c:barChart>
      <c:catAx>
        <c:axId val="82635008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zh-CN"/>
          </a:p>
        </c:txPr>
        <c:crossAx val="82665472"/>
        <c:crosses val="autoZero"/>
        <c:auto val="1"/>
        <c:lblAlgn val="ctr"/>
        <c:lblOffset val="100"/>
        <c:tickLblSkip val="1"/>
        <c:tickMarkSkip val="1"/>
      </c:catAx>
      <c:valAx>
        <c:axId val="82665472"/>
        <c:scaling>
          <c:orientation val="minMax"/>
          <c:max val="0.70000000000000062"/>
          <c:min val="0"/>
        </c:scaling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 altLang="en-US"/>
                  <a:t>Mean Activations</a:t>
                </a:r>
              </a:p>
            </c:rich>
          </c:tx>
          <c:layout>
            <c:manualLayout>
              <c:xMode val="edge"/>
              <c:yMode val="edge"/>
              <c:x val="2.8368794326241127E-2"/>
              <c:y val="0.35410764872521244"/>
            </c:manualLayout>
          </c:layout>
          <c:spPr>
            <a:noFill/>
            <a:ln w="25400">
              <a:noFill/>
            </a:ln>
          </c:spPr>
        </c:title>
        <c:numFmt formatCode="0.00_ " sourceLinked="1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zh-CN"/>
          </a:p>
        </c:txPr>
        <c:crossAx val="82635008"/>
        <c:crosses val="autoZero"/>
        <c:crossBetween val="between"/>
        <c:majorUnit val="0.1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7198618789672773"/>
          <c:y val="0.22096317280453256"/>
          <c:w val="0.12056756203346919"/>
          <c:h val="0.13881019830028329"/>
        </c:manualLayout>
      </c:layout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11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zh-CN"/>
        </a:p>
      </c:txPr>
    </c:legend>
    <c:plotVisOnly val="1"/>
    <c:dispBlanksAs val="gap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zh-CN"/>
    </a:p>
  </c:txPr>
  <c:printSettings>
    <c:headerFooter alignWithMargins="0"/>
    <c:pageMargins b="1" l="0.75000000000000377" r="0.75000000000000377" t="1" header="0.5" footer="0.5"/>
    <c:pageSetup paperSize="9" orientation="landscape"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 altLang="en-US"/>
              <a:t>The averaged final activations</a:t>
            </a:r>
          </a:p>
        </c:rich>
      </c:tx>
      <c:layout>
        <c:manualLayout>
          <c:xMode val="edge"/>
          <c:yMode val="edge"/>
          <c:x val="0.34042609035572957"/>
          <c:y val="3.39943342776204E-2"/>
        </c:manualLayout>
      </c:layout>
      <c:spPr>
        <a:noFill/>
        <a:ln w="25400">
          <a:noFill/>
        </a:ln>
      </c:spPr>
    </c:title>
    <c:plotArea>
      <c:layout>
        <c:manualLayout>
          <c:layoutTarget val="inner"/>
          <c:xMode val="edge"/>
          <c:yMode val="edge"/>
          <c:x val="0.1613477971032059"/>
          <c:y val="0.14164305949008499"/>
          <c:w val="0.81028509094686907"/>
          <c:h val="0.73654390934844194"/>
        </c:manualLayout>
      </c:layout>
      <c:barChart>
        <c:barDir val="col"/>
        <c:grouping val="clustered"/>
        <c:ser>
          <c:idx val="0"/>
          <c:order val="0"/>
          <c:tx>
            <c:strRef>
              <c:f>[1]sub01!$Y$50</c:f>
              <c:strCache>
                <c:ptCount val="1"/>
                <c:pt idx="0">
                  <c:v>animals</c:v>
                </c:pt>
              </c:strCache>
            </c:strRef>
          </c:tx>
          <c:spPr>
            <a:solidFill>
              <a:srgbClr val="3366FF"/>
            </a:solidFill>
            <a:ln w="25400">
              <a:noFill/>
            </a:ln>
          </c:spPr>
          <c:errBars>
            <c:errBarType val="both"/>
            <c:errValType val="cust"/>
            <c:plus>
              <c:numRef>
                <c:f>[1]sub01!$Z$53:$AA$53</c:f>
                <c:numCache>
                  <c:formatCode>General</c:formatCode>
                  <c:ptCount val="2"/>
                  <c:pt idx="0">
                    <c:v>2.6999843442022243E-3</c:v>
                  </c:pt>
                  <c:pt idx="1">
                    <c:v>7.9179144706934927E-3</c:v>
                  </c:pt>
                </c:numCache>
              </c:numRef>
            </c:plus>
            <c:minus>
              <c:numRef>
                <c:f>[1]sub01!$Z$53:$AA$53</c:f>
                <c:numCache>
                  <c:formatCode>General</c:formatCode>
                  <c:ptCount val="2"/>
                  <c:pt idx="0">
                    <c:v>2.6999843442022243E-3</c:v>
                  </c:pt>
                  <c:pt idx="1">
                    <c:v>7.9179144706934927E-3</c:v>
                  </c:pt>
                </c:numCache>
              </c:numRef>
            </c:minus>
            <c:spPr>
              <a:ln w="12700">
                <a:solidFill>
                  <a:srgbClr val="000000"/>
                </a:solidFill>
                <a:prstDash val="solid"/>
              </a:ln>
            </c:spPr>
          </c:errBars>
          <c:cat>
            <c:strRef>
              <c:f>[1]sub01!$Z$49:$AA$49</c:f>
              <c:strCache>
                <c:ptCount val="2"/>
                <c:pt idx="0">
                  <c:v>lateral</c:v>
                </c:pt>
                <c:pt idx="1">
                  <c:v>medial</c:v>
                </c:pt>
              </c:strCache>
            </c:strRef>
          </c:cat>
          <c:val>
            <c:numRef>
              <c:f>[1]sub01!$Z$50:$AA$50</c:f>
              <c:numCache>
                <c:formatCode>General</c:formatCode>
                <c:ptCount val="2"/>
                <c:pt idx="0">
                  <c:v>0.11351666666666667</c:v>
                </c:pt>
                <c:pt idx="1">
                  <c:v>6.9449999999999998E-2</c:v>
                </c:pt>
              </c:numCache>
            </c:numRef>
          </c:val>
        </c:ser>
        <c:ser>
          <c:idx val="1"/>
          <c:order val="1"/>
          <c:tx>
            <c:strRef>
              <c:f>[1]sub01!$Y$51</c:f>
              <c:strCache>
                <c:ptCount val="1"/>
                <c:pt idx="0">
                  <c:v>tools</c:v>
                </c:pt>
              </c:strCache>
            </c:strRef>
          </c:tx>
          <c:spPr>
            <a:solidFill>
              <a:srgbClr val="FF6600"/>
            </a:solidFill>
            <a:ln w="25400">
              <a:noFill/>
            </a:ln>
          </c:spPr>
          <c:errBars>
            <c:errBarType val="both"/>
            <c:errValType val="cust"/>
            <c:plus>
              <c:numRef>
                <c:f>[1]sub01!$Z$54:$AA$54</c:f>
                <c:numCache>
                  <c:formatCode>General</c:formatCode>
                  <c:ptCount val="2"/>
                  <c:pt idx="0">
                    <c:v>5.9739849030593234E-3</c:v>
                  </c:pt>
                  <c:pt idx="1">
                    <c:v>1.695347925758011E-2</c:v>
                  </c:pt>
                </c:numCache>
              </c:numRef>
            </c:plus>
            <c:minus>
              <c:numRef>
                <c:f>[1]sub01!$Z$54:$AA$54</c:f>
                <c:numCache>
                  <c:formatCode>General</c:formatCode>
                  <c:ptCount val="2"/>
                  <c:pt idx="0">
                    <c:v>5.9739849030593234E-3</c:v>
                  </c:pt>
                  <c:pt idx="1">
                    <c:v>1.695347925758011E-2</c:v>
                  </c:pt>
                </c:numCache>
              </c:numRef>
            </c:minus>
            <c:spPr>
              <a:ln w="12700">
                <a:solidFill>
                  <a:srgbClr val="000000"/>
                </a:solidFill>
                <a:prstDash val="solid"/>
              </a:ln>
            </c:spPr>
          </c:errBars>
          <c:cat>
            <c:strRef>
              <c:f>[1]sub01!$Z$49:$AA$49</c:f>
              <c:strCache>
                <c:ptCount val="2"/>
                <c:pt idx="0">
                  <c:v>lateral</c:v>
                </c:pt>
                <c:pt idx="1">
                  <c:v>medial</c:v>
                </c:pt>
              </c:strCache>
            </c:strRef>
          </c:cat>
          <c:val>
            <c:numRef>
              <c:f>[1]sub01!$Z$51:$AA$51</c:f>
              <c:numCache>
                <c:formatCode>General</c:formatCode>
                <c:ptCount val="2"/>
                <c:pt idx="0">
                  <c:v>8.999583333333333E-2</c:v>
                </c:pt>
                <c:pt idx="1">
                  <c:v>0.2612166666666666</c:v>
                </c:pt>
              </c:numCache>
            </c:numRef>
          </c:val>
        </c:ser>
        <c:axId val="82707968"/>
        <c:axId val="82709504"/>
      </c:barChart>
      <c:catAx>
        <c:axId val="82707968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zh-CN"/>
          </a:p>
        </c:txPr>
        <c:crossAx val="82709504"/>
        <c:crosses val="autoZero"/>
        <c:auto val="1"/>
        <c:lblAlgn val="ctr"/>
        <c:lblOffset val="100"/>
        <c:tickLblSkip val="1"/>
        <c:tickMarkSkip val="1"/>
      </c:catAx>
      <c:valAx>
        <c:axId val="82709504"/>
        <c:scaling>
          <c:orientation val="minMax"/>
          <c:max val="0.70000000000000062"/>
          <c:min val="0"/>
        </c:scaling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 altLang="en-US"/>
                  <a:t>Mean Activations</a:t>
                </a:r>
              </a:p>
            </c:rich>
          </c:tx>
          <c:layout>
            <c:manualLayout>
              <c:xMode val="edge"/>
              <c:yMode val="edge"/>
              <c:x val="2.8368794326241127E-2"/>
              <c:y val="0.35410764872521244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zh-CN"/>
          </a:p>
        </c:txPr>
        <c:crossAx val="82707968"/>
        <c:crosses val="autoZero"/>
        <c:crossBetween val="between"/>
        <c:majorUnit val="0.1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7198618789672815"/>
          <c:y val="0.22096317280453256"/>
          <c:w val="0.12056756203346919"/>
          <c:h val="0.13881019830028329"/>
        </c:manualLayout>
      </c:layout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11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zh-CN"/>
        </a:p>
      </c:txPr>
    </c:legend>
    <c:plotVisOnly val="1"/>
    <c:dispBlanksAs val="gap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zh-CN"/>
    </a:p>
  </c:txPr>
  <c:printSettings>
    <c:headerFooter alignWithMargins="0"/>
    <c:pageMargins b="1" l="0.75000000000000455" r="0.75000000000000455" t="1" header="0.5" footer="0.5"/>
    <c:pageSetup paperSize="9" orientation="landscape"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plotArea>
      <c:layout>
        <c:manualLayout>
          <c:layoutTarget val="inner"/>
          <c:xMode val="edge"/>
          <c:yMode val="edge"/>
          <c:x val="0.11855676071035399"/>
          <c:y val="5.9548314325103414E-2"/>
          <c:w val="0.85773239053056061"/>
          <c:h val="0.84188996114801362"/>
        </c:manualLayout>
      </c:layout>
      <c:lineChart>
        <c:grouping val="standard"/>
        <c:ser>
          <c:idx val="0"/>
          <c:order val="0"/>
          <c:tx>
            <c:strRef>
              <c:f>'sub09'!$C$50</c:f>
              <c:strCache>
                <c:ptCount val="1"/>
                <c:pt idx="0">
                  <c:v>animals</c:v>
                </c:pt>
              </c:strCache>
            </c:strRef>
          </c:tx>
          <c:spPr>
            <a:ln w="12700">
              <a:solidFill>
                <a:srgbClr val="0000FF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FF"/>
              </a:solidFill>
              <a:ln>
                <a:solidFill>
                  <a:srgbClr val="0000FF"/>
                </a:solidFill>
                <a:prstDash val="solid"/>
              </a:ln>
            </c:spPr>
          </c:marker>
          <c:errBars>
            <c:errDir val="y"/>
            <c:errBarType val="both"/>
            <c:errValType val="cust"/>
            <c:plus>
              <c:numRef>
                <c:f>'sub01'!$D$53:$M$53</c:f>
                <c:numCache>
                  <c:formatCode>General</c:formatCode>
                  <c:ptCount val="10"/>
                  <c:pt idx="0">
                    <c:v>1.5921759182293193E-3</c:v>
                  </c:pt>
                  <c:pt idx="1">
                    <c:v>0.1025968303674596</c:v>
                  </c:pt>
                  <c:pt idx="2">
                    <c:v>8.9027793792909704E-2</c:v>
                  </c:pt>
                  <c:pt idx="3">
                    <c:v>8.7129432271736806E-2</c:v>
                  </c:pt>
                  <c:pt idx="4">
                    <c:v>9.4930036769394779E-2</c:v>
                  </c:pt>
                  <c:pt idx="5">
                    <c:v>9.6825442755167926E-2</c:v>
                  </c:pt>
                  <c:pt idx="6">
                    <c:v>8.2259330924549789E-2</c:v>
                  </c:pt>
                  <c:pt idx="7">
                    <c:v>8.3558254434005372E-2</c:v>
                  </c:pt>
                  <c:pt idx="8">
                    <c:v>9.6460656293435962E-2</c:v>
                  </c:pt>
                  <c:pt idx="9">
                    <c:v>8.5464078393510903E-2</c:v>
                  </c:pt>
                </c:numCache>
              </c:numRef>
            </c:plus>
            <c:minus>
              <c:numRef>
                <c:f>'sub01'!$D$53:$M$53</c:f>
                <c:numCache>
                  <c:formatCode>General</c:formatCode>
                  <c:ptCount val="10"/>
                  <c:pt idx="0">
                    <c:v>1.5921759182293193E-3</c:v>
                  </c:pt>
                  <c:pt idx="1">
                    <c:v>0.1025968303674596</c:v>
                  </c:pt>
                  <c:pt idx="2">
                    <c:v>8.9027793792909704E-2</c:v>
                  </c:pt>
                  <c:pt idx="3">
                    <c:v>8.7129432271736806E-2</c:v>
                  </c:pt>
                  <c:pt idx="4">
                    <c:v>9.4930036769394779E-2</c:v>
                  </c:pt>
                  <c:pt idx="5">
                    <c:v>9.6825442755167926E-2</c:v>
                  </c:pt>
                  <c:pt idx="6">
                    <c:v>8.2259330924549789E-2</c:v>
                  </c:pt>
                  <c:pt idx="7">
                    <c:v>8.3558254434005372E-2</c:v>
                  </c:pt>
                  <c:pt idx="8">
                    <c:v>9.6460656293435962E-2</c:v>
                  </c:pt>
                  <c:pt idx="9">
                    <c:v>8.5464078393510903E-2</c:v>
                  </c:pt>
                </c:numCache>
              </c:numRef>
            </c:minus>
            <c:spPr>
              <a:ln w="12700">
                <a:solidFill>
                  <a:srgbClr val="000000"/>
                </a:solidFill>
                <a:prstDash val="solid"/>
              </a:ln>
            </c:spPr>
          </c:errBars>
          <c:cat>
            <c:strRef>
              <c:f>'sub09'!$D$49:$W$49</c:f>
              <c:strCache>
                <c:ptCount val="20"/>
                <c:pt idx="0">
                  <c:v>Unit0</c:v>
                </c:pt>
                <c:pt idx="1">
                  <c:v>Unit1</c:v>
                </c:pt>
                <c:pt idx="2">
                  <c:v>Unit2</c:v>
                </c:pt>
                <c:pt idx="3">
                  <c:v>Unit3</c:v>
                </c:pt>
                <c:pt idx="4">
                  <c:v>Unit4</c:v>
                </c:pt>
                <c:pt idx="5">
                  <c:v>Unit5</c:v>
                </c:pt>
                <c:pt idx="6">
                  <c:v>Unit6</c:v>
                </c:pt>
                <c:pt idx="7">
                  <c:v>Unit7</c:v>
                </c:pt>
                <c:pt idx="8">
                  <c:v>Unit8</c:v>
                </c:pt>
                <c:pt idx="9">
                  <c:v>Unit9</c:v>
                </c:pt>
                <c:pt idx="10">
                  <c:v>Unit10</c:v>
                </c:pt>
                <c:pt idx="11">
                  <c:v>Unit11</c:v>
                </c:pt>
                <c:pt idx="12">
                  <c:v>Unit12</c:v>
                </c:pt>
                <c:pt idx="13">
                  <c:v>Unit13</c:v>
                </c:pt>
                <c:pt idx="14">
                  <c:v>Unit14</c:v>
                </c:pt>
                <c:pt idx="15">
                  <c:v>Unit15</c:v>
                </c:pt>
                <c:pt idx="16">
                  <c:v>Unit16</c:v>
                </c:pt>
                <c:pt idx="17">
                  <c:v>Unit17</c:v>
                </c:pt>
                <c:pt idx="18">
                  <c:v>Unit18</c:v>
                </c:pt>
                <c:pt idx="19">
                  <c:v>Unit19</c:v>
                </c:pt>
              </c:strCache>
            </c:strRef>
          </c:cat>
          <c:val>
            <c:numRef>
              <c:f>'sub09'!$D$50:$W$50</c:f>
              <c:numCache>
                <c:formatCode>0.00_ </c:formatCode>
                <c:ptCount val="20"/>
                <c:pt idx="0">
                  <c:v>0.5056666666666666</c:v>
                </c:pt>
                <c:pt idx="1">
                  <c:v>0.66795833333333332</c:v>
                </c:pt>
                <c:pt idx="2">
                  <c:v>0.47133333333333333</c:v>
                </c:pt>
                <c:pt idx="3">
                  <c:v>0.47674999999999995</c:v>
                </c:pt>
                <c:pt idx="4">
                  <c:v>0.52541666666666664</c:v>
                </c:pt>
                <c:pt idx="5">
                  <c:v>0.96499999999999997</c:v>
                </c:pt>
                <c:pt idx="6">
                  <c:v>0.57766666666666666</c:v>
                </c:pt>
                <c:pt idx="7">
                  <c:v>0.99366666666666681</c:v>
                </c:pt>
                <c:pt idx="8">
                  <c:v>0.54370833333333324</c:v>
                </c:pt>
                <c:pt idx="9">
                  <c:v>0.59441666666666659</c:v>
                </c:pt>
                <c:pt idx="10">
                  <c:v>0.34279166666666661</c:v>
                </c:pt>
                <c:pt idx="11">
                  <c:v>9.2500000000000013E-3</c:v>
                </c:pt>
                <c:pt idx="12">
                  <c:v>7.8374999999999986E-2</c:v>
                </c:pt>
                <c:pt idx="13">
                  <c:v>0.41429166666666667</c:v>
                </c:pt>
                <c:pt idx="14">
                  <c:v>0.96270833333333339</c:v>
                </c:pt>
                <c:pt idx="15">
                  <c:v>5.3375000000000006E-2</c:v>
                </c:pt>
                <c:pt idx="16">
                  <c:v>2.0833333333333335E-4</c:v>
                </c:pt>
                <c:pt idx="17">
                  <c:v>8.3333333333333339E-4</c:v>
                </c:pt>
                <c:pt idx="18">
                  <c:v>0.38766666666666666</c:v>
                </c:pt>
                <c:pt idx="19">
                  <c:v>0.16712499999999997</c:v>
                </c:pt>
              </c:numCache>
            </c:numRef>
          </c:val>
        </c:ser>
        <c:ser>
          <c:idx val="1"/>
          <c:order val="1"/>
          <c:tx>
            <c:strRef>
              <c:f>'sub09'!$C$51</c:f>
              <c:strCache>
                <c:ptCount val="1"/>
                <c:pt idx="0">
                  <c:v>tools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errBars>
            <c:errDir val="y"/>
            <c:errBarType val="both"/>
            <c:errValType val="cust"/>
            <c:plus>
              <c:numRef>
                <c:f>'sub01'!$D$54:$M$54</c:f>
                <c:numCache>
                  <c:formatCode>General</c:formatCode>
                  <c:ptCount val="10"/>
                  <c:pt idx="0">
                    <c:v>4.5656691891690464E-3</c:v>
                  </c:pt>
                  <c:pt idx="1">
                    <c:v>7.2258956597607199E-2</c:v>
                  </c:pt>
                  <c:pt idx="2">
                    <c:v>8.1657090073670391E-2</c:v>
                  </c:pt>
                  <c:pt idx="3">
                    <c:v>9.2172864125178666E-2</c:v>
                  </c:pt>
                  <c:pt idx="4">
                    <c:v>9.1596754878254541E-2</c:v>
                  </c:pt>
                  <c:pt idx="5">
                    <c:v>9.3813244367949328E-2</c:v>
                  </c:pt>
                  <c:pt idx="6">
                    <c:v>8.4526708307318649E-2</c:v>
                  </c:pt>
                  <c:pt idx="7">
                    <c:v>8.8456203425858776E-2</c:v>
                  </c:pt>
                  <c:pt idx="8">
                    <c:v>9.6917339586682777E-2</c:v>
                  </c:pt>
                  <c:pt idx="9">
                    <c:v>8.3555688855377272E-2</c:v>
                  </c:pt>
                </c:numCache>
              </c:numRef>
            </c:plus>
            <c:minus>
              <c:numRef>
                <c:f>'sub01'!$D$54:$M$54</c:f>
                <c:numCache>
                  <c:formatCode>General</c:formatCode>
                  <c:ptCount val="10"/>
                  <c:pt idx="0">
                    <c:v>4.5656691891690464E-3</c:v>
                  </c:pt>
                  <c:pt idx="1">
                    <c:v>7.2258956597607199E-2</c:v>
                  </c:pt>
                  <c:pt idx="2">
                    <c:v>8.1657090073670391E-2</c:v>
                  </c:pt>
                  <c:pt idx="3">
                    <c:v>9.2172864125178666E-2</c:v>
                  </c:pt>
                  <c:pt idx="4">
                    <c:v>9.1596754878254541E-2</c:v>
                  </c:pt>
                  <c:pt idx="5">
                    <c:v>9.3813244367949328E-2</c:v>
                  </c:pt>
                  <c:pt idx="6">
                    <c:v>8.4526708307318649E-2</c:v>
                  </c:pt>
                  <c:pt idx="7">
                    <c:v>8.8456203425858776E-2</c:v>
                  </c:pt>
                  <c:pt idx="8">
                    <c:v>9.6917339586682777E-2</c:v>
                  </c:pt>
                  <c:pt idx="9">
                    <c:v>8.3555688855377272E-2</c:v>
                  </c:pt>
                </c:numCache>
              </c:numRef>
            </c:minus>
            <c:spPr>
              <a:ln w="12700">
                <a:solidFill>
                  <a:srgbClr val="000000"/>
                </a:solidFill>
                <a:prstDash val="solid"/>
              </a:ln>
            </c:spPr>
          </c:errBars>
          <c:cat>
            <c:strRef>
              <c:f>'sub09'!$D$49:$W$49</c:f>
              <c:strCache>
                <c:ptCount val="20"/>
                <c:pt idx="0">
                  <c:v>Unit0</c:v>
                </c:pt>
                <c:pt idx="1">
                  <c:v>Unit1</c:v>
                </c:pt>
                <c:pt idx="2">
                  <c:v>Unit2</c:v>
                </c:pt>
                <c:pt idx="3">
                  <c:v>Unit3</c:v>
                </c:pt>
                <c:pt idx="4">
                  <c:v>Unit4</c:v>
                </c:pt>
                <c:pt idx="5">
                  <c:v>Unit5</c:v>
                </c:pt>
                <c:pt idx="6">
                  <c:v>Unit6</c:v>
                </c:pt>
                <c:pt idx="7">
                  <c:v>Unit7</c:v>
                </c:pt>
                <c:pt idx="8">
                  <c:v>Unit8</c:v>
                </c:pt>
                <c:pt idx="9">
                  <c:v>Unit9</c:v>
                </c:pt>
                <c:pt idx="10">
                  <c:v>Unit10</c:v>
                </c:pt>
                <c:pt idx="11">
                  <c:v>Unit11</c:v>
                </c:pt>
                <c:pt idx="12">
                  <c:v>Unit12</c:v>
                </c:pt>
                <c:pt idx="13">
                  <c:v>Unit13</c:v>
                </c:pt>
                <c:pt idx="14">
                  <c:v>Unit14</c:v>
                </c:pt>
                <c:pt idx="15">
                  <c:v>Unit15</c:v>
                </c:pt>
                <c:pt idx="16">
                  <c:v>Unit16</c:v>
                </c:pt>
                <c:pt idx="17">
                  <c:v>Unit17</c:v>
                </c:pt>
                <c:pt idx="18">
                  <c:v>Unit18</c:v>
                </c:pt>
                <c:pt idx="19">
                  <c:v>Unit19</c:v>
                </c:pt>
              </c:strCache>
            </c:strRef>
          </c:cat>
          <c:val>
            <c:numRef>
              <c:f>'sub09'!$D$51:$W$51</c:f>
              <c:numCache>
                <c:formatCode>0.00_ </c:formatCode>
                <c:ptCount val="20"/>
                <c:pt idx="0">
                  <c:v>4.1000000000000002E-2</c:v>
                </c:pt>
                <c:pt idx="1">
                  <c:v>0.29058333333333336</c:v>
                </c:pt>
                <c:pt idx="2">
                  <c:v>0.28858333333333336</c:v>
                </c:pt>
                <c:pt idx="3">
                  <c:v>0.34804166666666664</c:v>
                </c:pt>
                <c:pt idx="4">
                  <c:v>0.67766666666666675</c:v>
                </c:pt>
                <c:pt idx="5">
                  <c:v>2.5000000000000001E-4</c:v>
                </c:pt>
                <c:pt idx="6">
                  <c:v>0.51349999999999985</c:v>
                </c:pt>
                <c:pt idx="7">
                  <c:v>2.0708333333333332E-2</c:v>
                </c:pt>
                <c:pt idx="8">
                  <c:v>0.25750000000000001</c:v>
                </c:pt>
                <c:pt idx="9">
                  <c:v>0.4928333333333334</c:v>
                </c:pt>
                <c:pt idx="10">
                  <c:v>0.28266666666666668</c:v>
                </c:pt>
                <c:pt idx="11">
                  <c:v>0.59762499999999996</c:v>
                </c:pt>
                <c:pt idx="12">
                  <c:v>0.21054166666666671</c:v>
                </c:pt>
                <c:pt idx="13">
                  <c:v>0.20350000000000001</c:v>
                </c:pt>
                <c:pt idx="14">
                  <c:v>0.30854166666666677</c:v>
                </c:pt>
                <c:pt idx="15">
                  <c:v>0.89016666666666666</c:v>
                </c:pt>
                <c:pt idx="16">
                  <c:v>0.2940416666666667</c:v>
                </c:pt>
                <c:pt idx="17">
                  <c:v>0.59649999999999992</c:v>
                </c:pt>
                <c:pt idx="18">
                  <c:v>0.72329166666666656</c:v>
                </c:pt>
                <c:pt idx="19">
                  <c:v>0.4993749999999999</c:v>
                </c:pt>
              </c:numCache>
            </c:numRef>
          </c:val>
        </c:ser>
        <c:marker val="1"/>
        <c:axId val="83002496"/>
        <c:axId val="83004032"/>
      </c:lineChart>
      <c:catAx>
        <c:axId val="83002496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zh-CN"/>
          </a:p>
        </c:txPr>
        <c:crossAx val="83004032"/>
        <c:crosses val="autoZero"/>
        <c:auto val="1"/>
        <c:lblAlgn val="ctr"/>
        <c:lblOffset val="100"/>
        <c:tickLblSkip val="1"/>
        <c:tickMarkSkip val="1"/>
      </c:catAx>
      <c:valAx>
        <c:axId val="83004032"/>
        <c:scaling>
          <c:orientation val="minMax"/>
        </c:scaling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0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 altLang="en-US"/>
                  <a:t>MeanActivation</a:t>
                </a:r>
              </a:p>
            </c:rich>
          </c:tx>
          <c:layout>
            <c:manualLayout>
              <c:xMode val="edge"/>
              <c:yMode val="edge"/>
              <c:x val="1.4432949089655995E-2"/>
              <c:y val="0.35523657078799442"/>
            </c:manualLayout>
          </c:layout>
          <c:spPr>
            <a:noFill/>
            <a:ln w="25400">
              <a:noFill/>
            </a:ln>
          </c:spPr>
        </c:title>
        <c:numFmt formatCode="0.00_ " sourceLinked="1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zh-CN"/>
          </a:p>
        </c:txPr>
        <c:crossAx val="83002496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85257769728438904"/>
          <c:y val="6.9815195071868577E-2"/>
          <c:w val="0.10206185727277671"/>
          <c:h val="0.1170433367286997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28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zh-CN"/>
        </a:p>
      </c:txPr>
    </c:legend>
    <c:plotVisOnly val="1"/>
    <c:dispBlanksAs val="gap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4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zh-CN"/>
    </a:p>
  </c:txPr>
  <c:printSettings>
    <c:headerFooter alignWithMargins="0"/>
    <c:pageMargins b="1" l="0.75000000000000377" r="0.75000000000000377" t="1" header="0.5" footer="0.5"/>
    <c:pageSetup paperSize="9" orientation="landscape"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 altLang="en-US"/>
              <a:t>The averaged final activations</a:t>
            </a:r>
          </a:p>
        </c:rich>
      </c:tx>
      <c:layout>
        <c:manualLayout>
          <c:xMode val="edge"/>
          <c:yMode val="edge"/>
          <c:x val="0.34042609035572907"/>
          <c:y val="3.39943342776204E-2"/>
        </c:manualLayout>
      </c:layout>
      <c:spPr>
        <a:noFill/>
        <a:ln w="25400">
          <a:noFill/>
        </a:ln>
      </c:spPr>
    </c:title>
    <c:plotArea>
      <c:layout>
        <c:manualLayout>
          <c:layoutTarget val="inner"/>
          <c:xMode val="edge"/>
          <c:yMode val="edge"/>
          <c:x val="0.1613477971032059"/>
          <c:y val="0.14164305949008499"/>
          <c:w val="0.81028509094686907"/>
          <c:h val="0.73654390934844194"/>
        </c:manualLayout>
      </c:layout>
      <c:barChart>
        <c:barDir val="col"/>
        <c:grouping val="clustered"/>
        <c:ser>
          <c:idx val="0"/>
          <c:order val="0"/>
          <c:tx>
            <c:strRef>
              <c:f>'sub09'!$Y$50</c:f>
              <c:strCache>
                <c:ptCount val="1"/>
                <c:pt idx="0">
                  <c:v>animals</c:v>
                </c:pt>
              </c:strCache>
            </c:strRef>
          </c:tx>
          <c:spPr>
            <a:solidFill>
              <a:srgbClr val="3366FF"/>
            </a:solidFill>
            <a:ln w="25400">
              <a:noFill/>
            </a:ln>
          </c:spPr>
          <c:errBars>
            <c:errBarType val="both"/>
            <c:errValType val="cust"/>
            <c:plus>
              <c:numRef>
                <c:f>'sub01'!$Z$53:$AA$53</c:f>
                <c:numCache>
                  <c:formatCode>General</c:formatCode>
                  <c:ptCount val="2"/>
                  <c:pt idx="0">
                    <c:v>2.4865767835000756E-2</c:v>
                  </c:pt>
                  <c:pt idx="1">
                    <c:v>2.138983149312651E-2</c:v>
                  </c:pt>
                </c:numCache>
              </c:numRef>
            </c:plus>
            <c:minus>
              <c:numRef>
                <c:f>'sub01'!$Z$53:$AA$53</c:f>
                <c:numCache>
                  <c:formatCode>General</c:formatCode>
                  <c:ptCount val="2"/>
                  <c:pt idx="0">
                    <c:v>2.4865767835000756E-2</c:v>
                  </c:pt>
                  <c:pt idx="1">
                    <c:v>2.138983149312651E-2</c:v>
                  </c:pt>
                </c:numCache>
              </c:numRef>
            </c:minus>
            <c:spPr>
              <a:ln w="12700">
                <a:solidFill>
                  <a:srgbClr val="000000"/>
                </a:solidFill>
                <a:prstDash val="solid"/>
              </a:ln>
            </c:spPr>
          </c:errBars>
          <c:cat>
            <c:strRef>
              <c:f>'sub09'!$Z$49:$AA$49</c:f>
              <c:strCache>
                <c:ptCount val="2"/>
                <c:pt idx="0">
                  <c:v>lateral</c:v>
                </c:pt>
                <c:pt idx="1">
                  <c:v>medial</c:v>
                </c:pt>
              </c:strCache>
            </c:strRef>
          </c:cat>
          <c:val>
            <c:numRef>
              <c:f>'sub09'!$Z$50:$AA$50</c:f>
              <c:numCache>
                <c:formatCode>0.00_ </c:formatCode>
                <c:ptCount val="2"/>
                <c:pt idx="0">
                  <c:v>0.63215833333333338</c:v>
                </c:pt>
                <c:pt idx="1">
                  <c:v>0.2416625</c:v>
                </c:pt>
              </c:numCache>
            </c:numRef>
          </c:val>
        </c:ser>
        <c:ser>
          <c:idx val="1"/>
          <c:order val="1"/>
          <c:tx>
            <c:strRef>
              <c:f>'sub09'!$Y$51</c:f>
              <c:strCache>
                <c:ptCount val="1"/>
                <c:pt idx="0">
                  <c:v>tools</c:v>
                </c:pt>
              </c:strCache>
            </c:strRef>
          </c:tx>
          <c:spPr>
            <a:solidFill>
              <a:srgbClr val="FF6600"/>
            </a:solidFill>
            <a:ln w="25400">
              <a:noFill/>
            </a:ln>
          </c:spPr>
          <c:errBars>
            <c:errBarType val="both"/>
            <c:errValType val="cust"/>
            <c:plus>
              <c:numRef>
                <c:f>'sub01'!$Z$54:$AA$54</c:f>
                <c:numCache>
                  <c:formatCode>General</c:formatCode>
                  <c:ptCount val="2"/>
                  <c:pt idx="0">
                    <c:v>3.1226713243921726E-2</c:v>
                  </c:pt>
                  <c:pt idx="1">
                    <c:v>1.9092591577365804E-2</c:v>
                  </c:pt>
                </c:numCache>
              </c:numRef>
            </c:plus>
            <c:minus>
              <c:numRef>
                <c:f>'sub01'!$Z$54:$AA$54</c:f>
                <c:numCache>
                  <c:formatCode>General</c:formatCode>
                  <c:ptCount val="2"/>
                  <c:pt idx="0">
                    <c:v>3.1226713243921726E-2</c:v>
                  </c:pt>
                  <c:pt idx="1">
                    <c:v>1.9092591577365804E-2</c:v>
                  </c:pt>
                </c:numCache>
              </c:numRef>
            </c:minus>
            <c:spPr>
              <a:ln w="12700">
                <a:solidFill>
                  <a:srgbClr val="000000"/>
                </a:solidFill>
                <a:prstDash val="solid"/>
              </a:ln>
            </c:spPr>
          </c:errBars>
          <c:cat>
            <c:strRef>
              <c:f>'sub09'!$Z$49:$AA$49</c:f>
              <c:strCache>
                <c:ptCount val="2"/>
                <c:pt idx="0">
                  <c:v>lateral</c:v>
                </c:pt>
                <c:pt idx="1">
                  <c:v>medial</c:v>
                </c:pt>
              </c:strCache>
            </c:strRef>
          </c:cat>
          <c:val>
            <c:numRef>
              <c:f>'sub09'!$Z$51:$AA$51</c:f>
              <c:numCache>
                <c:formatCode>0.00_ </c:formatCode>
                <c:ptCount val="2"/>
                <c:pt idx="0">
                  <c:v>0.2930666666666667</c:v>
                </c:pt>
                <c:pt idx="1">
                  <c:v>0.46062500000000006</c:v>
                </c:pt>
              </c:numCache>
            </c:numRef>
          </c:val>
        </c:ser>
        <c:axId val="84090880"/>
        <c:axId val="84092416"/>
      </c:barChart>
      <c:catAx>
        <c:axId val="84090880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zh-CN"/>
          </a:p>
        </c:txPr>
        <c:crossAx val="84092416"/>
        <c:crosses val="autoZero"/>
        <c:auto val="1"/>
        <c:lblAlgn val="ctr"/>
        <c:lblOffset val="100"/>
        <c:tickLblSkip val="1"/>
        <c:tickMarkSkip val="1"/>
      </c:catAx>
      <c:valAx>
        <c:axId val="84092416"/>
        <c:scaling>
          <c:orientation val="minMax"/>
          <c:max val="0.70000000000000062"/>
          <c:min val="0"/>
        </c:scaling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 altLang="en-US"/>
                  <a:t>Mean Activations</a:t>
                </a:r>
              </a:p>
            </c:rich>
          </c:tx>
          <c:layout>
            <c:manualLayout>
              <c:xMode val="edge"/>
              <c:yMode val="edge"/>
              <c:x val="2.8368794326241127E-2"/>
              <c:y val="0.35410764872521244"/>
            </c:manualLayout>
          </c:layout>
          <c:spPr>
            <a:noFill/>
            <a:ln w="25400">
              <a:noFill/>
            </a:ln>
          </c:spPr>
        </c:title>
        <c:numFmt formatCode="0.00_ " sourceLinked="1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zh-CN"/>
          </a:p>
        </c:txPr>
        <c:crossAx val="84090880"/>
        <c:crosses val="autoZero"/>
        <c:crossBetween val="between"/>
        <c:majorUnit val="0.1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7198618789672773"/>
          <c:y val="0.22096317280453256"/>
          <c:w val="0.12056756203346919"/>
          <c:h val="0.13881019830028329"/>
        </c:manualLayout>
      </c:layout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11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zh-CN"/>
        </a:p>
      </c:txPr>
    </c:legend>
    <c:plotVisOnly val="1"/>
    <c:dispBlanksAs val="gap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zh-CN"/>
    </a:p>
  </c:txPr>
  <c:printSettings>
    <c:headerFooter alignWithMargins="0"/>
    <c:pageMargins b="1" l="0.75000000000000377" r="0.75000000000000377" t="1" header="0.5" footer="0.5"/>
    <c:pageSetup paperSize="9" orientation="landscape"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plotArea>
      <c:layout>
        <c:manualLayout>
          <c:layoutTarget val="inner"/>
          <c:xMode val="edge"/>
          <c:yMode val="edge"/>
          <c:x val="4.2322834645669334E-2"/>
          <c:y val="3.5714285714285712E-2"/>
          <c:w val="0.93503937007874061"/>
          <c:h val="0.84948979591836737"/>
        </c:manualLayout>
      </c:layout>
      <c:lineChart>
        <c:grouping val="standard"/>
        <c:ser>
          <c:idx val="0"/>
          <c:order val="0"/>
          <c:tx>
            <c:strRef>
              <c:f>'sub09'!$C$160</c:f>
              <c:strCache>
                <c:ptCount val="1"/>
                <c:pt idx="0">
                  <c:v>animals</c:v>
                </c:pt>
              </c:strCache>
            </c:strRef>
          </c:tx>
          <c:errBars>
            <c:errDir val="y"/>
            <c:errBarType val="both"/>
            <c:errValType val="cust"/>
            <c:plus>
              <c:numRef>
                <c:f>'sub01'!$D$163:$W$163</c:f>
                <c:numCache>
                  <c:formatCode>General</c:formatCode>
                  <c:ptCount val="20"/>
                  <c:pt idx="0">
                    <c:v>3.7575222861422689E-2</c:v>
                  </c:pt>
                  <c:pt idx="1">
                    <c:v>5.546921524990639E-2</c:v>
                  </c:pt>
                  <c:pt idx="2">
                    <c:v>5.3808043916756226E-2</c:v>
                  </c:pt>
                  <c:pt idx="3">
                    <c:v>4.2462374348947673E-2</c:v>
                  </c:pt>
                  <c:pt idx="4">
                    <c:v>4.7737223217000864E-2</c:v>
                  </c:pt>
                  <c:pt idx="5">
                    <c:v>5.199957864727095E-2</c:v>
                  </c:pt>
                  <c:pt idx="6">
                    <c:v>4.6490234254817756E-2</c:v>
                  </c:pt>
                  <c:pt idx="7">
                    <c:v>3.518099638377669E-2</c:v>
                  </c:pt>
                  <c:pt idx="8">
                    <c:v>3.2541015322609917E-2</c:v>
                  </c:pt>
                  <c:pt idx="9">
                    <c:v>4.1016064130328191E-2</c:v>
                  </c:pt>
                  <c:pt idx="10">
                    <c:v>4.5692832042522093E-2</c:v>
                  </c:pt>
                  <c:pt idx="11">
                    <c:v>2.4597779053234289E-2</c:v>
                  </c:pt>
                  <c:pt idx="12">
                    <c:v>1.5514991727625434E-2</c:v>
                  </c:pt>
                  <c:pt idx="13">
                    <c:v>3.2095224526182346E-2</c:v>
                  </c:pt>
                  <c:pt idx="14">
                    <c:v>4.2555518607334163E-2</c:v>
                  </c:pt>
                  <c:pt idx="15">
                    <c:v>3.7182234989932693E-2</c:v>
                  </c:pt>
                  <c:pt idx="16">
                    <c:v>2.9708411898514701E-2</c:v>
                  </c:pt>
                  <c:pt idx="17">
                    <c:v>2.6877309984756868E-2</c:v>
                  </c:pt>
                  <c:pt idx="18">
                    <c:v>3.9854281577503953E-2</c:v>
                  </c:pt>
                  <c:pt idx="19">
                    <c:v>4.293792979195097E-2</c:v>
                  </c:pt>
                </c:numCache>
              </c:numRef>
            </c:plus>
            <c:minus>
              <c:numRef>
                <c:f>'sub01'!$D$163:$W$163</c:f>
                <c:numCache>
                  <c:formatCode>General</c:formatCode>
                  <c:ptCount val="20"/>
                  <c:pt idx="0">
                    <c:v>3.7575222861422689E-2</c:v>
                  </c:pt>
                  <c:pt idx="1">
                    <c:v>5.546921524990639E-2</c:v>
                  </c:pt>
                  <c:pt idx="2">
                    <c:v>5.3808043916756226E-2</c:v>
                  </c:pt>
                  <c:pt idx="3">
                    <c:v>4.2462374348947673E-2</c:v>
                  </c:pt>
                  <c:pt idx="4">
                    <c:v>4.7737223217000864E-2</c:v>
                  </c:pt>
                  <c:pt idx="5">
                    <c:v>5.199957864727095E-2</c:v>
                  </c:pt>
                  <c:pt idx="6">
                    <c:v>4.6490234254817756E-2</c:v>
                  </c:pt>
                  <c:pt idx="7">
                    <c:v>3.518099638377669E-2</c:v>
                  </c:pt>
                  <c:pt idx="8">
                    <c:v>3.2541015322609917E-2</c:v>
                  </c:pt>
                  <c:pt idx="9">
                    <c:v>4.1016064130328191E-2</c:v>
                  </c:pt>
                  <c:pt idx="10">
                    <c:v>4.5692832042522093E-2</c:v>
                  </c:pt>
                  <c:pt idx="11">
                    <c:v>2.4597779053234289E-2</c:v>
                  </c:pt>
                  <c:pt idx="12">
                    <c:v>1.5514991727625434E-2</c:v>
                  </c:pt>
                  <c:pt idx="13">
                    <c:v>3.2095224526182346E-2</c:v>
                  </c:pt>
                  <c:pt idx="14">
                    <c:v>4.2555518607334163E-2</c:v>
                  </c:pt>
                  <c:pt idx="15">
                    <c:v>3.7182234989932693E-2</c:v>
                  </c:pt>
                  <c:pt idx="16">
                    <c:v>2.9708411898514701E-2</c:v>
                  </c:pt>
                  <c:pt idx="17">
                    <c:v>2.6877309984756868E-2</c:v>
                  </c:pt>
                  <c:pt idx="18">
                    <c:v>3.9854281577503953E-2</c:v>
                  </c:pt>
                  <c:pt idx="19">
                    <c:v>4.293792979195097E-2</c:v>
                  </c:pt>
                </c:numCache>
              </c:numRef>
            </c:minus>
          </c:errBars>
          <c:cat>
            <c:strRef>
              <c:f>'sub09'!$D$159:$W$159</c:f>
              <c:strCache>
                <c:ptCount val="20"/>
                <c:pt idx="0">
                  <c:v>Unit0</c:v>
                </c:pt>
                <c:pt idx="1">
                  <c:v>Unit1</c:v>
                </c:pt>
                <c:pt idx="2">
                  <c:v>Unit2</c:v>
                </c:pt>
                <c:pt idx="3">
                  <c:v>Unit3</c:v>
                </c:pt>
                <c:pt idx="4">
                  <c:v>Unit4</c:v>
                </c:pt>
                <c:pt idx="5">
                  <c:v>Unit5</c:v>
                </c:pt>
                <c:pt idx="6">
                  <c:v>Unit6</c:v>
                </c:pt>
                <c:pt idx="7">
                  <c:v>Unit7</c:v>
                </c:pt>
                <c:pt idx="8">
                  <c:v>Unit8</c:v>
                </c:pt>
                <c:pt idx="9">
                  <c:v>Unit9</c:v>
                </c:pt>
                <c:pt idx="10">
                  <c:v>Unit10</c:v>
                </c:pt>
                <c:pt idx="11">
                  <c:v>Unit11</c:v>
                </c:pt>
                <c:pt idx="12">
                  <c:v>Unit12</c:v>
                </c:pt>
                <c:pt idx="13">
                  <c:v>Unit13</c:v>
                </c:pt>
                <c:pt idx="14">
                  <c:v>Unit14</c:v>
                </c:pt>
                <c:pt idx="15">
                  <c:v>Unit15</c:v>
                </c:pt>
                <c:pt idx="16">
                  <c:v>Unit16</c:v>
                </c:pt>
                <c:pt idx="17">
                  <c:v>Unit17</c:v>
                </c:pt>
                <c:pt idx="18">
                  <c:v>Unit18</c:v>
                </c:pt>
                <c:pt idx="19">
                  <c:v>Unit19</c:v>
                </c:pt>
              </c:strCache>
            </c:strRef>
          </c:cat>
          <c:val>
            <c:numRef>
              <c:f>'sub09'!$D$160:$W$160</c:f>
              <c:numCache>
                <c:formatCode>0.000_ </c:formatCode>
                <c:ptCount val="20"/>
                <c:pt idx="0" formatCode="0.00000_ ">
                  <c:v>0.52845769079470684</c:v>
                </c:pt>
                <c:pt idx="1">
                  <c:v>0.54707344647926026</c:v>
                </c:pt>
                <c:pt idx="2">
                  <c:v>0.50843475716500464</c:v>
                </c:pt>
                <c:pt idx="3">
                  <c:v>0.51152927233030998</c:v>
                </c:pt>
                <c:pt idx="4">
                  <c:v>0.60909243716157813</c:v>
                </c:pt>
                <c:pt idx="5">
                  <c:v>0.74268622819231245</c:v>
                </c:pt>
                <c:pt idx="6">
                  <c:v>0.77936408875448515</c:v>
                </c:pt>
                <c:pt idx="7">
                  <c:v>0.7715946274817217</c:v>
                </c:pt>
                <c:pt idx="8">
                  <c:v>0.65941373594742803</c:v>
                </c:pt>
                <c:pt idx="9">
                  <c:v>0.52408187479372981</c:v>
                </c:pt>
                <c:pt idx="10">
                  <c:v>0.33690260887884743</c:v>
                </c:pt>
                <c:pt idx="11">
                  <c:v>0.1797619078542935</c:v>
                </c:pt>
                <c:pt idx="12">
                  <c:v>0.21472951816257405</c:v>
                </c:pt>
                <c:pt idx="13">
                  <c:v>0.40996640669712764</c:v>
                </c:pt>
                <c:pt idx="14">
                  <c:v>0.48621925167138835</c:v>
                </c:pt>
                <c:pt idx="15">
                  <c:v>0.26517470937296739</c:v>
                </c:pt>
                <c:pt idx="16">
                  <c:v>9.7378532514659263E-2</c:v>
                </c:pt>
                <c:pt idx="17">
                  <c:v>0.12496812021220365</c:v>
                </c:pt>
                <c:pt idx="18">
                  <c:v>0.22029855774489546</c:v>
                </c:pt>
                <c:pt idx="19">
                  <c:v>0.2307519156183134</c:v>
                </c:pt>
              </c:numCache>
            </c:numRef>
          </c:val>
        </c:ser>
        <c:ser>
          <c:idx val="1"/>
          <c:order val="1"/>
          <c:tx>
            <c:strRef>
              <c:f>'sub09'!$C$161</c:f>
              <c:strCache>
                <c:ptCount val="1"/>
                <c:pt idx="0">
                  <c:v>tools</c:v>
                </c:pt>
              </c:strCache>
            </c:strRef>
          </c:tx>
          <c:errBars>
            <c:errDir val="y"/>
            <c:errBarType val="both"/>
            <c:errValType val="cust"/>
            <c:plus>
              <c:numRef>
                <c:f>'sub01'!$D$164:$W$164</c:f>
                <c:numCache>
                  <c:formatCode>General</c:formatCode>
                  <c:ptCount val="20"/>
                  <c:pt idx="0">
                    <c:v>2.6954072023538927E-2</c:v>
                  </c:pt>
                  <c:pt idx="1">
                    <c:v>3.3976647756211398E-2</c:v>
                  </c:pt>
                  <c:pt idx="2">
                    <c:v>4.154233810743508E-2</c:v>
                  </c:pt>
                  <c:pt idx="3">
                    <c:v>5.0333946580188645E-2</c:v>
                  </c:pt>
                  <c:pt idx="4">
                    <c:v>4.9024310378175742E-2</c:v>
                  </c:pt>
                  <c:pt idx="5">
                    <c:v>4.9380586412178309E-2</c:v>
                  </c:pt>
                  <c:pt idx="6">
                    <c:v>4.6657058380600011E-2</c:v>
                  </c:pt>
                  <c:pt idx="7">
                    <c:v>5.2444141989184304E-2</c:v>
                  </c:pt>
                  <c:pt idx="8">
                    <c:v>4.9737327482698129E-2</c:v>
                  </c:pt>
                  <c:pt idx="9">
                    <c:v>3.1759198607017418E-2</c:v>
                  </c:pt>
                  <c:pt idx="10">
                    <c:v>3.9212509059558559E-2</c:v>
                  </c:pt>
                  <c:pt idx="11">
                    <c:v>3.6789239593556712E-2</c:v>
                  </c:pt>
                  <c:pt idx="12">
                    <c:v>4.2760785441359576E-2</c:v>
                  </c:pt>
                  <c:pt idx="13">
                    <c:v>4.4738989586956684E-2</c:v>
                  </c:pt>
                  <c:pt idx="14">
                    <c:v>3.4928716562822155E-2</c:v>
                  </c:pt>
                  <c:pt idx="15">
                    <c:v>2.9498305379555594E-2</c:v>
                  </c:pt>
                  <c:pt idx="16">
                    <c:v>4.3359681242713187E-2</c:v>
                  </c:pt>
                  <c:pt idx="17">
                    <c:v>5.4525414671113381E-2</c:v>
                  </c:pt>
                  <c:pt idx="18">
                    <c:v>5.2058570319543022E-2</c:v>
                  </c:pt>
                  <c:pt idx="19">
                    <c:v>4.8836342525983595E-2</c:v>
                  </c:pt>
                </c:numCache>
              </c:numRef>
            </c:plus>
            <c:minus>
              <c:numRef>
                <c:f>'sub01'!$D$164:$W$164</c:f>
                <c:numCache>
                  <c:formatCode>General</c:formatCode>
                  <c:ptCount val="20"/>
                  <c:pt idx="0">
                    <c:v>2.6954072023538927E-2</c:v>
                  </c:pt>
                  <c:pt idx="1">
                    <c:v>3.3976647756211398E-2</c:v>
                  </c:pt>
                  <c:pt idx="2">
                    <c:v>4.154233810743508E-2</c:v>
                  </c:pt>
                  <c:pt idx="3">
                    <c:v>5.0333946580188645E-2</c:v>
                  </c:pt>
                  <c:pt idx="4">
                    <c:v>4.9024310378175742E-2</c:v>
                  </c:pt>
                  <c:pt idx="5">
                    <c:v>4.9380586412178309E-2</c:v>
                  </c:pt>
                  <c:pt idx="6">
                    <c:v>4.6657058380600011E-2</c:v>
                  </c:pt>
                  <c:pt idx="7">
                    <c:v>5.2444141989184304E-2</c:v>
                  </c:pt>
                  <c:pt idx="8">
                    <c:v>4.9737327482698129E-2</c:v>
                  </c:pt>
                  <c:pt idx="9">
                    <c:v>3.1759198607017418E-2</c:v>
                  </c:pt>
                  <c:pt idx="10">
                    <c:v>3.9212509059558559E-2</c:v>
                  </c:pt>
                  <c:pt idx="11">
                    <c:v>3.6789239593556712E-2</c:v>
                  </c:pt>
                  <c:pt idx="12">
                    <c:v>4.2760785441359576E-2</c:v>
                  </c:pt>
                  <c:pt idx="13">
                    <c:v>4.4738989586956684E-2</c:v>
                  </c:pt>
                  <c:pt idx="14">
                    <c:v>3.4928716562822155E-2</c:v>
                  </c:pt>
                  <c:pt idx="15">
                    <c:v>2.9498305379555594E-2</c:v>
                  </c:pt>
                  <c:pt idx="16">
                    <c:v>4.3359681242713187E-2</c:v>
                  </c:pt>
                  <c:pt idx="17">
                    <c:v>5.4525414671113381E-2</c:v>
                  </c:pt>
                  <c:pt idx="18">
                    <c:v>5.2058570319543022E-2</c:v>
                  </c:pt>
                  <c:pt idx="19">
                    <c:v>4.8836342525983595E-2</c:v>
                  </c:pt>
                </c:numCache>
              </c:numRef>
            </c:minus>
          </c:errBars>
          <c:cat>
            <c:strRef>
              <c:f>'sub09'!$D$159:$W$159</c:f>
              <c:strCache>
                <c:ptCount val="20"/>
                <c:pt idx="0">
                  <c:v>Unit0</c:v>
                </c:pt>
                <c:pt idx="1">
                  <c:v>Unit1</c:v>
                </c:pt>
                <c:pt idx="2">
                  <c:v>Unit2</c:v>
                </c:pt>
                <c:pt idx="3">
                  <c:v>Unit3</c:v>
                </c:pt>
                <c:pt idx="4">
                  <c:v>Unit4</c:v>
                </c:pt>
                <c:pt idx="5">
                  <c:v>Unit5</c:v>
                </c:pt>
                <c:pt idx="6">
                  <c:v>Unit6</c:v>
                </c:pt>
                <c:pt idx="7">
                  <c:v>Unit7</c:v>
                </c:pt>
                <c:pt idx="8">
                  <c:v>Unit8</c:v>
                </c:pt>
                <c:pt idx="9">
                  <c:v>Unit9</c:v>
                </c:pt>
                <c:pt idx="10">
                  <c:v>Unit10</c:v>
                </c:pt>
                <c:pt idx="11">
                  <c:v>Unit11</c:v>
                </c:pt>
                <c:pt idx="12">
                  <c:v>Unit12</c:v>
                </c:pt>
                <c:pt idx="13">
                  <c:v>Unit13</c:v>
                </c:pt>
                <c:pt idx="14">
                  <c:v>Unit14</c:v>
                </c:pt>
                <c:pt idx="15">
                  <c:v>Unit15</c:v>
                </c:pt>
                <c:pt idx="16">
                  <c:v>Unit16</c:v>
                </c:pt>
                <c:pt idx="17">
                  <c:v>Unit17</c:v>
                </c:pt>
                <c:pt idx="18">
                  <c:v>Unit18</c:v>
                </c:pt>
                <c:pt idx="19">
                  <c:v>Unit19</c:v>
                </c:pt>
              </c:strCache>
            </c:strRef>
          </c:cat>
          <c:val>
            <c:numRef>
              <c:f>'sub09'!$D$161:$W$161</c:f>
              <c:numCache>
                <c:formatCode>0.000_ </c:formatCode>
                <c:ptCount val="20"/>
                <c:pt idx="0" formatCode="0.00000_ ">
                  <c:v>0.16379331139913736</c:v>
                </c:pt>
                <c:pt idx="1">
                  <c:v>0.24263388631196089</c:v>
                </c:pt>
                <c:pt idx="2">
                  <c:v>0.31816105049691534</c:v>
                </c:pt>
                <c:pt idx="3">
                  <c:v>0.38579848336409484</c:v>
                </c:pt>
                <c:pt idx="4">
                  <c:v>0.39647882903040726</c:v>
                </c:pt>
                <c:pt idx="5">
                  <c:v>0.30290805751581534</c:v>
                </c:pt>
                <c:pt idx="6">
                  <c:v>0.25947087948737807</c:v>
                </c:pt>
                <c:pt idx="7">
                  <c:v>0.21296255369526682</c:v>
                </c:pt>
                <c:pt idx="8">
                  <c:v>0.26958080793973466</c:v>
                </c:pt>
                <c:pt idx="9">
                  <c:v>0.36821629902113512</c:v>
                </c:pt>
                <c:pt idx="10">
                  <c:v>0.3951946438427108</c:v>
                </c:pt>
                <c:pt idx="11">
                  <c:v>0.37481676121384577</c:v>
                </c:pt>
                <c:pt idx="12">
                  <c:v>0.29766377887413681</c:v>
                </c:pt>
                <c:pt idx="13">
                  <c:v>0.30153731115019111</c:v>
                </c:pt>
                <c:pt idx="14">
                  <c:v>0.42919430554400195</c:v>
                </c:pt>
                <c:pt idx="15">
                  <c:v>0.56300745760516591</c:v>
                </c:pt>
                <c:pt idx="16">
                  <c:v>0.55383945853730465</c:v>
                </c:pt>
                <c:pt idx="17">
                  <c:v>0.57660551799052684</c:v>
                </c:pt>
                <c:pt idx="18">
                  <c:v>0.59856770110864999</c:v>
                </c:pt>
                <c:pt idx="19">
                  <c:v>0.57303310434317867</c:v>
                </c:pt>
              </c:numCache>
            </c:numRef>
          </c:val>
        </c:ser>
        <c:marker val="1"/>
        <c:axId val="84117376"/>
        <c:axId val="84118912"/>
      </c:lineChart>
      <c:catAx>
        <c:axId val="84117376"/>
        <c:scaling>
          <c:orientation val="minMax"/>
        </c:scaling>
        <c:axPos val="b"/>
        <c:numFmt formatCode="General" sourceLinked="1"/>
        <c:tickLblPos val="nextTo"/>
        <c:crossAx val="84118912"/>
        <c:crosses val="autoZero"/>
        <c:auto val="1"/>
        <c:lblAlgn val="ctr"/>
        <c:lblOffset val="100"/>
      </c:catAx>
      <c:valAx>
        <c:axId val="84118912"/>
        <c:scaling>
          <c:orientation val="minMax"/>
        </c:scaling>
        <c:axPos val="l"/>
        <c:majorGridlines/>
        <c:numFmt formatCode="0.00000_ " sourceLinked="1"/>
        <c:tickLblPos val="nextTo"/>
        <c:crossAx val="84117376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81322173311013701"/>
          <c:y val="8.4751995286304449E-2"/>
          <c:w val="8.0479054291441809E-2"/>
          <c:h val="0.12301301623011419"/>
        </c:manualLayout>
      </c:layout>
    </c:legend>
    <c:plotVisOnly val="1"/>
    <c:dispBlanksAs val="gap"/>
  </c:chart>
  <c:printSettings>
    <c:headerFooter/>
    <c:pageMargins b="0.75000000000000377" l="0.70000000000000062" r="0.70000000000000062" t="0.75000000000000377" header="0.30000000000000032" footer="0.30000000000000032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 altLang="en-US"/>
              <a:t>The averaged final activations</a:t>
            </a:r>
          </a:p>
        </c:rich>
      </c:tx>
      <c:layout>
        <c:manualLayout>
          <c:xMode val="edge"/>
          <c:yMode val="edge"/>
          <c:x val="0.34042609035572907"/>
          <c:y val="3.39943342776204E-2"/>
        </c:manualLayout>
      </c:layout>
      <c:spPr>
        <a:noFill/>
        <a:ln w="25400">
          <a:noFill/>
        </a:ln>
      </c:spPr>
    </c:title>
    <c:plotArea>
      <c:layout>
        <c:manualLayout>
          <c:layoutTarget val="inner"/>
          <c:xMode val="edge"/>
          <c:yMode val="edge"/>
          <c:x val="0.1613477971032059"/>
          <c:y val="0.14164305949008499"/>
          <c:w val="0.81028509094686907"/>
          <c:h val="0.73654390934844194"/>
        </c:manualLayout>
      </c:layout>
      <c:barChart>
        <c:barDir val="col"/>
        <c:grouping val="clustered"/>
        <c:ser>
          <c:idx val="0"/>
          <c:order val="0"/>
          <c:tx>
            <c:strRef>
              <c:f>'sub01'!$Y$50</c:f>
              <c:strCache>
                <c:ptCount val="1"/>
                <c:pt idx="0">
                  <c:v>animals</c:v>
                </c:pt>
              </c:strCache>
            </c:strRef>
          </c:tx>
          <c:spPr>
            <a:solidFill>
              <a:srgbClr val="3366FF"/>
            </a:solidFill>
            <a:ln w="25400">
              <a:noFill/>
            </a:ln>
          </c:spPr>
          <c:errBars>
            <c:errBarType val="both"/>
            <c:errValType val="cust"/>
            <c:plus>
              <c:numRef>
                <c:f>'sub01'!$Z$53:$AA$53</c:f>
                <c:numCache>
                  <c:formatCode>General</c:formatCode>
                  <c:ptCount val="2"/>
                  <c:pt idx="0">
                    <c:v>2.4865767835000756E-2</c:v>
                  </c:pt>
                  <c:pt idx="1">
                    <c:v>2.138983149312651E-2</c:v>
                  </c:pt>
                </c:numCache>
              </c:numRef>
            </c:plus>
            <c:minus>
              <c:numRef>
                <c:f>'sub01'!$Z$53:$AA$53</c:f>
                <c:numCache>
                  <c:formatCode>General</c:formatCode>
                  <c:ptCount val="2"/>
                  <c:pt idx="0">
                    <c:v>2.4865767835000756E-2</c:v>
                  </c:pt>
                  <c:pt idx="1">
                    <c:v>2.138983149312651E-2</c:v>
                  </c:pt>
                </c:numCache>
              </c:numRef>
            </c:minus>
            <c:spPr>
              <a:ln w="12700">
                <a:solidFill>
                  <a:srgbClr val="000000"/>
                </a:solidFill>
                <a:prstDash val="solid"/>
              </a:ln>
            </c:spPr>
          </c:errBars>
          <c:cat>
            <c:strRef>
              <c:f>'sub01'!$Z$49:$AA$49</c:f>
              <c:strCache>
                <c:ptCount val="2"/>
                <c:pt idx="0">
                  <c:v>lateral</c:v>
                </c:pt>
                <c:pt idx="1">
                  <c:v>medial</c:v>
                </c:pt>
              </c:strCache>
            </c:strRef>
          </c:cat>
          <c:val>
            <c:numRef>
              <c:f>'sub01'!$Z$50:$AA$50</c:f>
              <c:numCache>
                <c:formatCode>0.00_ </c:formatCode>
                <c:ptCount val="2"/>
                <c:pt idx="0">
                  <c:v>0.52035833333333326</c:v>
                </c:pt>
                <c:pt idx="1">
                  <c:v>0.34429999999999999</c:v>
                </c:pt>
              </c:numCache>
            </c:numRef>
          </c:val>
        </c:ser>
        <c:ser>
          <c:idx val="1"/>
          <c:order val="1"/>
          <c:tx>
            <c:strRef>
              <c:f>'sub01'!$Y$51</c:f>
              <c:strCache>
                <c:ptCount val="1"/>
                <c:pt idx="0">
                  <c:v>tools</c:v>
                </c:pt>
              </c:strCache>
            </c:strRef>
          </c:tx>
          <c:spPr>
            <a:solidFill>
              <a:srgbClr val="FF6600"/>
            </a:solidFill>
            <a:ln w="25400">
              <a:noFill/>
            </a:ln>
          </c:spPr>
          <c:errBars>
            <c:errBarType val="both"/>
            <c:errValType val="cust"/>
            <c:plus>
              <c:numRef>
                <c:f>'sub01'!$Z$54:$AA$54</c:f>
                <c:numCache>
                  <c:formatCode>General</c:formatCode>
                  <c:ptCount val="2"/>
                  <c:pt idx="0">
                    <c:v>3.1226713243921726E-2</c:v>
                  </c:pt>
                  <c:pt idx="1">
                    <c:v>1.9092591577365804E-2</c:v>
                  </c:pt>
                </c:numCache>
              </c:numRef>
            </c:plus>
            <c:minus>
              <c:numRef>
                <c:f>'sub01'!$Z$54:$AA$54</c:f>
                <c:numCache>
                  <c:formatCode>General</c:formatCode>
                  <c:ptCount val="2"/>
                  <c:pt idx="0">
                    <c:v>3.1226713243921726E-2</c:v>
                  </c:pt>
                  <c:pt idx="1">
                    <c:v>1.9092591577365804E-2</c:v>
                  </c:pt>
                </c:numCache>
              </c:numRef>
            </c:minus>
            <c:spPr>
              <a:ln w="12700">
                <a:solidFill>
                  <a:srgbClr val="000000"/>
                </a:solidFill>
                <a:prstDash val="solid"/>
              </a:ln>
            </c:spPr>
          </c:errBars>
          <c:cat>
            <c:strRef>
              <c:f>'sub01'!$Z$49:$AA$49</c:f>
              <c:strCache>
                <c:ptCount val="2"/>
                <c:pt idx="0">
                  <c:v>lateral</c:v>
                </c:pt>
                <c:pt idx="1">
                  <c:v>medial</c:v>
                </c:pt>
              </c:strCache>
            </c:strRef>
          </c:cat>
          <c:val>
            <c:numRef>
              <c:f>'sub01'!$Z$51:$AA$51</c:f>
              <c:numCache>
                <c:formatCode>0.00_ </c:formatCode>
                <c:ptCount val="2"/>
                <c:pt idx="0">
                  <c:v>0.34521249999999998</c:v>
                </c:pt>
                <c:pt idx="1">
                  <c:v>0.44926666666666654</c:v>
                </c:pt>
              </c:numCache>
            </c:numRef>
          </c:val>
        </c:ser>
        <c:axId val="85743104"/>
        <c:axId val="85744640"/>
      </c:barChart>
      <c:catAx>
        <c:axId val="85743104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zh-CN"/>
          </a:p>
        </c:txPr>
        <c:crossAx val="85744640"/>
        <c:crosses val="autoZero"/>
        <c:auto val="1"/>
        <c:lblAlgn val="ctr"/>
        <c:lblOffset val="100"/>
        <c:tickLblSkip val="1"/>
        <c:tickMarkSkip val="1"/>
      </c:catAx>
      <c:valAx>
        <c:axId val="85744640"/>
        <c:scaling>
          <c:orientation val="minMax"/>
          <c:max val="0.70000000000000062"/>
          <c:min val="0"/>
        </c:scaling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 altLang="en-US"/>
                  <a:t>Mean Activations</a:t>
                </a:r>
              </a:p>
            </c:rich>
          </c:tx>
          <c:layout>
            <c:manualLayout>
              <c:xMode val="edge"/>
              <c:yMode val="edge"/>
              <c:x val="2.8368794326241127E-2"/>
              <c:y val="0.35410764872521244"/>
            </c:manualLayout>
          </c:layout>
          <c:spPr>
            <a:noFill/>
            <a:ln w="25400">
              <a:noFill/>
            </a:ln>
          </c:spPr>
        </c:title>
        <c:numFmt formatCode="0.00_ " sourceLinked="1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zh-CN"/>
          </a:p>
        </c:txPr>
        <c:crossAx val="85743104"/>
        <c:crosses val="autoZero"/>
        <c:crossBetween val="between"/>
        <c:majorUnit val="0.1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7198618789672773"/>
          <c:y val="0.22096317280453256"/>
          <c:w val="0.12056756203346919"/>
          <c:h val="0.13881019830028329"/>
        </c:manualLayout>
      </c:layout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11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zh-CN"/>
        </a:p>
      </c:txPr>
    </c:legend>
    <c:plotVisOnly val="1"/>
    <c:dispBlanksAs val="gap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zh-CN"/>
    </a:p>
  </c:txPr>
  <c:printSettings>
    <c:headerFooter alignWithMargins="0"/>
    <c:pageMargins b="1" l="0.75000000000000377" r="0.75000000000000377" t="1" header="0.5" footer="0.5"/>
    <c:pageSetup paperSize="9" orientation="landscape"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 altLang="en-US"/>
              <a:t>The averaged final activations</a:t>
            </a:r>
          </a:p>
        </c:rich>
      </c:tx>
      <c:layout>
        <c:manualLayout>
          <c:xMode val="edge"/>
          <c:yMode val="edge"/>
          <c:x val="0.34042609035572957"/>
          <c:y val="3.39943342776204E-2"/>
        </c:manualLayout>
      </c:layout>
      <c:spPr>
        <a:noFill/>
        <a:ln w="25400">
          <a:noFill/>
        </a:ln>
      </c:spPr>
    </c:title>
    <c:plotArea>
      <c:layout>
        <c:manualLayout>
          <c:layoutTarget val="inner"/>
          <c:xMode val="edge"/>
          <c:yMode val="edge"/>
          <c:x val="0.1613477971032059"/>
          <c:y val="0.14164305949008499"/>
          <c:w val="0.81028509094686907"/>
          <c:h val="0.73654390934844194"/>
        </c:manualLayout>
      </c:layout>
      <c:barChart>
        <c:barDir val="col"/>
        <c:grouping val="clustered"/>
        <c:ser>
          <c:idx val="0"/>
          <c:order val="0"/>
          <c:tx>
            <c:strRef>
              <c:f>[1]sub01!$Y$50</c:f>
              <c:strCache>
                <c:ptCount val="1"/>
                <c:pt idx="0">
                  <c:v>animals</c:v>
                </c:pt>
              </c:strCache>
            </c:strRef>
          </c:tx>
          <c:spPr>
            <a:solidFill>
              <a:srgbClr val="3366FF"/>
            </a:solidFill>
            <a:ln w="25400">
              <a:noFill/>
            </a:ln>
          </c:spPr>
          <c:errBars>
            <c:errBarType val="both"/>
            <c:errValType val="cust"/>
            <c:plus>
              <c:numRef>
                <c:f>[1]sub01!$Z$53:$AA$53</c:f>
                <c:numCache>
                  <c:formatCode>General</c:formatCode>
                  <c:ptCount val="2"/>
                  <c:pt idx="0">
                    <c:v>2.6999843442022243E-3</c:v>
                  </c:pt>
                  <c:pt idx="1">
                    <c:v>7.9179144706934927E-3</c:v>
                  </c:pt>
                </c:numCache>
              </c:numRef>
            </c:plus>
            <c:minus>
              <c:numRef>
                <c:f>[1]sub01!$Z$53:$AA$53</c:f>
                <c:numCache>
                  <c:formatCode>General</c:formatCode>
                  <c:ptCount val="2"/>
                  <c:pt idx="0">
                    <c:v>2.6999843442022243E-3</c:v>
                  </c:pt>
                  <c:pt idx="1">
                    <c:v>7.9179144706934927E-3</c:v>
                  </c:pt>
                </c:numCache>
              </c:numRef>
            </c:minus>
            <c:spPr>
              <a:ln w="12700">
                <a:solidFill>
                  <a:srgbClr val="000000"/>
                </a:solidFill>
                <a:prstDash val="solid"/>
              </a:ln>
            </c:spPr>
          </c:errBars>
          <c:cat>
            <c:strRef>
              <c:f>[1]sub01!$Z$49:$AA$49</c:f>
              <c:strCache>
                <c:ptCount val="2"/>
                <c:pt idx="0">
                  <c:v>lateral</c:v>
                </c:pt>
                <c:pt idx="1">
                  <c:v>medial</c:v>
                </c:pt>
              </c:strCache>
            </c:strRef>
          </c:cat>
          <c:val>
            <c:numRef>
              <c:f>[1]sub01!$Z$50:$AA$50</c:f>
              <c:numCache>
                <c:formatCode>General</c:formatCode>
                <c:ptCount val="2"/>
                <c:pt idx="0">
                  <c:v>0.11351666666666667</c:v>
                </c:pt>
                <c:pt idx="1">
                  <c:v>6.9449999999999998E-2</c:v>
                </c:pt>
              </c:numCache>
            </c:numRef>
          </c:val>
        </c:ser>
        <c:ser>
          <c:idx val="1"/>
          <c:order val="1"/>
          <c:tx>
            <c:strRef>
              <c:f>[1]sub01!$Y$51</c:f>
              <c:strCache>
                <c:ptCount val="1"/>
                <c:pt idx="0">
                  <c:v>tools</c:v>
                </c:pt>
              </c:strCache>
            </c:strRef>
          </c:tx>
          <c:spPr>
            <a:solidFill>
              <a:srgbClr val="FF6600"/>
            </a:solidFill>
            <a:ln w="25400">
              <a:noFill/>
            </a:ln>
          </c:spPr>
          <c:errBars>
            <c:errBarType val="both"/>
            <c:errValType val="cust"/>
            <c:plus>
              <c:numRef>
                <c:f>[1]sub01!$Z$54:$AA$54</c:f>
                <c:numCache>
                  <c:formatCode>General</c:formatCode>
                  <c:ptCount val="2"/>
                  <c:pt idx="0">
                    <c:v>5.9739849030593234E-3</c:v>
                  </c:pt>
                  <c:pt idx="1">
                    <c:v>1.695347925758011E-2</c:v>
                  </c:pt>
                </c:numCache>
              </c:numRef>
            </c:plus>
            <c:minus>
              <c:numRef>
                <c:f>[1]sub01!$Z$54:$AA$54</c:f>
                <c:numCache>
                  <c:formatCode>General</c:formatCode>
                  <c:ptCount val="2"/>
                  <c:pt idx="0">
                    <c:v>5.9739849030593234E-3</c:v>
                  </c:pt>
                  <c:pt idx="1">
                    <c:v>1.695347925758011E-2</c:v>
                  </c:pt>
                </c:numCache>
              </c:numRef>
            </c:minus>
            <c:spPr>
              <a:ln w="12700">
                <a:solidFill>
                  <a:srgbClr val="000000"/>
                </a:solidFill>
                <a:prstDash val="solid"/>
              </a:ln>
            </c:spPr>
          </c:errBars>
          <c:cat>
            <c:strRef>
              <c:f>[1]sub01!$Z$49:$AA$49</c:f>
              <c:strCache>
                <c:ptCount val="2"/>
                <c:pt idx="0">
                  <c:v>lateral</c:v>
                </c:pt>
                <c:pt idx="1">
                  <c:v>medial</c:v>
                </c:pt>
              </c:strCache>
            </c:strRef>
          </c:cat>
          <c:val>
            <c:numRef>
              <c:f>[1]sub01!$Z$51:$AA$51</c:f>
              <c:numCache>
                <c:formatCode>General</c:formatCode>
                <c:ptCount val="2"/>
                <c:pt idx="0">
                  <c:v>8.999583333333333E-2</c:v>
                </c:pt>
                <c:pt idx="1">
                  <c:v>0.2612166666666666</c:v>
                </c:pt>
              </c:numCache>
            </c:numRef>
          </c:val>
        </c:ser>
        <c:axId val="85992192"/>
        <c:axId val="85993728"/>
      </c:barChart>
      <c:catAx>
        <c:axId val="85992192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zh-CN"/>
          </a:p>
        </c:txPr>
        <c:crossAx val="85993728"/>
        <c:crosses val="autoZero"/>
        <c:auto val="1"/>
        <c:lblAlgn val="ctr"/>
        <c:lblOffset val="100"/>
        <c:tickLblSkip val="1"/>
        <c:tickMarkSkip val="1"/>
      </c:catAx>
      <c:valAx>
        <c:axId val="85993728"/>
        <c:scaling>
          <c:orientation val="minMax"/>
          <c:max val="0.70000000000000062"/>
          <c:min val="0"/>
        </c:scaling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 altLang="en-US"/>
                  <a:t>Mean Activations</a:t>
                </a:r>
              </a:p>
            </c:rich>
          </c:tx>
          <c:layout>
            <c:manualLayout>
              <c:xMode val="edge"/>
              <c:yMode val="edge"/>
              <c:x val="2.8368794326241127E-2"/>
              <c:y val="0.35410764872521244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zh-CN"/>
          </a:p>
        </c:txPr>
        <c:crossAx val="85992192"/>
        <c:crosses val="autoZero"/>
        <c:crossBetween val="between"/>
        <c:majorUnit val="0.1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7198618789672815"/>
          <c:y val="0.22096317280453256"/>
          <c:w val="0.12056756203346919"/>
          <c:h val="0.13881019830028329"/>
        </c:manualLayout>
      </c:layout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11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zh-CN"/>
        </a:p>
      </c:txPr>
    </c:legend>
    <c:plotVisOnly val="1"/>
    <c:dispBlanksAs val="gap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zh-CN"/>
    </a:p>
  </c:txPr>
  <c:printSettings>
    <c:headerFooter alignWithMargins="0"/>
    <c:pageMargins b="1" l="0.75000000000000455" r="0.75000000000000455" t="1" header="0.5" footer="0.5"/>
    <c:pageSetup paperSize="9" orientation="landscape"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plotArea>
      <c:layout>
        <c:manualLayout>
          <c:layoutTarget val="inner"/>
          <c:xMode val="edge"/>
          <c:yMode val="edge"/>
          <c:x val="0.11855676071035399"/>
          <c:y val="5.9548314325103414E-2"/>
          <c:w val="0.85773239053056061"/>
          <c:h val="0.84188996114801362"/>
        </c:manualLayout>
      </c:layout>
      <c:lineChart>
        <c:grouping val="standard"/>
        <c:ser>
          <c:idx val="0"/>
          <c:order val="0"/>
          <c:tx>
            <c:strRef>
              <c:f>'sub10'!$C$50</c:f>
              <c:strCache>
                <c:ptCount val="1"/>
                <c:pt idx="0">
                  <c:v>animals</c:v>
                </c:pt>
              </c:strCache>
            </c:strRef>
          </c:tx>
          <c:spPr>
            <a:ln w="12700">
              <a:solidFill>
                <a:srgbClr val="0000FF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FF"/>
              </a:solidFill>
              <a:ln>
                <a:solidFill>
                  <a:srgbClr val="0000FF"/>
                </a:solidFill>
                <a:prstDash val="solid"/>
              </a:ln>
            </c:spPr>
          </c:marker>
          <c:errBars>
            <c:errDir val="y"/>
            <c:errBarType val="both"/>
            <c:errValType val="cust"/>
            <c:plus>
              <c:numRef>
                <c:f>'sub01'!$D$53:$M$53</c:f>
                <c:numCache>
                  <c:formatCode>General</c:formatCode>
                  <c:ptCount val="10"/>
                  <c:pt idx="0">
                    <c:v>1.5921759182293193E-3</c:v>
                  </c:pt>
                  <c:pt idx="1">
                    <c:v>0.1025968303674596</c:v>
                  </c:pt>
                  <c:pt idx="2">
                    <c:v>8.9027793792909704E-2</c:v>
                  </c:pt>
                  <c:pt idx="3">
                    <c:v>8.7129432271736806E-2</c:v>
                  </c:pt>
                  <c:pt idx="4">
                    <c:v>9.4930036769394779E-2</c:v>
                  </c:pt>
                  <c:pt idx="5">
                    <c:v>9.6825442755167926E-2</c:v>
                  </c:pt>
                  <c:pt idx="6">
                    <c:v>8.2259330924549789E-2</c:v>
                  </c:pt>
                  <c:pt idx="7">
                    <c:v>8.3558254434005372E-2</c:v>
                  </c:pt>
                  <c:pt idx="8">
                    <c:v>9.6460656293435962E-2</c:v>
                  </c:pt>
                  <c:pt idx="9">
                    <c:v>8.5464078393510903E-2</c:v>
                  </c:pt>
                </c:numCache>
              </c:numRef>
            </c:plus>
            <c:minus>
              <c:numRef>
                <c:f>'sub01'!$D$53:$M$53</c:f>
                <c:numCache>
                  <c:formatCode>General</c:formatCode>
                  <c:ptCount val="10"/>
                  <c:pt idx="0">
                    <c:v>1.5921759182293193E-3</c:v>
                  </c:pt>
                  <c:pt idx="1">
                    <c:v>0.1025968303674596</c:v>
                  </c:pt>
                  <c:pt idx="2">
                    <c:v>8.9027793792909704E-2</c:v>
                  </c:pt>
                  <c:pt idx="3">
                    <c:v>8.7129432271736806E-2</c:v>
                  </c:pt>
                  <c:pt idx="4">
                    <c:v>9.4930036769394779E-2</c:v>
                  </c:pt>
                  <c:pt idx="5">
                    <c:v>9.6825442755167926E-2</c:v>
                  </c:pt>
                  <c:pt idx="6">
                    <c:v>8.2259330924549789E-2</c:v>
                  </c:pt>
                  <c:pt idx="7">
                    <c:v>8.3558254434005372E-2</c:v>
                  </c:pt>
                  <c:pt idx="8">
                    <c:v>9.6460656293435962E-2</c:v>
                  </c:pt>
                  <c:pt idx="9">
                    <c:v>8.5464078393510903E-2</c:v>
                  </c:pt>
                </c:numCache>
              </c:numRef>
            </c:minus>
            <c:spPr>
              <a:ln w="12700">
                <a:solidFill>
                  <a:srgbClr val="000000"/>
                </a:solidFill>
                <a:prstDash val="solid"/>
              </a:ln>
            </c:spPr>
          </c:errBars>
          <c:cat>
            <c:strRef>
              <c:f>'sub10'!$D$49:$W$49</c:f>
              <c:strCache>
                <c:ptCount val="20"/>
                <c:pt idx="0">
                  <c:v>Unit0</c:v>
                </c:pt>
                <c:pt idx="1">
                  <c:v>Unit1</c:v>
                </c:pt>
                <c:pt idx="2">
                  <c:v>Unit2</c:v>
                </c:pt>
                <c:pt idx="3">
                  <c:v>Unit3</c:v>
                </c:pt>
                <c:pt idx="4">
                  <c:v>Unit4</c:v>
                </c:pt>
                <c:pt idx="5">
                  <c:v>Unit5</c:v>
                </c:pt>
                <c:pt idx="6">
                  <c:v>Unit6</c:v>
                </c:pt>
                <c:pt idx="7">
                  <c:v>Unit7</c:v>
                </c:pt>
                <c:pt idx="8">
                  <c:v>Unit8</c:v>
                </c:pt>
                <c:pt idx="9">
                  <c:v>Unit9</c:v>
                </c:pt>
                <c:pt idx="10">
                  <c:v>Unit10</c:v>
                </c:pt>
                <c:pt idx="11">
                  <c:v>Unit11</c:v>
                </c:pt>
                <c:pt idx="12">
                  <c:v>Unit12</c:v>
                </c:pt>
                <c:pt idx="13">
                  <c:v>Unit13</c:v>
                </c:pt>
                <c:pt idx="14">
                  <c:v>Unit14</c:v>
                </c:pt>
                <c:pt idx="15">
                  <c:v>Unit15</c:v>
                </c:pt>
                <c:pt idx="16">
                  <c:v>Unit16</c:v>
                </c:pt>
                <c:pt idx="17">
                  <c:v>Unit17</c:v>
                </c:pt>
                <c:pt idx="18">
                  <c:v>Unit18</c:v>
                </c:pt>
                <c:pt idx="19">
                  <c:v>Unit19</c:v>
                </c:pt>
              </c:strCache>
            </c:strRef>
          </c:cat>
          <c:val>
            <c:numRef>
              <c:f>'sub10'!$D$50:$W$50</c:f>
              <c:numCache>
                <c:formatCode>0.00_ </c:formatCode>
                <c:ptCount val="20"/>
                <c:pt idx="0">
                  <c:v>0.46341666666666664</c:v>
                </c:pt>
                <c:pt idx="1">
                  <c:v>0.42199999999999999</c:v>
                </c:pt>
                <c:pt idx="2">
                  <c:v>0.47937499999999988</c:v>
                </c:pt>
                <c:pt idx="3">
                  <c:v>0.41075</c:v>
                </c:pt>
                <c:pt idx="4">
                  <c:v>0.485875</c:v>
                </c:pt>
                <c:pt idx="5">
                  <c:v>0.40524999999999989</c:v>
                </c:pt>
                <c:pt idx="6">
                  <c:v>0.49354166666666671</c:v>
                </c:pt>
                <c:pt idx="7">
                  <c:v>0.36179166666666657</c:v>
                </c:pt>
                <c:pt idx="8">
                  <c:v>0.9930416666666666</c:v>
                </c:pt>
                <c:pt idx="9">
                  <c:v>0.29499999999999998</c:v>
                </c:pt>
                <c:pt idx="10">
                  <c:v>0.29333333333333333</c:v>
                </c:pt>
                <c:pt idx="11">
                  <c:v>0.53912499999999997</c:v>
                </c:pt>
                <c:pt idx="12">
                  <c:v>0.4117083333333334</c:v>
                </c:pt>
                <c:pt idx="13">
                  <c:v>0.13645833333333332</c:v>
                </c:pt>
                <c:pt idx="14">
                  <c:v>1.4166666666666668E-3</c:v>
                </c:pt>
                <c:pt idx="15">
                  <c:v>0.33487500000000003</c:v>
                </c:pt>
                <c:pt idx="16">
                  <c:v>1E-3</c:v>
                </c:pt>
                <c:pt idx="17">
                  <c:v>0.94362499999999994</c:v>
                </c:pt>
                <c:pt idx="18">
                  <c:v>5.8333333333333338E-4</c:v>
                </c:pt>
                <c:pt idx="19">
                  <c:v>4.3833333333333328E-2</c:v>
                </c:pt>
              </c:numCache>
            </c:numRef>
          </c:val>
        </c:ser>
        <c:ser>
          <c:idx val="1"/>
          <c:order val="1"/>
          <c:tx>
            <c:strRef>
              <c:f>'sub10'!$C$51</c:f>
              <c:strCache>
                <c:ptCount val="1"/>
                <c:pt idx="0">
                  <c:v>tools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errBars>
            <c:errDir val="y"/>
            <c:errBarType val="both"/>
            <c:errValType val="cust"/>
            <c:plus>
              <c:numRef>
                <c:f>'sub01'!$D$54:$M$54</c:f>
                <c:numCache>
                  <c:formatCode>General</c:formatCode>
                  <c:ptCount val="10"/>
                  <c:pt idx="0">
                    <c:v>4.5656691891690464E-3</c:v>
                  </c:pt>
                  <c:pt idx="1">
                    <c:v>7.2258956597607199E-2</c:v>
                  </c:pt>
                  <c:pt idx="2">
                    <c:v>8.1657090073670391E-2</c:v>
                  </c:pt>
                  <c:pt idx="3">
                    <c:v>9.2172864125178666E-2</c:v>
                  </c:pt>
                  <c:pt idx="4">
                    <c:v>9.1596754878254541E-2</c:v>
                  </c:pt>
                  <c:pt idx="5">
                    <c:v>9.3813244367949328E-2</c:v>
                  </c:pt>
                  <c:pt idx="6">
                    <c:v>8.4526708307318649E-2</c:v>
                  </c:pt>
                  <c:pt idx="7">
                    <c:v>8.8456203425858776E-2</c:v>
                  </c:pt>
                  <c:pt idx="8">
                    <c:v>9.6917339586682777E-2</c:v>
                  </c:pt>
                  <c:pt idx="9">
                    <c:v>8.3555688855377272E-2</c:v>
                  </c:pt>
                </c:numCache>
              </c:numRef>
            </c:plus>
            <c:minus>
              <c:numRef>
                <c:f>'sub01'!$D$54:$M$54</c:f>
                <c:numCache>
                  <c:formatCode>General</c:formatCode>
                  <c:ptCount val="10"/>
                  <c:pt idx="0">
                    <c:v>4.5656691891690464E-3</c:v>
                  </c:pt>
                  <c:pt idx="1">
                    <c:v>7.2258956597607199E-2</c:v>
                  </c:pt>
                  <c:pt idx="2">
                    <c:v>8.1657090073670391E-2</c:v>
                  </c:pt>
                  <c:pt idx="3">
                    <c:v>9.2172864125178666E-2</c:v>
                  </c:pt>
                  <c:pt idx="4">
                    <c:v>9.1596754878254541E-2</c:v>
                  </c:pt>
                  <c:pt idx="5">
                    <c:v>9.3813244367949328E-2</c:v>
                  </c:pt>
                  <c:pt idx="6">
                    <c:v>8.4526708307318649E-2</c:v>
                  </c:pt>
                  <c:pt idx="7">
                    <c:v>8.8456203425858776E-2</c:v>
                  </c:pt>
                  <c:pt idx="8">
                    <c:v>9.6917339586682777E-2</c:v>
                  </c:pt>
                  <c:pt idx="9">
                    <c:v>8.3555688855377272E-2</c:v>
                  </c:pt>
                </c:numCache>
              </c:numRef>
            </c:minus>
            <c:spPr>
              <a:ln w="12700">
                <a:solidFill>
                  <a:srgbClr val="000000"/>
                </a:solidFill>
                <a:prstDash val="solid"/>
              </a:ln>
            </c:spPr>
          </c:errBars>
          <c:cat>
            <c:strRef>
              <c:f>'sub10'!$D$49:$W$49</c:f>
              <c:strCache>
                <c:ptCount val="20"/>
                <c:pt idx="0">
                  <c:v>Unit0</c:v>
                </c:pt>
                <c:pt idx="1">
                  <c:v>Unit1</c:v>
                </c:pt>
                <c:pt idx="2">
                  <c:v>Unit2</c:v>
                </c:pt>
                <c:pt idx="3">
                  <c:v>Unit3</c:v>
                </c:pt>
                <c:pt idx="4">
                  <c:v>Unit4</c:v>
                </c:pt>
                <c:pt idx="5">
                  <c:v>Unit5</c:v>
                </c:pt>
                <c:pt idx="6">
                  <c:v>Unit6</c:v>
                </c:pt>
                <c:pt idx="7">
                  <c:v>Unit7</c:v>
                </c:pt>
                <c:pt idx="8">
                  <c:v>Unit8</c:v>
                </c:pt>
                <c:pt idx="9">
                  <c:v>Unit9</c:v>
                </c:pt>
                <c:pt idx="10">
                  <c:v>Unit10</c:v>
                </c:pt>
                <c:pt idx="11">
                  <c:v>Unit11</c:v>
                </c:pt>
                <c:pt idx="12">
                  <c:v>Unit12</c:v>
                </c:pt>
                <c:pt idx="13">
                  <c:v>Unit13</c:v>
                </c:pt>
                <c:pt idx="14">
                  <c:v>Unit14</c:v>
                </c:pt>
                <c:pt idx="15">
                  <c:v>Unit15</c:v>
                </c:pt>
                <c:pt idx="16">
                  <c:v>Unit16</c:v>
                </c:pt>
                <c:pt idx="17">
                  <c:v>Unit17</c:v>
                </c:pt>
                <c:pt idx="18">
                  <c:v>Unit18</c:v>
                </c:pt>
                <c:pt idx="19">
                  <c:v>Unit19</c:v>
                </c:pt>
              </c:strCache>
            </c:strRef>
          </c:cat>
          <c:val>
            <c:numRef>
              <c:f>'sub10'!$D$51:$W$51</c:f>
              <c:numCache>
                <c:formatCode>0.00_ </c:formatCode>
                <c:ptCount val="20"/>
                <c:pt idx="0">
                  <c:v>0.27116666666666667</c:v>
                </c:pt>
                <c:pt idx="1">
                  <c:v>7.8833333333333311E-2</c:v>
                </c:pt>
                <c:pt idx="2">
                  <c:v>0.4557500000000001</c:v>
                </c:pt>
                <c:pt idx="3">
                  <c:v>0.42662500000000003</c:v>
                </c:pt>
                <c:pt idx="4">
                  <c:v>0.21304166666666666</c:v>
                </c:pt>
                <c:pt idx="5">
                  <c:v>0.21416666666666664</c:v>
                </c:pt>
                <c:pt idx="6">
                  <c:v>0.21112500000000001</c:v>
                </c:pt>
                <c:pt idx="7">
                  <c:v>0.1635833333333333</c:v>
                </c:pt>
                <c:pt idx="8">
                  <c:v>1.7500000000000005E-3</c:v>
                </c:pt>
                <c:pt idx="9">
                  <c:v>0.4676249999999999</c:v>
                </c:pt>
                <c:pt idx="10">
                  <c:v>0.40229166666666671</c:v>
                </c:pt>
                <c:pt idx="11">
                  <c:v>0.24450000000000005</c:v>
                </c:pt>
                <c:pt idx="12">
                  <c:v>0.37270833333333325</c:v>
                </c:pt>
                <c:pt idx="13">
                  <c:v>0.49941666666666645</c:v>
                </c:pt>
                <c:pt idx="14">
                  <c:v>0.54587499999999989</c:v>
                </c:pt>
                <c:pt idx="15">
                  <c:v>0.75150000000000006</c:v>
                </c:pt>
                <c:pt idx="16">
                  <c:v>0.55912499999999998</c:v>
                </c:pt>
                <c:pt idx="17">
                  <c:v>0.8220000000000004</c:v>
                </c:pt>
                <c:pt idx="18">
                  <c:v>0.46062500000000001</c:v>
                </c:pt>
                <c:pt idx="19">
                  <c:v>0.3434166666666667</c:v>
                </c:pt>
              </c:numCache>
            </c:numRef>
          </c:val>
        </c:ser>
        <c:marker val="1"/>
        <c:axId val="88154496"/>
        <c:axId val="88156032"/>
      </c:lineChart>
      <c:catAx>
        <c:axId val="88154496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zh-CN"/>
          </a:p>
        </c:txPr>
        <c:crossAx val="88156032"/>
        <c:crosses val="autoZero"/>
        <c:auto val="1"/>
        <c:lblAlgn val="ctr"/>
        <c:lblOffset val="100"/>
        <c:tickLblSkip val="1"/>
        <c:tickMarkSkip val="1"/>
      </c:catAx>
      <c:valAx>
        <c:axId val="88156032"/>
        <c:scaling>
          <c:orientation val="minMax"/>
        </c:scaling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0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 altLang="en-US"/>
                  <a:t>MeanActivation</a:t>
                </a:r>
              </a:p>
            </c:rich>
          </c:tx>
          <c:layout>
            <c:manualLayout>
              <c:xMode val="edge"/>
              <c:yMode val="edge"/>
              <c:x val="1.4432949089655995E-2"/>
              <c:y val="0.35523657078799442"/>
            </c:manualLayout>
          </c:layout>
          <c:spPr>
            <a:noFill/>
            <a:ln w="25400">
              <a:noFill/>
            </a:ln>
          </c:spPr>
        </c:title>
        <c:numFmt formatCode="0.00_ " sourceLinked="1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zh-CN"/>
          </a:p>
        </c:txPr>
        <c:crossAx val="88154496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85257769728438904"/>
          <c:y val="6.9815195071868577E-2"/>
          <c:w val="0.10206185727277671"/>
          <c:h val="0.1170433367286997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28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zh-CN"/>
        </a:p>
      </c:txPr>
    </c:legend>
    <c:plotVisOnly val="1"/>
    <c:dispBlanksAs val="gap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4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zh-CN"/>
    </a:p>
  </c:txPr>
  <c:printSettings>
    <c:headerFooter alignWithMargins="0"/>
    <c:pageMargins b="1" l="0.75000000000000377" r="0.75000000000000377" t="1" header="0.5" footer="0.5"/>
    <c:pageSetup paperSize="9" orientation="landscape"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 altLang="en-US"/>
              <a:t>The averaged final activations</a:t>
            </a:r>
          </a:p>
        </c:rich>
      </c:tx>
      <c:layout>
        <c:manualLayout>
          <c:xMode val="edge"/>
          <c:yMode val="edge"/>
          <c:x val="0.34042609035572907"/>
          <c:y val="3.39943342776204E-2"/>
        </c:manualLayout>
      </c:layout>
      <c:spPr>
        <a:noFill/>
        <a:ln w="25400">
          <a:noFill/>
        </a:ln>
      </c:spPr>
    </c:title>
    <c:plotArea>
      <c:layout>
        <c:manualLayout>
          <c:layoutTarget val="inner"/>
          <c:xMode val="edge"/>
          <c:yMode val="edge"/>
          <c:x val="0.1613477971032059"/>
          <c:y val="0.14164305949008499"/>
          <c:w val="0.81028509094686907"/>
          <c:h val="0.73654390934844194"/>
        </c:manualLayout>
      </c:layout>
      <c:barChart>
        <c:barDir val="col"/>
        <c:grouping val="clustered"/>
        <c:ser>
          <c:idx val="0"/>
          <c:order val="0"/>
          <c:tx>
            <c:strRef>
              <c:f>'sub10'!$Y$50</c:f>
              <c:strCache>
                <c:ptCount val="1"/>
                <c:pt idx="0">
                  <c:v>animals</c:v>
                </c:pt>
              </c:strCache>
            </c:strRef>
          </c:tx>
          <c:spPr>
            <a:solidFill>
              <a:srgbClr val="3366FF"/>
            </a:solidFill>
            <a:ln w="25400">
              <a:noFill/>
            </a:ln>
          </c:spPr>
          <c:errBars>
            <c:errBarType val="both"/>
            <c:errValType val="cust"/>
            <c:plus>
              <c:numRef>
                <c:f>'sub01'!$Z$53:$AA$53</c:f>
                <c:numCache>
                  <c:formatCode>General</c:formatCode>
                  <c:ptCount val="2"/>
                  <c:pt idx="0">
                    <c:v>2.4865767835000756E-2</c:v>
                  </c:pt>
                  <c:pt idx="1">
                    <c:v>2.138983149312651E-2</c:v>
                  </c:pt>
                </c:numCache>
              </c:numRef>
            </c:plus>
            <c:minus>
              <c:numRef>
                <c:f>'sub01'!$Z$53:$AA$53</c:f>
                <c:numCache>
                  <c:formatCode>General</c:formatCode>
                  <c:ptCount val="2"/>
                  <c:pt idx="0">
                    <c:v>2.4865767835000756E-2</c:v>
                  </c:pt>
                  <c:pt idx="1">
                    <c:v>2.138983149312651E-2</c:v>
                  </c:pt>
                </c:numCache>
              </c:numRef>
            </c:minus>
            <c:spPr>
              <a:ln w="12700">
                <a:solidFill>
                  <a:srgbClr val="000000"/>
                </a:solidFill>
                <a:prstDash val="solid"/>
              </a:ln>
            </c:spPr>
          </c:errBars>
          <c:cat>
            <c:strRef>
              <c:f>'sub10'!$Z$49:$AA$49</c:f>
              <c:strCache>
                <c:ptCount val="2"/>
                <c:pt idx="0">
                  <c:v>lateral</c:v>
                </c:pt>
                <c:pt idx="1">
                  <c:v>medial</c:v>
                </c:pt>
              </c:strCache>
            </c:strRef>
          </c:cat>
          <c:val>
            <c:numRef>
              <c:f>'sub10'!$Z$50:$AA$50</c:f>
              <c:numCache>
                <c:formatCode>0.00_ </c:formatCode>
                <c:ptCount val="2"/>
                <c:pt idx="0">
                  <c:v>0.48100416666666668</c:v>
                </c:pt>
                <c:pt idx="1">
                  <c:v>0.27059583333333331</c:v>
                </c:pt>
              </c:numCache>
            </c:numRef>
          </c:val>
        </c:ser>
        <c:ser>
          <c:idx val="1"/>
          <c:order val="1"/>
          <c:tx>
            <c:strRef>
              <c:f>'sub10'!$Y$51</c:f>
              <c:strCache>
                <c:ptCount val="1"/>
                <c:pt idx="0">
                  <c:v>tools</c:v>
                </c:pt>
              </c:strCache>
            </c:strRef>
          </c:tx>
          <c:spPr>
            <a:solidFill>
              <a:srgbClr val="FF6600"/>
            </a:solidFill>
            <a:ln w="25400">
              <a:noFill/>
            </a:ln>
          </c:spPr>
          <c:errBars>
            <c:errBarType val="both"/>
            <c:errValType val="cust"/>
            <c:plus>
              <c:numRef>
                <c:f>'sub01'!$Z$54:$AA$54</c:f>
                <c:numCache>
                  <c:formatCode>General</c:formatCode>
                  <c:ptCount val="2"/>
                  <c:pt idx="0">
                    <c:v>3.1226713243921726E-2</c:v>
                  </c:pt>
                  <c:pt idx="1">
                    <c:v>1.9092591577365804E-2</c:v>
                  </c:pt>
                </c:numCache>
              </c:numRef>
            </c:plus>
            <c:minus>
              <c:numRef>
                <c:f>'sub01'!$Z$54:$AA$54</c:f>
                <c:numCache>
                  <c:formatCode>General</c:formatCode>
                  <c:ptCount val="2"/>
                  <c:pt idx="0">
                    <c:v>3.1226713243921726E-2</c:v>
                  </c:pt>
                  <c:pt idx="1">
                    <c:v>1.9092591577365804E-2</c:v>
                  </c:pt>
                </c:numCache>
              </c:numRef>
            </c:minus>
            <c:spPr>
              <a:ln w="12700">
                <a:solidFill>
                  <a:srgbClr val="000000"/>
                </a:solidFill>
                <a:prstDash val="solid"/>
              </a:ln>
            </c:spPr>
          </c:errBars>
          <c:cat>
            <c:strRef>
              <c:f>'sub10'!$Z$49:$AA$49</c:f>
              <c:strCache>
                <c:ptCount val="2"/>
                <c:pt idx="0">
                  <c:v>lateral</c:v>
                </c:pt>
                <c:pt idx="1">
                  <c:v>medial</c:v>
                </c:pt>
              </c:strCache>
            </c:strRef>
          </c:cat>
          <c:val>
            <c:numRef>
              <c:f>'sub10'!$Z$51:$AA$51</c:f>
              <c:numCache>
                <c:formatCode>0.00_ </c:formatCode>
                <c:ptCount val="2"/>
                <c:pt idx="0">
                  <c:v>0.25036666666666668</c:v>
                </c:pt>
                <c:pt idx="1">
                  <c:v>0.50014583333333329</c:v>
                </c:pt>
              </c:numCache>
            </c:numRef>
          </c:val>
        </c:ser>
        <c:axId val="88345600"/>
        <c:axId val="88367872"/>
      </c:barChart>
      <c:catAx>
        <c:axId val="88345600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zh-CN"/>
          </a:p>
        </c:txPr>
        <c:crossAx val="88367872"/>
        <c:crosses val="autoZero"/>
        <c:auto val="1"/>
        <c:lblAlgn val="ctr"/>
        <c:lblOffset val="100"/>
        <c:tickLblSkip val="1"/>
        <c:tickMarkSkip val="1"/>
      </c:catAx>
      <c:valAx>
        <c:axId val="88367872"/>
        <c:scaling>
          <c:orientation val="minMax"/>
          <c:max val="0.70000000000000062"/>
          <c:min val="0"/>
        </c:scaling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 altLang="en-US"/>
                  <a:t>Mean Activations</a:t>
                </a:r>
              </a:p>
            </c:rich>
          </c:tx>
          <c:layout>
            <c:manualLayout>
              <c:xMode val="edge"/>
              <c:yMode val="edge"/>
              <c:x val="2.8368794326241127E-2"/>
              <c:y val="0.35410764872521244"/>
            </c:manualLayout>
          </c:layout>
          <c:spPr>
            <a:noFill/>
            <a:ln w="25400">
              <a:noFill/>
            </a:ln>
          </c:spPr>
        </c:title>
        <c:numFmt formatCode="0.00_ " sourceLinked="1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zh-CN"/>
          </a:p>
        </c:txPr>
        <c:crossAx val="88345600"/>
        <c:crosses val="autoZero"/>
        <c:crossBetween val="between"/>
        <c:majorUnit val="0.1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7198618789672773"/>
          <c:y val="0.22096317280453256"/>
          <c:w val="0.12056756203346919"/>
          <c:h val="0.13881019830028329"/>
        </c:manualLayout>
      </c:layout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11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zh-CN"/>
        </a:p>
      </c:txPr>
    </c:legend>
    <c:plotVisOnly val="1"/>
    <c:dispBlanksAs val="gap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zh-CN"/>
    </a:p>
  </c:txPr>
  <c:printSettings>
    <c:headerFooter alignWithMargins="0"/>
    <c:pageMargins b="1" l="0.75000000000000377" r="0.75000000000000377" t="1" header="0.5" footer="0.5"/>
    <c:pageSetup paperSize="9" orientation="landscape"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plotArea>
      <c:layout>
        <c:manualLayout>
          <c:layoutTarget val="inner"/>
          <c:xMode val="edge"/>
          <c:yMode val="edge"/>
          <c:x val="4.2322834645669334E-2"/>
          <c:y val="3.5714285714285712E-2"/>
          <c:w val="0.93503937007874061"/>
          <c:h val="0.84948979591836737"/>
        </c:manualLayout>
      </c:layout>
      <c:lineChart>
        <c:grouping val="standard"/>
        <c:ser>
          <c:idx val="0"/>
          <c:order val="0"/>
          <c:tx>
            <c:strRef>
              <c:f>'sub10'!$C$160</c:f>
              <c:strCache>
                <c:ptCount val="1"/>
                <c:pt idx="0">
                  <c:v>animals</c:v>
                </c:pt>
              </c:strCache>
            </c:strRef>
          </c:tx>
          <c:errBars>
            <c:errDir val="y"/>
            <c:errBarType val="both"/>
            <c:errValType val="cust"/>
            <c:plus>
              <c:numRef>
                <c:f>'sub01'!$D$163:$W$163</c:f>
                <c:numCache>
                  <c:formatCode>General</c:formatCode>
                  <c:ptCount val="20"/>
                  <c:pt idx="0">
                    <c:v>3.7575222861422689E-2</c:v>
                  </c:pt>
                  <c:pt idx="1">
                    <c:v>5.546921524990639E-2</c:v>
                  </c:pt>
                  <c:pt idx="2">
                    <c:v>5.3808043916756226E-2</c:v>
                  </c:pt>
                  <c:pt idx="3">
                    <c:v>4.2462374348947673E-2</c:v>
                  </c:pt>
                  <c:pt idx="4">
                    <c:v>4.7737223217000864E-2</c:v>
                  </c:pt>
                  <c:pt idx="5">
                    <c:v>5.199957864727095E-2</c:v>
                  </c:pt>
                  <c:pt idx="6">
                    <c:v>4.6490234254817756E-2</c:v>
                  </c:pt>
                  <c:pt idx="7">
                    <c:v>3.518099638377669E-2</c:v>
                  </c:pt>
                  <c:pt idx="8">
                    <c:v>3.2541015322609917E-2</c:v>
                  </c:pt>
                  <c:pt idx="9">
                    <c:v>4.1016064130328191E-2</c:v>
                  </c:pt>
                  <c:pt idx="10">
                    <c:v>4.5692832042522093E-2</c:v>
                  </c:pt>
                  <c:pt idx="11">
                    <c:v>2.4597779053234289E-2</c:v>
                  </c:pt>
                  <c:pt idx="12">
                    <c:v>1.5514991727625434E-2</c:v>
                  </c:pt>
                  <c:pt idx="13">
                    <c:v>3.2095224526182346E-2</c:v>
                  </c:pt>
                  <c:pt idx="14">
                    <c:v>4.2555518607334163E-2</c:v>
                  </c:pt>
                  <c:pt idx="15">
                    <c:v>3.7182234989932693E-2</c:v>
                  </c:pt>
                  <c:pt idx="16">
                    <c:v>2.9708411898514701E-2</c:v>
                  </c:pt>
                  <c:pt idx="17">
                    <c:v>2.6877309984756868E-2</c:v>
                  </c:pt>
                  <c:pt idx="18">
                    <c:v>3.9854281577503953E-2</c:v>
                  </c:pt>
                  <c:pt idx="19">
                    <c:v>4.293792979195097E-2</c:v>
                  </c:pt>
                </c:numCache>
              </c:numRef>
            </c:plus>
            <c:minus>
              <c:numRef>
                <c:f>'sub01'!$D$163:$W$163</c:f>
                <c:numCache>
                  <c:formatCode>General</c:formatCode>
                  <c:ptCount val="20"/>
                  <c:pt idx="0">
                    <c:v>3.7575222861422689E-2</c:v>
                  </c:pt>
                  <c:pt idx="1">
                    <c:v>5.546921524990639E-2</c:v>
                  </c:pt>
                  <c:pt idx="2">
                    <c:v>5.3808043916756226E-2</c:v>
                  </c:pt>
                  <c:pt idx="3">
                    <c:v>4.2462374348947673E-2</c:v>
                  </c:pt>
                  <c:pt idx="4">
                    <c:v>4.7737223217000864E-2</c:v>
                  </c:pt>
                  <c:pt idx="5">
                    <c:v>5.199957864727095E-2</c:v>
                  </c:pt>
                  <c:pt idx="6">
                    <c:v>4.6490234254817756E-2</c:v>
                  </c:pt>
                  <c:pt idx="7">
                    <c:v>3.518099638377669E-2</c:v>
                  </c:pt>
                  <c:pt idx="8">
                    <c:v>3.2541015322609917E-2</c:v>
                  </c:pt>
                  <c:pt idx="9">
                    <c:v>4.1016064130328191E-2</c:v>
                  </c:pt>
                  <c:pt idx="10">
                    <c:v>4.5692832042522093E-2</c:v>
                  </c:pt>
                  <c:pt idx="11">
                    <c:v>2.4597779053234289E-2</c:v>
                  </c:pt>
                  <c:pt idx="12">
                    <c:v>1.5514991727625434E-2</c:v>
                  </c:pt>
                  <c:pt idx="13">
                    <c:v>3.2095224526182346E-2</c:v>
                  </c:pt>
                  <c:pt idx="14">
                    <c:v>4.2555518607334163E-2</c:v>
                  </c:pt>
                  <c:pt idx="15">
                    <c:v>3.7182234989932693E-2</c:v>
                  </c:pt>
                  <c:pt idx="16">
                    <c:v>2.9708411898514701E-2</c:v>
                  </c:pt>
                  <c:pt idx="17">
                    <c:v>2.6877309984756868E-2</c:v>
                  </c:pt>
                  <c:pt idx="18">
                    <c:v>3.9854281577503953E-2</c:v>
                  </c:pt>
                  <c:pt idx="19">
                    <c:v>4.293792979195097E-2</c:v>
                  </c:pt>
                </c:numCache>
              </c:numRef>
            </c:minus>
          </c:errBars>
          <c:cat>
            <c:strRef>
              <c:f>'sub10'!$D$159:$W$159</c:f>
              <c:strCache>
                <c:ptCount val="20"/>
                <c:pt idx="0">
                  <c:v>Unit0</c:v>
                </c:pt>
                <c:pt idx="1">
                  <c:v>Unit1</c:v>
                </c:pt>
                <c:pt idx="2">
                  <c:v>Unit2</c:v>
                </c:pt>
                <c:pt idx="3">
                  <c:v>Unit3</c:v>
                </c:pt>
                <c:pt idx="4">
                  <c:v>Unit4</c:v>
                </c:pt>
                <c:pt idx="5">
                  <c:v>Unit5</c:v>
                </c:pt>
                <c:pt idx="6">
                  <c:v>Unit6</c:v>
                </c:pt>
                <c:pt idx="7">
                  <c:v>Unit7</c:v>
                </c:pt>
                <c:pt idx="8">
                  <c:v>Unit8</c:v>
                </c:pt>
                <c:pt idx="9">
                  <c:v>Unit9</c:v>
                </c:pt>
                <c:pt idx="10">
                  <c:v>Unit10</c:v>
                </c:pt>
                <c:pt idx="11">
                  <c:v>Unit11</c:v>
                </c:pt>
                <c:pt idx="12">
                  <c:v>Unit12</c:v>
                </c:pt>
                <c:pt idx="13">
                  <c:v>Unit13</c:v>
                </c:pt>
                <c:pt idx="14">
                  <c:v>Unit14</c:v>
                </c:pt>
                <c:pt idx="15">
                  <c:v>Unit15</c:v>
                </c:pt>
                <c:pt idx="16">
                  <c:v>Unit16</c:v>
                </c:pt>
                <c:pt idx="17">
                  <c:v>Unit17</c:v>
                </c:pt>
                <c:pt idx="18">
                  <c:v>Unit18</c:v>
                </c:pt>
                <c:pt idx="19">
                  <c:v>Unit19</c:v>
                </c:pt>
              </c:strCache>
            </c:strRef>
          </c:cat>
          <c:val>
            <c:numRef>
              <c:f>'sub10'!$D$160:$W$160</c:f>
              <c:numCache>
                <c:formatCode>0.000_ </c:formatCode>
                <c:ptCount val="20"/>
                <c:pt idx="0" formatCode="0.00000_ ">
                  <c:v>0.44472505564108039</c:v>
                </c:pt>
                <c:pt idx="1">
                  <c:v>0.44482161964693723</c:v>
                </c:pt>
                <c:pt idx="2">
                  <c:v>0.45636519192981689</c:v>
                </c:pt>
                <c:pt idx="3">
                  <c:v>0.45430480388631372</c:v>
                </c:pt>
                <c:pt idx="4">
                  <c:v>0.44443228577822308</c:v>
                </c:pt>
                <c:pt idx="5">
                  <c:v>0.4242924863261559</c:v>
                </c:pt>
                <c:pt idx="6">
                  <c:v>0.44883681117722962</c:v>
                </c:pt>
                <c:pt idx="7">
                  <c:v>0.53626971312363392</c:v>
                </c:pt>
                <c:pt idx="8">
                  <c:v>0.61193865049422624</c:v>
                </c:pt>
                <c:pt idx="9">
                  <c:v>0.50388592604749927</c:v>
                </c:pt>
                <c:pt idx="10">
                  <c:v>0.42220723214579764</c:v>
                </c:pt>
                <c:pt idx="11">
                  <c:v>0.41871723874551997</c:v>
                </c:pt>
                <c:pt idx="12">
                  <c:v>0.34208944783674283</c:v>
                </c:pt>
                <c:pt idx="13">
                  <c:v>0.2035891887216176</c:v>
                </c:pt>
                <c:pt idx="14">
                  <c:v>0.14061009025127139</c:v>
                </c:pt>
                <c:pt idx="15">
                  <c:v>0.20170624457125383</c:v>
                </c:pt>
                <c:pt idx="16">
                  <c:v>0.2987395644479231</c:v>
                </c:pt>
                <c:pt idx="17">
                  <c:v>0.38677947981335542</c:v>
                </c:pt>
                <c:pt idx="18">
                  <c:v>0.24895136101513385</c:v>
                </c:pt>
                <c:pt idx="19">
                  <c:v>0.12139869355877236</c:v>
                </c:pt>
              </c:numCache>
            </c:numRef>
          </c:val>
        </c:ser>
        <c:ser>
          <c:idx val="1"/>
          <c:order val="1"/>
          <c:tx>
            <c:strRef>
              <c:f>'sub10'!$C$161</c:f>
              <c:strCache>
                <c:ptCount val="1"/>
                <c:pt idx="0">
                  <c:v>tools</c:v>
                </c:pt>
              </c:strCache>
            </c:strRef>
          </c:tx>
          <c:errBars>
            <c:errDir val="y"/>
            <c:errBarType val="both"/>
            <c:errValType val="cust"/>
            <c:plus>
              <c:numRef>
                <c:f>'sub01'!$D$164:$W$164</c:f>
                <c:numCache>
                  <c:formatCode>General</c:formatCode>
                  <c:ptCount val="20"/>
                  <c:pt idx="0">
                    <c:v>2.6954072023538927E-2</c:v>
                  </c:pt>
                  <c:pt idx="1">
                    <c:v>3.3976647756211398E-2</c:v>
                  </c:pt>
                  <c:pt idx="2">
                    <c:v>4.154233810743508E-2</c:v>
                  </c:pt>
                  <c:pt idx="3">
                    <c:v>5.0333946580188645E-2</c:v>
                  </c:pt>
                  <c:pt idx="4">
                    <c:v>4.9024310378175742E-2</c:v>
                  </c:pt>
                  <c:pt idx="5">
                    <c:v>4.9380586412178309E-2</c:v>
                  </c:pt>
                  <c:pt idx="6">
                    <c:v>4.6657058380600011E-2</c:v>
                  </c:pt>
                  <c:pt idx="7">
                    <c:v>5.2444141989184304E-2</c:v>
                  </c:pt>
                  <c:pt idx="8">
                    <c:v>4.9737327482698129E-2</c:v>
                  </c:pt>
                  <c:pt idx="9">
                    <c:v>3.1759198607017418E-2</c:v>
                  </c:pt>
                  <c:pt idx="10">
                    <c:v>3.9212509059558559E-2</c:v>
                  </c:pt>
                  <c:pt idx="11">
                    <c:v>3.6789239593556712E-2</c:v>
                  </c:pt>
                  <c:pt idx="12">
                    <c:v>4.2760785441359576E-2</c:v>
                  </c:pt>
                  <c:pt idx="13">
                    <c:v>4.4738989586956684E-2</c:v>
                  </c:pt>
                  <c:pt idx="14">
                    <c:v>3.4928716562822155E-2</c:v>
                  </c:pt>
                  <c:pt idx="15">
                    <c:v>2.9498305379555594E-2</c:v>
                  </c:pt>
                  <c:pt idx="16">
                    <c:v>4.3359681242713187E-2</c:v>
                  </c:pt>
                  <c:pt idx="17">
                    <c:v>5.4525414671113381E-2</c:v>
                  </c:pt>
                  <c:pt idx="18">
                    <c:v>5.2058570319543022E-2</c:v>
                  </c:pt>
                  <c:pt idx="19">
                    <c:v>4.8836342525983595E-2</c:v>
                  </c:pt>
                </c:numCache>
              </c:numRef>
            </c:plus>
            <c:minus>
              <c:numRef>
                <c:f>'sub01'!$D$164:$W$164</c:f>
                <c:numCache>
                  <c:formatCode>General</c:formatCode>
                  <c:ptCount val="20"/>
                  <c:pt idx="0">
                    <c:v>2.6954072023538927E-2</c:v>
                  </c:pt>
                  <c:pt idx="1">
                    <c:v>3.3976647756211398E-2</c:v>
                  </c:pt>
                  <c:pt idx="2">
                    <c:v>4.154233810743508E-2</c:v>
                  </c:pt>
                  <c:pt idx="3">
                    <c:v>5.0333946580188645E-2</c:v>
                  </c:pt>
                  <c:pt idx="4">
                    <c:v>4.9024310378175742E-2</c:v>
                  </c:pt>
                  <c:pt idx="5">
                    <c:v>4.9380586412178309E-2</c:v>
                  </c:pt>
                  <c:pt idx="6">
                    <c:v>4.6657058380600011E-2</c:v>
                  </c:pt>
                  <c:pt idx="7">
                    <c:v>5.2444141989184304E-2</c:v>
                  </c:pt>
                  <c:pt idx="8">
                    <c:v>4.9737327482698129E-2</c:v>
                  </c:pt>
                  <c:pt idx="9">
                    <c:v>3.1759198607017418E-2</c:v>
                  </c:pt>
                  <c:pt idx="10">
                    <c:v>3.9212509059558559E-2</c:v>
                  </c:pt>
                  <c:pt idx="11">
                    <c:v>3.6789239593556712E-2</c:v>
                  </c:pt>
                  <c:pt idx="12">
                    <c:v>4.2760785441359576E-2</c:v>
                  </c:pt>
                  <c:pt idx="13">
                    <c:v>4.4738989586956684E-2</c:v>
                  </c:pt>
                  <c:pt idx="14">
                    <c:v>3.4928716562822155E-2</c:v>
                  </c:pt>
                  <c:pt idx="15">
                    <c:v>2.9498305379555594E-2</c:v>
                  </c:pt>
                  <c:pt idx="16">
                    <c:v>4.3359681242713187E-2</c:v>
                  </c:pt>
                  <c:pt idx="17">
                    <c:v>5.4525414671113381E-2</c:v>
                  </c:pt>
                  <c:pt idx="18">
                    <c:v>5.2058570319543022E-2</c:v>
                  </c:pt>
                  <c:pt idx="19">
                    <c:v>4.8836342525983595E-2</c:v>
                  </c:pt>
                </c:numCache>
              </c:numRef>
            </c:minus>
          </c:errBars>
          <c:cat>
            <c:strRef>
              <c:f>'sub10'!$D$159:$W$159</c:f>
              <c:strCache>
                <c:ptCount val="20"/>
                <c:pt idx="0">
                  <c:v>Unit0</c:v>
                </c:pt>
                <c:pt idx="1">
                  <c:v>Unit1</c:v>
                </c:pt>
                <c:pt idx="2">
                  <c:v>Unit2</c:v>
                </c:pt>
                <c:pt idx="3">
                  <c:v>Unit3</c:v>
                </c:pt>
                <c:pt idx="4">
                  <c:v>Unit4</c:v>
                </c:pt>
                <c:pt idx="5">
                  <c:v>Unit5</c:v>
                </c:pt>
                <c:pt idx="6">
                  <c:v>Unit6</c:v>
                </c:pt>
                <c:pt idx="7">
                  <c:v>Unit7</c:v>
                </c:pt>
                <c:pt idx="8">
                  <c:v>Unit8</c:v>
                </c:pt>
                <c:pt idx="9">
                  <c:v>Unit9</c:v>
                </c:pt>
                <c:pt idx="10">
                  <c:v>Unit10</c:v>
                </c:pt>
                <c:pt idx="11">
                  <c:v>Unit11</c:v>
                </c:pt>
                <c:pt idx="12">
                  <c:v>Unit12</c:v>
                </c:pt>
                <c:pt idx="13">
                  <c:v>Unit13</c:v>
                </c:pt>
                <c:pt idx="14">
                  <c:v>Unit14</c:v>
                </c:pt>
                <c:pt idx="15">
                  <c:v>Unit15</c:v>
                </c:pt>
                <c:pt idx="16">
                  <c:v>Unit16</c:v>
                </c:pt>
                <c:pt idx="17">
                  <c:v>Unit17</c:v>
                </c:pt>
                <c:pt idx="18">
                  <c:v>Unit18</c:v>
                </c:pt>
                <c:pt idx="19">
                  <c:v>Unit19</c:v>
                </c:pt>
              </c:strCache>
            </c:strRef>
          </c:cat>
          <c:val>
            <c:numRef>
              <c:f>'sub10'!$D$161:$W$161</c:f>
              <c:numCache>
                <c:formatCode>0.000_ </c:formatCode>
                <c:ptCount val="20"/>
                <c:pt idx="0" formatCode="0.00000_ ">
                  <c:v>0.20561482579440218</c:v>
                </c:pt>
                <c:pt idx="1">
                  <c:v>0.23548469879790379</c:v>
                </c:pt>
                <c:pt idx="2">
                  <c:v>0.32566141998403531</c:v>
                </c:pt>
                <c:pt idx="3">
                  <c:v>0.33858258271130276</c:v>
                </c:pt>
                <c:pt idx="4">
                  <c:v>0.26811262468604546</c:v>
                </c:pt>
                <c:pt idx="5">
                  <c:v>0.21909357695379086</c:v>
                </c:pt>
                <c:pt idx="6">
                  <c:v>0.19508515048496022</c:v>
                </c:pt>
                <c:pt idx="7">
                  <c:v>0.16279238527023976</c:v>
                </c:pt>
                <c:pt idx="8">
                  <c:v>0.19063973086679573</c:v>
                </c:pt>
                <c:pt idx="9">
                  <c:v>0.31285555724136482</c:v>
                </c:pt>
                <c:pt idx="10">
                  <c:v>0.36469875891398768</c:v>
                </c:pt>
                <c:pt idx="11">
                  <c:v>0.35391578214636404</c:v>
                </c:pt>
                <c:pt idx="12">
                  <c:v>0.40036223737757043</c:v>
                </c:pt>
                <c:pt idx="13">
                  <c:v>0.49627902040759303</c:v>
                </c:pt>
                <c:pt idx="14">
                  <c:v>0.5831673178844039</c:v>
                </c:pt>
                <c:pt idx="15">
                  <c:v>0.65151951197456437</c:v>
                </c:pt>
                <c:pt idx="16">
                  <c:v>0.66932368167703815</c:v>
                </c:pt>
                <c:pt idx="17">
                  <c:v>0.64308283473354078</c:v>
                </c:pt>
                <c:pt idx="18">
                  <c:v>0.52548006120478108</c:v>
                </c:pt>
                <c:pt idx="19">
                  <c:v>0.41951071885187319</c:v>
                </c:pt>
              </c:numCache>
            </c:numRef>
          </c:val>
        </c:ser>
        <c:marker val="1"/>
        <c:axId val="90059904"/>
        <c:axId val="90061440"/>
      </c:lineChart>
      <c:catAx>
        <c:axId val="90059904"/>
        <c:scaling>
          <c:orientation val="minMax"/>
        </c:scaling>
        <c:axPos val="b"/>
        <c:numFmt formatCode="General" sourceLinked="1"/>
        <c:tickLblPos val="nextTo"/>
        <c:crossAx val="90061440"/>
        <c:crosses val="autoZero"/>
        <c:auto val="1"/>
        <c:lblAlgn val="ctr"/>
        <c:lblOffset val="100"/>
      </c:catAx>
      <c:valAx>
        <c:axId val="90061440"/>
        <c:scaling>
          <c:orientation val="minMax"/>
        </c:scaling>
        <c:axPos val="l"/>
        <c:majorGridlines/>
        <c:numFmt formatCode="0.00000_ " sourceLinked="1"/>
        <c:tickLblPos val="nextTo"/>
        <c:crossAx val="9005990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81322173311013701"/>
          <c:y val="8.4751995286304449E-2"/>
          <c:w val="8.0479054291441809E-2"/>
          <c:h val="0.12301301623011419"/>
        </c:manualLayout>
      </c:layout>
    </c:legend>
    <c:plotVisOnly val="1"/>
    <c:dispBlanksAs val="gap"/>
  </c:chart>
  <c:printSettings>
    <c:headerFooter/>
    <c:pageMargins b="0.75000000000000377" l="0.70000000000000062" r="0.70000000000000062" t="0.75000000000000377" header="0.30000000000000032" footer="0.30000000000000032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 altLang="en-US"/>
              <a:t>The averaged final activations</a:t>
            </a:r>
          </a:p>
        </c:rich>
      </c:tx>
      <c:layout>
        <c:manualLayout>
          <c:xMode val="edge"/>
          <c:yMode val="edge"/>
          <c:x val="0.34042609035572907"/>
          <c:y val="3.39943342776204E-2"/>
        </c:manualLayout>
      </c:layout>
      <c:spPr>
        <a:noFill/>
        <a:ln w="25400">
          <a:noFill/>
        </a:ln>
      </c:spPr>
    </c:title>
    <c:plotArea>
      <c:layout>
        <c:manualLayout>
          <c:layoutTarget val="inner"/>
          <c:xMode val="edge"/>
          <c:yMode val="edge"/>
          <c:x val="0.1613477971032059"/>
          <c:y val="0.14164305949008499"/>
          <c:w val="0.81028509094686907"/>
          <c:h val="0.73654390934844194"/>
        </c:manualLayout>
      </c:layout>
      <c:barChart>
        <c:barDir val="col"/>
        <c:grouping val="clustered"/>
        <c:ser>
          <c:idx val="0"/>
          <c:order val="0"/>
          <c:tx>
            <c:strRef>
              <c:f>'sub01'!$Y$50</c:f>
              <c:strCache>
                <c:ptCount val="1"/>
                <c:pt idx="0">
                  <c:v>animals</c:v>
                </c:pt>
              </c:strCache>
            </c:strRef>
          </c:tx>
          <c:spPr>
            <a:solidFill>
              <a:srgbClr val="3366FF"/>
            </a:solidFill>
            <a:ln w="25400">
              <a:noFill/>
            </a:ln>
          </c:spPr>
          <c:errBars>
            <c:errBarType val="both"/>
            <c:errValType val="cust"/>
            <c:plus>
              <c:numRef>
                <c:f>'sub01'!$Z$53:$AA$53</c:f>
                <c:numCache>
                  <c:formatCode>General</c:formatCode>
                  <c:ptCount val="2"/>
                  <c:pt idx="0">
                    <c:v>2.4865767835000756E-2</c:v>
                  </c:pt>
                  <c:pt idx="1">
                    <c:v>2.138983149312651E-2</c:v>
                  </c:pt>
                </c:numCache>
              </c:numRef>
            </c:plus>
            <c:minus>
              <c:numRef>
                <c:f>'sub01'!$Z$53:$AA$53</c:f>
                <c:numCache>
                  <c:formatCode>General</c:formatCode>
                  <c:ptCount val="2"/>
                  <c:pt idx="0">
                    <c:v>2.4865767835000756E-2</c:v>
                  </c:pt>
                  <c:pt idx="1">
                    <c:v>2.138983149312651E-2</c:v>
                  </c:pt>
                </c:numCache>
              </c:numRef>
            </c:minus>
            <c:spPr>
              <a:ln w="12700">
                <a:solidFill>
                  <a:srgbClr val="000000"/>
                </a:solidFill>
                <a:prstDash val="solid"/>
              </a:ln>
            </c:spPr>
          </c:errBars>
          <c:cat>
            <c:strRef>
              <c:f>'sub01'!$Z$49:$AA$49</c:f>
              <c:strCache>
                <c:ptCount val="2"/>
                <c:pt idx="0">
                  <c:v>lateral</c:v>
                </c:pt>
                <c:pt idx="1">
                  <c:v>medial</c:v>
                </c:pt>
              </c:strCache>
            </c:strRef>
          </c:cat>
          <c:val>
            <c:numRef>
              <c:f>'sub01'!$Z$50:$AA$50</c:f>
              <c:numCache>
                <c:formatCode>0.00_ </c:formatCode>
                <c:ptCount val="2"/>
                <c:pt idx="0">
                  <c:v>0.52035833333333326</c:v>
                </c:pt>
                <c:pt idx="1">
                  <c:v>0.34429999999999999</c:v>
                </c:pt>
              </c:numCache>
            </c:numRef>
          </c:val>
        </c:ser>
        <c:ser>
          <c:idx val="1"/>
          <c:order val="1"/>
          <c:tx>
            <c:strRef>
              <c:f>'sub01'!$Y$51</c:f>
              <c:strCache>
                <c:ptCount val="1"/>
                <c:pt idx="0">
                  <c:v>tools</c:v>
                </c:pt>
              </c:strCache>
            </c:strRef>
          </c:tx>
          <c:spPr>
            <a:solidFill>
              <a:srgbClr val="FF6600"/>
            </a:solidFill>
            <a:ln w="25400">
              <a:noFill/>
            </a:ln>
          </c:spPr>
          <c:errBars>
            <c:errBarType val="both"/>
            <c:errValType val="cust"/>
            <c:plus>
              <c:numRef>
                <c:f>'sub01'!$Z$54:$AA$54</c:f>
                <c:numCache>
                  <c:formatCode>General</c:formatCode>
                  <c:ptCount val="2"/>
                  <c:pt idx="0">
                    <c:v>3.1226713243921726E-2</c:v>
                  </c:pt>
                  <c:pt idx="1">
                    <c:v>1.9092591577365804E-2</c:v>
                  </c:pt>
                </c:numCache>
              </c:numRef>
            </c:plus>
            <c:minus>
              <c:numRef>
                <c:f>'sub01'!$Z$54:$AA$54</c:f>
                <c:numCache>
                  <c:formatCode>General</c:formatCode>
                  <c:ptCount val="2"/>
                  <c:pt idx="0">
                    <c:v>3.1226713243921726E-2</c:v>
                  </c:pt>
                  <c:pt idx="1">
                    <c:v>1.9092591577365804E-2</c:v>
                  </c:pt>
                </c:numCache>
              </c:numRef>
            </c:minus>
            <c:spPr>
              <a:ln w="12700">
                <a:solidFill>
                  <a:srgbClr val="000000"/>
                </a:solidFill>
                <a:prstDash val="solid"/>
              </a:ln>
            </c:spPr>
          </c:errBars>
          <c:cat>
            <c:strRef>
              <c:f>'sub01'!$Z$49:$AA$49</c:f>
              <c:strCache>
                <c:ptCount val="2"/>
                <c:pt idx="0">
                  <c:v>lateral</c:v>
                </c:pt>
                <c:pt idx="1">
                  <c:v>medial</c:v>
                </c:pt>
              </c:strCache>
            </c:strRef>
          </c:cat>
          <c:val>
            <c:numRef>
              <c:f>'sub01'!$Z$51:$AA$51</c:f>
              <c:numCache>
                <c:formatCode>0.00_ </c:formatCode>
                <c:ptCount val="2"/>
                <c:pt idx="0">
                  <c:v>0.34521249999999998</c:v>
                </c:pt>
                <c:pt idx="1">
                  <c:v>0.44926666666666654</c:v>
                </c:pt>
              </c:numCache>
            </c:numRef>
          </c:val>
        </c:ser>
        <c:axId val="90452736"/>
        <c:axId val="90454272"/>
      </c:barChart>
      <c:catAx>
        <c:axId val="90452736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zh-CN"/>
          </a:p>
        </c:txPr>
        <c:crossAx val="90454272"/>
        <c:crosses val="autoZero"/>
        <c:auto val="1"/>
        <c:lblAlgn val="ctr"/>
        <c:lblOffset val="100"/>
        <c:tickLblSkip val="1"/>
        <c:tickMarkSkip val="1"/>
      </c:catAx>
      <c:valAx>
        <c:axId val="90454272"/>
        <c:scaling>
          <c:orientation val="minMax"/>
          <c:max val="0.70000000000000062"/>
          <c:min val="0"/>
        </c:scaling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 altLang="en-US"/>
                  <a:t>Mean Activations</a:t>
                </a:r>
              </a:p>
            </c:rich>
          </c:tx>
          <c:layout>
            <c:manualLayout>
              <c:xMode val="edge"/>
              <c:yMode val="edge"/>
              <c:x val="2.8368794326241127E-2"/>
              <c:y val="0.35410764872521244"/>
            </c:manualLayout>
          </c:layout>
          <c:spPr>
            <a:noFill/>
            <a:ln w="25400">
              <a:noFill/>
            </a:ln>
          </c:spPr>
        </c:title>
        <c:numFmt formatCode="0.00_ " sourceLinked="1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zh-CN"/>
          </a:p>
        </c:txPr>
        <c:crossAx val="90452736"/>
        <c:crosses val="autoZero"/>
        <c:crossBetween val="between"/>
        <c:majorUnit val="0.1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7198618789672773"/>
          <c:y val="0.22096317280453256"/>
          <c:w val="0.12056756203346919"/>
          <c:h val="0.13881019830028329"/>
        </c:manualLayout>
      </c:layout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11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zh-CN"/>
        </a:p>
      </c:txPr>
    </c:legend>
    <c:plotVisOnly val="1"/>
    <c:dispBlanksAs val="gap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zh-CN"/>
    </a:p>
  </c:txPr>
  <c:printSettings>
    <c:headerFooter alignWithMargins="0"/>
    <c:pageMargins b="1" l="0.75000000000000377" r="0.75000000000000377" t="1" header="0.5" footer="0.5"/>
    <c:pageSetup paperSize="9" orientation="landscape"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 altLang="en-US"/>
              <a:t>The averaged final activations</a:t>
            </a:r>
          </a:p>
        </c:rich>
      </c:tx>
      <c:layout>
        <c:manualLayout>
          <c:xMode val="edge"/>
          <c:yMode val="edge"/>
          <c:x val="0.34042609035572957"/>
          <c:y val="3.39943342776204E-2"/>
        </c:manualLayout>
      </c:layout>
      <c:spPr>
        <a:noFill/>
        <a:ln w="25400">
          <a:noFill/>
        </a:ln>
      </c:spPr>
    </c:title>
    <c:plotArea>
      <c:layout>
        <c:manualLayout>
          <c:layoutTarget val="inner"/>
          <c:xMode val="edge"/>
          <c:yMode val="edge"/>
          <c:x val="0.1613477971032059"/>
          <c:y val="0.14164305949008499"/>
          <c:w val="0.81028509094686907"/>
          <c:h val="0.73654390934844194"/>
        </c:manualLayout>
      </c:layout>
      <c:barChart>
        <c:barDir val="col"/>
        <c:grouping val="clustered"/>
        <c:ser>
          <c:idx val="0"/>
          <c:order val="0"/>
          <c:tx>
            <c:strRef>
              <c:f>[1]sub01!$Y$50</c:f>
              <c:strCache>
                <c:ptCount val="1"/>
                <c:pt idx="0">
                  <c:v>animals</c:v>
                </c:pt>
              </c:strCache>
            </c:strRef>
          </c:tx>
          <c:spPr>
            <a:solidFill>
              <a:srgbClr val="3366FF"/>
            </a:solidFill>
            <a:ln w="25400">
              <a:noFill/>
            </a:ln>
          </c:spPr>
          <c:errBars>
            <c:errBarType val="both"/>
            <c:errValType val="cust"/>
            <c:plus>
              <c:numRef>
                <c:f>[1]sub01!$Z$53:$AA$53</c:f>
                <c:numCache>
                  <c:formatCode>General</c:formatCode>
                  <c:ptCount val="2"/>
                  <c:pt idx="0">
                    <c:v>2.6999843442022243E-3</c:v>
                  </c:pt>
                  <c:pt idx="1">
                    <c:v>7.9179144706934927E-3</c:v>
                  </c:pt>
                </c:numCache>
              </c:numRef>
            </c:plus>
            <c:minus>
              <c:numRef>
                <c:f>[1]sub01!$Z$53:$AA$53</c:f>
                <c:numCache>
                  <c:formatCode>General</c:formatCode>
                  <c:ptCount val="2"/>
                  <c:pt idx="0">
                    <c:v>2.6999843442022243E-3</c:v>
                  </c:pt>
                  <c:pt idx="1">
                    <c:v>7.9179144706934927E-3</c:v>
                  </c:pt>
                </c:numCache>
              </c:numRef>
            </c:minus>
            <c:spPr>
              <a:ln w="12700">
                <a:solidFill>
                  <a:srgbClr val="000000"/>
                </a:solidFill>
                <a:prstDash val="solid"/>
              </a:ln>
            </c:spPr>
          </c:errBars>
          <c:cat>
            <c:strRef>
              <c:f>[1]sub01!$Z$49:$AA$49</c:f>
              <c:strCache>
                <c:ptCount val="2"/>
                <c:pt idx="0">
                  <c:v>lateral</c:v>
                </c:pt>
                <c:pt idx="1">
                  <c:v>medial</c:v>
                </c:pt>
              </c:strCache>
            </c:strRef>
          </c:cat>
          <c:val>
            <c:numRef>
              <c:f>[1]sub01!$Z$50:$AA$50</c:f>
              <c:numCache>
                <c:formatCode>General</c:formatCode>
                <c:ptCount val="2"/>
                <c:pt idx="0">
                  <c:v>0.11351666666666667</c:v>
                </c:pt>
                <c:pt idx="1">
                  <c:v>6.9449999999999998E-2</c:v>
                </c:pt>
              </c:numCache>
            </c:numRef>
          </c:val>
        </c:ser>
        <c:ser>
          <c:idx val="1"/>
          <c:order val="1"/>
          <c:tx>
            <c:strRef>
              <c:f>[1]sub01!$Y$51</c:f>
              <c:strCache>
                <c:ptCount val="1"/>
                <c:pt idx="0">
                  <c:v>tools</c:v>
                </c:pt>
              </c:strCache>
            </c:strRef>
          </c:tx>
          <c:spPr>
            <a:solidFill>
              <a:srgbClr val="FF6600"/>
            </a:solidFill>
            <a:ln w="25400">
              <a:noFill/>
            </a:ln>
          </c:spPr>
          <c:errBars>
            <c:errBarType val="both"/>
            <c:errValType val="cust"/>
            <c:plus>
              <c:numRef>
                <c:f>[1]sub01!$Z$54:$AA$54</c:f>
                <c:numCache>
                  <c:formatCode>General</c:formatCode>
                  <c:ptCount val="2"/>
                  <c:pt idx="0">
                    <c:v>5.9739849030593234E-3</c:v>
                  </c:pt>
                  <c:pt idx="1">
                    <c:v>1.695347925758011E-2</c:v>
                  </c:pt>
                </c:numCache>
              </c:numRef>
            </c:plus>
            <c:minus>
              <c:numRef>
                <c:f>[1]sub01!$Z$54:$AA$54</c:f>
                <c:numCache>
                  <c:formatCode>General</c:formatCode>
                  <c:ptCount val="2"/>
                  <c:pt idx="0">
                    <c:v>5.9739849030593234E-3</c:v>
                  </c:pt>
                  <c:pt idx="1">
                    <c:v>1.695347925758011E-2</c:v>
                  </c:pt>
                </c:numCache>
              </c:numRef>
            </c:minus>
            <c:spPr>
              <a:ln w="12700">
                <a:solidFill>
                  <a:srgbClr val="000000"/>
                </a:solidFill>
                <a:prstDash val="solid"/>
              </a:ln>
            </c:spPr>
          </c:errBars>
          <c:cat>
            <c:strRef>
              <c:f>[1]sub01!$Z$49:$AA$49</c:f>
              <c:strCache>
                <c:ptCount val="2"/>
                <c:pt idx="0">
                  <c:v>lateral</c:v>
                </c:pt>
                <c:pt idx="1">
                  <c:v>medial</c:v>
                </c:pt>
              </c:strCache>
            </c:strRef>
          </c:cat>
          <c:val>
            <c:numRef>
              <c:f>[1]sub01!$Z$51:$AA$51</c:f>
              <c:numCache>
                <c:formatCode>General</c:formatCode>
                <c:ptCount val="2"/>
                <c:pt idx="0">
                  <c:v>8.999583333333333E-2</c:v>
                </c:pt>
                <c:pt idx="1">
                  <c:v>0.2612166666666666</c:v>
                </c:pt>
              </c:numCache>
            </c:numRef>
          </c:val>
        </c:ser>
        <c:axId val="90488832"/>
        <c:axId val="90490368"/>
      </c:barChart>
      <c:catAx>
        <c:axId val="90488832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zh-CN"/>
          </a:p>
        </c:txPr>
        <c:crossAx val="90490368"/>
        <c:crosses val="autoZero"/>
        <c:auto val="1"/>
        <c:lblAlgn val="ctr"/>
        <c:lblOffset val="100"/>
        <c:tickLblSkip val="1"/>
        <c:tickMarkSkip val="1"/>
      </c:catAx>
      <c:valAx>
        <c:axId val="90490368"/>
        <c:scaling>
          <c:orientation val="minMax"/>
          <c:max val="0.70000000000000062"/>
          <c:min val="0"/>
        </c:scaling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 altLang="en-US"/>
                  <a:t>Mean Activations</a:t>
                </a:r>
              </a:p>
            </c:rich>
          </c:tx>
          <c:layout>
            <c:manualLayout>
              <c:xMode val="edge"/>
              <c:yMode val="edge"/>
              <c:x val="2.8368794326241127E-2"/>
              <c:y val="0.35410764872521244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zh-CN"/>
          </a:p>
        </c:txPr>
        <c:crossAx val="90488832"/>
        <c:crosses val="autoZero"/>
        <c:crossBetween val="between"/>
        <c:majorUnit val="0.1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7198618789672815"/>
          <c:y val="0.22096317280453256"/>
          <c:w val="0.12056756203346919"/>
          <c:h val="0.13881019830028329"/>
        </c:manualLayout>
      </c:layout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11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zh-CN"/>
        </a:p>
      </c:txPr>
    </c:legend>
    <c:plotVisOnly val="1"/>
    <c:dispBlanksAs val="gap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zh-CN"/>
    </a:p>
  </c:txPr>
  <c:printSettings>
    <c:headerFooter alignWithMargins="0"/>
    <c:pageMargins b="1" l="0.75000000000000455" r="0.75000000000000455" t="1" header="0.5" footer="0.5"/>
    <c:pageSetup paperSize="9" orientation="landscape"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plotArea>
      <c:layout>
        <c:manualLayout>
          <c:layoutTarget val="inner"/>
          <c:xMode val="edge"/>
          <c:yMode val="edge"/>
          <c:x val="0.11855676071035399"/>
          <c:y val="5.9548314325103414E-2"/>
          <c:w val="0.85773239053056061"/>
          <c:h val="0.84188996114801362"/>
        </c:manualLayout>
      </c:layout>
      <c:lineChart>
        <c:grouping val="standard"/>
        <c:ser>
          <c:idx val="0"/>
          <c:order val="0"/>
          <c:tx>
            <c:strRef>
              <c:f>'sub11'!$C$50</c:f>
              <c:strCache>
                <c:ptCount val="1"/>
                <c:pt idx="0">
                  <c:v>animals</c:v>
                </c:pt>
              </c:strCache>
            </c:strRef>
          </c:tx>
          <c:spPr>
            <a:ln w="12700">
              <a:solidFill>
                <a:srgbClr val="0000FF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FF"/>
              </a:solidFill>
              <a:ln>
                <a:solidFill>
                  <a:srgbClr val="0000FF"/>
                </a:solidFill>
                <a:prstDash val="solid"/>
              </a:ln>
            </c:spPr>
          </c:marker>
          <c:errBars>
            <c:errDir val="y"/>
            <c:errBarType val="both"/>
            <c:errValType val="cust"/>
            <c:plus>
              <c:numRef>
                <c:f>'sub01'!$D$53:$M$53</c:f>
                <c:numCache>
                  <c:formatCode>General</c:formatCode>
                  <c:ptCount val="10"/>
                  <c:pt idx="0">
                    <c:v>1.5921759182293193E-3</c:v>
                  </c:pt>
                  <c:pt idx="1">
                    <c:v>0.1025968303674596</c:v>
                  </c:pt>
                  <c:pt idx="2">
                    <c:v>8.9027793792909704E-2</c:v>
                  </c:pt>
                  <c:pt idx="3">
                    <c:v>8.7129432271736806E-2</c:v>
                  </c:pt>
                  <c:pt idx="4">
                    <c:v>9.4930036769394779E-2</c:v>
                  </c:pt>
                  <c:pt idx="5">
                    <c:v>9.6825442755167926E-2</c:v>
                  </c:pt>
                  <c:pt idx="6">
                    <c:v>8.2259330924549789E-2</c:v>
                  </c:pt>
                  <c:pt idx="7">
                    <c:v>8.3558254434005372E-2</c:v>
                  </c:pt>
                  <c:pt idx="8">
                    <c:v>9.6460656293435962E-2</c:v>
                  </c:pt>
                  <c:pt idx="9">
                    <c:v>8.5464078393510903E-2</c:v>
                  </c:pt>
                </c:numCache>
              </c:numRef>
            </c:plus>
            <c:minus>
              <c:numRef>
                <c:f>'sub01'!$D$53:$M$53</c:f>
                <c:numCache>
                  <c:formatCode>General</c:formatCode>
                  <c:ptCount val="10"/>
                  <c:pt idx="0">
                    <c:v>1.5921759182293193E-3</c:v>
                  </c:pt>
                  <c:pt idx="1">
                    <c:v>0.1025968303674596</c:v>
                  </c:pt>
                  <c:pt idx="2">
                    <c:v>8.9027793792909704E-2</c:v>
                  </c:pt>
                  <c:pt idx="3">
                    <c:v>8.7129432271736806E-2</c:v>
                  </c:pt>
                  <c:pt idx="4">
                    <c:v>9.4930036769394779E-2</c:v>
                  </c:pt>
                  <c:pt idx="5">
                    <c:v>9.6825442755167926E-2</c:v>
                  </c:pt>
                  <c:pt idx="6">
                    <c:v>8.2259330924549789E-2</c:v>
                  </c:pt>
                  <c:pt idx="7">
                    <c:v>8.3558254434005372E-2</c:v>
                  </c:pt>
                  <c:pt idx="8">
                    <c:v>9.6460656293435962E-2</c:v>
                  </c:pt>
                  <c:pt idx="9">
                    <c:v>8.5464078393510903E-2</c:v>
                  </c:pt>
                </c:numCache>
              </c:numRef>
            </c:minus>
            <c:spPr>
              <a:ln w="12700">
                <a:solidFill>
                  <a:srgbClr val="000000"/>
                </a:solidFill>
                <a:prstDash val="solid"/>
              </a:ln>
            </c:spPr>
          </c:errBars>
          <c:cat>
            <c:strRef>
              <c:f>'sub11'!$D$49:$W$49</c:f>
              <c:strCache>
                <c:ptCount val="20"/>
                <c:pt idx="0">
                  <c:v>Unit0</c:v>
                </c:pt>
                <c:pt idx="1">
                  <c:v>Unit1</c:v>
                </c:pt>
                <c:pt idx="2">
                  <c:v>Unit2</c:v>
                </c:pt>
                <c:pt idx="3">
                  <c:v>Unit3</c:v>
                </c:pt>
                <c:pt idx="4">
                  <c:v>Unit4</c:v>
                </c:pt>
                <c:pt idx="5">
                  <c:v>Unit5</c:v>
                </c:pt>
                <c:pt idx="6">
                  <c:v>Unit6</c:v>
                </c:pt>
                <c:pt idx="7">
                  <c:v>Unit7</c:v>
                </c:pt>
                <c:pt idx="8">
                  <c:v>Unit8</c:v>
                </c:pt>
                <c:pt idx="9">
                  <c:v>Unit9</c:v>
                </c:pt>
                <c:pt idx="10">
                  <c:v>Unit10</c:v>
                </c:pt>
                <c:pt idx="11">
                  <c:v>Unit11</c:v>
                </c:pt>
                <c:pt idx="12">
                  <c:v>Unit12</c:v>
                </c:pt>
                <c:pt idx="13">
                  <c:v>Unit13</c:v>
                </c:pt>
                <c:pt idx="14">
                  <c:v>Unit14</c:v>
                </c:pt>
                <c:pt idx="15">
                  <c:v>Unit15</c:v>
                </c:pt>
                <c:pt idx="16">
                  <c:v>Unit16</c:v>
                </c:pt>
                <c:pt idx="17">
                  <c:v>Unit17</c:v>
                </c:pt>
                <c:pt idx="18">
                  <c:v>Unit18</c:v>
                </c:pt>
                <c:pt idx="19">
                  <c:v>Unit19</c:v>
                </c:pt>
              </c:strCache>
            </c:strRef>
          </c:cat>
          <c:val>
            <c:numRef>
              <c:f>'sub11'!$D$50:$W$50</c:f>
              <c:numCache>
                <c:formatCode>0.00_ </c:formatCode>
                <c:ptCount val="20"/>
                <c:pt idx="0">
                  <c:v>0.54041666666666666</c:v>
                </c:pt>
                <c:pt idx="1">
                  <c:v>0.56812499999999988</c:v>
                </c:pt>
                <c:pt idx="2">
                  <c:v>0.49895833333333323</c:v>
                </c:pt>
                <c:pt idx="3">
                  <c:v>0.63162499999999999</c:v>
                </c:pt>
                <c:pt idx="4">
                  <c:v>0.49845833333333339</c:v>
                </c:pt>
                <c:pt idx="5">
                  <c:v>0.26141666666666669</c:v>
                </c:pt>
                <c:pt idx="6">
                  <c:v>0.46341666666666664</c:v>
                </c:pt>
                <c:pt idx="7">
                  <c:v>0.21466666666666664</c:v>
                </c:pt>
                <c:pt idx="8">
                  <c:v>0.41883333333333339</c:v>
                </c:pt>
                <c:pt idx="9">
                  <c:v>0.37033333333333335</c:v>
                </c:pt>
                <c:pt idx="10">
                  <c:v>5.6666666666666671E-3</c:v>
                </c:pt>
                <c:pt idx="11">
                  <c:v>0</c:v>
                </c:pt>
                <c:pt idx="12">
                  <c:v>0.98941666666666672</c:v>
                </c:pt>
                <c:pt idx="13">
                  <c:v>1.1249999999999999E-3</c:v>
                </c:pt>
                <c:pt idx="14">
                  <c:v>0.33879166666666666</c:v>
                </c:pt>
                <c:pt idx="15">
                  <c:v>0.87483333333333346</c:v>
                </c:pt>
                <c:pt idx="16">
                  <c:v>0.32104166666666667</c:v>
                </c:pt>
                <c:pt idx="17">
                  <c:v>0.93795833333333312</c:v>
                </c:pt>
                <c:pt idx="18">
                  <c:v>0.5345416666666668</c:v>
                </c:pt>
                <c:pt idx="19">
                  <c:v>1.6666666666666666E-4</c:v>
                </c:pt>
              </c:numCache>
            </c:numRef>
          </c:val>
        </c:ser>
        <c:ser>
          <c:idx val="1"/>
          <c:order val="1"/>
          <c:tx>
            <c:strRef>
              <c:f>'sub11'!$C$51</c:f>
              <c:strCache>
                <c:ptCount val="1"/>
                <c:pt idx="0">
                  <c:v>tools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errBars>
            <c:errDir val="y"/>
            <c:errBarType val="both"/>
            <c:errValType val="cust"/>
            <c:plus>
              <c:numRef>
                <c:f>'sub01'!$D$54:$M$54</c:f>
                <c:numCache>
                  <c:formatCode>General</c:formatCode>
                  <c:ptCount val="10"/>
                  <c:pt idx="0">
                    <c:v>4.5656691891690464E-3</c:v>
                  </c:pt>
                  <c:pt idx="1">
                    <c:v>7.2258956597607199E-2</c:v>
                  </c:pt>
                  <c:pt idx="2">
                    <c:v>8.1657090073670391E-2</c:v>
                  </c:pt>
                  <c:pt idx="3">
                    <c:v>9.2172864125178666E-2</c:v>
                  </c:pt>
                  <c:pt idx="4">
                    <c:v>9.1596754878254541E-2</c:v>
                  </c:pt>
                  <c:pt idx="5">
                    <c:v>9.3813244367949328E-2</c:v>
                  </c:pt>
                  <c:pt idx="6">
                    <c:v>8.4526708307318649E-2</c:v>
                  </c:pt>
                  <c:pt idx="7">
                    <c:v>8.8456203425858776E-2</c:v>
                  </c:pt>
                  <c:pt idx="8">
                    <c:v>9.6917339586682777E-2</c:v>
                  </c:pt>
                  <c:pt idx="9">
                    <c:v>8.3555688855377272E-2</c:v>
                  </c:pt>
                </c:numCache>
              </c:numRef>
            </c:plus>
            <c:minus>
              <c:numRef>
                <c:f>'sub01'!$D$54:$M$54</c:f>
                <c:numCache>
                  <c:formatCode>General</c:formatCode>
                  <c:ptCount val="10"/>
                  <c:pt idx="0">
                    <c:v>4.5656691891690464E-3</c:v>
                  </c:pt>
                  <c:pt idx="1">
                    <c:v>7.2258956597607199E-2</c:v>
                  </c:pt>
                  <c:pt idx="2">
                    <c:v>8.1657090073670391E-2</c:v>
                  </c:pt>
                  <c:pt idx="3">
                    <c:v>9.2172864125178666E-2</c:v>
                  </c:pt>
                  <c:pt idx="4">
                    <c:v>9.1596754878254541E-2</c:v>
                  </c:pt>
                  <c:pt idx="5">
                    <c:v>9.3813244367949328E-2</c:v>
                  </c:pt>
                  <c:pt idx="6">
                    <c:v>8.4526708307318649E-2</c:v>
                  </c:pt>
                  <c:pt idx="7">
                    <c:v>8.8456203425858776E-2</c:v>
                  </c:pt>
                  <c:pt idx="8">
                    <c:v>9.6917339586682777E-2</c:v>
                  </c:pt>
                  <c:pt idx="9">
                    <c:v>8.3555688855377272E-2</c:v>
                  </c:pt>
                </c:numCache>
              </c:numRef>
            </c:minus>
            <c:spPr>
              <a:ln w="12700">
                <a:solidFill>
                  <a:srgbClr val="000000"/>
                </a:solidFill>
                <a:prstDash val="solid"/>
              </a:ln>
            </c:spPr>
          </c:errBars>
          <c:cat>
            <c:strRef>
              <c:f>'sub11'!$D$49:$W$49</c:f>
              <c:strCache>
                <c:ptCount val="20"/>
                <c:pt idx="0">
                  <c:v>Unit0</c:v>
                </c:pt>
                <c:pt idx="1">
                  <c:v>Unit1</c:v>
                </c:pt>
                <c:pt idx="2">
                  <c:v>Unit2</c:v>
                </c:pt>
                <c:pt idx="3">
                  <c:v>Unit3</c:v>
                </c:pt>
                <c:pt idx="4">
                  <c:v>Unit4</c:v>
                </c:pt>
                <c:pt idx="5">
                  <c:v>Unit5</c:v>
                </c:pt>
                <c:pt idx="6">
                  <c:v>Unit6</c:v>
                </c:pt>
                <c:pt idx="7">
                  <c:v>Unit7</c:v>
                </c:pt>
                <c:pt idx="8">
                  <c:v>Unit8</c:v>
                </c:pt>
                <c:pt idx="9">
                  <c:v>Unit9</c:v>
                </c:pt>
                <c:pt idx="10">
                  <c:v>Unit10</c:v>
                </c:pt>
                <c:pt idx="11">
                  <c:v>Unit11</c:v>
                </c:pt>
                <c:pt idx="12">
                  <c:v>Unit12</c:v>
                </c:pt>
                <c:pt idx="13">
                  <c:v>Unit13</c:v>
                </c:pt>
                <c:pt idx="14">
                  <c:v>Unit14</c:v>
                </c:pt>
                <c:pt idx="15">
                  <c:v>Unit15</c:v>
                </c:pt>
                <c:pt idx="16">
                  <c:v>Unit16</c:v>
                </c:pt>
                <c:pt idx="17">
                  <c:v>Unit17</c:v>
                </c:pt>
                <c:pt idx="18">
                  <c:v>Unit18</c:v>
                </c:pt>
                <c:pt idx="19">
                  <c:v>Unit19</c:v>
                </c:pt>
              </c:strCache>
            </c:strRef>
          </c:cat>
          <c:val>
            <c:numRef>
              <c:f>'sub11'!$D$51:$W$51</c:f>
              <c:numCache>
                <c:formatCode>0.00_ </c:formatCode>
                <c:ptCount val="20"/>
                <c:pt idx="0">
                  <c:v>0.246</c:v>
                </c:pt>
                <c:pt idx="1">
                  <c:v>0.26550000000000001</c:v>
                </c:pt>
                <c:pt idx="2">
                  <c:v>0.55466666666666675</c:v>
                </c:pt>
                <c:pt idx="3">
                  <c:v>0.27074999999999999</c:v>
                </c:pt>
                <c:pt idx="4">
                  <c:v>3.075E-2</c:v>
                </c:pt>
                <c:pt idx="5">
                  <c:v>0.48545833333333327</c:v>
                </c:pt>
                <c:pt idx="6">
                  <c:v>0.16679166666666664</c:v>
                </c:pt>
                <c:pt idx="7">
                  <c:v>0.12158333333333336</c:v>
                </c:pt>
                <c:pt idx="8">
                  <c:v>0.45383333333333314</c:v>
                </c:pt>
                <c:pt idx="9">
                  <c:v>0.35204166666666664</c:v>
                </c:pt>
                <c:pt idx="10">
                  <c:v>0.33637500000000004</c:v>
                </c:pt>
                <c:pt idx="11">
                  <c:v>0.61512499999999981</c:v>
                </c:pt>
                <c:pt idx="12">
                  <c:v>0.22970833333333338</c:v>
                </c:pt>
                <c:pt idx="13">
                  <c:v>0.66883333333333328</c:v>
                </c:pt>
                <c:pt idx="14">
                  <c:v>0.90891666666666682</c:v>
                </c:pt>
                <c:pt idx="15">
                  <c:v>0.20479166666666668</c:v>
                </c:pt>
                <c:pt idx="16">
                  <c:v>0.25420833333333331</c:v>
                </c:pt>
                <c:pt idx="17">
                  <c:v>0.82320833333333343</c:v>
                </c:pt>
                <c:pt idx="18">
                  <c:v>0.54149999999999998</c:v>
                </c:pt>
                <c:pt idx="19">
                  <c:v>0.50008333333333321</c:v>
                </c:pt>
              </c:numCache>
            </c:numRef>
          </c:val>
        </c:ser>
        <c:marker val="1"/>
        <c:axId val="94395776"/>
        <c:axId val="94401664"/>
      </c:lineChart>
      <c:catAx>
        <c:axId val="94395776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zh-CN"/>
          </a:p>
        </c:txPr>
        <c:crossAx val="94401664"/>
        <c:crosses val="autoZero"/>
        <c:auto val="1"/>
        <c:lblAlgn val="ctr"/>
        <c:lblOffset val="100"/>
        <c:tickLblSkip val="1"/>
        <c:tickMarkSkip val="1"/>
      </c:catAx>
      <c:valAx>
        <c:axId val="94401664"/>
        <c:scaling>
          <c:orientation val="minMax"/>
        </c:scaling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0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 altLang="en-US"/>
                  <a:t>MeanActivation</a:t>
                </a:r>
              </a:p>
            </c:rich>
          </c:tx>
          <c:layout>
            <c:manualLayout>
              <c:xMode val="edge"/>
              <c:yMode val="edge"/>
              <c:x val="1.4432949089655995E-2"/>
              <c:y val="0.35523657078799442"/>
            </c:manualLayout>
          </c:layout>
          <c:spPr>
            <a:noFill/>
            <a:ln w="25400">
              <a:noFill/>
            </a:ln>
          </c:spPr>
        </c:title>
        <c:numFmt formatCode="0.00_ " sourceLinked="1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zh-CN"/>
          </a:p>
        </c:txPr>
        <c:crossAx val="94395776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85257769728438926"/>
          <c:y val="6.9815195071868577E-2"/>
          <c:w val="0.10206185727277671"/>
          <c:h val="0.1170433367286997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28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zh-CN"/>
        </a:p>
      </c:txPr>
    </c:legend>
    <c:plotVisOnly val="1"/>
    <c:dispBlanksAs val="gap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4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zh-CN"/>
    </a:p>
  </c:txPr>
  <c:printSettings>
    <c:headerFooter alignWithMargins="0"/>
    <c:pageMargins b="1" l="0.750000000000004" r="0.750000000000004" t="1" header="0.5" footer="0.5"/>
    <c:pageSetup paperSize="9" orientation="landscape"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 altLang="en-US"/>
              <a:t>The averaged final activations</a:t>
            </a:r>
          </a:p>
        </c:rich>
      </c:tx>
      <c:layout>
        <c:manualLayout>
          <c:xMode val="edge"/>
          <c:yMode val="edge"/>
          <c:x val="0.34042609035572924"/>
          <c:y val="3.39943342776204E-2"/>
        </c:manualLayout>
      </c:layout>
      <c:spPr>
        <a:noFill/>
        <a:ln w="25400">
          <a:noFill/>
        </a:ln>
      </c:spPr>
    </c:title>
    <c:plotArea>
      <c:layout>
        <c:manualLayout>
          <c:layoutTarget val="inner"/>
          <c:xMode val="edge"/>
          <c:yMode val="edge"/>
          <c:x val="0.1613477971032059"/>
          <c:y val="0.14164305949008499"/>
          <c:w val="0.81028509094686907"/>
          <c:h val="0.73654390934844194"/>
        </c:manualLayout>
      </c:layout>
      <c:barChart>
        <c:barDir val="col"/>
        <c:grouping val="clustered"/>
        <c:ser>
          <c:idx val="0"/>
          <c:order val="0"/>
          <c:tx>
            <c:strRef>
              <c:f>'sub11'!$Y$50</c:f>
              <c:strCache>
                <c:ptCount val="1"/>
                <c:pt idx="0">
                  <c:v>animals</c:v>
                </c:pt>
              </c:strCache>
            </c:strRef>
          </c:tx>
          <c:spPr>
            <a:solidFill>
              <a:srgbClr val="3366FF"/>
            </a:solidFill>
            <a:ln w="25400">
              <a:noFill/>
            </a:ln>
          </c:spPr>
          <c:errBars>
            <c:errBarType val="both"/>
            <c:errValType val="cust"/>
            <c:plus>
              <c:numRef>
                <c:f>'sub01'!$Z$53:$AA$53</c:f>
                <c:numCache>
                  <c:formatCode>General</c:formatCode>
                  <c:ptCount val="2"/>
                  <c:pt idx="0">
                    <c:v>2.4865767835000756E-2</c:v>
                  </c:pt>
                  <c:pt idx="1">
                    <c:v>2.138983149312651E-2</c:v>
                  </c:pt>
                </c:numCache>
              </c:numRef>
            </c:plus>
            <c:minus>
              <c:numRef>
                <c:f>'sub01'!$Z$53:$AA$53</c:f>
                <c:numCache>
                  <c:formatCode>General</c:formatCode>
                  <c:ptCount val="2"/>
                  <c:pt idx="0">
                    <c:v>2.4865767835000756E-2</c:v>
                  </c:pt>
                  <c:pt idx="1">
                    <c:v>2.138983149312651E-2</c:v>
                  </c:pt>
                </c:numCache>
              </c:numRef>
            </c:minus>
            <c:spPr>
              <a:ln w="12700">
                <a:solidFill>
                  <a:srgbClr val="000000"/>
                </a:solidFill>
                <a:prstDash val="solid"/>
              </a:ln>
            </c:spPr>
          </c:errBars>
          <c:cat>
            <c:strRef>
              <c:f>'sub11'!$Z$49:$AA$49</c:f>
              <c:strCache>
                <c:ptCount val="2"/>
                <c:pt idx="0">
                  <c:v>lateral</c:v>
                </c:pt>
                <c:pt idx="1">
                  <c:v>medial</c:v>
                </c:pt>
              </c:strCache>
            </c:strRef>
          </c:cat>
          <c:val>
            <c:numRef>
              <c:f>'sub11'!$Z$50:$AA$50</c:f>
              <c:numCache>
                <c:formatCode>0.00_ </c:formatCode>
                <c:ptCount val="2"/>
                <c:pt idx="0">
                  <c:v>0.44662499999999999</c:v>
                </c:pt>
                <c:pt idx="1">
                  <c:v>0.40035416666666662</c:v>
                </c:pt>
              </c:numCache>
            </c:numRef>
          </c:val>
        </c:ser>
        <c:ser>
          <c:idx val="1"/>
          <c:order val="1"/>
          <c:tx>
            <c:strRef>
              <c:f>'sub11'!$Y$51</c:f>
              <c:strCache>
                <c:ptCount val="1"/>
                <c:pt idx="0">
                  <c:v>tools</c:v>
                </c:pt>
              </c:strCache>
            </c:strRef>
          </c:tx>
          <c:spPr>
            <a:solidFill>
              <a:srgbClr val="FF6600"/>
            </a:solidFill>
            <a:ln w="25400">
              <a:noFill/>
            </a:ln>
          </c:spPr>
          <c:errBars>
            <c:errBarType val="both"/>
            <c:errValType val="cust"/>
            <c:plus>
              <c:numRef>
                <c:f>'sub01'!$Z$54:$AA$54</c:f>
                <c:numCache>
                  <c:formatCode>General</c:formatCode>
                  <c:ptCount val="2"/>
                  <c:pt idx="0">
                    <c:v>3.1226713243921726E-2</c:v>
                  </c:pt>
                  <c:pt idx="1">
                    <c:v>1.9092591577365804E-2</c:v>
                  </c:pt>
                </c:numCache>
              </c:numRef>
            </c:plus>
            <c:minus>
              <c:numRef>
                <c:f>'sub01'!$Z$54:$AA$54</c:f>
                <c:numCache>
                  <c:formatCode>General</c:formatCode>
                  <c:ptCount val="2"/>
                  <c:pt idx="0">
                    <c:v>3.1226713243921726E-2</c:v>
                  </c:pt>
                  <c:pt idx="1">
                    <c:v>1.9092591577365804E-2</c:v>
                  </c:pt>
                </c:numCache>
              </c:numRef>
            </c:minus>
            <c:spPr>
              <a:ln w="12700">
                <a:solidFill>
                  <a:srgbClr val="000000"/>
                </a:solidFill>
                <a:prstDash val="solid"/>
              </a:ln>
            </c:spPr>
          </c:errBars>
          <c:cat>
            <c:strRef>
              <c:f>'sub11'!$Z$49:$AA$49</c:f>
              <c:strCache>
                <c:ptCount val="2"/>
                <c:pt idx="0">
                  <c:v>lateral</c:v>
                </c:pt>
                <c:pt idx="1">
                  <c:v>medial</c:v>
                </c:pt>
              </c:strCache>
            </c:strRef>
          </c:cat>
          <c:val>
            <c:numRef>
              <c:f>'sub11'!$Z$51:$AA$51</c:f>
              <c:numCache>
                <c:formatCode>0.00_ </c:formatCode>
                <c:ptCount val="2"/>
                <c:pt idx="0">
                  <c:v>0.29473749999999993</c:v>
                </c:pt>
                <c:pt idx="1">
                  <c:v>0.50827499999999992</c:v>
                </c:pt>
              </c:numCache>
            </c:numRef>
          </c:val>
        </c:ser>
        <c:axId val="94451200"/>
        <c:axId val="94452736"/>
      </c:barChart>
      <c:catAx>
        <c:axId val="94451200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zh-CN"/>
          </a:p>
        </c:txPr>
        <c:crossAx val="94452736"/>
        <c:crosses val="autoZero"/>
        <c:auto val="1"/>
        <c:lblAlgn val="ctr"/>
        <c:lblOffset val="100"/>
        <c:tickLblSkip val="1"/>
        <c:tickMarkSkip val="1"/>
      </c:catAx>
      <c:valAx>
        <c:axId val="94452736"/>
        <c:scaling>
          <c:orientation val="minMax"/>
          <c:max val="0.70000000000000062"/>
          <c:min val="0"/>
        </c:scaling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 altLang="en-US"/>
                  <a:t>Mean Activations</a:t>
                </a:r>
              </a:p>
            </c:rich>
          </c:tx>
          <c:layout>
            <c:manualLayout>
              <c:xMode val="edge"/>
              <c:yMode val="edge"/>
              <c:x val="2.8368794326241127E-2"/>
              <c:y val="0.35410764872521244"/>
            </c:manualLayout>
          </c:layout>
          <c:spPr>
            <a:noFill/>
            <a:ln w="25400">
              <a:noFill/>
            </a:ln>
          </c:spPr>
        </c:title>
        <c:numFmt formatCode="0.00_ " sourceLinked="1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zh-CN"/>
          </a:p>
        </c:txPr>
        <c:crossAx val="94451200"/>
        <c:crosses val="autoZero"/>
        <c:crossBetween val="between"/>
        <c:majorUnit val="0.1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7198618789672784"/>
          <c:y val="0.22096317280453256"/>
          <c:w val="0.12056756203346919"/>
          <c:h val="0.13881019830028329"/>
        </c:manualLayout>
      </c:layout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11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zh-CN"/>
        </a:p>
      </c:txPr>
    </c:legend>
    <c:plotVisOnly val="1"/>
    <c:dispBlanksAs val="gap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zh-CN"/>
    </a:p>
  </c:txPr>
  <c:printSettings>
    <c:headerFooter alignWithMargins="0"/>
    <c:pageMargins b="1" l="0.750000000000004" r="0.750000000000004" t="1" header="0.5" footer="0.5"/>
    <c:pageSetup paperSize="9" orientation="landscape"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plotArea>
      <c:layout>
        <c:manualLayout>
          <c:layoutTarget val="inner"/>
          <c:xMode val="edge"/>
          <c:yMode val="edge"/>
          <c:x val="4.2322834645669334E-2"/>
          <c:y val="3.5714285714285712E-2"/>
          <c:w val="0.93503937007874061"/>
          <c:h val="0.84948979591836737"/>
        </c:manualLayout>
      </c:layout>
      <c:lineChart>
        <c:grouping val="standard"/>
        <c:ser>
          <c:idx val="0"/>
          <c:order val="0"/>
          <c:tx>
            <c:strRef>
              <c:f>'sub11'!$C$160</c:f>
              <c:strCache>
                <c:ptCount val="1"/>
                <c:pt idx="0">
                  <c:v>animals</c:v>
                </c:pt>
              </c:strCache>
            </c:strRef>
          </c:tx>
          <c:errBars>
            <c:errDir val="y"/>
            <c:errBarType val="both"/>
            <c:errValType val="cust"/>
            <c:plus>
              <c:numRef>
                <c:f>'sub01'!$D$163:$W$163</c:f>
                <c:numCache>
                  <c:formatCode>General</c:formatCode>
                  <c:ptCount val="20"/>
                  <c:pt idx="0">
                    <c:v>3.7575222861422689E-2</c:v>
                  </c:pt>
                  <c:pt idx="1">
                    <c:v>5.546921524990639E-2</c:v>
                  </c:pt>
                  <c:pt idx="2">
                    <c:v>5.3808043916756226E-2</c:v>
                  </c:pt>
                  <c:pt idx="3">
                    <c:v>4.2462374348947673E-2</c:v>
                  </c:pt>
                  <c:pt idx="4">
                    <c:v>4.7737223217000864E-2</c:v>
                  </c:pt>
                  <c:pt idx="5">
                    <c:v>5.199957864727095E-2</c:v>
                  </c:pt>
                  <c:pt idx="6">
                    <c:v>4.6490234254817756E-2</c:v>
                  </c:pt>
                  <c:pt idx="7">
                    <c:v>3.518099638377669E-2</c:v>
                  </c:pt>
                  <c:pt idx="8">
                    <c:v>3.2541015322609917E-2</c:v>
                  </c:pt>
                  <c:pt idx="9">
                    <c:v>4.1016064130328191E-2</c:v>
                  </c:pt>
                  <c:pt idx="10">
                    <c:v>4.5692832042522093E-2</c:v>
                  </c:pt>
                  <c:pt idx="11">
                    <c:v>2.4597779053234289E-2</c:v>
                  </c:pt>
                  <c:pt idx="12">
                    <c:v>1.5514991727625434E-2</c:v>
                  </c:pt>
                  <c:pt idx="13">
                    <c:v>3.2095224526182346E-2</c:v>
                  </c:pt>
                  <c:pt idx="14">
                    <c:v>4.2555518607334163E-2</c:v>
                  </c:pt>
                  <c:pt idx="15">
                    <c:v>3.7182234989932693E-2</c:v>
                  </c:pt>
                  <c:pt idx="16">
                    <c:v>2.9708411898514701E-2</c:v>
                  </c:pt>
                  <c:pt idx="17">
                    <c:v>2.6877309984756868E-2</c:v>
                  </c:pt>
                  <c:pt idx="18">
                    <c:v>3.9854281577503953E-2</c:v>
                  </c:pt>
                  <c:pt idx="19">
                    <c:v>4.293792979195097E-2</c:v>
                  </c:pt>
                </c:numCache>
              </c:numRef>
            </c:plus>
            <c:minus>
              <c:numRef>
                <c:f>'sub01'!$D$163:$W$163</c:f>
                <c:numCache>
                  <c:formatCode>General</c:formatCode>
                  <c:ptCount val="20"/>
                  <c:pt idx="0">
                    <c:v>3.7575222861422689E-2</c:v>
                  </c:pt>
                  <c:pt idx="1">
                    <c:v>5.546921524990639E-2</c:v>
                  </c:pt>
                  <c:pt idx="2">
                    <c:v>5.3808043916756226E-2</c:v>
                  </c:pt>
                  <c:pt idx="3">
                    <c:v>4.2462374348947673E-2</c:v>
                  </c:pt>
                  <c:pt idx="4">
                    <c:v>4.7737223217000864E-2</c:v>
                  </c:pt>
                  <c:pt idx="5">
                    <c:v>5.199957864727095E-2</c:v>
                  </c:pt>
                  <c:pt idx="6">
                    <c:v>4.6490234254817756E-2</c:v>
                  </c:pt>
                  <c:pt idx="7">
                    <c:v>3.518099638377669E-2</c:v>
                  </c:pt>
                  <c:pt idx="8">
                    <c:v>3.2541015322609917E-2</c:v>
                  </c:pt>
                  <c:pt idx="9">
                    <c:v>4.1016064130328191E-2</c:v>
                  </c:pt>
                  <c:pt idx="10">
                    <c:v>4.5692832042522093E-2</c:v>
                  </c:pt>
                  <c:pt idx="11">
                    <c:v>2.4597779053234289E-2</c:v>
                  </c:pt>
                  <c:pt idx="12">
                    <c:v>1.5514991727625434E-2</c:v>
                  </c:pt>
                  <c:pt idx="13">
                    <c:v>3.2095224526182346E-2</c:v>
                  </c:pt>
                  <c:pt idx="14">
                    <c:v>4.2555518607334163E-2</c:v>
                  </c:pt>
                  <c:pt idx="15">
                    <c:v>3.7182234989932693E-2</c:v>
                  </c:pt>
                  <c:pt idx="16">
                    <c:v>2.9708411898514701E-2</c:v>
                  </c:pt>
                  <c:pt idx="17">
                    <c:v>2.6877309984756868E-2</c:v>
                  </c:pt>
                  <c:pt idx="18">
                    <c:v>3.9854281577503953E-2</c:v>
                  </c:pt>
                  <c:pt idx="19">
                    <c:v>4.293792979195097E-2</c:v>
                  </c:pt>
                </c:numCache>
              </c:numRef>
            </c:minus>
          </c:errBars>
          <c:cat>
            <c:strRef>
              <c:f>'sub11'!$D$159:$W$159</c:f>
              <c:strCache>
                <c:ptCount val="20"/>
                <c:pt idx="0">
                  <c:v>Unit0</c:v>
                </c:pt>
                <c:pt idx="1">
                  <c:v>Unit1</c:v>
                </c:pt>
                <c:pt idx="2">
                  <c:v>Unit2</c:v>
                </c:pt>
                <c:pt idx="3">
                  <c:v>Unit3</c:v>
                </c:pt>
                <c:pt idx="4">
                  <c:v>Unit4</c:v>
                </c:pt>
                <c:pt idx="5">
                  <c:v>Unit5</c:v>
                </c:pt>
                <c:pt idx="6">
                  <c:v>Unit6</c:v>
                </c:pt>
                <c:pt idx="7">
                  <c:v>Unit7</c:v>
                </c:pt>
                <c:pt idx="8">
                  <c:v>Unit8</c:v>
                </c:pt>
                <c:pt idx="9">
                  <c:v>Unit9</c:v>
                </c:pt>
                <c:pt idx="10">
                  <c:v>Unit10</c:v>
                </c:pt>
                <c:pt idx="11">
                  <c:v>Unit11</c:v>
                </c:pt>
                <c:pt idx="12">
                  <c:v>Unit12</c:v>
                </c:pt>
                <c:pt idx="13">
                  <c:v>Unit13</c:v>
                </c:pt>
                <c:pt idx="14">
                  <c:v>Unit14</c:v>
                </c:pt>
                <c:pt idx="15">
                  <c:v>Unit15</c:v>
                </c:pt>
                <c:pt idx="16">
                  <c:v>Unit16</c:v>
                </c:pt>
                <c:pt idx="17">
                  <c:v>Unit17</c:v>
                </c:pt>
                <c:pt idx="18">
                  <c:v>Unit18</c:v>
                </c:pt>
                <c:pt idx="19">
                  <c:v>Unit19</c:v>
                </c:pt>
              </c:strCache>
            </c:strRef>
          </c:cat>
          <c:val>
            <c:numRef>
              <c:f>'sub11'!$D$160:$W$160</c:f>
              <c:numCache>
                <c:formatCode>0.000_ </c:formatCode>
                <c:ptCount val="20"/>
                <c:pt idx="0" formatCode="0.00000_ ">
                  <c:v>0.53082484035842381</c:v>
                </c:pt>
                <c:pt idx="1">
                  <c:v>0.54295660250950351</c:v>
                </c:pt>
                <c:pt idx="2">
                  <c:v>0.55500286324654569</c:v>
                </c:pt>
                <c:pt idx="3">
                  <c:v>0.5474503423776661</c:v>
                </c:pt>
                <c:pt idx="4">
                  <c:v>0.47177618043300046</c:v>
                </c:pt>
                <c:pt idx="5">
                  <c:v>0.37889311465104963</c:v>
                </c:pt>
                <c:pt idx="6">
                  <c:v>0.34588441176432544</c:v>
                </c:pt>
                <c:pt idx="7">
                  <c:v>0.33254995206540089</c:v>
                </c:pt>
                <c:pt idx="8">
                  <c:v>0.34364018211399916</c:v>
                </c:pt>
                <c:pt idx="9">
                  <c:v>0.26308910341849323</c:v>
                </c:pt>
                <c:pt idx="10">
                  <c:v>0.16487298527456787</c:v>
                </c:pt>
                <c:pt idx="11">
                  <c:v>0.25054212711847246</c:v>
                </c:pt>
                <c:pt idx="12">
                  <c:v>0.41418926369441339</c:v>
                </c:pt>
                <c:pt idx="13">
                  <c:v>0.37184791420197549</c:v>
                </c:pt>
                <c:pt idx="14">
                  <c:v>0.41616123127873877</c:v>
                </c:pt>
                <c:pt idx="15">
                  <c:v>0.55522603951025595</c:v>
                </c:pt>
                <c:pt idx="16">
                  <c:v>0.61415437845240506</c:v>
                </c:pt>
                <c:pt idx="17">
                  <c:v>0.63094762994534337</c:v>
                </c:pt>
                <c:pt idx="18">
                  <c:v>0.48121623782922235</c:v>
                </c:pt>
                <c:pt idx="19">
                  <c:v>0.25437246380167622</c:v>
                </c:pt>
              </c:numCache>
            </c:numRef>
          </c:val>
        </c:ser>
        <c:ser>
          <c:idx val="1"/>
          <c:order val="1"/>
          <c:tx>
            <c:strRef>
              <c:f>'sub11'!$C$161</c:f>
              <c:strCache>
                <c:ptCount val="1"/>
                <c:pt idx="0">
                  <c:v>tools</c:v>
                </c:pt>
              </c:strCache>
            </c:strRef>
          </c:tx>
          <c:errBars>
            <c:errDir val="y"/>
            <c:errBarType val="both"/>
            <c:errValType val="cust"/>
            <c:plus>
              <c:numRef>
                <c:f>'sub01'!$D$164:$W$164</c:f>
                <c:numCache>
                  <c:formatCode>General</c:formatCode>
                  <c:ptCount val="20"/>
                  <c:pt idx="0">
                    <c:v>2.6954072023538927E-2</c:v>
                  </c:pt>
                  <c:pt idx="1">
                    <c:v>3.3976647756211398E-2</c:v>
                  </c:pt>
                  <c:pt idx="2">
                    <c:v>4.154233810743508E-2</c:v>
                  </c:pt>
                  <c:pt idx="3">
                    <c:v>5.0333946580188645E-2</c:v>
                  </c:pt>
                  <c:pt idx="4">
                    <c:v>4.9024310378175742E-2</c:v>
                  </c:pt>
                  <c:pt idx="5">
                    <c:v>4.9380586412178309E-2</c:v>
                  </c:pt>
                  <c:pt idx="6">
                    <c:v>4.6657058380600011E-2</c:v>
                  </c:pt>
                  <c:pt idx="7">
                    <c:v>5.2444141989184304E-2</c:v>
                  </c:pt>
                  <c:pt idx="8">
                    <c:v>4.9737327482698129E-2</c:v>
                  </c:pt>
                  <c:pt idx="9">
                    <c:v>3.1759198607017418E-2</c:v>
                  </c:pt>
                  <c:pt idx="10">
                    <c:v>3.9212509059558559E-2</c:v>
                  </c:pt>
                  <c:pt idx="11">
                    <c:v>3.6789239593556712E-2</c:v>
                  </c:pt>
                  <c:pt idx="12">
                    <c:v>4.2760785441359576E-2</c:v>
                  </c:pt>
                  <c:pt idx="13">
                    <c:v>4.4738989586956684E-2</c:v>
                  </c:pt>
                  <c:pt idx="14">
                    <c:v>3.4928716562822155E-2</c:v>
                  </c:pt>
                  <c:pt idx="15">
                    <c:v>2.9498305379555594E-2</c:v>
                  </c:pt>
                  <c:pt idx="16">
                    <c:v>4.3359681242713187E-2</c:v>
                  </c:pt>
                  <c:pt idx="17">
                    <c:v>5.4525414671113381E-2</c:v>
                  </c:pt>
                  <c:pt idx="18">
                    <c:v>5.2058570319543022E-2</c:v>
                  </c:pt>
                  <c:pt idx="19">
                    <c:v>4.8836342525983595E-2</c:v>
                  </c:pt>
                </c:numCache>
              </c:numRef>
            </c:plus>
            <c:minus>
              <c:numRef>
                <c:f>'sub01'!$D$164:$W$164</c:f>
                <c:numCache>
                  <c:formatCode>General</c:formatCode>
                  <c:ptCount val="20"/>
                  <c:pt idx="0">
                    <c:v>2.6954072023538927E-2</c:v>
                  </c:pt>
                  <c:pt idx="1">
                    <c:v>3.3976647756211398E-2</c:v>
                  </c:pt>
                  <c:pt idx="2">
                    <c:v>4.154233810743508E-2</c:v>
                  </c:pt>
                  <c:pt idx="3">
                    <c:v>5.0333946580188645E-2</c:v>
                  </c:pt>
                  <c:pt idx="4">
                    <c:v>4.9024310378175742E-2</c:v>
                  </c:pt>
                  <c:pt idx="5">
                    <c:v>4.9380586412178309E-2</c:v>
                  </c:pt>
                  <c:pt idx="6">
                    <c:v>4.6657058380600011E-2</c:v>
                  </c:pt>
                  <c:pt idx="7">
                    <c:v>5.2444141989184304E-2</c:v>
                  </c:pt>
                  <c:pt idx="8">
                    <c:v>4.9737327482698129E-2</c:v>
                  </c:pt>
                  <c:pt idx="9">
                    <c:v>3.1759198607017418E-2</c:v>
                  </c:pt>
                  <c:pt idx="10">
                    <c:v>3.9212509059558559E-2</c:v>
                  </c:pt>
                  <c:pt idx="11">
                    <c:v>3.6789239593556712E-2</c:v>
                  </c:pt>
                  <c:pt idx="12">
                    <c:v>4.2760785441359576E-2</c:v>
                  </c:pt>
                  <c:pt idx="13">
                    <c:v>4.4738989586956684E-2</c:v>
                  </c:pt>
                  <c:pt idx="14">
                    <c:v>3.4928716562822155E-2</c:v>
                  </c:pt>
                  <c:pt idx="15">
                    <c:v>2.9498305379555594E-2</c:v>
                  </c:pt>
                  <c:pt idx="16">
                    <c:v>4.3359681242713187E-2</c:v>
                  </c:pt>
                  <c:pt idx="17">
                    <c:v>5.4525414671113381E-2</c:v>
                  </c:pt>
                  <c:pt idx="18">
                    <c:v>5.2058570319543022E-2</c:v>
                  </c:pt>
                  <c:pt idx="19">
                    <c:v>4.8836342525983595E-2</c:v>
                  </c:pt>
                </c:numCache>
              </c:numRef>
            </c:minus>
          </c:errBars>
          <c:cat>
            <c:strRef>
              <c:f>'sub11'!$D$159:$W$159</c:f>
              <c:strCache>
                <c:ptCount val="20"/>
                <c:pt idx="0">
                  <c:v>Unit0</c:v>
                </c:pt>
                <c:pt idx="1">
                  <c:v>Unit1</c:v>
                </c:pt>
                <c:pt idx="2">
                  <c:v>Unit2</c:v>
                </c:pt>
                <c:pt idx="3">
                  <c:v>Unit3</c:v>
                </c:pt>
                <c:pt idx="4">
                  <c:v>Unit4</c:v>
                </c:pt>
                <c:pt idx="5">
                  <c:v>Unit5</c:v>
                </c:pt>
                <c:pt idx="6">
                  <c:v>Unit6</c:v>
                </c:pt>
                <c:pt idx="7">
                  <c:v>Unit7</c:v>
                </c:pt>
                <c:pt idx="8">
                  <c:v>Unit8</c:v>
                </c:pt>
                <c:pt idx="9">
                  <c:v>Unit9</c:v>
                </c:pt>
                <c:pt idx="10">
                  <c:v>Unit10</c:v>
                </c:pt>
                <c:pt idx="11">
                  <c:v>Unit11</c:v>
                </c:pt>
                <c:pt idx="12">
                  <c:v>Unit12</c:v>
                </c:pt>
                <c:pt idx="13">
                  <c:v>Unit13</c:v>
                </c:pt>
                <c:pt idx="14">
                  <c:v>Unit14</c:v>
                </c:pt>
                <c:pt idx="15">
                  <c:v>Unit15</c:v>
                </c:pt>
                <c:pt idx="16">
                  <c:v>Unit16</c:v>
                </c:pt>
                <c:pt idx="17">
                  <c:v>Unit17</c:v>
                </c:pt>
                <c:pt idx="18">
                  <c:v>Unit18</c:v>
                </c:pt>
                <c:pt idx="19">
                  <c:v>Unit19</c:v>
                </c:pt>
              </c:strCache>
            </c:strRef>
          </c:cat>
          <c:val>
            <c:numRef>
              <c:f>'sub11'!$D$161:$W$161</c:f>
              <c:numCache>
                <c:formatCode>0.000_ </c:formatCode>
                <c:ptCount val="20"/>
                <c:pt idx="0" formatCode="0.00000_ ">
                  <c:v>0.28758755251428669</c:v>
                </c:pt>
                <c:pt idx="1">
                  <c:v>0.34058298941591819</c:v>
                </c:pt>
                <c:pt idx="2">
                  <c:v>0.37955440938068213</c:v>
                </c:pt>
                <c:pt idx="3">
                  <c:v>0.31184591373511344</c:v>
                </c:pt>
                <c:pt idx="4">
                  <c:v>0.25561743396669528</c:v>
                </c:pt>
                <c:pt idx="5">
                  <c:v>0.27346879856588885</c:v>
                </c:pt>
                <c:pt idx="6">
                  <c:v>0.24176251951666264</c:v>
                </c:pt>
                <c:pt idx="7">
                  <c:v>0.25040527497785908</c:v>
                </c:pt>
                <c:pt idx="8">
                  <c:v>0.32618147207933679</c:v>
                </c:pt>
                <c:pt idx="9">
                  <c:v>0.36209547673337839</c:v>
                </c:pt>
                <c:pt idx="10">
                  <c:v>0.38587225635828792</c:v>
                </c:pt>
                <c:pt idx="11">
                  <c:v>0.4200292134619501</c:v>
                </c:pt>
                <c:pt idx="12">
                  <c:v>0.44726972642106227</c:v>
                </c:pt>
                <c:pt idx="13">
                  <c:v>0.55794949833444107</c:v>
                </c:pt>
                <c:pt idx="14">
                  <c:v>0.57781952699724626</c:v>
                </c:pt>
                <c:pt idx="15">
                  <c:v>0.4373895965627323</c:v>
                </c:pt>
                <c:pt idx="16">
                  <c:v>0.42321524679351064</c:v>
                </c:pt>
                <c:pt idx="17">
                  <c:v>0.55327737472948291</c:v>
                </c:pt>
                <c:pt idx="18">
                  <c:v>0.58724122450790828</c:v>
                </c:pt>
                <c:pt idx="19">
                  <c:v>0.54441728536466971</c:v>
                </c:pt>
              </c:numCache>
            </c:numRef>
          </c:val>
        </c:ser>
        <c:marker val="1"/>
        <c:axId val="94481792"/>
        <c:axId val="94483584"/>
      </c:lineChart>
      <c:catAx>
        <c:axId val="94481792"/>
        <c:scaling>
          <c:orientation val="minMax"/>
        </c:scaling>
        <c:axPos val="b"/>
        <c:numFmt formatCode="General" sourceLinked="1"/>
        <c:tickLblPos val="nextTo"/>
        <c:crossAx val="94483584"/>
        <c:crosses val="autoZero"/>
        <c:auto val="1"/>
        <c:lblAlgn val="ctr"/>
        <c:lblOffset val="100"/>
      </c:catAx>
      <c:valAx>
        <c:axId val="94483584"/>
        <c:scaling>
          <c:orientation val="minMax"/>
        </c:scaling>
        <c:axPos val="l"/>
        <c:majorGridlines/>
        <c:numFmt formatCode="0.00000_ " sourceLinked="1"/>
        <c:tickLblPos val="nextTo"/>
        <c:crossAx val="94481792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81322173311013723"/>
          <c:y val="8.4751995286304518E-2"/>
          <c:w val="8.0479054291441809E-2"/>
          <c:h val="0.12301301623011419"/>
        </c:manualLayout>
      </c:layout>
    </c:legend>
    <c:plotVisOnly val="1"/>
    <c:dispBlanksAs val="gap"/>
  </c:chart>
  <c:printSettings>
    <c:headerFooter/>
    <c:pageMargins b="0.750000000000004" l="0.70000000000000062" r="0.70000000000000062" t="0.750000000000004" header="0.30000000000000032" footer="0.30000000000000032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 altLang="en-US"/>
              <a:t>The averaged final activations</a:t>
            </a:r>
          </a:p>
        </c:rich>
      </c:tx>
      <c:layout>
        <c:manualLayout>
          <c:xMode val="edge"/>
          <c:yMode val="edge"/>
          <c:x val="0.34042609035572907"/>
          <c:y val="3.39943342776204E-2"/>
        </c:manualLayout>
      </c:layout>
      <c:spPr>
        <a:noFill/>
        <a:ln w="25400">
          <a:noFill/>
        </a:ln>
      </c:spPr>
    </c:title>
    <c:plotArea>
      <c:layout>
        <c:manualLayout>
          <c:layoutTarget val="inner"/>
          <c:xMode val="edge"/>
          <c:yMode val="edge"/>
          <c:x val="0.1613477971032059"/>
          <c:y val="0.14164305949008499"/>
          <c:w val="0.81028509094686907"/>
          <c:h val="0.73654390934844194"/>
        </c:manualLayout>
      </c:layout>
      <c:barChart>
        <c:barDir val="col"/>
        <c:grouping val="clustered"/>
        <c:ser>
          <c:idx val="0"/>
          <c:order val="0"/>
          <c:tx>
            <c:strRef>
              <c:f>'sub01'!$Y$50</c:f>
              <c:strCache>
                <c:ptCount val="1"/>
                <c:pt idx="0">
                  <c:v>animals</c:v>
                </c:pt>
              </c:strCache>
            </c:strRef>
          </c:tx>
          <c:spPr>
            <a:solidFill>
              <a:srgbClr val="3366FF"/>
            </a:solidFill>
            <a:ln w="25400">
              <a:noFill/>
            </a:ln>
          </c:spPr>
          <c:errBars>
            <c:errBarType val="both"/>
            <c:errValType val="cust"/>
            <c:plus>
              <c:numRef>
                <c:f>'sub01'!$Z$53:$AA$53</c:f>
                <c:numCache>
                  <c:formatCode>General</c:formatCode>
                  <c:ptCount val="2"/>
                  <c:pt idx="0">
                    <c:v>2.4865767835000756E-2</c:v>
                  </c:pt>
                  <c:pt idx="1">
                    <c:v>2.138983149312651E-2</c:v>
                  </c:pt>
                </c:numCache>
              </c:numRef>
            </c:plus>
            <c:minus>
              <c:numRef>
                <c:f>'sub01'!$Z$53:$AA$53</c:f>
                <c:numCache>
                  <c:formatCode>General</c:formatCode>
                  <c:ptCount val="2"/>
                  <c:pt idx="0">
                    <c:v>2.4865767835000756E-2</c:v>
                  </c:pt>
                  <c:pt idx="1">
                    <c:v>2.138983149312651E-2</c:v>
                  </c:pt>
                </c:numCache>
              </c:numRef>
            </c:minus>
            <c:spPr>
              <a:ln w="12700">
                <a:solidFill>
                  <a:srgbClr val="000000"/>
                </a:solidFill>
                <a:prstDash val="solid"/>
              </a:ln>
            </c:spPr>
          </c:errBars>
          <c:cat>
            <c:strRef>
              <c:f>'sub01'!$Z$49:$AA$49</c:f>
              <c:strCache>
                <c:ptCount val="2"/>
                <c:pt idx="0">
                  <c:v>lateral</c:v>
                </c:pt>
                <c:pt idx="1">
                  <c:v>medial</c:v>
                </c:pt>
              </c:strCache>
            </c:strRef>
          </c:cat>
          <c:val>
            <c:numRef>
              <c:f>'sub01'!$Z$50:$AA$50</c:f>
              <c:numCache>
                <c:formatCode>0.00_ </c:formatCode>
                <c:ptCount val="2"/>
                <c:pt idx="0">
                  <c:v>0.52035833333333326</c:v>
                </c:pt>
                <c:pt idx="1">
                  <c:v>0.34429999999999999</c:v>
                </c:pt>
              </c:numCache>
            </c:numRef>
          </c:val>
        </c:ser>
        <c:ser>
          <c:idx val="1"/>
          <c:order val="1"/>
          <c:tx>
            <c:strRef>
              <c:f>'sub01'!$Y$51</c:f>
              <c:strCache>
                <c:ptCount val="1"/>
                <c:pt idx="0">
                  <c:v>tools</c:v>
                </c:pt>
              </c:strCache>
            </c:strRef>
          </c:tx>
          <c:spPr>
            <a:solidFill>
              <a:srgbClr val="FF6600"/>
            </a:solidFill>
            <a:ln w="25400">
              <a:noFill/>
            </a:ln>
          </c:spPr>
          <c:errBars>
            <c:errBarType val="both"/>
            <c:errValType val="cust"/>
            <c:plus>
              <c:numRef>
                <c:f>'sub01'!$Z$54:$AA$54</c:f>
                <c:numCache>
                  <c:formatCode>General</c:formatCode>
                  <c:ptCount val="2"/>
                  <c:pt idx="0">
                    <c:v>3.1226713243921726E-2</c:v>
                  </c:pt>
                  <c:pt idx="1">
                    <c:v>1.9092591577365804E-2</c:v>
                  </c:pt>
                </c:numCache>
              </c:numRef>
            </c:plus>
            <c:minus>
              <c:numRef>
                <c:f>'sub01'!$Z$54:$AA$54</c:f>
                <c:numCache>
                  <c:formatCode>General</c:formatCode>
                  <c:ptCount val="2"/>
                  <c:pt idx="0">
                    <c:v>3.1226713243921726E-2</c:v>
                  </c:pt>
                  <c:pt idx="1">
                    <c:v>1.9092591577365804E-2</c:v>
                  </c:pt>
                </c:numCache>
              </c:numRef>
            </c:minus>
            <c:spPr>
              <a:ln w="12700">
                <a:solidFill>
                  <a:srgbClr val="000000"/>
                </a:solidFill>
                <a:prstDash val="solid"/>
              </a:ln>
            </c:spPr>
          </c:errBars>
          <c:cat>
            <c:strRef>
              <c:f>'sub01'!$Z$49:$AA$49</c:f>
              <c:strCache>
                <c:ptCount val="2"/>
                <c:pt idx="0">
                  <c:v>lateral</c:v>
                </c:pt>
                <c:pt idx="1">
                  <c:v>medial</c:v>
                </c:pt>
              </c:strCache>
            </c:strRef>
          </c:cat>
          <c:val>
            <c:numRef>
              <c:f>'sub01'!$Z$51:$AA$51</c:f>
              <c:numCache>
                <c:formatCode>0.00_ </c:formatCode>
                <c:ptCount val="2"/>
                <c:pt idx="0">
                  <c:v>0.34521249999999998</c:v>
                </c:pt>
                <c:pt idx="1">
                  <c:v>0.44926666666666654</c:v>
                </c:pt>
              </c:numCache>
            </c:numRef>
          </c:val>
        </c:ser>
        <c:axId val="94537984"/>
        <c:axId val="94556160"/>
      </c:barChart>
      <c:catAx>
        <c:axId val="94537984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zh-CN"/>
          </a:p>
        </c:txPr>
        <c:crossAx val="94556160"/>
        <c:crosses val="autoZero"/>
        <c:auto val="1"/>
        <c:lblAlgn val="ctr"/>
        <c:lblOffset val="100"/>
        <c:tickLblSkip val="1"/>
        <c:tickMarkSkip val="1"/>
      </c:catAx>
      <c:valAx>
        <c:axId val="94556160"/>
        <c:scaling>
          <c:orientation val="minMax"/>
          <c:max val="0.70000000000000062"/>
          <c:min val="0"/>
        </c:scaling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 altLang="en-US"/>
                  <a:t>Mean Activations</a:t>
                </a:r>
              </a:p>
            </c:rich>
          </c:tx>
          <c:layout>
            <c:manualLayout>
              <c:xMode val="edge"/>
              <c:yMode val="edge"/>
              <c:x val="2.8368794326241127E-2"/>
              <c:y val="0.35410764872521244"/>
            </c:manualLayout>
          </c:layout>
          <c:spPr>
            <a:noFill/>
            <a:ln w="25400">
              <a:noFill/>
            </a:ln>
          </c:spPr>
        </c:title>
        <c:numFmt formatCode="0.00_ " sourceLinked="1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zh-CN"/>
          </a:p>
        </c:txPr>
        <c:crossAx val="94537984"/>
        <c:crosses val="autoZero"/>
        <c:crossBetween val="between"/>
        <c:majorUnit val="0.1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7198618789672773"/>
          <c:y val="0.22096317280453256"/>
          <c:w val="0.12056756203346919"/>
          <c:h val="0.13881019830028329"/>
        </c:manualLayout>
      </c:layout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11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zh-CN"/>
        </a:p>
      </c:txPr>
    </c:legend>
    <c:plotVisOnly val="1"/>
    <c:dispBlanksAs val="gap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zh-CN"/>
    </a:p>
  </c:txPr>
  <c:printSettings>
    <c:headerFooter alignWithMargins="0"/>
    <c:pageMargins b="1" l="0.75000000000000377" r="0.75000000000000377" t="1" header="0.5" footer="0.5"/>
    <c:pageSetup paperSize="9" orientation="landscape"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 altLang="en-US"/>
              <a:t>The averaged final activations</a:t>
            </a:r>
          </a:p>
        </c:rich>
      </c:tx>
      <c:layout>
        <c:manualLayout>
          <c:xMode val="edge"/>
          <c:yMode val="edge"/>
          <c:x val="0.34042609035572957"/>
          <c:y val="3.39943342776204E-2"/>
        </c:manualLayout>
      </c:layout>
      <c:spPr>
        <a:noFill/>
        <a:ln w="25400">
          <a:noFill/>
        </a:ln>
      </c:spPr>
    </c:title>
    <c:plotArea>
      <c:layout>
        <c:manualLayout>
          <c:layoutTarget val="inner"/>
          <c:xMode val="edge"/>
          <c:yMode val="edge"/>
          <c:x val="0.1613477971032059"/>
          <c:y val="0.14164305949008499"/>
          <c:w val="0.81028509094686907"/>
          <c:h val="0.73654390934844194"/>
        </c:manualLayout>
      </c:layout>
      <c:barChart>
        <c:barDir val="col"/>
        <c:grouping val="clustered"/>
        <c:ser>
          <c:idx val="0"/>
          <c:order val="0"/>
          <c:tx>
            <c:strRef>
              <c:f>[1]sub01!$Y$50</c:f>
              <c:strCache>
                <c:ptCount val="1"/>
                <c:pt idx="0">
                  <c:v>animals</c:v>
                </c:pt>
              </c:strCache>
            </c:strRef>
          </c:tx>
          <c:spPr>
            <a:solidFill>
              <a:srgbClr val="3366FF"/>
            </a:solidFill>
            <a:ln w="25400">
              <a:noFill/>
            </a:ln>
          </c:spPr>
          <c:errBars>
            <c:errBarType val="both"/>
            <c:errValType val="cust"/>
            <c:plus>
              <c:numRef>
                <c:f>[1]sub01!$Z$53:$AA$53</c:f>
                <c:numCache>
                  <c:formatCode>General</c:formatCode>
                  <c:ptCount val="2"/>
                  <c:pt idx="0">
                    <c:v>2.6999843442022243E-3</c:v>
                  </c:pt>
                  <c:pt idx="1">
                    <c:v>7.9179144706934927E-3</c:v>
                  </c:pt>
                </c:numCache>
              </c:numRef>
            </c:plus>
            <c:minus>
              <c:numRef>
                <c:f>[1]sub01!$Z$53:$AA$53</c:f>
                <c:numCache>
                  <c:formatCode>General</c:formatCode>
                  <c:ptCount val="2"/>
                  <c:pt idx="0">
                    <c:v>2.6999843442022243E-3</c:v>
                  </c:pt>
                  <c:pt idx="1">
                    <c:v>7.9179144706934927E-3</c:v>
                  </c:pt>
                </c:numCache>
              </c:numRef>
            </c:minus>
            <c:spPr>
              <a:ln w="12700">
                <a:solidFill>
                  <a:srgbClr val="000000"/>
                </a:solidFill>
                <a:prstDash val="solid"/>
              </a:ln>
            </c:spPr>
          </c:errBars>
          <c:cat>
            <c:strRef>
              <c:f>[1]sub01!$Z$49:$AA$49</c:f>
              <c:strCache>
                <c:ptCount val="2"/>
                <c:pt idx="0">
                  <c:v>lateral</c:v>
                </c:pt>
                <c:pt idx="1">
                  <c:v>medial</c:v>
                </c:pt>
              </c:strCache>
            </c:strRef>
          </c:cat>
          <c:val>
            <c:numRef>
              <c:f>[1]sub01!$Z$50:$AA$50</c:f>
              <c:numCache>
                <c:formatCode>General</c:formatCode>
                <c:ptCount val="2"/>
                <c:pt idx="0">
                  <c:v>0.11351666666666667</c:v>
                </c:pt>
                <c:pt idx="1">
                  <c:v>6.9449999999999998E-2</c:v>
                </c:pt>
              </c:numCache>
            </c:numRef>
          </c:val>
        </c:ser>
        <c:ser>
          <c:idx val="1"/>
          <c:order val="1"/>
          <c:tx>
            <c:strRef>
              <c:f>[1]sub01!$Y$51</c:f>
              <c:strCache>
                <c:ptCount val="1"/>
                <c:pt idx="0">
                  <c:v>tools</c:v>
                </c:pt>
              </c:strCache>
            </c:strRef>
          </c:tx>
          <c:spPr>
            <a:solidFill>
              <a:srgbClr val="FF6600"/>
            </a:solidFill>
            <a:ln w="25400">
              <a:noFill/>
            </a:ln>
          </c:spPr>
          <c:errBars>
            <c:errBarType val="both"/>
            <c:errValType val="cust"/>
            <c:plus>
              <c:numRef>
                <c:f>[1]sub01!$Z$54:$AA$54</c:f>
                <c:numCache>
                  <c:formatCode>General</c:formatCode>
                  <c:ptCount val="2"/>
                  <c:pt idx="0">
                    <c:v>5.9739849030593234E-3</c:v>
                  </c:pt>
                  <c:pt idx="1">
                    <c:v>1.695347925758011E-2</c:v>
                  </c:pt>
                </c:numCache>
              </c:numRef>
            </c:plus>
            <c:minus>
              <c:numRef>
                <c:f>[1]sub01!$Z$54:$AA$54</c:f>
                <c:numCache>
                  <c:formatCode>General</c:formatCode>
                  <c:ptCount val="2"/>
                  <c:pt idx="0">
                    <c:v>5.9739849030593234E-3</c:v>
                  </c:pt>
                  <c:pt idx="1">
                    <c:v>1.695347925758011E-2</c:v>
                  </c:pt>
                </c:numCache>
              </c:numRef>
            </c:minus>
            <c:spPr>
              <a:ln w="12700">
                <a:solidFill>
                  <a:srgbClr val="000000"/>
                </a:solidFill>
                <a:prstDash val="solid"/>
              </a:ln>
            </c:spPr>
          </c:errBars>
          <c:cat>
            <c:strRef>
              <c:f>[1]sub01!$Z$49:$AA$49</c:f>
              <c:strCache>
                <c:ptCount val="2"/>
                <c:pt idx="0">
                  <c:v>lateral</c:v>
                </c:pt>
                <c:pt idx="1">
                  <c:v>medial</c:v>
                </c:pt>
              </c:strCache>
            </c:strRef>
          </c:cat>
          <c:val>
            <c:numRef>
              <c:f>[1]sub01!$Z$51:$AA$51</c:f>
              <c:numCache>
                <c:formatCode>General</c:formatCode>
                <c:ptCount val="2"/>
                <c:pt idx="0">
                  <c:v>8.999583333333333E-2</c:v>
                </c:pt>
                <c:pt idx="1">
                  <c:v>0.2612166666666666</c:v>
                </c:pt>
              </c:numCache>
            </c:numRef>
          </c:val>
        </c:ser>
        <c:axId val="101565568"/>
        <c:axId val="101567104"/>
      </c:barChart>
      <c:catAx>
        <c:axId val="101565568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zh-CN"/>
          </a:p>
        </c:txPr>
        <c:crossAx val="101567104"/>
        <c:crosses val="autoZero"/>
        <c:auto val="1"/>
        <c:lblAlgn val="ctr"/>
        <c:lblOffset val="100"/>
        <c:tickLblSkip val="1"/>
        <c:tickMarkSkip val="1"/>
      </c:catAx>
      <c:valAx>
        <c:axId val="101567104"/>
        <c:scaling>
          <c:orientation val="minMax"/>
          <c:max val="0.70000000000000062"/>
          <c:min val="0"/>
        </c:scaling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 altLang="en-US"/>
                  <a:t>Mean Activations</a:t>
                </a:r>
              </a:p>
            </c:rich>
          </c:tx>
          <c:layout>
            <c:manualLayout>
              <c:xMode val="edge"/>
              <c:yMode val="edge"/>
              <c:x val="2.8368794326241127E-2"/>
              <c:y val="0.35410764872521244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zh-CN"/>
          </a:p>
        </c:txPr>
        <c:crossAx val="101565568"/>
        <c:crosses val="autoZero"/>
        <c:crossBetween val="between"/>
        <c:majorUnit val="0.1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7198618789672815"/>
          <c:y val="0.22096317280453256"/>
          <c:w val="0.12056756203346919"/>
          <c:h val="0.13881019830028329"/>
        </c:manualLayout>
      </c:layout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11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zh-CN"/>
        </a:p>
      </c:txPr>
    </c:legend>
    <c:plotVisOnly val="1"/>
    <c:dispBlanksAs val="gap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zh-CN"/>
    </a:p>
  </c:txPr>
  <c:printSettings>
    <c:headerFooter alignWithMargins="0"/>
    <c:pageMargins b="1" l="0.75000000000000455" r="0.75000000000000455" t="1" header="0.5" footer="0.5"/>
    <c:pageSetup paperSize="9" orientation="landscape"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plotArea>
      <c:layout>
        <c:manualLayout>
          <c:layoutTarget val="inner"/>
          <c:xMode val="edge"/>
          <c:yMode val="edge"/>
          <c:x val="0.11855676071035399"/>
          <c:y val="5.9548314325103414E-2"/>
          <c:w val="0.85773239053056061"/>
          <c:h val="0.84188996114801362"/>
        </c:manualLayout>
      </c:layout>
      <c:lineChart>
        <c:grouping val="standard"/>
        <c:ser>
          <c:idx val="0"/>
          <c:order val="0"/>
          <c:tx>
            <c:strRef>
              <c:f>'sub12'!$C$50</c:f>
              <c:strCache>
                <c:ptCount val="1"/>
                <c:pt idx="0">
                  <c:v>animals</c:v>
                </c:pt>
              </c:strCache>
            </c:strRef>
          </c:tx>
          <c:spPr>
            <a:ln w="12700">
              <a:solidFill>
                <a:srgbClr val="0000FF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FF"/>
              </a:solidFill>
              <a:ln>
                <a:solidFill>
                  <a:srgbClr val="0000FF"/>
                </a:solidFill>
                <a:prstDash val="solid"/>
              </a:ln>
            </c:spPr>
          </c:marker>
          <c:errBars>
            <c:errDir val="y"/>
            <c:errBarType val="both"/>
            <c:errValType val="cust"/>
            <c:plus>
              <c:numRef>
                <c:f>'sub01'!$D$53:$M$53</c:f>
                <c:numCache>
                  <c:formatCode>General</c:formatCode>
                  <c:ptCount val="10"/>
                  <c:pt idx="0">
                    <c:v>1.5921759182293193E-3</c:v>
                  </c:pt>
                  <c:pt idx="1">
                    <c:v>0.1025968303674596</c:v>
                  </c:pt>
                  <c:pt idx="2">
                    <c:v>8.9027793792909704E-2</c:v>
                  </c:pt>
                  <c:pt idx="3">
                    <c:v>8.7129432271736806E-2</c:v>
                  </c:pt>
                  <c:pt idx="4">
                    <c:v>9.4930036769394779E-2</c:v>
                  </c:pt>
                  <c:pt idx="5">
                    <c:v>9.6825442755167926E-2</c:v>
                  </c:pt>
                  <c:pt idx="6">
                    <c:v>8.2259330924549789E-2</c:v>
                  </c:pt>
                  <c:pt idx="7">
                    <c:v>8.3558254434005372E-2</c:v>
                  </c:pt>
                  <c:pt idx="8">
                    <c:v>9.6460656293435962E-2</c:v>
                  </c:pt>
                  <c:pt idx="9">
                    <c:v>8.5464078393510903E-2</c:v>
                  </c:pt>
                </c:numCache>
              </c:numRef>
            </c:plus>
            <c:minus>
              <c:numRef>
                <c:f>'sub01'!$D$53:$M$53</c:f>
                <c:numCache>
                  <c:formatCode>General</c:formatCode>
                  <c:ptCount val="10"/>
                  <c:pt idx="0">
                    <c:v>1.5921759182293193E-3</c:v>
                  </c:pt>
                  <c:pt idx="1">
                    <c:v>0.1025968303674596</c:v>
                  </c:pt>
                  <c:pt idx="2">
                    <c:v>8.9027793792909704E-2</c:v>
                  </c:pt>
                  <c:pt idx="3">
                    <c:v>8.7129432271736806E-2</c:v>
                  </c:pt>
                  <c:pt idx="4">
                    <c:v>9.4930036769394779E-2</c:v>
                  </c:pt>
                  <c:pt idx="5">
                    <c:v>9.6825442755167926E-2</c:v>
                  </c:pt>
                  <c:pt idx="6">
                    <c:v>8.2259330924549789E-2</c:v>
                  </c:pt>
                  <c:pt idx="7">
                    <c:v>8.3558254434005372E-2</c:v>
                  </c:pt>
                  <c:pt idx="8">
                    <c:v>9.6460656293435962E-2</c:v>
                  </c:pt>
                  <c:pt idx="9">
                    <c:v>8.5464078393510903E-2</c:v>
                  </c:pt>
                </c:numCache>
              </c:numRef>
            </c:minus>
            <c:spPr>
              <a:ln w="12700">
                <a:solidFill>
                  <a:srgbClr val="000000"/>
                </a:solidFill>
                <a:prstDash val="solid"/>
              </a:ln>
            </c:spPr>
          </c:errBars>
          <c:cat>
            <c:strRef>
              <c:f>'sub12'!$D$49:$W$49</c:f>
              <c:strCache>
                <c:ptCount val="20"/>
                <c:pt idx="0">
                  <c:v>Unit0</c:v>
                </c:pt>
                <c:pt idx="1">
                  <c:v>Unit1</c:v>
                </c:pt>
                <c:pt idx="2">
                  <c:v>Unit2</c:v>
                </c:pt>
                <c:pt idx="3">
                  <c:v>Unit3</c:v>
                </c:pt>
                <c:pt idx="4">
                  <c:v>Unit4</c:v>
                </c:pt>
                <c:pt idx="5">
                  <c:v>Unit5</c:v>
                </c:pt>
                <c:pt idx="6">
                  <c:v>Unit6</c:v>
                </c:pt>
                <c:pt idx="7">
                  <c:v>Unit7</c:v>
                </c:pt>
                <c:pt idx="8">
                  <c:v>Unit8</c:v>
                </c:pt>
                <c:pt idx="9">
                  <c:v>Unit9</c:v>
                </c:pt>
                <c:pt idx="10">
                  <c:v>Unit10</c:v>
                </c:pt>
                <c:pt idx="11">
                  <c:v>Unit11</c:v>
                </c:pt>
                <c:pt idx="12">
                  <c:v>Unit12</c:v>
                </c:pt>
                <c:pt idx="13">
                  <c:v>Unit13</c:v>
                </c:pt>
                <c:pt idx="14">
                  <c:v>Unit14</c:v>
                </c:pt>
                <c:pt idx="15">
                  <c:v>Unit15</c:v>
                </c:pt>
                <c:pt idx="16">
                  <c:v>Unit16</c:v>
                </c:pt>
                <c:pt idx="17">
                  <c:v>Unit17</c:v>
                </c:pt>
                <c:pt idx="18">
                  <c:v>Unit18</c:v>
                </c:pt>
                <c:pt idx="19">
                  <c:v>Unit19</c:v>
                </c:pt>
              </c:strCache>
            </c:strRef>
          </c:cat>
          <c:val>
            <c:numRef>
              <c:f>'sub12'!$D$50:$W$50</c:f>
              <c:numCache>
                <c:formatCode>0.00_ </c:formatCode>
                <c:ptCount val="20"/>
                <c:pt idx="0">
                  <c:v>0.55195833333333344</c:v>
                </c:pt>
                <c:pt idx="1">
                  <c:v>0.63541666666666652</c:v>
                </c:pt>
                <c:pt idx="2">
                  <c:v>0.4997083333333332</c:v>
                </c:pt>
                <c:pt idx="3">
                  <c:v>0.37441666666666662</c:v>
                </c:pt>
                <c:pt idx="4">
                  <c:v>0.56929166666666664</c:v>
                </c:pt>
                <c:pt idx="5">
                  <c:v>0.92483333333333351</c:v>
                </c:pt>
                <c:pt idx="6">
                  <c:v>0.98495833333333349</c:v>
                </c:pt>
                <c:pt idx="7">
                  <c:v>0.32758333333333334</c:v>
                </c:pt>
                <c:pt idx="8">
                  <c:v>0.61816666666666664</c:v>
                </c:pt>
                <c:pt idx="9">
                  <c:v>0.29995833333333338</c:v>
                </c:pt>
                <c:pt idx="10">
                  <c:v>0.92983333333333318</c:v>
                </c:pt>
                <c:pt idx="11">
                  <c:v>0.64620833333333316</c:v>
                </c:pt>
                <c:pt idx="12">
                  <c:v>2.3333333333333335E-3</c:v>
                </c:pt>
                <c:pt idx="13">
                  <c:v>0.53791666666666671</c:v>
                </c:pt>
                <c:pt idx="14">
                  <c:v>4.6666666666666671E-3</c:v>
                </c:pt>
                <c:pt idx="15">
                  <c:v>4.1666666666666665E-5</c:v>
                </c:pt>
                <c:pt idx="16">
                  <c:v>0.73075000000000001</c:v>
                </c:pt>
                <c:pt idx="17">
                  <c:v>8.0916666666666651E-2</c:v>
                </c:pt>
                <c:pt idx="18">
                  <c:v>2.3625000000000004E-2</c:v>
                </c:pt>
                <c:pt idx="19">
                  <c:v>3.3333333333333332E-4</c:v>
                </c:pt>
              </c:numCache>
            </c:numRef>
          </c:val>
        </c:ser>
        <c:ser>
          <c:idx val="1"/>
          <c:order val="1"/>
          <c:tx>
            <c:strRef>
              <c:f>'sub12'!$C$51</c:f>
              <c:strCache>
                <c:ptCount val="1"/>
                <c:pt idx="0">
                  <c:v>tools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errBars>
            <c:errDir val="y"/>
            <c:errBarType val="both"/>
            <c:errValType val="cust"/>
            <c:plus>
              <c:numRef>
                <c:f>'sub01'!$D$54:$M$54</c:f>
                <c:numCache>
                  <c:formatCode>General</c:formatCode>
                  <c:ptCount val="10"/>
                  <c:pt idx="0">
                    <c:v>4.5656691891690464E-3</c:v>
                  </c:pt>
                  <c:pt idx="1">
                    <c:v>7.2258956597607199E-2</c:v>
                  </c:pt>
                  <c:pt idx="2">
                    <c:v>8.1657090073670391E-2</c:v>
                  </c:pt>
                  <c:pt idx="3">
                    <c:v>9.2172864125178666E-2</c:v>
                  </c:pt>
                  <c:pt idx="4">
                    <c:v>9.1596754878254541E-2</c:v>
                  </c:pt>
                  <c:pt idx="5">
                    <c:v>9.3813244367949328E-2</c:v>
                  </c:pt>
                  <c:pt idx="6">
                    <c:v>8.4526708307318649E-2</c:v>
                  </c:pt>
                  <c:pt idx="7">
                    <c:v>8.8456203425858776E-2</c:v>
                  </c:pt>
                  <c:pt idx="8">
                    <c:v>9.6917339586682777E-2</c:v>
                  </c:pt>
                  <c:pt idx="9">
                    <c:v>8.3555688855377272E-2</c:v>
                  </c:pt>
                </c:numCache>
              </c:numRef>
            </c:plus>
            <c:minus>
              <c:numRef>
                <c:f>'sub01'!$D$54:$M$54</c:f>
                <c:numCache>
                  <c:formatCode>General</c:formatCode>
                  <c:ptCount val="10"/>
                  <c:pt idx="0">
                    <c:v>4.5656691891690464E-3</c:v>
                  </c:pt>
                  <c:pt idx="1">
                    <c:v>7.2258956597607199E-2</c:v>
                  </c:pt>
                  <c:pt idx="2">
                    <c:v>8.1657090073670391E-2</c:v>
                  </c:pt>
                  <c:pt idx="3">
                    <c:v>9.2172864125178666E-2</c:v>
                  </c:pt>
                  <c:pt idx="4">
                    <c:v>9.1596754878254541E-2</c:v>
                  </c:pt>
                  <c:pt idx="5">
                    <c:v>9.3813244367949328E-2</c:v>
                  </c:pt>
                  <c:pt idx="6">
                    <c:v>8.4526708307318649E-2</c:v>
                  </c:pt>
                  <c:pt idx="7">
                    <c:v>8.8456203425858776E-2</c:v>
                  </c:pt>
                  <c:pt idx="8">
                    <c:v>9.6917339586682777E-2</c:v>
                  </c:pt>
                  <c:pt idx="9">
                    <c:v>8.3555688855377272E-2</c:v>
                  </c:pt>
                </c:numCache>
              </c:numRef>
            </c:minus>
            <c:spPr>
              <a:ln w="12700">
                <a:solidFill>
                  <a:srgbClr val="000000"/>
                </a:solidFill>
                <a:prstDash val="solid"/>
              </a:ln>
            </c:spPr>
          </c:errBars>
          <c:cat>
            <c:strRef>
              <c:f>'sub12'!$D$49:$W$49</c:f>
              <c:strCache>
                <c:ptCount val="20"/>
                <c:pt idx="0">
                  <c:v>Unit0</c:v>
                </c:pt>
                <c:pt idx="1">
                  <c:v>Unit1</c:v>
                </c:pt>
                <c:pt idx="2">
                  <c:v>Unit2</c:v>
                </c:pt>
                <c:pt idx="3">
                  <c:v>Unit3</c:v>
                </c:pt>
                <c:pt idx="4">
                  <c:v>Unit4</c:v>
                </c:pt>
                <c:pt idx="5">
                  <c:v>Unit5</c:v>
                </c:pt>
                <c:pt idx="6">
                  <c:v>Unit6</c:v>
                </c:pt>
                <c:pt idx="7">
                  <c:v>Unit7</c:v>
                </c:pt>
                <c:pt idx="8">
                  <c:v>Unit8</c:v>
                </c:pt>
                <c:pt idx="9">
                  <c:v>Unit9</c:v>
                </c:pt>
                <c:pt idx="10">
                  <c:v>Unit10</c:v>
                </c:pt>
                <c:pt idx="11">
                  <c:v>Unit11</c:v>
                </c:pt>
                <c:pt idx="12">
                  <c:v>Unit12</c:v>
                </c:pt>
                <c:pt idx="13">
                  <c:v>Unit13</c:v>
                </c:pt>
                <c:pt idx="14">
                  <c:v>Unit14</c:v>
                </c:pt>
                <c:pt idx="15">
                  <c:v>Unit15</c:v>
                </c:pt>
                <c:pt idx="16">
                  <c:v>Unit16</c:v>
                </c:pt>
                <c:pt idx="17">
                  <c:v>Unit17</c:v>
                </c:pt>
                <c:pt idx="18">
                  <c:v>Unit18</c:v>
                </c:pt>
                <c:pt idx="19">
                  <c:v>Unit19</c:v>
                </c:pt>
              </c:strCache>
            </c:strRef>
          </c:cat>
          <c:val>
            <c:numRef>
              <c:f>'sub12'!$D$51:$W$51</c:f>
              <c:numCache>
                <c:formatCode>0.00_ </c:formatCode>
                <c:ptCount val="20"/>
                <c:pt idx="0">
                  <c:v>4.441666666666666E-2</c:v>
                </c:pt>
                <c:pt idx="1">
                  <c:v>0.34549999999999997</c:v>
                </c:pt>
                <c:pt idx="2">
                  <c:v>2.0708333333333336E-2</c:v>
                </c:pt>
                <c:pt idx="3">
                  <c:v>4.5625000000000006E-2</c:v>
                </c:pt>
                <c:pt idx="4">
                  <c:v>0.38750000000000001</c:v>
                </c:pt>
                <c:pt idx="5">
                  <c:v>0.15049999999999999</c:v>
                </c:pt>
                <c:pt idx="6">
                  <c:v>7.2083333333333348E-3</c:v>
                </c:pt>
                <c:pt idx="7">
                  <c:v>0.44445833333333334</c:v>
                </c:pt>
                <c:pt idx="8">
                  <c:v>0.11799999999999995</c:v>
                </c:pt>
                <c:pt idx="9">
                  <c:v>0.42333333333333334</c:v>
                </c:pt>
                <c:pt idx="10">
                  <c:v>0.622</c:v>
                </c:pt>
                <c:pt idx="11">
                  <c:v>0.35791666666666672</c:v>
                </c:pt>
                <c:pt idx="12">
                  <c:v>0.50254166666666644</c:v>
                </c:pt>
                <c:pt idx="13">
                  <c:v>0.34483333333333338</c:v>
                </c:pt>
                <c:pt idx="14">
                  <c:v>0.50145833333333345</c:v>
                </c:pt>
                <c:pt idx="15">
                  <c:v>0.69724999999999993</c:v>
                </c:pt>
                <c:pt idx="16">
                  <c:v>0.28850000000000003</c:v>
                </c:pt>
                <c:pt idx="17">
                  <c:v>0.44204166666666667</c:v>
                </c:pt>
                <c:pt idx="18">
                  <c:v>0.50908333333333322</c:v>
                </c:pt>
                <c:pt idx="19">
                  <c:v>0.2926666666666668</c:v>
                </c:pt>
              </c:numCache>
            </c:numRef>
          </c:val>
        </c:ser>
        <c:marker val="1"/>
        <c:axId val="101991168"/>
        <c:axId val="101992704"/>
      </c:lineChart>
      <c:catAx>
        <c:axId val="101991168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zh-CN"/>
          </a:p>
        </c:txPr>
        <c:crossAx val="101992704"/>
        <c:crosses val="autoZero"/>
        <c:auto val="1"/>
        <c:lblAlgn val="ctr"/>
        <c:lblOffset val="100"/>
        <c:tickLblSkip val="1"/>
        <c:tickMarkSkip val="1"/>
      </c:catAx>
      <c:valAx>
        <c:axId val="101992704"/>
        <c:scaling>
          <c:orientation val="minMax"/>
        </c:scaling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0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 altLang="en-US"/>
                  <a:t>MeanActivation</a:t>
                </a:r>
              </a:p>
            </c:rich>
          </c:tx>
          <c:layout>
            <c:manualLayout>
              <c:xMode val="edge"/>
              <c:yMode val="edge"/>
              <c:x val="1.4432949089655995E-2"/>
              <c:y val="0.35523657078799442"/>
            </c:manualLayout>
          </c:layout>
          <c:spPr>
            <a:noFill/>
            <a:ln w="25400">
              <a:noFill/>
            </a:ln>
          </c:spPr>
        </c:title>
        <c:numFmt formatCode="0.00_ " sourceLinked="1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zh-CN"/>
          </a:p>
        </c:txPr>
        <c:crossAx val="101991168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8525776972843897"/>
          <c:y val="6.9815195071868577E-2"/>
          <c:w val="0.10206185727277671"/>
          <c:h val="0.1170433367286997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28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zh-CN"/>
        </a:p>
      </c:txPr>
    </c:legend>
    <c:plotVisOnly val="1"/>
    <c:dispBlanksAs val="gap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4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zh-CN"/>
    </a:p>
  </c:txPr>
  <c:printSettings>
    <c:headerFooter alignWithMargins="0"/>
    <c:pageMargins b="1" l="0.75000000000000422" r="0.75000000000000422" t="1" header="0.5" footer="0.5"/>
    <c:pageSetup paperSize="9" orientation="landscape"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 altLang="en-US"/>
              <a:t>The averaged final activations</a:t>
            </a:r>
          </a:p>
        </c:rich>
      </c:tx>
      <c:layout>
        <c:manualLayout>
          <c:xMode val="edge"/>
          <c:yMode val="edge"/>
          <c:x val="0.3404260903557294"/>
          <c:y val="3.39943342776204E-2"/>
        </c:manualLayout>
      </c:layout>
      <c:spPr>
        <a:noFill/>
        <a:ln w="25400">
          <a:noFill/>
        </a:ln>
      </c:spPr>
    </c:title>
    <c:plotArea>
      <c:layout>
        <c:manualLayout>
          <c:layoutTarget val="inner"/>
          <c:xMode val="edge"/>
          <c:yMode val="edge"/>
          <c:x val="0.1613477971032059"/>
          <c:y val="0.14164305949008499"/>
          <c:w val="0.81028509094686907"/>
          <c:h val="0.73654390934844194"/>
        </c:manualLayout>
      </c:layout>
      <c:barChart>
        <c:barDir val="col"/>
        <c:grouping val="clustered"/>
        <c:ser>
          <c:idx val="0"/>
          <c:order val="0"/>
          <c:tx>
            <c:strRef>
              <c:f>'sub12'!$Y$50</c:f>
              <c:strCache>
                <c:ptCount val="1"/>
                <c:pt idx="0">
                  <c:v>animals</c:v>
                </c:pt>
              </c:strCache>
            </c:strRef>
          </c:tx>
          <c:spPr>
            <a:solidFill>
              <a:srgbClr val="3366FF"/>
            </a:solidFill>
            <a:ln w="25400">
              <a:noFill/>
            </a:ln>
          </c:spPr>
          <c:errBars>
            <c:errBarType val="both"/>
            <c:errValType val="cust"/>
            <c:plus>
              <c:numRef>
                <c:f>'sub01'!$Z$53:$AA$53</c:f>
                <c:numCache>
                  <c:formatCode>General</c:formatCode>
                  <c:ptCount val="2"/>
                  <c:pt idx="0">
                    <c:v>2.4865767835000756E-2</c:v>
                  </c:pt>
                  <c:pt idx="1">
                    <c:v>2.138983149312651E-2</c:v>
                  </c:pt>
                </c:numCache>
              </c:numRef>
            </c:plus>
            <c:minus>
              <c:numRef>
                <c:f>'sub01'!$Z$53:$AA$53</c:f>
                <c:numCache>
                  <c:formatCode>General</c:formatCode>
                  <c:ptCount val="2"/>
                  <c:pt idx="0">
                    <c:v>2.4865767835000756E-2</c:v>
                  </c:pt>
                  <c:pt idx="1">
                    <c:v>2.138983149312651E-2</c:v>
                  </c:pt>
                </c:numCache>
              </c:numRef>
            </c:minus>
            <c:spPr>
              <a:ln w="12700">
                <a:solidFill>
                  <a:srgbClr val="000000"/>
                </a:solidFill>
                <a:prstDash val="solid"/>
              </a:ln>
            </c:spPr>
          </c:errBars>
          <c:cat>
            <c:strRef>
              <c:f>'sub12'!$Z$49:$AA$49</c:f>
              <c:strCache>
                <c:ptCount val="2"/>
                <c:pt idx="0">
                  <c:v>lateral</c:v>
                </c:pt>
                <c:pt idx="1">
                  <c:v>medial</c:v>
                </c:pt>
              </c:strCache>
            </c:strRef>
          </c:cat>
          <c:val>
            <c:numRef>
              <c:f>'sub12'!$Z$50:$AA$50</c:f>
              <c:numCache>
                <c:formatCode>0.00_ </c:formatCode>
                <c:ptCount val="2"/>
                <c:pt idx="0">
                  <c:v>0.57862916666666664</c:v>
                </c:pt>
                <c:pt idx="1">
                  <c:v>0.29566249999999999</c:v>
                </c:pt>
              </c:numCache>
            </c:numRef>
          </c:val>
        </c:ser>
        <c:ser>
          <c:idx val="1"/>
          <c:order val="1"/>
          <c:tx>
            <c:strRef>
              <c:f>'sub12'!$Y$51</c:f>
              <c:strCache>
                <c:ptCount val="1"/>
                <c:pt idx="0">
                  <c:v>tools</c:v>
                </c:pt>
              </c:strCache>
            </c:strRef>
          </c:tx>
          <c:spPr>
            <a:solidFill>
              <a:srgbClr val="FF6600"/>
            </a:solidFill>
            <a:ln w="25400">
              <a:noFill/>
            </a:ln>
          </c:spPr>
          <c:errBars>
            <c:errBarType val="both"/>
            <c:errValType val="cust"/>
            <c:plus>
              <c:numRef>
                <c:f>'sub01'!$Z$54:$AA$54</c:f>
                <c:numCache>
                  <c:formatCode>General</c:formatCode>
                  <c:ptCount val="2"/>
                  <c:pt idx="0">
                    <c:v>3.1226713243921726E-2</c:v>
                  </c:pt>
                  <c:pt idx="1">
                    <c:v>1.9092591577365804E-2</c:v>
                  </c:pt>
                </c:numCache>
              </c:numRef>
            </c:plus>
            <c:minus>
              <c:numRef>
                <c:f>'sub01'!$Z$54:$AA$54</c:f>
                <c:numCache>
                  <c:formatCode>General</c:formatCode>
                  <c:ptCount val="2"/>
                  <c:pt idx="0">
                    <c:v>3.1226713243921726E-2</c:v>
                  </c:pt>
                  <c:pt idx="1">
                    <c:v>1.9092591577365804E-2</c:v>
                  </c:pt>
                </c:numCache>
              </c:numRef>
            </c:minus>
            <c:spPr>
              <a:ln w="12700">
                <a:solidFill>
                  <a:srgbClr val="000000"/>
                </a:solidFill>
                <a:prstDash val="solid"/>
              </a:ln>
            </c:spPr>
          </c:errBars>
          <c:cat>
            <c:strRef>
              <c:f>'sub12'!$Z$49:$AA$49</c:f>
              <c:strCache>
                <c:ptCount val="2"/>
                <c:pt idx="0">
                  <c:v>lateral</c:v>
                </c:pt>
                <c:pt idx="1">
                  <c:v>medial</c:v>
                </c:pt>
              </c:strCache>
            </c:strRef>
          </c:cat>
          <c:val>
            <c:numRef>
              <c:f>'sub12'!$Z$51:$AA$51</c:f>
              <c:numCache>
                <c:formatCode>0.00_ </c:formatCode>
                <c:ptCount val="2"/>
                <c:pt idx="0">
                  <c:v>0.19872499999999996</c:v>
                </c:pt>
                <c:pt idx="1">
                  <c:v>0.45582916666666673</c:v>
                </c:pt>
              </c:numCache>
            </c:numRef>
          </c:val>
        </c:ser>
        <c:axId val="102038912"/>
        <c:axId val="102040704"/>
      </c:barChart>
      <c:catAx>
        <c:axId val="102038912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zh-CN"/>
          </a:p>
        </c:txPr>
        <c:crossAx val="102040704"/>
        <c:crosses val="autoZero"/>
        <c:auto val="1"/>
        <c:lblAlgn val="ctr"/>
        <c:lblOffset val="100"/>
        <c:tickLblSkip val="1"/>
        <c:tickMarkSkip val="1"/>
      </c:catAx>
      <c:valAx>
        <c:axId val="102040704"/>
        <c:scaling>
          <c:orientation val="minMax"/>
          <c:max val="0.70000000000000062"/>
          <c:min val="0"/>
        </c:scaling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 altLang="en-US"/>
                  <a:t>Mean Activations</a:t>
                </a:r>
              </a:p>
            </c:rich>
          </c:tx>
          <c:layout>
            <c:manualLayout>
              <c:xMode val="edge"/>
              <c:yMode val="edge"/>
              <c:x val="2.8368794326241127E-2"/>
              <c:y val="0.35410764872521244"/>
            </c:manualLayout>
          </c:layout>
          <c:spPr>
            <a:noFill/>
            <a:ln w="25400">
              <a:noFill/>
            </a:ln>
          </c:spPr>
        </c:title>
        <c:numFmt formatCode="0.00_ " sourceLinked="1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zh-CN"/>
          </a:p>
        </c:txPr>
        <c:crossAx val="102038912"/>
        <c:crosses val="autoZero"/>
        <c:crossBetween val="between"/>
        <c:majorUnit val="0.1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7198618789672795"/>
          <c:y val="0.22096317280453256"/>
          <c:w val="0.12056756203346919"/>
          <c:h val="0.13881019830028329"/>
        </c:manualLayout>
      </c:layout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11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zh-CN"/>
        </a:p>
      </c:txPr>
    </c:legend>
    <c:plotVisOnly val="1"/>
    <c:dispBlanksAs val="gap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zh-CN"/>
    </a:p>
  </c:txPr>
  <c:printSettings>
    <c:headerFooter alignWithMargins="0"/>
    <c:pageMargins b="1" l="0.75000000000000422" r="0.75000000000000422" t="1" header="0.5" footer="0.5"/>
    <c:pageSetup paperSize="9" orientation="landscape"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plotArea>
      <c:layout>
        <c:manualLayout>
          <c:layoutTarget val="inner"/>
          <c:xMode val="edge"/>
          <c:yMode val="edge"/>
          <c:x val="4.2322834645669334E-2"/>
          <c:y val="3.5714285714285712E-2"/>
          <c:w val="0.93503937007874061"/>
          <c:h val="0.84948979591836737"/>
        </c:manualLayout>
      </c:layout>
      <c:lineChart>
        <c:grouping val="standard"/>
        <c:ser>
          <c:idx val="0"/>
          <c:order val="0"/>
          <c:tx>
            <c:strRef>
              <c:f>'sub12'!$C$160</c:f>
              <c:strCache>
                <c:ptCount val="1"/>
                <c:pt idx="0">
                  <c:v>animals</c:v>
                </c:pt>
              </c:strCache>
            </c:strRef>
          </c:tx>
          <c:errBars>
            <c:errDir val="y"/>
            <c:errBarType val="both"/>
            <c:errValType val="cust"/>
            <c:plus>
              <c:numRef>
                <c:f>'sub01'!$D$163:$W$163</c:f>
                <c:numCache>
                  <c:formatCode>General</c:formatCode>
                  <c:ptCount val="20"/>
                  <c:pt idx="0">
                    <c:v>3.7575222861422689E-2</c:v>
                  </c:pt>
                  <c:pt idx="1">
                    <c:v>5.546921524990639E-2</c:v>
                  </c:pt>
                  <c:pt idx="2">
                    <c:v>5.3808043916756226E-2</c:v>
                  </c:pt>
                  <c:pt idx="3">
                    <c:v>4.2462374348947673E-2</c:v>
                  </c:pt>
                  <c:pt idx="4">
                    <c:v>4.7737223217000864E-2</c:v>
                  </c:pt>
                  <c:pt idx="5">
                    <c:v>5.199957864727095E-2</c:v>
                  </c:pt>
                  <c:pt idx="6">
                    <c:v>4.6490234254817756E-2</c:v>
                  </c:pt>
                  <c:pt idx="7">
                    <c:v>3.518099638377669E-2</c:v>
                  </c:pt>
                  <c:pt idx="8">
                    <c:v>3.2541015322609917E-2</c:v>
                  </c:pt>
                  <c:pt idx="9">
                    <c:v>4.1016064130328191E-2</c:v>
                  </c:pt>
                  <c:pt idx="10">
                    <c:v>4.5692832042522093E-2</c:v>
                  </c:pt>
                  <c:pt idx="11">
                    <c:v>2.4597779053234289E-2</c:v>
                  </c:pt>
                  <c:pt idx="12">
                    <c:v>1.5514991727625434E-2</c:v>
                  </c:pt>
                  <c:pt idx="13">
                    <c:v>3.2095224526182346E-2</c:v>
                  </c:pt>
                  <c:pt idx="14">
                    <c:v>4.2555518607334163E-2</c:v>
                  </c:pt>
                  <c:pt idx="15">
                    <c:v>3.7182234989932693E-2</c:v>
                  </c:pt>
                  <c:pt idx="16">
                    <c:v>2.9708411898514701E-2</c:v>
                  </c:pt>
                  <c:pt idx="17">
                    <c:v>2.6877309984756868E-2</c:v>
                  </c:pt>
                  <c:pt idx="18">
                    <c:v>3.9854281577503953E-2</c:v>
                  </c:pt>
                  <c:pt idx="19">
                    <c:v>4.293792979195097E-2</c:v>
                  </c:pt>
                </c:numCache>
              </c:numRef>
            </c:plus>
            <c:minus>
              <c:numRef>
                <c:f>'sub01'!$D$163:$W$163</c:f>
                <c:numCache>
                  <c:formatCode>General</c:formatCode>
                  <c:ptCount val="20"/>
                  <c:pt idx="0">
                    <c:v>3.7575222861422689E-2</c:v>
                  </c:pt>
                  <c:pt idx="1">
                    <c:v>5.546921524990639E-2</c:v>
                  </c:pt>
                  <c:pt idx="2">
                    <c:v>5.3808043916756226E-2</c:v>
                  </c:pt>
                  <c:pt idx="3">
                    <c:v>4.2462374348947673E-2</c:v>
                  </c:pt>
                  <c:pt idx="4">
                    <c:v>4.7737223217000864E-2</c:v>
                  </c:pt>
                  <c:pt idx="5">
                    <c:v>5.199957864727095E-2</c:v>
                  </c:pt>
                  <c:pt idx="6">
                    <c:v>4.6490234254817756E-2</c:v>
                  </c:pt>
                  <c:pt idx="7">
                    <c:v>3.518099638377669E-2</c:v>
                  </c:pt>
                  <c:pt idx="8">
                    <c:v>3.2541015322609917E-2</c:v>
                  </c:pt>
                  <c:pt idx="9">
                    <c:v>4.1016064130328191E-2</c:v>
                  </c:pt>
                  <c:pt idx="10">
                    <c:v>4.5692832042522093E-2</c:v>
                  </c:pt>
                  <c:pt idx="11">
                    <c:v>2.4597779053234289E-2</c:v>
                  </c:pt>
                  <c:pt idx="12">
                    <c:v>1.5514991727625434E-2</c:v>
                  </c:pt>
                  <c:pt idx="13">
                    <c:v>3.2095224526182346E-2</c:v>
                  </c:pt>
                  <c:pt idx="14">
                    <c:v>4.2555518607334163E-2</c:v>
                  </c:pt>
                  <c:pt idx="15">
                    <c:v>3.7182234989932693E-2</c:v>
                  </c:pt>
                  <c:pt idx="16">
                    <c:v>2.9708411898514701E-2</c:v>
                  </c:pt>
                  <c:pt idx="17">
                    <c:v>2.6877309984756868E-2</c:v>
                  </c:pt>
                  <c:pt idx="18">
                    <c:v>3.9854281577503953E-2</c:v>
                  </c:pt>
                  <c:pt idx="19">
                    <c:v>4.293792979195097E-2</c:v>
                  </c:pt>
                </c:numCache>
              </c:numRef>
            </c:minus>
          </c:errBars>
          <c:cat>
            <c:strRef>
              <c:f>'sub12'!$D$159:$W$159</c:f>
              <c:strCache>
                <c:ptCount val="20"/>
                <c:pt idx="0">
                  <c:v>Unit0</c:v>
                </c:pt>
                <c:pt idx="1">
                  <c:v>Unit1</c:v>
                </c:pt>
                <c:pt idx="2">
                  <c:v>Unit2</c:v>
                </c:pt>
                <c:pt idx="3">
                  <c:v>Unit3</c:v>
                </c:pt>
                <c:pt idx="4">
                  <c:v>Unit4</c:v>
                </c:pt>
                <c:pt idx="5">
                  <c:v>Unit5</c:v>
                </c:pt>
                <c:pt idx="6">
                  <c:v>Unit6</c:v>
                </c:pt>
                <c:pt idx="7">
                  <c:v>Unit7</c:v>
                </c:pt>
                <c:pt idx="8">
                  <c:v>Unit8</c:v>
                </c:pt>
                <c:pt idx="9">
                  <c:v>Unit9</c:v>
                </c:pt>
                <c:pt idx="10">
                  <c:v>Unit10</c:v>
                </c:pt>
                <c:pt idx="11">
                  <c:v>Unit11</c:v>
                </c:pt>
                <c:pt idx="12">
                  <c:v>Unit12</c:v>
                </c:pt>
                <c:pt idx="13">
                  <c:v>Unit13</c:v>
                </c:pt>
                <c:pt idx="14">
                  <c:v>Unit14</c:v>
                </c:pt>
                <c:pt idx="15">
                  <c:v>Unit15</c:v>
                </c:pt>
                <c:pt idx="16">
                  <c:v>Unit16</c:v>
                </c:pt>
                <c:pt idx="17">
                  <c:v>Unit17</c:v>
                </c:pt>
                <c:pt idx="18">
                  <c:v>Unit18</c:v>
                </c:pt>
                <c:pt idx="19">
                  <c:v>Unit19</c:v>
                </c:pt>
              </c:strCache>
            </c:strRef>
          </c:cat>
          <c:val>
            <c:numRef>
              <c:f>'sub12'!$D$160:$W$160</c:f>
              <c:numCache>
                <c:formatCode>0.000_ </c:formatCode>
                <c:ptCount val="20"/>
                <c:pt idx="0" formatCode="0.00000_ ">
                  <c:v>0.57476938548869316</c:v>
                </c:pt>
                <c:pt idx="1">
                  <c:v>0.5694633002604923</c:v>
                </c:pt>
                <c:pt idx="2">
                  <c:v>0.50333567085523667</c:v>
                </c:pt>
                <c:pt idx="3">
                  <c:v>0.48056838424803877</c:v>
                </c:pt>
                <c:pt idx="4">
                  <c:v>0.61430682511033874</c:v>
                </c:pt>
                <c:pt idx="5">
                  <c:v>0.77979130232166438</c:v>
                </c:pt>
                <c:pt idx="6">
                  <c:v>0.76160905818284685</c:v>
                </c:pt>
                <c:pt idx="7">
                  <c:v>0.58736263237341357</c:v>
                </c:pt>
                <c:pt idx="8">
                  <c:v>0.5188154478111181</c:v>
                </c:pt>
                <c:pt idx="9">
                  <c:v>0.55199962286155135</c:v>
                </c:pt>
                <c:pt idx="10">
                  <c:v>0.62503273614696597</c:v>
                </c:pt>
                <c:pt idx="11">
                  <c:v>0.51917287966464165</c:v>
                </c:pt>
                <c:pt idx="12">
                  <c:v>0.33389017005532184</c:v>
                </c:pt>
                <c:pt idx="13">
                  <c:v>0.25805221673272055</c:v>
                </c:pt>
                <c:pt idx="14">
                  <c:v>0.18376085340493231</c:v>
                </c:pt>
                <c:pt idx="15">
                  <c:v>0.22112641400123986</c:v>
                </c:pt>
                <c:pt idx="16">
                  <c:v>0.31496220150642928</c:v>
                </c:pt>
                <c:pt idx="17">
                  <c:v>0.22276127928502076</c:v>
                </c:pt>
                <c:pt idx="18">
                  <c:v>9.7581029701406433E-2</c:v>
                </c:pt>
                <c:pt idx="19">
                  <c:v>3.5054748886612516E-2</c:v>
                </c:pt>
              </c:numCache>
            </c:numRef>
          </c:val>
        </c:ser>
        <c:ser>
          <c:idx val="1"/>
          <c:order val="1"/>
          <c:tx>
            <c:strRef>
              <c:f>'sub12'!$C$161</c:f>
              <c:strCache>
                <c:ptCount val="1"/>
                <c:pt idx="0">
                  <c:v>tools</c:v>
                </c:pt>
              </c:strCache>
            </c:strRef>
          </c:tx>
          <c:errBars>
            <c:errDir val="y"/>
            <c:errBarType val="both"/>
            <c:errValType val="cust"/>
            <c:plus>
              <c:numRef>
                <c:f>'sub01'!$D$164:$W$164</c:f>
                <c:numCache>
                  <c:formatCode>General</c:formatCode>
                  <c:ptCount val="20"/>
                  <c:pt idx="0">
                    <c:v>2.6954072023538927E-2</c:v>
                  </c:pt>
                  <c:pt idx="1">
                    <c:v>3.3976647756211398E-2</c:v>
                  </c:pt>
                  <c:pt idx="2">
                    <c:v>4.154233810743508E-2</c:v>
                  </c:pt>
                  <c:pt idx="3">
                    <c:v>5.0333946580188645E-2</c:v>
                  </c:pt>
                  <c:pt idx="4">
                    <c:v>4.9024310378175742E-2</c:v>
                  </c:pt>
                  <c:pt idx="5">
                    <c:v>4.9380586412178309E-2</c:v>
                  </c:pt>
                  <c:pt idx="6">
                    <c:v>4.6657058380600011E-2</c:v>
                  </c:pt>
                  <c:pt idx="7">
                    <c:v>5.2444141989184304E-2</c:v>
                  </c:pt>
                  <c:pt idx="8">
                    <c:v>4.9737327482698129E-2</c:v>
                  </c:pt>
                  <c:pt idx="9">
                    <c:v>3.1759198607017418E-2</c:v>
                  </c:pt>
                  <c:pt idx="10">
                    <c:v>3.9212509059558559E-2</c:v>
                  </c:pt>
                  <c:pt idx="11">
                    <c:v>3.6789239593556712E-2</c:v>
                  </c:pt>
                  <c:pt idx="12">
                    <c:v>4.2760785441359576E-2</c:v>
                  </c:pt>
                  <c:pt idx="13">
                    <c:v>4.4738989586956684E-2</c:v>
                  </c:pt>
                  <c:pt idx="14">
                    <c:v>3.4928716562822155E-2</c:v>
                  </c:pt>
                  <c:pt idx="15">
                    <c:v>2.9498305379555594E-2</c:v>
                  </c:pt>
                  <c:pt idx="16">
                    <c:v>4.3359681242713187E-2</c:v>
                  </c:pt>
                  <c:pt idx="17">
                    <c:v>5.4525414671113381E-2</c:v>
                  </c:pt>
                  <c:pt idx="18">
                    <c:v>5.2058570319543022E-2</c:v>
                  </c:pt>
                  <c:pt idx="19">
                    <c:v>4.8836342525983595E-2</c:v>
                  </c:pt>
                </c:numCache>
              </c:numRef>
            </c:plus>
            <c:minus>
              <c:numRef>
                <c:f>'sub01'!$D$164:$W$164</c:f>
                <c:numCache>
                  <c:formatCode>General</c:formatCode>
                  <c:ptCount val="20"/>
                  <c:pt idx="0">
                    <c:v>2.6954072023538927E-2</c:v>
                  </c:pt>
                  <c:pt idx="1">
                    <c:v>3.3976647756211398E-2</c:v>
                  </c:pt>
                  <c:pt idx="2">
                    <c:v>4.154233810743508E-2</c:v>
                  </c:pt>
                  <c:pt idx="3">
                    <c:v>5.0333946580188645E-2</c:v>
                  </c:pt>
                  <c:pt idx="4">
                    <c:v>4.9024310378175742E-2</c:v>
                  </c:pt>
                  <c:pt idx="5">
                    <c:v>4.9380586412178309E-2</c:v>
                  </c:pt>
                  <c:pt idx="6">
                    <c:v>4.6657058380600011E-2</c:v>
                  </c:pt>
                  <c:pt idx="7">
                    <c:v>5.2444141989184304E-2</c:v>
                  </c:pt>
                  <c:pt idx="8">
                    <c:v>4.9737327482698129E-2</c:v>
                  </c:pt>
                  <c:pt idx="9">
                    <c:v>3.1759198607017418E-2</c:v>
                  </c:pt>
                  <c:pt idx="10">
                    <c:v>3.9212509059558559E-2</c:v>
                  </c:pt>
                  <c:pt idx="11">
                    <c:v>3.6789239593556712E-2</c:v>
                  </c:pt>
                  <c:pt idx="12">
                    <c:v>4.2760785441359576E-2</c:v>
                  </c:pt>
                  <c:pt idx="13">
                    <c:v>4.4738989586956684E-2</c:v>
                  </c:pt>
                  <c:pt idx="14">
                    <c:v>3.4928716562822155E-2</c:v>
                  </c:pt>
                  <c:pt idx="15">
                    <c:v>2.9498305379555594E-2</c:v>
                  </c:pt>
                  <c:pt idx="16">
                    <c:v>4.3359681242713187E-2</c:v>
                  </c:pt>
                  <c:pt idx="17">
                    <c:v>5.4525414671113381E-2</c:v>
                  </c:pt>
                  <c:pt idx="18">
                    <c:v>5.2058570319543022E-2</c:v>
                  </c:pt>
                  <c:pt idx="19">
                    <c:v>4.8836342525983595E-2</c:v>
                  </c:pt>
                </c:numCache>
              </c:numRef>
            </c:minus>
          </c:errBars>
          <c:cat>
            <c:strRef>
              <c:f>'sub12'!$D$159:$W$159</c:f>
              <c:strCache>
                <c:ptCount val="20"/>
                <c:pt idx="0">
                  <c:v>Unit0</c:v>
                </c:pt>
                <c:pt idx="1">
                  <c:v>Unit1</c:v>
                </c:pt>
                <c:pt idx="2">
                  <c:v>Unit2</c:v>
                </c:pt>
                <c:pt idx="3">
                  <c:v>Unit3</c:v>
                </c:pt>
                <c:pt idx="4">
                  <c:v>Unit4</c:v>
                </c:pt>
                <c:pt idx="5">
                  <c:v>Unit5</c:v>
                </c:pt>
                <c:pt idx="6">
                  <c:v>Unit6</c:v>
                </c:pt>
                <c:pt idx="7">
                  <c:v>Unit7</c:v>
                </c:pt>
                <c:pt idx="8">
                  <c:v>Unit8</c:v>
                </c:pt>
                <c:pt idx="9">
                  <c:v>Unit9</c:v>
                </c:pt>
                <c:pt idx="10">
                  <c:v>Unit10</c:v>
                </c:pt>
                <c:pt idx="11">
                  <c:v>Unit11</c:v>
                </c:pt>
                <c:pt idx="12">
                  <c:v>Unit12</c:v>
                </c:pt>
                <c:pt idx="13">
                  <c:v>Unit13</c:v>
                </c:pt>
                <c:pt idx="14">
                  <c:v>Unit14</c:v>
                </c:pt>
                <c:pt idx="15">
                  <c:v>Unit15</c:v>
                </c:pt>
                <c:pt idx="16">
                  <c:v>Unit16</c:v>
                </c:pt>
                <c:pt idx="17">
                  <c:v>Unit17</c:v>
                </c:pt>
                <c:pt idx="18">
                  <c:v>Unit18</c:v>
                </c:pt>
                <c:pt idx="19">
                  <c:v>Unit19</c:v>
                </c:pt>
              </c:strCache>
            </c:strRef>
          </c:cat>
          <c:val>
            <c:numRef>
              <c:f>'sub12'!$D$161:$W$161</c:f>
              <c:numCache>
                <c:formatCode>0.000_ </c:formatCode>
                <c:ptCount val="20"/>
                <c:pt idx="0" formatCode="0.00000_ ">
                  <c:v>0.12318521544054355</c:v>
                </c:pt>
                <c:pt idx="1">
                  <c:v>0.14595840746308875</c:v>
                </c:pt>
                <c:pt idx="2">
                  <c:v>0.11233004201991288</c:v>
                </c:pt>
                <c:pt idx="3">
                  <c:v>0.13589249026387976</c:v>
                </c:pt>
                <c:pt idx="4">
                  <c:v>0.19745880351853418</c:v>
                </c:pt>
                <c:pt idx="5">
                  <c:v>0.17982659070560356</c:v>
                </c:pt>
                <c:pt idx="6">
                  <c:v>0.16609080775997451</c:v>
                </c:pt>
                <c:pt idx="7">
                  <c:v>0.22442334585626864</c:v>
                </c:pt>
                <c:pt idx="8">
                  <c:v>0.27712953112737249</c:v>
                </c:pt>
                <c:pt idx="9">
                  <c:v>0.38589218442921919</c:v>
                </c:pt>
                <c:pt idx="10">
                  <c:v>0.474883483298496</c:v>
                </c:pt>
                <c:pt idx="11">
                  <c:v>0.46658711067055331</c:v>
                </c:pt>
                <c:pt idx="12">
                  <c:v>0.44249176318886407</c:v>
                </c:pt>
                <c:pt idx="13">
                  <c:v>0.44695404804174205</c:v>
                </c:pt>
                <c:pt idx="14">
                  <c:v>0.50108408879242772</c:v>
                </c:pt>
                <c:pt idx="15">
                  <c:v>0.51707906671598325</c:v>
                </c:pt>
                <c:pt idx="16">
                  <c:v>0.44869666337611086</c:v>
                </c:pt>
                <c:pt idx="17">
                  <c:v>0.42696197262630459</c:v>
                </c:pt>
                <c:pt idx="18">
                  <c:v>0.41887652509911932</c:v>
                </c:pt>
                <c:pt idx="19">
                  <c:v>0.37407413476955381</c:v>
                </c:pt>
              </c:numCache>
            </c:numRef>
          </c:val>
        </c:ser>
        <c:marker val="1"/>
        <c:axId val="102094336"/>
        <c:axId val="102095872"/>
      </c:lineChart>
      <c:catAx>
        <c:axId val="102094336"/>
        <c:scaling>
          <c:orientation val="minMax"/>
        </c:scaling>
        <c:axPos val="b"/>
        <c:numFmt formatCode="General" sourceLinked="1"/>
        <c:tickLblPos val="nextTo"/>
        <c:crossAx val="102095872"/>
        <c:crosses val="autoZero"/>
        <c:auto val="1"/>
        <c:lblAlgn val="ctr"/>
        <c:lblOffset val="100"/>
      </c:catAx>
      <c:valAx>
        <c:axId val="102095872"/>
        <c:scaling>
          <c:orientation val="minMax"/>
        </c:scaling>
        <c:axPos val="l"/>
        <c:majorGridlines/>
        <c:numFmt formatCode="0.00000_ " sourceLinked="1"/>
        <c:tickLblPos val="nextTo"/>
        <c:crossAx val="102094336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81322173311013746"/>
          <c:y val="8.475199528630456E-2"/>
          <c:w val="8.0479054291441809E-2"/>
          <c:h val="0.12301301623011419"/>
        </c:manualLayout>
      </c:layout>
    </c:legend>
    <c:plotVisOnly val="1"/>
    <c:dispBlanksAs val="gap"/>
  </c:chart>
  <c:printSettings>
    <c:headerFooter/>
    <c:pageMargins b="0.75000000000000422" l="0.70000000000000062" r="0.70000000000000062" t="0.75000000000000422" header="0.30000000000000032" footer="0.30000000000000032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 altLang="en-US"/>
              <a:t>The averaged final activations</a:t>
            </a:r>
          </a:p>
        </c:rich>
      </c:tx>
      <c:layout>
        <c:manualLayout>
          <c:xMode val="edge"/>
          <c:yMode val="edge"/>
          <c:x val="0.34042609035572907"/>
          <c:y val="3.39943342776204E-2"/>
        </c:manualLayout>
      </c:layout>
      <c:spPr>
        <a:noFill/>
        <a:ln w="25400">
          <a:noFill/>
        </a:ln>
      </c:spPr>
    </c:title>
    <c:plotArea>
      <c:layout>
        <c:manualLayout>
          <c:layoutTarget val="inner"/>
          <c:xMode val="edge"/>
          <c:yMode val="edge"/>
          <c:x val="0.1613477971032059"/>
          <c:y val="0.14164305949008499"/>
          <c:w val="0.81028509094686907"/>
          <c:h val="0.73654390934844194"/>
        </c:manualLayout>
      </c:layout>
      <c:barChart>
        <c:barDir val="col"/>
        <c:grouping val="clustered"/>
        <c:ser>
          <c:idx val="0"/>
          <c:order val="0"/>
          <c:tx>
            <c:strRef>
              <c:f>'sub01'!$Y$50</c:f>
              <c:strCache>
                <c:ptCount val="1"/>
                <c:pt idx="0">
                  <c:v>animals</c:v>
                </c:pt>
              </c:strCache>
            </c:strRef>
          </c:tx>
          <c:spPr>
            <a:solidFill>
              <a:srgbClr val="3366FF"/>
            </a:solidFill>
            <a:ln w="25400">
              <a:noFill/>
            </a:ln>
          </c:spPr>
          <c:errBars>
            <c:errBarType val="both"/>
            <c:errValType val="cust"/>
            <c:plus>
              <c:numRef>
                <c:f>'sub01'!$Z$53:$AA$53</c:f>
                <c:numCache>
                  <c:formatCode>General</c:formatCode>
                  <c:ptCount val="2"/>
                  <c:pt idx="0">
                    <c:v>2.4865767835000756E-2</c:v>
                  </c:pt>
                  <c:pt idx="1">
                    <c:v>2.138983149312651E-2</c:v>
                  </c:pt>
                </c:numCache>
              </c:numRef>
            </c:plus>
            <c:minus>
              <c:numRef>
                <c:f>'sub01'!$Z$53:$AA$53</c:f>
                <c:numCache>
                  <c:formatCode>General</c:formatCode>
                  <c:ptCount val="2"/>
                  <c:pt idx="0">
                    <c:v>2.4865767835000756E-2</c:v>
                  </c:pt>
                  <c:pt idx="1">
                    <c:v>2.138983149312651E-2</c:v>
                  </c:pt>
                </c:numCache>
              </c:numRef>
            </c:minus>
            <c:spPr>
              <a:ln w="12700">
                <a:solidFill>
                  <a:srgbClr val="000000"/>
                </a:solidFill>
                <a:prstDash val="solid"/>
              </a:ln>
            </c:spPr>
          </c:errBars>
          <c:cat>
            <c:strRef>
              <c:f>'sub01'!$Z$49:$AA$49</c:f>
              <c:strCache>
                <c:ptCount val="2"/>
                <c:pt idx="0">
                  <c:v>lateral</c:v>
                </c:pt>
                <c:pt idx="1">
                  <c:v>medial</c:v>
                </c:pt>
              </c:strCache>
            </c:strRef>
          </c:cat>
          <c:val>
            <c:numRef>
              <c:f>'sub01'!$Z$50:$AA$50</c:f>
              <c:numCache>
                <c:formatCode>0.00_ </c:formatCode>
                <c:ptCount val="2"/>
                <c:pt idx="0">
                  <c:v>0.52035833333333326</c:v>
                </c:pt>
                <c:pt idx="1">
                  <c:v>0.34429999999999999</c:v>
                </c:pt>
              </c:numCache>
            </c:numRef>
          </c:val>
        </c:ser>
        <c:ser>
          <c:idx val="1"/>
          <c:order val="1"/>
          <c:tx>
            <c:strRef>
              <c:f>'sub01'!$Y$51</c:f>
              <c:strCache>
                <c:ptCount val="1"/>
                <c:pt idx="0">
                  <c:v>tools</c:v>
                </c:pt>
              </c:strCache>
            </c:strRef>
          </c:tx>
          <c:spPr>
            <a:solidFill>
              <a:srgbClr val="FF6600"/>
            </a:solidFill>
            <a:ln w="25400">
              <a:noFill/>
            </a:ln>
          </c:spPr>
          <c:errBars>
            <c:errBarType val="both"/>
            <c:errValType val="cust"/>
            <c:plus>
              <c:numRef>
                <c:f>'sub01'!$Z$54:$AA$54</c:f>
                <c:numCache>
                  <c:formatCode>General</c:formatCode>
                  <c:ptCount val="2"/>
                  <c:pt idx="0">
                    <c:v>3.1226713243921726E-2</c:v>
                  </c:pt>
                  <c:pt idx="1">
                    <c:v>1.9092591577365804E-2</c:v>
                  </c:pt>
                </c:numCache>
              </c:numRef>
            </c:plus>
            <c:minus>
              <c:numRef>
                <c:f>'sub01'!$Z$54:$AA$54</c:f>
                <c:numCache>
                  <c:formatCode>General</c:formatCode>
                  <c:ptCount val="2"/>
                  <c:pt idx="0">
                    <c:v>3.1226713243921726E-2</c:v>
                  </c:pt>
                  <c:pt idx="1">
                    <c:v>1.9092591577365804E-2</c:v>
                  </c:pt>
                </c:numCache>
              </c:numRef>
            </c:minus>
            <c:spPr>
              <a:ln w="12700">
                <a:solidFill>
                  <a:srgbClr val="000000"/>
                </a:solidFill>
                <a:prstDash val="solid"/>
              </a:ln>
            </c:spPr>
          </c:errBars>
          <c:cat>
            <c:strRef>
              <c:f>'sub01'!$Z$49:$AA$49</c:f>
              <c:strCache>
                <c:ptCount val="2"/>
                <c:pt idx="0">
                  <c:v>lateral</c:v>
                </c:pt>
                <c:pt idx="1">
                  <c:v>medial</c:v>
                </c:pt>
              </c:strCache>
            </c:strRef>
          </c:cat>
          <c:val>
            <c:numRef>
              <c:f>'sub01'!$Z$51:$AA$51</c:f>
              <c:numCache>
                <c:formatCode>0.00_ </c:formatCode>
                <c:ptCount val="2"/>
                <c:pt idx="0">
                  <c:v>0.34521249999999998</c:v>
                </c:pt>
                <c:pt idx="1">
                  <c:v>0.44926666666666654</c:v>
                </c:pt>
              </c:numCache>
            </c:numRef>
          </c:val>
        </c:ser>
        <c:axId val="102151296"/>
        <c:axId val="102152832"/>
      </c:barChart>
      <c:catAx>
        <c:axId val="102151296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zh-CN"/>
          </a:p>
        </c:txPr>
        <c:crossAx val="102152832"/>
        <c:crosses val="autoZero"/>
        <c:auto val="1"/>
        <c:lblAlgn val="ctr"/>
        <c:lblOffset val="100"/>
        <c:tickLblSkip val="1"/>
        <c:tickMarkSkip val="1"/>
      </c:catAx>
      <c:valAx>
        <c:axId val="102152832"/>
        <c:scaling>
          <c:orientation val="minMax"/>
          <c:max val="0.70000000000000062"/>
          <c:min val="0"/>
        </c:scaling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 altLang="en-US"/>
                  <a:t>Mean Activations</a:t>
                </a:r>
              </a:p>
            </c:rich>
          </c:tx>
          <c:layout>
            <c:manualLayout>
              <c:xMode val="edge"/>
              <c:yMode val="edge"/>
              <c:x val="2.8368794326241127E-2"/>
              <c:y val="0.35410764872521244"/>
            </c:manualLayout>
          </c:layout>
          <c:spPr>
            <a:noFill/>
            <a:ln w="25400">
              <a:noFill/>
            </a:ln>
          </c:spPr>
        </c:title>
        <c:numFmt formatCode="0.00_ " sourceLinked="1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zh-CN"/>
          </a:p>
        </c:txPr>
        <c:crossAx val="102151296"/>
        <c:crosses val="autoZero"/>
        <c:crossBetween val="between"/>
        <c:majorUnit val="0.1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7198618789672773"/>
          <c:y val="0.22096317280453256"/>
          <c:w val="0.12056756203346919"/>
          <c:h val="0.13881019830028329"/>
        </c:manualLayout>
      </c:layout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11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zh-CN"/>
        </a:p>
      </c:txPr>
    </c:legend>
    <c:plotVisOnly val="1"/>
    <c:dispBlanksAs val="gap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zh-CN"/>
    </a:p>
  </c:txPr>
  <c:printSettings>
    <c:headerFooter alignWithMargins="0"/>
    <c:pageMargins b="1" l="0.75000000000000377" r="0.75000000000000377" t="1" header="0.5" footer="0.5"/>
    <c:pageSetup paperSize="9" orientation="landscape"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 altLang="en-US"/>
              <a:t>The averaged final activations</a:t>
            </a:r>
          </a:p>
        </c:rich>
      </c:tx>
      <c:layout>
        <c:manualLayout>
          <c:xMode val="edge"/>
          <c:yMode val="edge"/>
          <c:x val="0.34042609035572957"/>
          <c:y val="3.39943342776204E-2"/>
        </c:manualLayout>
      </c:layout>
      <c:spPr>
        <a:noFill/>
        <a:ln w="25400">
          <a:noFill/>
        </a:ln>
      </c:spPr>
    </c:title>
    <c:plotArea>
      <c:layout>
        <c:manualLayout>
          <c:layoutTarget val="inner"/>
          <c:xMode val="edge"/>
          <c:yMode val="edge"/>
          <c:x val="0.1613477971032059"/>
          <c:y val="0.14164305949008499"/>
          <c:w val="0.81028509094686907"/>
          <c:h val="0.73654390934844194"/>
        </c:manualLayout>
      </c:layout>
      <c:barChart>
        <c:barDir val="col"/>
        <c:grouping val="clustered"/>
        <c:ser>
          <c:idx val="0"/>
          <c:order val="0"/>
          <c:tx>
            <c:strRef>
              <c:f>[1]sub01!$Y$50</c:f>
              <c:strCache>
                <c:ptCount val="1"/>
                <c:pt idx="0">
                  <c:v>animals</c:v>
                </c:pt>
              </c:strCache>
            </c:strRef>
          </c:tx>
          <c:spPr>
            <a:solidFill>
              <a:srgbClr val="3366FF"/>
            </a:solidFill>
            <a:ln w="25400">
              <a:noFill/>
            </a:ln>
          </c:spPr>
          <c:errBars>
            <c:errBarType val="both"/>
            <c:errValType val="cust"/>
            <c:plus>
              <c:numRef>
                <c:f>[1]sub01!$Z$53:$AA$53</c:f>
                <c:numCache>
                  <c:formatCode>General</c:formatCode>
                  <c:ptCount val="2"/>
                  <c:pt idx="0">
                    <c:v>2.6999843442022243E-3</c:v>
                  </c:pt>
                  <c:pt idx="1">
                    <c:v>7.9179144706934927E-3</c:v>
                  </c:pt>
                </c:numCache>
              </c:numRef>
            </c:plus>
            <c:minus>
              <c:numRef>
                <c:f>[1]sub01!$Z$53:$AA$53</c:f>
                <c:numCache>
                  <c:formatCode>General</c:formatCode>
                  <c:ptCount val="2"/>
                  <c:pt idx="0">
                    <c:v>2.6999843442022243E-3</c:v>
                  </c:pt>
                  <c:pt idx="1">
                    <c:v>7.9179144706934927E-3</c:v>
                  </c:pt>
                </c:numCache>
              </c:numRef>
            </c:minus>
            <c:spPr>
              <a:ln w="12700">
                <a:solidFill>
                  <a:srgbClr val="000000"/>
                </a:solidFill>
                <a:prstDash val="solid"/>
              </a:ln>
            </c:spPr>
          </c:errBars>
          <c:cat>
            <c:strRef>
              <c:f>[1]sub01!$Z$49:$AA$49</c:f>
              <c:strCache>
                <c:ptCount val="2"/>
                <c:pt idx="0">
                  <c:v>lateral</c:v>
                </c:pt>
                <c:pt idx="1">
                  <c:v>medial</c:v>
                </c:pt>
              </c:strCache>
            </c:strRef>
          </c:cat>
          <c:val>
            <c:numRef>
              <c:f>[1]sub01!$Z$50:$AA$50</c:f>
              <c:numCache>
                <c:formatCode>General</c:formatCode>
                <c:ptCount val="2"/>
                <c:pt idx="0">
                  <c:v>0.11351666666666667</c:v>
                </c:pt>
                <c:pt idx="1">
                  <c:v>6.9449999999999998E-2</c:v>
                </c:pt>
              </c:numCache>
            </c:numRef>
          </c:val>
        </c:ser>
        <c:ser>
          <c:idx val="1"/>
          <c:order val="1"/>
          <c:tx>
            <c:strRef>
              <c:f>[1]sub01!$Y$51</c:f>
              <c:strCache>
                <c:ptCount val="1"/>
                <c:pt idx="0">
                  <c:v>tools</c:v>
                </c:pt>
              </c:strCache>
            </c:strRef>
          </c:tx>
          <c:spPr>
            <a:solidFill>
              <a:srgbClr val="FF6600"/>
            </a:solidFill>
            <a:ln w="25400">
              <a:noFill/>
            </a:ln>
          </c:spPr>
          <c:errBars>
            <c:errBarType val="both"/>
            <c:errValType val="cust"/>
            <c:plus>
              <c:numRef>
                <c:f>[1]sub01!$Z$54:$AA$54</c:f>
                <c:numCache>
                  <c:formatCode>General</c:formatCode>
                  <c:ptCount val="2"/>
                  <c:pt idx="0">
                    <c:v>5.9739849030593234E-3</c:v>
                  </c:pt>
                  <c:pt idx="1">
                    <c:v>1.695347925758011E-2</c:v>
                  </c:pt>
                </c:numCache>
              </c:numRef>
            </c:plus>
            <c:minus>
              <c:numRef>
                <c:f>[1]sub01!$Z$54:$AA$54</c:f>
                <c:numCache>
                  <c:formatCode>General</c:formatCode>
                  <c:ptCount val="2"/>
                  <c:pt idx="0">
                    <c:v>5.9739849030593234E-3</c:v>
                  </c:pt>
                  <c:pt idx="1">
                    <c:v>1.695347925758011E-2</c:v>
                  </c:pt>
                </c:numCache>
              </c:numRef>
            </c:minus>
            <c:spPr>
              <a:ln w="12700">
                <a:solidFill>
                  <a:srgbClr val="000000"/>
                </a:solidFill>
                <a:prstDash val="solid"/>
              </a:ln>
            </c:spPr>
          </c:errBars>
          <c:cat>
            <c:strRef>
              <c:f>[1]sub01!$Z$49:$AA$49</c:f>
              <c:strCache>
                <c:ptCount val="2"/>
                <c:pt idx="0">
                  <c:v>lateral</c:v>
                </c:pt>
                <c:pt idx="1">
                  <c:v>medial</c:v>
                </c:pt>
              </c:strCache>
            </c:strRef>
          </c:cat>
          <c:val>
            <c:numRef>
              <c:f>[1]sub01!$Z$51:$AA$51</c:f>
              <c:numCache>
                <c:formatCode>General</c:formatCode>
                <c:ptCount val="2"/>
                <c:pt idx="0">
                  <c:v>8.999583333333333E-2</c:v>
                </c:pt>
                <c:pt idx="1">
                  <c:v>0.2612166666666666</c:v>
                </c:pt>
              </c:numCache>
            </c:numRef>
          </c:val>
        </c:ser>
        <c:axId val="102277504"/>
        <c:axId val="102279040"/>
      </c:barChart>
      <c:catAx>
        <c:axId val="102277504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zh-CN"/>
          </a:p>
        </c:txPr>
        <c:crossAx val="102279040"/>
        <c:crosses val="autoZero"/>
        <c:auto val="1"/>
        <c:lblAlgn val="ctr"/>
        <c:lblOffset val="100"/>
        <c:tickLblSkip val="1"/>
        <c:tickMarkSkip val="1"/>
      </c:catAx>
      <c:valAx>
        <c:axId val="102279040"/>
        <c:scaling>
          <c:orientation val="minMax"/>
          <c:max val="0.70000000000000062"/>
          <c:min val="0"/>
        </c:scaling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 altLang="en-US"/>
                  <a:t>Mean Activations</a:t>
                </a:r>
              </a:p>
            </c:rich>
          </c:tx>
          <c:layout>
            <c:manualLayout>
              <c:xMode val="edge"/>
              <c:yMode val="edge"/>
              <c:x val="2.8368794326241127E-2"/>
              <c:y val="0.35410764872521244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zh-CN"/>
          </a:p>
        </c:txPr>
        <c:crossAx val="102277504"/>
        <c:crosses val="autoZero"/>
        <c:crossBetween val="between"/>
        <c:majorUnit val="0.1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7198618789672815"/>
          <c:y val="0.22096317280453256"/>
          <c:w val="0.12056756203346919"/>
          <c:h val="0.13881019830028329"/>
        </c:manualLayout>
      </c:layout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11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zh-CN"/>
        </a:p>
      </c:txPr>
    </c:legend>
    <c:plotVisOnly val="1"/>
    <c:dispBlanksAs val="gap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zh-CN"/>
    </a:p>
  </c:txPr>
  <c:printSettings>
    <c:headerFooter alignWithMargins="0"/>
    <c:pageMargins b="1" l="0.75000000000000455" r="0.75000000000000455" t="1" header="0.5" footer="0.5"/>
    <c:pageSetup paperSize="9" orientation="landscape"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plotArea>
      <c:layout>
        <c:manualLayout>
          <c:layoutTarget val="inner"/>
          <c:xMode val="edge"/>
          <c:yMode val="edge"/>
          <c:x val="0.11855676071035399"/>
          <c:y val="5.9548314325103414E-2"/>
          <c:w val="0.85773239053056061"/>
          <c:h val="0.84188996114801362"/>
        </c:manualLayout>
      </c:layout>
      <c:lineChart>
        <c:grouping val="standard"/>
        <c:ser>
          <c:idx val="0"/>
          <c:order val="0"/>
          <c:tx>
            <c:strRef>
              <c:f>'sub13'!$C$50</c:f>
              <c:strCache>
                <c:ptCount val="1"/>
                <c:pt idx="0">
                  <c:v>animals</c:v>
                </c:pt>
              </c:strCache>
            </c:strRef>
          </c:tx>
          <c:spPr>
            <a:ln w="12700">
              <a:solidFill>
                <a:srgbClr val="0000FF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FF"/>
              </a:solidFill>
              <a:ln>
                <a:solidFill>
                  <a:srgbClr val="0000FF"/>
                </a:solidFill>
                <a:prstDash val="solid"/>
              </a:ln>
            </c:spPr>
          </c:marker>
          <c:errBars>
            <c:errDir val="y"/>
            <c:errBarType val="both"/>
            <c:errValType val="cust"/>
            <c:plus>
              <c:numRef>
                <c:f>'sub01'!$D$53:$M$53</c:f>
                <c:numCache>
                  <c:formatCode>General</c:formatCode>
                  <c:ptCount val="10"/>
                  <c:pt idx="0">
                    <c:v>1.5921759182293193E-3</c:v>
                  </c:pt>
                  <c:pt idx="1">
                    <c:v>0.1025968303674596</c:v>
                  </c:pt>
                  <c:pt idx="2">
                    <c:v>8.9027793792909704E-2</c:v>
                  </c:pt>
                  <c:pt idx="3">
                    <c:v>8.7129432271736806E-2</c:v>
                  </c:pt>
                  <c:pt idx="4">
                    <c:v>9.4930036769394779E-2</c:v>
                  </c:pt>
                  <c:pt idx="5">
                    <c:v>9.6825442755167926E-2</c:v>
                  </c:pt>
                  <c:pt idx="6">
                    <c:v>8.2259330924549789E-2</c:v>
                  </c:pt>
                  <c:pt idx="7">
                    <c:v>8.3558254434005372E-2</c:v>
                  </c:pt>
                  <c:pt idx="8">
                    <c:v>9.6460656293435962E-2</c:v>
                  </c:pt>
                  <c:pt idx="9">
                    <c:v>8.5464078393510903E-2</c:v>
                  </c:pt>
                </c:numCache>
              </c:numRef>
            </c:plus>
            <c:minus>
              <c:numRef>
                <c:f>'sub01'!$D$53:$M$53</c:f>
                <c:numCache>
                  <c:formatCode>General</c:formatCode>
                  <c:ptCount val="10"/>
                  <c:pt idx="0">
                    <c:v>1.5921759182293193E-3</c:v>
                  </c:pt>
                  <c:pt idx="1">
                    <c:v>0.1025968303674596</c:v>
                  </c:pt>
                  <c:pt idx="2">
                    <c:v>8.9027793792909704E-2</c:v>
                  </c:pt>
                  <c:pt idx="3">
                    <c:v>8.7129432271736806E-2</c:v>
                  </c:pt>
                  <c:pt idx="4">
                    <c:v>9.4930036769394779E-2</c:v>
                  </c:pt>
                  <c:pt idx="5">
                    <c:v>9.6825442755167926E-2</c:v>
                  </c:pt>
                  <c:pt idx="6">
                    <c:v>8.2259330924549789E-2</c:v>
                  </c:pt>
                  <c:pt idx="7">
                    <c:v>8.3558254434005372E-2</c:v>
                  </c:pt>
                  <c:pt idx="8">
                    <c:v>9.6460656293435962E-2</c:v>
                  </c:pt>
                  <c:pt idx="9">
                    <c:v>8.5464078393510903E-2</c:v>
                  </c:pt>
                </c:numCache>
              </c:numRef>
            </c:minus>
            <c:spPr>
              <a:ln w="12700">
                <a:solidFill>
                  <a:srgbClr val="000000"/>
                </a:solidFill>
                <a:prstDash val="solid"/>
              </a:ln>
            </c:spPr>
          </c:errBars>
          <c:cat>
            <c:strRef>
              <c:f>'sub13'!$D$49:$W$49</c:f>
              <c:strCache>
                <c:ptCount val="20"/>
                <c:pt idx="0">
                  <c:v>Unit0</c:v>
                </c:pt>
                <c:pt idx="1">
                  <c:v>Unit1</c:v>
                </c:pt>
                <c:pt idx="2">
                  <c:v>Unit2</c:v>
                </c:pt>
                <c:pt idx="3">
                  <c:v>Unit3</c:v>
                </c:pt>
                <c:pt idx="4">
                  <c:v>Unit4</c:v>
                </c:pt>
                <c:pt idx="5">
                  <c:v>Unit5</c:v>
                </c:pt>
                <c:pt idx="6">
                  <c:v>Unit6</c:v>
                </c:pt>
                <c:pt idx="7">
                  <c:v>Unit7</c:v>
                </c:pt>
                <c:pt idx="8">
                  <c:v>Unit8</c:v>
                </c:pt>
                <c:pt idx="9">
                  <c:v>Unit9</c:v>
                </c:pt>
                <c:pt idx="10">
                  <c:v>Unit10</c:v>
                </c:pt>
                <c:pt idx="11">
                  <c:v>Unit11</c:v>
                </c:pt>
                <c:pt idx="12">
                  <c:v>Unit12</c:v>
                </c:pt>
                <c:pt idx="13">
                  <c:v>Unit13</c:v>
                </c:pt>
                <c:pt idx="14">
                  <c:v>Unit14</c:v>
                </c:pt>
                <c:pt idx="15">
                  <c:v>Unit15</c:v>
                </c:pt>
                <c:pt idx="16">
                  <c:v>Unit16</c:v>
                </c:pt>
                <c:pt idx="17">
                  <c:v>Unit17</c:v>
                </c:pt>
                <c:pt idx="18">
                  <c:v>Unit18</c:v>
                </c:pt>
                <c:pt idx="19">
                  <c:v>Unit19</c:v>
                </c:pt>
              </c:strCache>
            </c:strRef>
          </c:cat>
          <c:val>
            <c:numRef>
              <c:f>'sub13'!$D$50:$W$50</c:f>
              <c:numCache>
                <c:formatCode>0.00_ </c:formatCode>
                <c:ptCount val="20"/>
                <c:pt idx="0">
                  <c:v>0.57324999999999993</c:v>
                </c:pt>
                <c:pt idx="1">
                  <c:v>0.61016666666666686</c:v>
                </c:pt>
                <c:pt idx="2">
                  <c:v>0.99616666666666653</c:v>
                </c:pt>
                <c:pt idx="3">
                  <c:v>0.57937499999999997</c:v>
                </c:pt>
                <c:pt idx="4">
                  <c:v>0.38970833333333338</c:v>
                </c:pt>
                <c:pt idx="5">
                  <c:v>0.37604166666666661</c:v>
                </c:pt>
                <c:pt idx="6">
                  <c:v>0.58212499999999989</c:v>
                </c:pt>
                <c:pt idx="7">
                  <c:v>0.99666666666666659</c:v>
                </c:pt>
                <c:pt idx="8">
                  <c:v>0.36566666666666658</c:v>
                </c:pt>
                <c:pt idx="9">
                  <c:v>0.25366666666666665</c:v>
                </c:pt>
                <c:pt idx="10">
                  <c:v>0.1977916666666667</c:v>
                </c:pt>
                <c:pt idx="11">
                  <c:v>0.76837499999999992</c:v>
                </c:pt>
                <c:pt idx="12">
                  <c:v>2.3041666666666669E-2</c:v>
                </c:pt>
                <c:pt idx="13">
                  <c:v>5.4166666666666675E-4</c:v>
                </c:pt>
                <c:pt idx="14">
                  <c:v>7.2791666666666657E-2</c:v>
                </c:pt>
                <c:pt idx="15">
                  <c:v>1.25E-4</c:v>
                </c:pt>
                <c:pt idx="16">
                  <c:v>0.20720833333333333</c:v>
                </c:pt>
                <c:pt idx="17">
                  <c:v>0</c:v>
                </c:pt>
                <c:pt idx="18">
                  <c:v>0.50441666666666662</c:v>
                </c:pt>
                <c:pt idx="19">
                  <c:v>1.3333333333333333E-3</c:v>
                </c:pt>
              </c:numCache>
            </c:numRef>
          </c:val>
        </c:ser>
        <c:ser>
          <c:idx val="1"/>
          <c:order val="1"/>
          <c:tx>
            <c:strRef>
              <c:f>'sub13'!$C$51</c:f>
              <c:strCache>
                <c:ptCount val="1"/>
                <c:pt idx="0">
                  <c:v>tools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errBars>
            <c:errDir val="y"/>
            <c:errBarType val="both"/>
            <c:errValType val="cust"/>
            <c:plus>
              <c:numRef>
                <c:f>'sub01'!$D$54:$M$54</c:f>
                <c:numCache>
                  <c:formatCode>General</c:formatCode>
                  <c:ptCount val="10"/>
                  <c:pt idx="0">
                    <c:v>4.5656691891690464E-3</c:v>
                  </c:pt>
                  <c:pt idx="1">
                    <c:v>7.2258956597607199E-2</c:v>
                  </c:pt>
                  <c:pt idx="2">
                    <c:v>8.1657090073670391E-2</c:v>
                  </c:pt>
                  <c:pt idx="3">
                    <c:v>9.2172864125178666E-2</c:v>
                  </c:pt>
                  <c:pt idx="4">
                    <c:v>9.1596754878254541E-2</c:v>
                  </c:pt>
                  <c:pt idx="5">
                    <c:v>9.3813244367949328E-2</c:v>
                  </c:pt>
                  <c:pt idx="6">
                    <c:v>8.4526708307318649E-2</c:v>
                  </c:pt>
                  <c:pt idx="7">
                    <c:v>8.8456203425858776E-2</c:v>
                  </c:pt>
                  <c:pt idx="8">
                    <c:v>9.6917339586682777E-2</c:v>
                  </c:pt>
                  <c:pt idx="9">
                    <c:v>8.3555688855377272E-2</c:v>
                  </c:pt>
                </c:numCache>
              </c:numRef>
            </c:plus>
            <c:minus>
              <c:numRef>
                <c:f>'sub01'!$D$54:$M$54</c:f>
                <c:numCache>
                  <c:formatCode>General</c:formatCode>
                  <c:ptCount val="10"/>
                  <c:pt idx="0">
                    <c:v>4.5656691891690464E-3</c:v>
                  </c:pt>
                  <c:pt idx="1">
                    <c:v>7.2258956597607199E-2</c:v>
                  </c:pt>
                  <c:pt idx="2">
                    <c:v>8.1657090073670391E-2</c:v>
                  </c:pt>
                  <c:pt idx="3">
                    <c:v>9.2172864125178666E-2</c:v>
                  </c:pt>
                  <c:pt idx="4">
                    <c:v>9.1596754878254541E-2</c:v>
                  </c:pt>
                  <c:pt idx="5">
                    <c:v>9.3813244367949328E-2</c:v>
                  </c:pt>
                  <c:pt idx="6">
                    <c:v>8.4526708307318649E-2</c:v>
                  </c:pt>
                  <c:pt idx="7">
                    <c:v>8.8456203425858776E-2</c:v>
                  </c:pt>
                  <c:pt idx="8">
                    <c:v>9.6917339586682777E-2</c:v>
                  </c:pt>
                  <c:pt idx="9">
                    <c:v>8.3555688855377272E-2</c:v>
                  </c:pt>
                </c:numCache>
              </c:numRef>
            </c:minus>
            <c:spPr>
              <a:ln w="12700">
                <a:solidFill>
                  <a:srgbClr val="000000"/>
                </a:solidFill>
                <a:prstDash val="solid"/>
              </a:ln>
            </c:spPr>
          </c:errBars>
          <c:cat>
            <c:strRef>
              <c:f>'sub13'!$D$49:$W$49</c:f>
              <c:strCache>
                <c:ptCount val="20"/>
                <c:pt idx="0">
                  <c:v>Unit0</c:v>
                </c:pt>
                <c:pt idx="1">
                  <c:v>Unit1</c:v>
                </c:pt>
                <c:pt idx="2">
                  <c:v>Unit2</c:v>
                </c:pt>
                <c:pt idx="3">
                  <c:v>Unit3</c:v>
                </c:pt>
                <c:pt idx="4">
                  <c:v>Unit4</c:v>
                </c:pt>
                <c:pt idx="5">
                  <c:v>Unit5</c:v>
                </c:pt>
                <c:pt idx="6">
                  <c:v>Unit6</c:v>
                </c:pt>
                <c:pt idx="7">
                  <c:v>Unit7</c:v>
                </c:pt>
                <c:pt idx="8">
                  <c:v>Unit8</c:v>
                </c:pt>
                <c:pt idx="9">
                  <c:v>Unit9</c:v>
                </c:pt>
                <c:pt idx="10">
                  <c:v>Unit10</c:v>
                </c:pt>
                <c:pt idx="11">
                  <c:v>Unit11</c:v>
                </c:pt>
                <c:pt idx="12">
                  <c:v>Unit12</c:v>
                </c:pt>
                <c:pt idx="13">
                  <c:v>Unit13</c:v>
                </c:pt>
                <c:pt idx="14">
                  <c:v>Unit14</c:v>
                </c:pt>
                <c:pt idx="15">
                  <c:v>Unit15</c:v>
                </c:pt>
                <c:pt idx="16">
                  <c:v>Unit16</c:v>
                </c:pt>
                <c:pt idx="17">
                  <c:v>Unit17</c:v>
                </c:pt>
                <c:pt idx="18">
                  <c:v>Unit18</c:v>
                </c:pt>
                <c:pt idx="19">
                  <c:v>Unit19</c:v>
                </c:pt>
              </c:strCache>
            </c:strRef>
          </c:cat>
          <c:val>
            <c:numRef>
              <c:f>'sub13'!$D$51:$W$51</c:f>
              <c:numCache>
                <c:formatCode>0.00_ </c:formatCode>
                <c:ptCount val="20"/>
                <c:pt idx="0">
                  <c:v>0.47299999999999992</c:v>
                </c:pt>
                <c:pt idx="1">
                  <c:v>0.29795833333333333</c:v>
                </c:pt>
                <c:pt idx="2">
                  <c:v>1.7041666666666667E-2</c:v>
                </c:pt>
                <c:pt idx="3">
                  <c:v>0.33166666666666678</c:v>
                </c:pt>
                <c:pt idx="4">
                  <c:v>7.7374999999999999E-2</c:v>
                </c:pt>
                <c:pt idx="5">
                  <c:v>0.40479166666666666</c:v>
                </c:pt>
                <c:pt idx="6">
                  <c:v>2.7791666666666673E-2</c:v>
                </c:pt>
                <c:pt idx="7">
                  <c:v>3.3333333333333332E-4</c:v>
                </c:pt>
                <c:pt idx="8">
                  <c:v>0.12504166666666666</c:v>
                </c:pt>
                <c:pt idx="9">
                  <c:v>0.51170833333333332</c:v>
                </c:pt>
                <c:pt idx="10">
                  <c:v>0.47637499999999999</c:v>
                </c:pt>
                <c:pt idx="11">
                  <c:v>0.66208333333333325</c:v>
                </c:pt>
                <c:pt idx="12">
                  <c:v>0.50754166666666667</c:v>
                </c:pt>
                <c:pt idx="13">
                  <c:v>0.33995833333333331</c:v>
                </c:pt>
                <c:pt idx="14">
                  <c:v>0.99541666666666684</c:v>
                </c:pt>
                <c:pt idx="15">
                  <c:v>0.39979166666666671</c:v>
                </c:pt>
                <c:pt idx="16">
                  <c:v>0.25095833333333334</c:v>
                </c:pt>
                <c:pt idx="17">
                  <c:v>0.4997083333333332</c:v>
                </c:pt>
                <c:pt idx="18">
                  <c:v>0.31783333333333336</c:v>
                </c:pt>
                <c:pt idx="19">
                  <c:v>0.30933333333333329</c:v>
                </c:pt>
              </c:numCache>
            </c:numRef>
          </c:val>
        </c:ser>
        <c:marker val="1"/>
        <c:axId val="102711296"/>
        <c:axId val="102712832"/>
      </c:lineChart>
      <c:catAx>
        <c:axId val="102711296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zh-CN"/>
          </a:p>
        </c:txPr>
        <c:crossAx val="102712832"/>
        <c:crosses val="autoZero"/>
        <c:auto val="1"/>
        <c:lblAlgn val="ctr"/>
        <c:lblOffset val="100"/>
        <c:tickLblSkip val="1"/>
        <c:tickMarkSkip val="1"/>
      </c:catAx>
      <c:valAx>
        <c:axId val="102712832"/>
        <c:scaling>
          <c:orientation val="minMax"/>
        </c:scaling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0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 altLang="en-US"/>
                  <a:t>MeanActivation</a:t>
                </a:r>
              </a:p>
            </c:rich>
          </c:tx>
          <c:layout>
            <c:manualLayout>
              <c:xMode val="edge"/>
              <c:yMode val="edge"/>
              <c:x val="1.4432949089655995E-2"/>
              <c:y val="0.35523657078799442"/>
            </c:manualLayout>
          </c:layout>
          <c:spPr>
            <a:noFill/>
            <a:ln w="25400">
              <a:noFill/>
            </a:ln>
          </c:spPr>
        </c:title>
        <c:numFmt formatCode="0.00_ " sourceLinked="1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zh-CN"/>
          </a:p>
        </c:txPr>
        <c:crossAx val="102711296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85257769728438992"/>
          <c:y val="6.9815195071868577E-2"/>
          <c:w val="0.10206185727277671"/>
          <c:h val="0.1170433367286997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28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zh-CN"/>
        </a:p>
      </c:txPr>
    </c:legend>
    <c:plotVisOnly val="1"/>
    <c:dispBlanksAs val="gap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4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zh-CN"/>
    </a:p>
  </c:txPr>
  <c:printSettings>
    <c:headerFooter alignWithMargins="0"/>
    <c:pageMargins b="1" l="0.75000000000000444" r="0.75000000000000444" t="1" header="0.5" footer="0.5"/>
    <c:pageSetup paperSize="9" orientation="landscape"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 altLang="en-US"/>
              <a:t>The averaged final activations</a:t>
            </a:r>
          </a:p>
        </c:rich>
      </c:tx>
      <c:layout>
        <c:manualLayout>
          <c:xMode val="edge"/>
          <c:yMode val="edge"/>
          <c:x val="0.34042609035572952"/>
          <c:y val="3.39943342776204E-2"/>
        </c:manualLayout>
      </c:layout>
      <c:spPr>
        <a:noFill/>
        <a:ln w="25400">
          <a:noFill/>
        </a:ln>
      </c:spPr>
    </c:title>
    <c:plotArea>
      <c:layout>
        <c:manualLayout>
          <c:layoutTarget val="inner"/>
          <c:xMode val="edge"/>
          <c:yMode val="edge"/>
          <c:x val="0.1613477971032059"/>
          <c:y val="0.14164305949008499"/>
          <c:w val="0.81028509094686907"/>
          <c:h val="0.73654390934844194"/>
        </c:manualLayout>
      </c:layout>
      <c:barChart>
        <c:barDir val="col"/>
        <c:grouping val="clustered"/>
        <c:ser>
          <c:idx val="0"/>
          <c:order val="0"/>
          <c:tx>
            <c:strRef>
              <c:f>'sub12'!$Y$50</c:f>
              <c:strCache>
                <c:ptCount val="1"/>
                <c:pt idx="0">
                  <c:v>animals</c:v>
                </c:pt>
              </c:strCache>
            </c:strRef>
          </c:tx>
          <c:spPr>
            <a:solidFill>
              <a:srgbClr val="3366FF"/>
            </a:solidFill>
            <a:ln w="25400">
              <a:noFill/>
            </a:ln>
          </c:spPr>
          <c:errBars>
            <c:errBarType val="both"/>
            <c:errValType val="cust"/>
            <c:plus>
              <c:numRef>
                <c:f>'sub01'!$Z$53:$AA$53</c:f>
                <c:numCache>
                  <c:formatCode>General</c:formatCode>
                  <c:ptCount val="2"/>
                  <c:pt idx="0">
                    <c:v>2.4865767835000756E-2</c:v>
                  </c:pt>
                  <c:pt idx="1">
                    <c:v>2.138983149312651E-2</c:v>
                  </c:pt>
                </c:numCache>
              </c:numRef>
            </c:plus>
            <c:minus>
              <c:numRef>
                <c:f>'sub01'!$Z$53:$AA$53</c:f>
                <c:numCache>
                  <c:formatCode>General</c:formatCode>
                  <c:ptCount val="2"/>
                  <c:pt idx="0">
                    <c:v>2.4865767835000756E-2</c:v>
                  </c:pt>
                  <c:pt idx="1">
                    <c:v>2.138983149312651E-2</c:v>
                  </c:pt>
                </c:numCache>
              </c:numRef>
            </c:minus>
            <c:spPr>
              <a:ln w="12700">
                <a:solidFill>
                  <a:srgbClr val="000000"/>
                </a:solidFill>
                <a:prstDash val="solid"/>
              </a:ln>
            </c:spPr>
          </c:errBars>
          <c:cat>
            <c:strRef>
              <c:f>'sub12'!$Z$49:$AA$49</c:f>
              <c:strCache>
                <c:ptCount val="2"/>
                <c:pt idx="0">
                  <c:v>lateral</c:v>
                </c:pt>
                <c:pt idx="1">
                  <c:v>medial</c:v>
                </c:pt>
              </c:strCache>
            </c:strRef>
          </c:cat>
          <c:val>
            <c:numRef>
              <c:f>'sub12'!$Z$50:$AA$50</c:f>
              <c:numCache>
                <c:formatCode>0.00_ </c:formatCode>
                <c:ptCount val="2"/>
                <c:pt idx="0">
                  <c:v>0.57862916666666664</c:v>
                </c:pt>
                <c:pt idx="1">
                  <c:v>0.29566249999999999</c:v>
                </c:pt>
              </c:numCache>
            </c:numRef>
          </c:val>
        </c:ser>
        <c:ser>
          <c:idx val="1"/>
          <c:order val="1"/>
          <c:tx>
            <c:strRef>
              <c:f>'sub12'!$Y$51</c:f>
              <c:strCache>
                <c:ptCount val="1"/>
                <c:pt idx="0">
                  <c:v>tools</c:v>
                </c:pt>
              </c:strCache>
            </c:strRef>
          </c:tx>
          <c:spPr>
            <a:solidFill>
              <a:srgbClr val="FF6600"/>
            </a:solidFill>
            <a:ln w="25400">
              <a:noFill/>
            </a:ln>
          </c:spPr>
          <c:errBars>
            <c:errBarType val="both"/>
            <c:errValType val="cust"/>
            <c:plus>
              <c:numRef>
                <c:f>'sub01'!$Z$54:$AA$54</c:f>
                <c:numCache>
                  <c:formatCode>General</c:formatCode>
                  <c:ptCount val="2"/>
                  <c:pt idx="0">
                    <c:v>3.1226713243921726E-2</c:v>
                  </c:pt>
                  <c:pt idx="1">
                    <c:v>1.9092591577365804E-2</c:v>
                  </c:pt>
                </c:numCache>
              </c:numRef>
            </c:plus>
            <c:minus>
              <c:numRef>
                <c:f>'sub01'!$Z$54:$AA$54</c:f>
                <c:numCache>
                  <c:formatCode>General</c:formatCode>
                  <c:ptCount val="2"/>
                  <c:pt idx="0">
                    <c:v>3.1226713243921726E-2</c:v>
                  </c:pt>
                  <c:pt idx="1">
                    <c:v>1.9092591577365804E-2</c:v>
                  </c:pt>
                </c:numCache>
              </c:numRef>
            </c:minus>
            <c:spPr>
              <a:ln w="12700">
                <a:solidFill>
                  <a:srgbClr val="000000"/>
                </a:solidFill>
                <a:prstDash val="solid"/>
              </a:ln>
            </c:spPr>
          </c:errBars>
          <c:cat>
            <c:strRef>
              <c:f>'sub12'!$Z$49:$AA$49</c:f>
              <c:strCache>
                <c:ptCount val="2"/>
                <c:pt idx="0">
                  <c:v>lateral</c:v>
                </c:pt>
                <c:pt idx="1">
                  <c:v>medial</c:v>
                </c:pt>
              </c:strCache>
            </c:strRef>
          </c:cat>
          <c:val>
            <c:numRef>
              <c:f>'sub12'!$Z$51:$AA$51</c:f>
              <c:numCache>
                <c:formatCode>0.00_ </c:formatCode>
                <c:ptCount val="2"/>
                <c:pt idx="0">
                  <c:v>0.19872499999999996</c:v>
                </c:pt>
                <c:pt idx="1">
                  <c:v>0.45582916666666673</c:v>
                </c:pt>
              </c:numCache>
            </c:numRef>
          </c:val>
        </c:ser>
        <c:axId val="102750848"/>
        <c:axId val="103285120"/>
      </c:barChart>
      <c:catAx>
        <c:axId val="102750848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zh-CN"/>
          </a:p>
        </c:txPr>
        <c:crossAx val="103285120"/>
        <c:crosses val="autoZero"/>
        <c:auto val="1"/>
        <c:lblAlgn val="ctr"/>
        <c:lblOffset val="100"/>
        <c:tickLblSkip val="1"/>
        <c:tickMarkSkip val="1"/>
      </c:catAx>
      <c:valAx>
        <c:axId val="103285120"/>
        <c:scaling>
          <c:orientation val="minMax"/>
          <c:max val="0.70000000000000062"/>
          <c:min val="0"/>
        </c:scaling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 altLang="en-US"/>
                  <a:t>Mean Activations</a:t>
                </a:r>
              </a:p>
            </c:rich>
          </c:tx>
          <c:layout>
            <c:manualLayout>
              <c:xMode val="edge"/>
              <c:yMode val="edge"/>
              <c:x val="2.8368794326241127E-2"/>
              <c:y val="0.35410764872521244"/>
            </c:manualLayout>
          </c:layout>
          <c:spPr>
            <a:noFill/>
            <a:ln w="25400">
              <a:noFill/>
            </a:ln>
          </c:spPr>
        </c:title>
        <c:numFmt formatCode="0.00_ " sourceLinked="1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zh-CN"/>
          </a:p>
        </c:txPr>
        <c:crossAx val="102750848"/>
        <c:crosses val="autoZero"/>
        <c:crossBetween val="between"/>
        <c:majorUnit val="0.1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7198618789672807"/>
          <c:y val="0.22096317280453256"/>
          <c:w val="0.12056756203346919"/>
          <c:h val="0.13881019830028329"/>
        </c:manualLayout>
      </c:layout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11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zh-CN"/>
        </a:p>
      </c:txPr>
    </c:legend>
    <c:plotVisOnly val="1"/>
    <c:dispBlanksAs val="gap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zh-CN"/>
    </a:p>
  </c:txPr>
  <c:printSettings>
    <c:headerFooter alignWithMargins="0"/>
    <c:pageMargins b="1" l="0.75000000000000444" r="0.75000000000000444" t="1" header="0.5" footer="0.5"/>
    <c:pageSetup paperSize="9" orientation="landscape"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plotArea>
      <c:layout>
        <c:manualLayout>
          <c:layoutTarget val="inner"/>
          <c:xMode val="edge"/>
          <c:yMode val="edge"/>
          <c:x val="4.2322834645669334E-2"/>
          <c:y val="3.5714285714285712E-2"/>
          <c:w val="0.93503937007874061"/>
          <c:h val="0.84948979591836737"/>
        </c:manualLayout>
      </c:layout>
      <c:lineChart>
        <c:grouping val="standard"/>
        <c:ser>
          <c:idx val="0"/>
          <c:order val="0"/>
          <c:tx>
            <c:strRef>
              <c:f>'sub13'!$C$160</c:f>
              <c:strCache>
                <c:ptCount val="1"/>
                <c:pt idx="0">
                  <c:v>animals</c:v>
                </c:pt>
              </c:strCache>
            </c:strRef>
          </c:tx>
          <c:errBars>
            <c:errDir val="y"/>
            <c:errBarType val="both"/>
            <c:errValType val="cust"/>
            <c:plus>
              <c:numRef>
                <c:f>'sub01'!$D$163:$W$163</c:f>
                <c:numCache>
                  <c:formatCode>General</c:formatCode>
                  <c:ptCount val="20"/>
                  <c:pt idx="0">
                    <c:v>3.7575222861422689E-2</c:v>
                  </c:pt>
                  <c:pt idx="1">
                    <c:v>5.546921524990639E-2</c:v>
                  </c:pt>
                  <c:pt idx="2">
                    <c:v>5.3808043916756226E-2</c:v>
                  </c:pt>
                  <c:pt idx="3">
                    <c:v>4.2462374348947673E-2</c:v>
                  </c:pt>
                  <c:pt idx="4">
                    <c:v>4.7737223217000864E-2</c:v>
                  </c:pt>
                  <c:pt idx="5">
                    <c:v>5.199957864727095E-2</c:v>
                  </c:pt>
                  <c:pt idx="6">
                    <c:v>4.6490234254817756E-2</c:v>
                  </c:pt>
                  <c:pt idx="7">
                    <c:v>3.518099638377669E-2</c:v>
                  </c:pt>
                  <c:pt idx="8">
                    <c:v>3.2541015322609917E-2</c:v>
                  </c:pt>
                  <c:pt idx="9">
                    <c:v>4.1016064130328191E-2</c:v>
                  </c:pt>
                  <c:pt idx="10">
                    <c:v>4.5692832042522093E-2</c:v>
                  </c:pt>
                  <c:pt idx="11">
                    <c:v>2.4597779053234289E-2</c:v>
                  </c:pt>
                  <c:pt idx="12">
                    <c:v>1.5514991727625434E-2</c:v>
                  </c:pt>
                  <c:pt idx="13">
                    <c:v>3.2095224526182346E-2</c:v>
                  </c:pt>
                  <c:pt idx="14">
                    <c:v>4.2555518607334163E-2</c:v>
                  </c:pt>
                  <c:pt idx="15">
                    <c:v>3.7182234989932693E-2</c:v>
                  </c:pt>
                  <c:pt idx="16">
                    <c:v>2.9708411898514701E-2</c:v>
                  </c:pt>
                  <c:pt idx="17">
                    <c:v>2.6877309984756868E-2</c:v>
                  </c:pt>
                  <c:pt idx="18">
                    <c:v>3.9854281577503953E-2</c:v>
                  </c:pt>
                  <c:pt idx="19">
                    <c:v>4.293792979195097E-2</c:v>
                  </c:pt>
                </c:numCache>
              </c:numRef>
            </c:plus>
            <c:minus>
              <c:numRef>
                <c:f>'sub01'!$D$163:$W$163</c:f>
                <c:numCache>
                  <c:formatCode>General</c:formatCode>
                  <c:ptCount val="20"/>
                  <c:pt idx="0">
                    <c:v>3.7575222861422689E-2</c:v>
                  </c:pt>
                  <c:pt idx="1">
                    <c:v>5.546921524990639E-2</c:v>
                  </c:pt>
                  <c:pt idx="2">
                    <c:v>5.3808043916756226E-2</c:v>
                  </c:pt>
                  <c:pt idx="3">
                    <c:v>4.2462374348947673E-2</c:v>
                  </c:pt>
                  <c:pt idx="4">
                    <c:v>4.7737223217000864E-2</c:v>
                  </c:pt>
                  <c:pt idx="5">
                    <c:v>5.199957864727095E-2</c:v>
                  </c:pt>
                  <c:pt idx="6">
                    <c:v>4.6490234254817756E-2</c:v>
                  </c:pt>
                  <c:pt idx="7">
                    <c:v>3.518099638377669E-2</c:v>
                  </c:pt>
                  <c:pt idx="8">
                    <c:v>3.2541015322609917E-2</c:v>
                  </c:pt>
                  <c:pt idx="9">
                    <c:v>4.1016064130328191E-2</c:v>
                  </c:pt>
                  <c:pt idx="10">
                    <c:v>4.5692832042522093E-2</c:v>
                  </c:pt>
                  <c:pt idx="11">
                    <c:v>2.4597779053234289E-2</c:v>
                  </c:pt>
                  <c:pt idx="12">
                    <c:v>1.5514991727625434E-2</c:v>
                  </c:pt>
                  <c:pt idx="13">
                    <c:v>3.2095224526182346E-2</c:v>
                  </c:pt>
                  <c:pt idx="14">
                    <c:v>4.2555518607334163E-2</c:v>
                  </c:pt>
                  <c:pt idx="15">
                    <c:v>3.7182234989932693E-2</c:v>
                  </c:pt>
                  <c:pt idx="16">
                    <c:v>2.9708411898514701E-2</c:v>
                  </c:pt>
                  <c:pt idx="17">
                    <c:v>2.6877309984756868E-2</c:v>
                  </c:pt>
                  <c:pt idx="18">
                    <c:v>3.9854281577503953E-2</c:v>
                  </c:pt>
                  <c:pt idx="19">
                    <c:v>4.293792979195097E-2</c:v>
                  </c:pt>
                </c:numCache>
              </c:numRef>
            </c:minus>
          </c:errBars>
          <c:cat>
            <c:strRef>
              <c:f>'sub13'!$D$159:$W$159</c:f>
              <c:strCache>
                <c:ptCount val="20"/>
                <c:pt idx="0">
                  <c:v>Unit0</c:v>
                </c:pt>
                <c:pt idx="1">
                  <c:v>Unit1</c:v>
                </c:pt>
                <c:pt idx="2">
                  <c:v>Unit2</c:v>
                </c:pt>
                <c:pt idx="3">
                  <c:v>Unit3</c:v>
                </c:pt>
                <c:pt idx="4">
                  <c:v>Unit4</c:v>
                </c:pt>
                <c:pt idx="5">
                  <c:v>Unit5</c:v>
                </c:pt>
                <c:pt idx="6">
                  <c:v>Unit6</c:v>
                </c:pt>
                <c:pt idx="7">
                  <c:v>Unit7</c:v>
                </c:pt>
                <c:pt idx="8">
                  <c:v>Unit8</c:v>
                </c:pt>
                <c:pt idx="9">
                  <c:v>Unit9</c:v>
                </c:pt>
                <c:pt idx="10">
                  <c:v>Unit10</c:v>
                </c:pt>
                <c:pt idx="11">
                  <c:v>Unit11</c:v>
                </c:pt>
                <c:pt idx="12">
                  <c:v>Unit12</c:v>
                </c:pt>
                <c:pt idx="13">
                  <c:v>Unit13</c:v>
                </c:pt>
                <c:pt idx="14">
                  <c:v>Unit14</c:v>
                </c:pt>
                <c:pt idx="15">
                  <c:v>Unit15</c:v>
                </c:pt>
                <c:pt idx="16">
                  <c:v>Unit16</c:v>
                </c:pt>
                <c:pt idx="17">
                  <c:v>Unit17</c:v>
                </c:pt>
                <c:pt idx="18">
                  <c:v>Unit18</c:v>
                </c:pt>
                <c:pt idx="19">
                  <c:v>Unit19</c:v>
                </c:pt>
              </c:strCache>
            </c:strRef>
          </c:cat>
          <c:val>
            <c:numRef>
              <c:f>'sub13'!$D$160:$W$160</c:f>
              <c:numCache>
                <c:formatCode>0.000_ </c:formatCode>
                <c:ptCount val="20"/>
                <c:pt idx="0" formatCode="0.00000_ ">
                  <c:v>0.63247011246971407</c:v>
                </c:pt>
                <c:pt idx="1">
                  <c:v>0.70807369460145686</c:v>
                </c:pt>
                <c:pt idx="2">
                  <c:v>0.76016138913764741</c:v>
                </c:pt>
                <c:pt idx="3">
                  <c:v>0.6415160229716218</c:v>
                </c:pt>
                <c:pt idx="4">
                  <c:v>0.48561166241982145</c:v>
                </c:pt>
                <c:pt idx="5">
                  <c:v>0.47645263003794613</c:v>
                </c:pt>
                <c:pt idx="6">
                  <c:v>0.61199198900795015</c:v>
                </c:pt>
                <c:pt idx="7">
                  <c:v>0.67275618026476858</c:v>
                </c:pt>
                <c:pt idx="8">
                  <c:v>0.50766154131251329</c:v>
                </c:pt>
                <c:pt idx="9">
                  <c:v>0.36332237173142939</c:v>
                </c:pt>
                <c:pt idx="10">
                  <c:v>0.37351095047758592</c:v>
                </c:pt>
                <c:pt idx="11">
                  <c:v>0.39498462432667858</c:v>
                </c:pt>
                <c:pt idx="12">
                  <c:v>0.22852283913121196</c:v>
                </c:pt>
                <c:pt idx="13">
                  <c:v>9.5417002650947033E-2</c:v>
                </c:pt>
                <c:pt idx="14">
                  <c:v>7.0874621693627585E-2</c:v>
                </c:pt>
                <c:pt idx="15">
                  <c:v>8.8701073722570786E-2</c:v>
                </c:pt>
                <c:pt idx="16">
                  <c:v>0.1268322687185712</c:v>
                </c:pt>
                <c:pt idx="17">
                  <c:v>0.17258401188540987</c:v>
                </c:pt>
                <c:pt idx="18">
                  <c:v>0.22817642155060106</c:v>
                </c:pt>
                <c:pt idx="19">
                  <c:v>0.16876309195616448</c:v>
                </c:pt>
              </c:numCache>
            </c:numRef>
          </c:val>
        </c:ser>
        <c:ser>
          <c:idx val="1"/>
          <c:order val="1"/>
          <c:tx>
            <c:strRef>
              <c:f>'sub13'!$C$161</c:f>
              <c:strCache>
                <c:ptCount val="1"/>
                <c:pt idx="0">
                  <c:v>tools</c:v>
                </c:pt>
              </c:strCache>
            </c:strRef>
          </c:tx>
          <c:errBars>
            <c:errDir val="y"/>
            <c:errBarType val="both"/>
            <c:errValType val="cust"/>
            <c:plus>
              <c:numRef>
                <c:f>'sub01'!$D$164:$W$164</c:f>
                <c:numCache>
                  <c:formatCode>General</c:formatCode>
                  <c:ptCount val="20"/>
                  <c:pt idx="0">
                    <c:v>2.6954072023538927E-2</c:v>
                  </c:pt>
                  <c:pt idx="1">
                    <c:v>3.3976647756211398E-2</c:v>
                  </c:pt>
                  <c:pt idx="2">
                    <c:v>4.154233810743508E-2</c:v>
                  </c:pt>
                  <c:pt idx="3">
                    <c:v>5.0333946580188645E-2</c:v>
                  </c:pt>
                  <c:pt idx="4">
                    <c:v>4.9024310378175742E-2</c:v>
                  </c:pt>
                  <c:pt idx="5">
                    <c:v>4.9380586412178309E-2</c:v>
                  </c:pt>
                  <c:pt idx="6">
                    <c:v>4.6657058380600011E-2</c:v>
                  </c:pt>
                  <c:pt idx="7">
                    <c:v>5.2444141989184304E-2</c:v>
                  </c:pt>
                  <c:pt idx="8">
                    <c:v>4.9737327482698129E-2</c:v>
                  </c:pt>
                  <c:pt idx="9">
                    <c:v>3.1759198607017418E-2</c:v>
                  </c:pt>
                  <c:pt idx="10">
                    <c:v>3.9212509059558559E-2</c:v>
                  </c:pt>
                  <c:pt idx="11">
                    <c:v>3.6789239593556712E-2</c:v>
                  </c:pt>
                  <c:pt idx="12">
                    <c:v>4.2760785441359576E-2</c:v>
                  </c:pt>
                  <c:pt idx="13">
                    <c:v>4.4738989586956684E-2</c:v>
                  </c:pt>
                  <c:pt idx="14">
                    <c:v>3.4928716562822155E-2</c:v>
                  </c:pt>
                  <c:pt idx="15">
                    <c:v>2.9498305379555594E-2</c:v>
                  </c:pt>
                  <c:pt idx="16">
                    <c:v>4.3359681242713187E-2</c:v>
                  </c:pt>
                  <c:pt idx="17">
                    <c:v>5.4525414671113381E-2</c:v>
                  </c:pt>
                  <c:pt idx="18">
                    <c:v>5.2058570319543022E-2</c:v>
                  </c:pt>
                  <c:pt idx="19">
                    <c:v>4.8836342525983595E-2</c:v>
                  </c:pt>
                </c:numCache>
              </c:numRef>
            </c:plus>
            <c:minus>
              <c:numRef>
                <c:f>'sub01'!$D$164:$W$164</c:f>
                <c:numCache>
                  <c:formatCode>General</c:formatCode>
                  <c:ptCount val="20"/>
                  <c:pt idx="0">
                    <c:v>2.6954072023538927E-2</c:v>
                  </c:pt>
                  <c:pt idx="1">
                    <c:v>3.3976647756211398E-2</c:v>
                  </c:pt>
                  <c:pt idx="2">
                    <c:v>4.154233810743508E-2</c:v>
                  </c:pt>
                  <c:pt idx="3">
                    <c:v>5.0333946580188645E-2</c:v>
                  </c:pt>
                  <c:pt idx="4">
                    <c:v>4.9024310378175742E-2</c:v>
                  </c:pt>
                  <c:pt idx="5">
                    <c:v>4.9380586412178309E-2</c:v>
                  </c:pt>
                  <c:pt idx="6">
                    <c:v>4.6657058380600011E-2</c:v>
                  </c:pt>
                  <c:pt idx="7">
                    <c:v>5.2444141989184304E-2</c:v>
                  </c:pt>
                  <c:pt idx="8">
                    <c:v>4.9737327482698129E-2</c:v>
                  </c:pt>
                  <c:pt idx="9">
                    <c:v>3.1759198607017418E-2</c:v>
                  </c:pt>
                  <c:pt idx="10">
                    <c:v>3.9212509059558559E-2</c:v>
                  </c:pt>
                  <c:pt idx="11">
                    <c:v>3.6789239593556712E-2</c:v>
                  </c:pt>
                  <c:pt idx="12">
                    <c:v>4.2760785441359576E-2</c:v>
                  </c:pt>
                  <c:pt idx="13">
                    <c:v>4.4738989586956684E-2</c:v>
                  </c:pt>
                  <c:pt idx="14">
                    <c:v>3.4928716562822155E-2</c:v>
                  </c:pt>
                  <c:pt idx="15">
                    <c:v>2.9498305379555594E-2</c:v>
                  </c:pt>
                  <c:pt idx="16">
                    <c:v>4.3359681242713187E-2</c:v>
                  </c:pt>
                  <c:pt idx="17">
                    <c:v>5.4525414671113381E-2</c:v>
                  </c:pt>
                  <c:pt idx="18">
                    <c:v>5.2058570319543022E-2</c:v>
                  </c:pt>
                  <c:pt idx="19">
                    <c:v>4.8836342525983595E-2</c:v>
                  </c:pt>
                </c:numCache>
              </c:numRef>
            </c:minus>
          </c:errBars>
          <c:cat>
            <c:strRef>
              <c:f>'sub13'!$D$159:$W$159</c:f>
              <c:strCache>
                <c:ptCount val="20"/>
                <c:pt idx="0">
                  <c:v>Unit0</c:v>
                </c:pt>
                <c:pt idx="1">
                  <c:v>Unit1</c:v>
                </c:pt>
                <c:pt idx="2">
                  <c:v>Unit2</c:v>
                </c:pt>
                <c:pt idx="3">
                  <c:v>Unit3</c:v>
                </c:pt>
                <c:pt idx="4">
                  <c:v>Unit4</c:v>
                </c:pt>
                <c:pt idx="5">
                  <c:v>Unit5</c:v>
                </c:pt>
                <c:pt idx="6">
                  <c:v>Unit6</c:v>
                </c:pt>
                <c:pt idx="7">
                  <c:v>Unit7</c:v>
                </c:pt>
                <c:pt idx="8">
                  <c:v>Unit8</c:v>
                </c:pt>
                <c:pt idx="9">
                  <c:v>Unit9</c:v>
                </c:pt>
                <c:pt idx="10">
                  <c:v>Unit10</c:v>
                </c:pt>
                <c:pt idx="11">
                  <c:v>Unit11</c:v>
                </c:pt>
                <c:pt idx="12">
                  <c:v>Unit12</c:v>
                </c:pt>
                <c:pt idx="13">
                  <c:v>Unit13</c:v>
                </c:pt>
                <c:pt idx="14">
                  <c:v>Unit14</c:v>
                </c:pt>
                <c:pt idx="15">
                  <c:v>Unit15</c:v>
                </c:pt>
                <c:pt idx="16">
                  <c:v>Unit16</c:v>
                </c:pt>
                <c:pt idx="17">
                  <c:v>Unit17</c:v>
                </c:pt>
                <c:pt idx="18">
                  <c:v>Unit18</c:v>
                </c:pt>
                <c:pt idx="19">
                  <c:v>Unit19</c:v>
                </c:pt>
              </c:strCache>
            </c:strRef>
          </c:cat>
          <c:val>
            <c:numRef>
              <c:f>'sub13'!$D$161:$W$161</c:f>
              <c:numCache>
                <c:formatCode>0.000_ </c:formatCode>
                <c:ptCount val="20"/>
                <c:pt idx="0" formatCode="0.00000_ ">
                  <c:v>0.38787987858556722</c:v>
                </c:pt>
                <c:pt idx="1">
                  <c:v>0.2850767541335259</c:v>
                </c:pt>
                <c:pt idx="2">
                  <c:v>0.20215305096725025</c:v>
                </c:pt>
                <c:pt idx="3">
                  <c:v>0.2019690210061276</c:v>
                </c:pt>
                <c:pt idx="4">
                  <c:v>0.20613712266496295</c:v>
                </c:pt>
                <c:pt idx="5">
                  <c:v>0.19551821692410576</c:v>
                </c:pt>
                <c:pt idx="6">
                  <c:v>0.11020376682939496</c:v>
                </c:pt>
                <c:pt idx="7">
                  <c:v>8.8778951122017877E-2</c:v>
                </c:pt>
                <c:pt idx="8">
                  <c:v>0.20737268805741757</c:v>
                </c:pt>
                <c:pt idx="9">
                  <c:v>0.39857041833716855</c:v>
                </c:pt>
                <c:pt idx="10">
                  <c:v>0.52337291349861559</c:v>
                </c:pt>
                <c:pt idx="11">
                  <c:v>0.56906079592039138</c:v>
                </c:pt>
                <c:pt idx="12">
                  <c:v>0.55714609417006733</c:v>
                </c:pt>
                <c:pt idx="13">
                  <c:v>0.58580382778904527</c:v>
                </c:pt>
                <c:pt idx="14">
                  <c:v>0.63526857214254961</c:v>
                </c:pt>
                <c:pt idx="15">
                  <c:v>0.51333774838878676</c:v>
                </c:pt>
                <c:pt idx="16">
                  <c:v>0.38590458766168806</c:v>
                </c:pt>
                <c:pt idx="17">
                  <c:v>0.35387064006343905</c:v>
                </c:pt>
                <c:pt idx="18">
                  <c:v>0.3315929095377389</c:v>
                </c:pt>
                <c:pt idx="19">
                  <c:v>0.31714182077350428</c:v>
                </c:pt>
              </c:numCache>
            </c:numRef>
          </c:val>
        </c:ser>
        <c:marker val="1"/>
        <c:axId val="103326464"/>
        <c:axId val="103328000"/>
      </c:lineChart>
      <c:catAx>
        <c:axId val="103326464"/>
        <c:scaling>
          <c:orientation val="minMax"/>
        </c:scaling>
        <c:axPos val="b"/>
        <c:numFmt formatCode="General" sourceLinked="1"/>
        <c:tickLblPos val="nextTo"/>
        <c:crossAx val="103328000"/>
        <c:crosses val="autoZero"/>
        <c:auto val="1"/>
        <c:lblAlgn val="ctr"/>
        <c:lblOffset val="100"/>
      </c:catAx>
      <c:valAx>
        <c:axId val="103328000"/>
        <c:scaling>
          <c:orientation val="minMax"/>
        </c:scaling>
        <c:axPos val="l"/>
        <c:majorGridlines/>
        <c:numFmt formatCode="0.00000_ " sourceLinked="1"/>
        <c:tickLblPos val="nextTo"/>
        <c:crossAx val="10332646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81322173311013779"/>
          <c:y val="8.4751995286304588E-2"/>
          <c:w val="8.0479054291441809E-2"/>
          <c:h val="0.12301301623011419"/>
        </c:manualLayout>
      </c:layout>
    </c:legend>
    <c:plotVisOnly val="1"/>
    <c:dispBlanksAs val="gap"/>
  </c:chart>
  <c:printSettings>
    <c:headerFooter/>
    <c:pageMargins b="0.75000000000000444" l="0.70000000000000062" r="0.70000000000000062" t="0.75000000000000444" header="0.30000000000000032" footer="0.30000000000000032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 altLang="en-US"/>
              <a:t>The averaged final activations</a:t>
            </a:r>
          </a:p>
        </c:rich>
      </c:tx>
      <c:layout>
        <c:manualLayout>
          <c:xMode val="edge"/>
          <c:yMode val="edge"/>
          <c:x val="0.34042609035572907"/>
          <c:y val="3.39943342776204E-2"/>
        </c:manualLayout>
      </c:layout>
      <c:spPr>
        <a:noFill/>
        <a:ln w="25400">
          <a:noFill/>
        </a:ln>
      </c:spPr>
    </c:title>
    <c:plotArea>
      <c:layout>
        <c:manualLayout>
          <c:layoutTarget val="inner"/>
          <c:xMode val="edge"/>
          <c:yMode val="edge"/>
          <c:x val="0.1613477971032059"/>
          <c:y val="0.14164305949008499"/>
          <c:w val="0.81028509094686907"/>
          <c:h val="0.73654390934844194"/>
        </c:manualLayout>
      </c:layout>
      <c:barChart>
        <c:barDir val="col"/>
        <c:grouping val="clustered"/>
        <c:ser>
          <c:idx val="0"/>
          <c:order val="0"/>
          <c:tx>
            <c:strRef>
              <c:f>'sub01'!$Y$50</c:f>
              <c:strCache>
                <c:ptCount val="1"/>
                <c:pt idx="0">
                  <c:v>animals</c:v>
                </c:pt>
              </c:strCache>
            </c:strRef>
          </c:tx>
          <c:spPr>
            <a:solidFill>
              <a:srgbClr val="3366FF"/>
            </a:solidFill>
            <a:ln w="25400">
              <a:noFill/>
            </a:ln>
          </c:spPr>
          <c:errBars>
            <c:errBarType val="both"/>
            <c:errValType val="cust"/>
            <c:plus>
              <c:numRef>
                <c:f>'sub01'!$Z$53:$AA$53</c:f>
                <c:numCache>
                  <c:formatCode>General</c:formatCode>
                  <c:ptCount val="2"/>
                  <c:pt idx="0">
                    <c:v>2.4865767835000756E-2</c:v>
                  </c:pt>
                  <c:pt idx="1">
                    <c:v>2.138983149312651E-2</c:v>
                  </c:pt>
                </c:numCache>
              </c:numRef>
            </c:plus>
            <c:minus>
              <c:numRef>
                <c:f>'sub01'!$Z$53:$AA$53</c:f>
                <c:numCache>
                  <c:formatCode>General</c:formatCode>
                  <c:ptCount val="2"/>
                  <c:pt idx="0">
                    <c:v>2.4865767835000756E-2</c:v>
                  </c:pt>
                  <c:pt idx="1">
                    <c:v>2.138983149312651E-2</c:v>
                  </c:pt>
                </c:numCache>
              </c:numRef>
            </c:minus>
            <c:spPr>
              <a:ln w="12700">
                <a:solidFill>
                  <a:srgbClr val="000000"/>
                </a:solidFill>
                <a:prstDash val="solid"/>
              </a:ln>
            </c:spPr>
          </c:errBars>
          <c:cat>
            <c:strRef>
              <c:f>'sub01'!$Z$49:$AA$49</c:f>
              <c:strCache>
                <c:ptCount val="2"/>
                <c:pt idx="0">
                  <c:v>lateral</c:v>
                </c:pt>
                <c:pt idx="1">
                  <c:v>medial</c:v>
                </c:pt>
              </c:strCache>
            </c:strRef>
          </c:cat>
          <c:val>
            <c:numRef>
              <c:f>'sub01'!$Z$50:$AA$50</c:f>
              <c:numCache>
                <c:formatCode>0.00_ </c:formatCode>
                <c:ptCount val="2"/>
                <c:pt idx="0">
                  <c:v>0.52035833333333326</c:v>
                </c:pt>
                <c:pt idx="1">
                  <c:v>0.34429999999999999</c:v>
                </c:pt>
              </c:numCache>
            </c:numRef>
          </c:val>
        </c:ser>
        <c:ser>
          <c:idx val="1"/>
          <c:order val="1"/>
          <c:tx>
            <c:strRef>
              <c:f>'sub01'!$Y$51</c:f>
              <c:strCache>
                <c:ptCount val="1"/>
                <c:pt idx="0">
                  <c:v>tools</c:v>
                </c:pt>
              </c:strCache>
            </c:strRef>
          </c:tx>
          <c:spPr>
            <a:solidFill>
              <a:srgbClr val="FF6600"/>
            </a:solidFill>
            <a:ln w="25400">
              <a:noFill/>
            </a:ln>
          </c:spPr>
          <c:errBars>
            <c:errBarType val="both"/>
            <c:errValType val="cust"/>
            <c:plus>
              <c:numRef>
                <c:f>'sub01'!$Z$54:$AA$54</c:f>
                <c:numCache>
                  <c:formatCode>General</c:formatCode>
                  <c:ptCount val="2"/>
                  <c:pt idx="0">
                    <c:v>3.1226713243921726E-2</c:v>
                  </c:pt>
                  <c:pt idx="1">
                    <c:v>1.9092591577365804E-2</c:v>
                  </c:pt>
                </c:numCache>
              </c:numRef>
            </c:plus>
            <c:minus>
              <c:numRef>
                <c:f>'sub01'!$Z$54:$AA$54</c:f>
                <c:numCache>
                  <c:formatCode>General</c:formatCode>
                  <c:ptCount val="2"/>
                  <c:pt idx="0">
                    <c:v>3.1226713243921726E-2</c:v>
                  </c:pt>
                  <c:pt idx="1">
                    <c:v>1.9092591577365804E-2</c:v>
                  </c:pt>
                </c:numCache>
              </c:numRef>
            </c:minus>
            <c:spPr>
              <a:ln w="12700">
                <a:solidFill>
                  <a:srgbClr val="000000"/>
                </a:solidFill>
                <a:prstDash val="solid"/>
              </a:ln>
            </c:spPr>
          </c:errBars>
          <c:cat>
            <c:strRef>
              <c:f>'sub01'!$Z$49:$AA$49</c:f>
              <c:strCache>
                <c:ptCount val="2"/>
                <c:pt idx="0">
                  <c:v>lateral</c:v>
                </c:pt>
                <c:pt idx="1">
                  <c:v>medial</c:v>
                </c:pt>
              </c:strCache>
            </c:strRef>
          </c:cat>
          <c:val>
            <c:numRef>
              <c:f>'sub01'!$Z$51:$AA$51</c:f>
              <c:numCache>
                <c:formatCode>0.00_ </c:formatCode>
                <c:ptCount val="2"/>
                <c:pt idx="0">
                  <c:v>0.34521249999999998</c:v>
                </c:pt>
                <c:pt idx="1">
                  <c:v>0.44926666666666654</c:v>
                </c:pt>
              </c:numCache>
            </c:numRef>
          </c:val>
        </c:ser>
        <c:axId val="114401664"/>
        <c:axId val="114403200"/>
      </c:barChart>
      <c:catAx>
        <c:axId val="114401664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zh-CN"/>
          </a:p>
        </c:txPr>
        <c:crossAx val="114403200"/>
        <c:crosses val="autoZero"/>
        <c:auto val="1"/>
        <c:lblAlgn val="ctr"/>
        <c:lblOffset val="100"/>
        <c:tickLblSkip val="1"/>
        <c:tickMarkSkip val="1"/>
      </c:catAx>
      <c:valAx>
        <c:axId val="114403200"/>
        <c:scaling>
          <c:orientation val="minMax"/>
          <c:max val="0.70000000000000062"/>
          <c:min val="0"/>
        </c:scaling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 altLang="en-US"/>
                  <a:t>Mean Activations</a:t>
                </a:r>
              </a:p>
            </c:rich>
          </c:tx>
          <c:layout>
            <c:manualLayout>
              <c:xMode val="edge"/>
              <c:yMode val="edge"/>
              <c:x val="2.8368794326241127E-2"/>
              <c:y val="0.35410764872521244"/>
            </c:manualLayout>
          </c:layout>
          <c:spPr>
            <a:noFill/>
            <a:ln w="25400">
              <a:noFill/>
            </a:ln>
          </c:spPr>
        </c:title>
        <c:numFmt formatCode="0.00_ " sourceLinked="1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zh-CN"/>
          </a:p>
        </c:txPr>
        <c:crossAx val="114401664"/>
        <c:crosses val="autoZero"/>
        <c:crossBetween val="between"/>
        <c:majorUnit val="0.1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7198618789672773"/>
          <c:y val="0.22096317280453256"/>
          <c:w val="0.12056756203346919"/>
          <c:h val="0.13881019830028329"/>
        </c:manualLayout>
      </c:layout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11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zh-CN"/>
        </a:p>
      </c:txPr>
    </c:legend>
    <c:plotVisOnly val="1"/>
    <c:dispBlanksAs val="gap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zh-CN"/>
    </a:p>
  </c:txPr>
  <c:printSettings>
    <c:headerFooter alignWithMargins="0"/>
    <c:pageMargins b="1" l="0.75000000000000377" r="0.75000000000000377" t="1" header="0.5" footer="0.5"/>
    <c:pageSetup paperSize="9" orientation="landscape"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 altLang="en-US"/>
              <a:t>The averaged final activations</a:t>
            </a:r>
          </a:p>
        </c:rich>
      </c:tx>
      <c:layout>
        <c:manualLayout>
          <c:xMode val="edge"/>
          <c:yMode val="edge"/>
          <c:x val="0.34042609035572957"/>
          <c:y val="3.39943342776204E-2"/>
        </c:manualLayout>
      </c:layout>
      <c:spPr>
        <a:noFill/>
        <a:ln w="25400">
          <a:noFill/>
        </a:ln>
      </c:spPr>
    </c:title>
    <c:plotArea>
      <c:layout>
        <c:manualLayout>
          <c:layoutTarget val="inner"/>
          <c:xMode val="edge"/>
          <c:yMode val="edge"/>
          <c:x val="0.1613477971032059"/>
          <c:y val="0.14164305949008499"/>
          <c:w val="0.81028509094686907"/>
          <c:h val="0.73654390934844194"/>
        </c:manualLayout>
      </c:layout>
      <c:barChart>
        <c:barDir val="col"/>
        <c:grouping val="clustered"/>
        <c:ser>
          <c:idx val="0"/>
          <c:order val="0"/>
          <c:tx>
            <c:strRef>
              <c:f>[1]sub01!$Y$50</c:f>
              <c:strCache>
                <c:ptCount val="1"/>
                <c:pt idx="0">
                  <c:v>animals</c:v>
                </c:pt>
              </c:strCache>
            </c:strRef>
          </c:tx>
          <c:spPr>
            <a:solidFill>
              <a:srgbClr val="3366FF"/>
            </a:solidFill>
            <a:ln w="25400">
              <a:noFill/>
            </a:ln>
          </c:spPr>
          <c:errBars>
            <c:errBarType val="both"/>
            <c:errValType val="cust"/>
            <c:plus>
              <c:numRef>
                <c:f>[1]sub01!$Z$53:$AA$53</c:f>
                <c:numCache>
                  <c:formatCode>General</c:formatCode>
                  <c:ptCount val="2"/>
                  <c:pt idx="0">
                    <c:v>2.6999843442022243E-3</c:v>
                  </c:pt>
                  <c:pt idx="1">
                    <c:v>7.9179144706934927E-3</c:v>
                  </c:pt>
                </c:numCache>
              </c:numRef>
            </c:plus>
            <c:minus>
              <c:numRef>
                <c:f>[1]sub01!$Z$53:$AA$53</c:f>
                <c:numCache>
                  <c:formatCode>General</c:formatCode>
                  <c:ptCount val="2"/>
                  <c:pt idx="0">
                    <c:v>2.6999843442022243E-3</c:v>
                  </c:pt>
                  <c:pt idx="1">
                    <c:v>7.9179144706934927E-3</c:v>
                  </c:pt>
                </c:numCache>
              </c:numRef>
            </c:minus>
            <c:spPr>
              <a:ln w="12700">
                <a:solidFill>
                  <a:srgbClr val="000000"/>
                </a:solidFill>
                <a:prstDash val="solid"/>
              </a:ln>
            </c:spPr>
          </c:errBars>
          <c:cat>
            <c:strRef>
              <c:f>[1]sub01!$Z$49:$AA$49</c:f>
              <c:strCache>
                <c:ptCount val="2"/>
                <c:pt idx="0">
                  <c:v>lateral</c:v>
                </c:pt>
                <c:pt idx="1">
                  <c:v>medial</c:v>
                </c:pt>
              </c:strCache>
            </c:strRef>
          </c:cat>
          <c:val>
            <c:numRef>
              <c:f>[1]sub01!$Z$50:$AA$50</c:f>
              <c:numCache>
                <c:formatCode>General</c:formatCode>
                <c:ptCount val="2"/>
                <c:pt idx="0">
                  <c:v>0.11351666666666667</c:v>
                </c:pt>
                <c:pt idx="1">
                  <c:v>6.9449999999999998E-2</c:v>
                </c:pt>
              </c:numCache>
            </c:numRef>
          </c:val>
        </c:ser>
        <c:ser>
          <c:idx val="1"/>
          <c:order val="1"/>
          <c:tx>
            <c:strRef>
              <c:f>[1]sub01!$Y$51</c:f>
              <c:strCache>
                <c:ptCount val="1"/>
                <c:pt idx="0">
                  <c:v>tools</c:v>
                </c:pt>
              </c:strCache>
            </c:strRef>
          </c:tx>
          <c:spPr>
            <a:solidFill>
              <a:srgbClr val="FF6600"/>
            </a:solidFill>
            <a:ln w="25400">
              <a:noFill/>
            </a:ln>
          </c:spPr>
          <c:errBars>
            <c:errBarType val="both"/>
            <c:errValType val="cust"/>
            <c:plus>
              <c:numRef>
                <c:f>[1]sub01!$Z$54:$AA$54</c:f>
                <c:numCache>
                  <c:formatCode>General</c:formatCode>
                  <c:ptCount val="2"/>
                  <c:pt idx="0">
                    <c:v>5.9739849030593234E-3</c:v>
                  </c:pt>
                  <c:pt idx="1">
                    <c:v>1.695347925758011E-2</c:v>
                  </c:pt>
                </c:numCache>
              </c:numRef>
            </c:plus>
            <c:minus>
              <c:numRef>
                <c:f>[1]sub01!$Z$54:$AA$54</c:f>
                <c:numCache>
                  <c:formatCode>General</c:formatCode>
                  <c:ptCount val="2"/>
                  <c:pt idx="0">
                    <c:v>5.9739849030593234E-3</c:v>
                  </c:pt>
                  <c:pt idx="1">
                    <c:v>1.695347925758011E-2</c:v>
                  </c:pt>
                </c:numCache>
              </c:numRef>
            </c:minus>
            <c:spPr>
              <a:ln w="12700">
                <a:solidFill>
                  <a:srgbClr val="000000"/>
                </a:solidFill>
                <a:prstDash val="solid"/>
              </a:ln>
            </c:spPr>
          </c:errBars>
          <c:cat>
            <c:strRef>
              <c:f>[1]sub01!$Z$49:$AA$49</c:f>
              <c:strCache>
                <c:ptCount val="2"/>
                <c:pt idx="0">
                  <c:v>lateral</c:v>
                </c:pt>
                <c:pt idx="1">
                  <c:v>medial</c:v>
                </c:pt>
              </c:strCache>
            </c:strRef>
          </c:cat>
          <c:val>
            <c:numRef>
              <c:f>[1]sub01!$Z$51:$AA$51</c:f>
              <c:numCache>
                <c:formatCode>General</c:formatCode>
                <c:ptCount val="2"/>
                <c:pt idx="0">
                  <c:v>8.999583333333333E-2</c:v>
                </c:pt>
                <c:pt idx="1">
                  <c:v>0.2612166666666666</c:v>
                </c:pt>
              </c:numCache>
            </c:numRef>
          </c:val>
        </c:ser>
        <c:axId val="114574464"/>
        <c:axId val="114576000"/>
      </c:barChart>
      <c:catAx>
        <c:axId val="114574464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zh-CN"/>
          </a:p>
        </c:txPr>
        <c:crossAx val="114576000"/>
        <c:crosses val="autoZero"/>
        <c:auto val="1"/>
        <c:lblAlgn val="ctr"/>
        <c:lblOffset val="100"/>
        <c:tickLblSkip val="1"/>
        <c:tickMarkSkip val="1"/>
      </c:catAx>
      <c:valAx>
        <c:axId val="114576000"/>
        <c:scaling>
          <c:orientation val="minMax"/>
          <c:max val="0.70000000000000062"/>
          <c:min val="0"/>
        </c:scaling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 altLang="en-US"/>
                  <a:t>Mean Activations</a:t>
                </a:r>
              </a:p>
            </c:rich>
          </c:tx>
          <c:layout>
            <c:manualLayout>
              <c:xMode val="edge"/>
              <c:yMode val="edge"/>
              <c:x val="2.8368794326241127E-2"/>
              <c:y val="0.35410764872521244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zh-CN"/>
          </a:p>
        </c:txPr>
        <c:crossAx val="114574464"/>
        <c:crosses val="autoZero"/>
        <c:crossBetween val="between"/>
        <c:majorUnit val="0.1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7198618789672815"/>
          <c:y val="0.22096317280453256"/>
          <c:w val="0.12056756203346919"/>
          <c:h val="0.13881019830028329"/>
        </c:manualLayout>
      </c:layout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11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zh-CN"/>
        </a:p>
      </c:txPr>
    </c:legend>
    <c:plotVisOnly val="1"/>
    <c:dispBlanksAs val="gap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zh-CN"/>
    </a:p>
  </c:txPr>
  <c:printSettings>
    <c:headerFooter alignWithMargins="0"/>
    <c:pageMargins b="1" l="0.75000000000000455" r="0.75000000000000455" t="1" header="0.5" footer="0.5"/>
    <c:pageSetup paperSize="9" orientation="landscape"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plotArea>
      <c:layout>
        <c:manualLayout>
          <c:layoutTarget val="inner"/>
          <c:xMode val="edge"/>
          <c:yMode val="edge"/>
          <c:x val="0.11855676071035399"/>
          <c:y val="5.9548314325103414E-2"/>
          <c:w val="0.85773239053056061"/>
          <c:h val="0.84188996114801362"/>
        </c:manualLayout>
      </c:layout>
      <c:lineChart>
        <c:grouping val="standard"/>
        <c:ser>
          <c:idx val="0"/>
          <c:order val="0"/>
          <c:tx>
            <c:strRef>
              <c:f>'sub14'!$C$50</c:f>
              <c:strCache>
                <c:ptCount val="1"/>
                <c:pt idx="0">
                  <c:v>animals</c:v>
                </c:pt>
              </c:strCache>
            </c:strRef>
          </c:tx>
          <c:spPr>
            <a:ln w="12700">
              <a:solidFill>
                <a:srgbClr val="0000FF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FF"/>
              </a:solidFill>
              <a:ln>
                <a:solidFill>
                  <a:srgbClr val="0000FF"/>
                </a:solidFill>
                <a:prstDash val="solid"/>
              </a:ln>
            </c:spPr>
          </c:marker>
          <c:errBars>
            <c:errDir val="y"/>
            <c:errBarType val="both"/>
            <c:errValType val="cust"/>
            <c:plus>
              <c:numRef>
                <c:f>'sub01'!$D$53:$M$53</c:f>
                <c:numCache>
                  <c:formatCode>General</c:formatCode>
                  <c:ptCount val="10"/>
                  <c:pt idx="0">
                    <c:v>1.5921759182293193E-3</c:v>
                  </c:pt>
                  <c:pt idx="1">
                    <c:v>0.1025968303674596</c:v>
                  </c:pt>
                  <c:pt idx="2">
                    <c:v>8.9027793792909704E-2</c:v>
                  </c:pt>
                  <c:pt idx="3">
                    <c:v>8.7129432271736806E-2</c:v>
                  </c:pt>
                  <c:pt idx="4">
                    <c:v>9.4930036769394779E-2</c:v>
                  </c:pt>
                  <c:pt idx="5">
                    <c:v>9.6825442755167926E-2</c:v>
                  </c:pt>
                  <c:pt idx="6">
                    <c:v>8.2259330924549789E-2</c:v>
                  </c:pt>
                  <c:pt idx="7">
                    <c:v>8.3558254434005372E-2</c:v>
                  </c:pt>
                  <c:pt idx="8">
                    <c:v>9.6460656293435962E-2</c:v>
                  </c:pt>
                  <c:pt idx="9">
                    <c:v>8.5464078393510903E-2</c:v>
                  </c:pt>
                </c:numCache>
              </c:numRef>
            </c:plus>
            <c:minus>
              <c:numRef>
                <c:f>'sub01'!$D$53:$M$53</c:f>
                <c:numCache>
                  <c:formatCode>General</c:formatCode>
                  <c:ptCount val="10"/>
                  <c:pt idx="0">
                    <c:v>1.5921759182293193E-3</c:v>
                  </c:pt>
                  <c:pt idx="1">
                    <c:v>0.1025968303674596</c:v>
                  </c:pt>
                  <c:pt idx="2">
                    <c:v>8.9027793792909704E-2</c:v>
                  </c:pt>
                  <c:pt idx="3">
                    <c:v>8.7129432271736806E-2</c:v>
                  </c:pt>
                  <c:pt idx="4">
                    <c:v>9.4930036769394779E-2</c:v>
                  </c:pt>
                  <c:pt idx="5">
                    <c:v>9.6825442755167926E-2</c:v>
                  </c:pt>
                  <c:pt idx="6">
                    <c:v>8.2259330924549789E-2</c:v>
                  </c:pt>
                  <c:pt idx="7">
                    <c:v>8.3558254434005372E-2</c:v>
                  </c:pt>
                  <c:pt idx="8">
                    <c:v>9.6460656293435962E-2</c:v>
                  </c:pt>
                  <c:pt idx="9">
                    <c:v>8.5464078393510903E-2</c:v>
                  </c:pt>
                </c:numCache>
              </c:numRef>
            </c:minus>
            <c:spPr>
              <a:ln w="12700">
                <a:solidFill>
                  <a:srgbClr val="000000"/>
                </a:solidFill>
                <a:prstDash val="solid"/>
              </a:ln>
            </c:spPr>
          </c:errBars>
          <c:cat>
            <c:strRef>
              <c:f>'sub14'!$D$49:$W$49</c:f>
              <c:strCache>
                <c:ptCount val="20"/>
                <c:pt idx="0">
                  <c:v>Unit0</c:v>
                </c:pt>
                <c:pt idx="1">
                  <c:v>Unit1</c:v>
                </c:pt>
                <c:pt idx="2">
                  <c:v>Unit2</c:v>
                </c:pt>
                <c:pt idx="3">
                  <c:v>Unit3</c:v>
                </c:pt>
                <c:pt idx="4">
                  <c:v>Unit4</c:v>
                </c:pt>
                <c:pt idx="5">
                  <c:v>Unit5</c:v>
                </c:pt>
                <c:pt idx="6">
                  <c:v>Unit6</c:v>
                </c:pt>
                <c:pt idx="7">
                  <c:v>Unit7</c:v>
                </c:pt>
                <c:pt idx="8">
                  <c:v>Unit8</c:v>
                </c:pt>
                <c:pt idx="9">
                  <c:v>Unit9</c:v>
                </c:pt>
                <c:pt idx="10">
                  <c:v>Unit10</c:v>
                </c:pt>
                <c:pt idx="11">
                  <c:v>Unit11</c:v>
                </c:pt>
                <c:pt idx="12">
                  <c:v>Unit12</c:v>
                </c:pt>
                <c:pt idx="13">
                  <c:v>Unit13</c:v>
                </c:pt>
                <c:pt idx="14">
                  <c:v>Unit14</c:v>
                </c:pt>
                <c:pt idx="15">
                  <c:v>Unit15</c:v>
                </c:pt>
                <c:pt idx="16">
                  <c:v>Unit16</c:v>
                </c:pt>
                <c:pt idx="17">
                  <c:v>Unit17</c:v>
                </c:pt>
                <c:pt idx="18">
                  <c:v>Unit18</c:v>
                </c:pt>
                <c:pt idx="19">
                  <c:v>Unit19</c:v>
                </c:pt>
              </c:strCache>
            </c:strRef>
          </c:cat>
          <c:val>
            <c:numRef>
              <c:f>'sub14'!$D$50:$W$50</c:f>
              <c:numCache>
                <c:formatCode>0.00_ </c:formatCode>
                <c:ptCount val="20"/>
                <c:pt idx="0">
                  <c:v>0.49891666666666662</c:v>
                </c:pt>
                <c:pt idx="1">
                  <c:v>0.55850000000000011</c:v>
                </c:pt>
                <c:pt idx="2">
                  <c:v>0.34366666666666656</c:v>
                </c:pt>
                <c:pt idx="3">
                  <c:v>0.90108333333333324</c:v>
                </c:pt>
                <c:pt idx="4">
                  <c:v>0.50512499999999994</c:v>
                </c:pt>
                <c:pt idx="5">
                  <c:v>0.48824999999999991</c:v>
                </c:pt>
                <c:pt idx="6">
                  <c:v>0.24170833333333339</c:v>
                </c:pt>
                <c:pt idx="7">
                  <c:v>0.96916666666666673</c:v>
                </c:pt>
                <c:pt idx="8">
                  <c:v>0.42958333333333326</c:v>
                </c:pt>
                <c:pt idx="9">
                  <c:v>0.82762499999999994</c:v>
                </c:pt>
                <c:pt idx="10">
                  <c:v>0.44916666666666655</c:v>
                </c:pt>
                <c:pt idx="11">
                  <c:v>0.35366666666666663</c:v>
                </c:pt>
                <c:pt idx="12">
                  <c:v>0</c:v>
                </c:pt>
                <c:pt idx="13">
                  <c:v>0.99550000000000016</c:v>
                </c:pt>
                <c:pt idx="14">
                  <c:v>0.21416666666666664</c:v>
                </c:pt>
                <c:pt idx="15">
                  <c:v>0.99866666666666637</c:v>
                </c:pt>
                <c:pt idx="16">
                  <c:v>3.8583333333333331E-2</c:v>
                </c:pt>
                <c:pt idx="17">
                  <c:v>6.8416666666666667E-2</c:v>
                </c:pt>
                <c:pt idx="18">
                  <c:v>0.12366666666666669</c:v>
                </c:pt>
                <c:pt idx="19">
                  <c:v>0.71070833333333328</c:v>
                </c:pt>
              </c:numCache>
            </c:numRef>
          </c:val>
        </c:ser>
        <c:ser>
          <c:idx val="1"/>
          <c:order val="1"/>
          <c:tx>
            <c:strRef>
              <c:f>'sub14'!$C$51</c:f>
              <c:strCache>
                <c:ptCount val="1"/>
                <c:pt idx="0">
                  <c:v>tools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errBars>
            <c:errDir val="y"/>
            <c:errBarType val="both"/>
            <c:errValType val="cust"/>
            <c:plus>
              <c:numRef>
                <c:f>'sub01'!$D$54:$M$54</c:f>
                <c:numCache>
                  <c:formatCode>General</c:formatCode>
                  <c:ptCount val="10"/>
                  <c:pt idx="0">
                    <c:v>4.5656691891690464E-3</c:v>
                  </c:pt>
                  <c:pt idx="1">
                    <c:v>7.2258956597607199E-2</c:v>
                  </c:pt>
                  <c:pt idx="2">
                    <c:v>8.1657090073670391E-2</c:v>
                  </c:pt>
                  <c:pt idx="3">
                    <c:v>9.2172864125178666E-2</c:v>
                  </c:pt>
                  <c:pt idx="4">
                    <c:v>9.1596754878254541E-2</c:v>
                  </c:pt>
                  <c:pt idx="5">
                    <c:v>9.3813244367949328E-2</c:v>
                  </c:pt>
                  <c:pt idx="6">
                    <c:v>8.4526708307318649E-2</c:v>
                  </c:pt>
                  <c:pt idx="7">
                    <c:v>8.8456203425858776E-2</c:v>
                  </c:pt>
                  <c:pt idx="8">
                    <c:v>9.6917339586682777E-2</c:v>
                  </c:pt>
                  <c:pt idx="9">
                    <c:v>8.3555688855377272E-2</c:v>
                  </c:pt>
                </c:numCache>
              </c:numRef>
            </c:plus>
            <c:minus>
              <c:numRef>
                <c:f>'sub01'!$D$54:$M$54</c:f>
                <c:numCache>
                  <c:formatCode>General</c:formatCode>
                  <c:ptCount val="10"/>
                  <c:pt idx="0">
                    <c:v>4.5656691891690464E-3</c:v>
                  </c:pt>
                  <c:pt idx="1">
                    <c:v>7.2258956597607199E-2</c:v>
                  </c:pt>
                  <c:pt idx="2">
                    <c:v>8.1657090073670391E-2</c:v>
                  </c:pt>
                  <c:pt idx="3">
                    <c:v>9.2172864125178666E-2</c:v>
                  </c:pt>
                  <c:pt idx="4">
                    <c:v>9.1596754878254541E-2</c:v>
                  </c:pt>
                  <c:pt idx="5">
                    <c:v>9.3813244367949328E-2</c:v>
                  </c:pt>
                  <c:pt idx="6">
                    <c:v>8.4526708307318649E-2</c:v>
                  </c:pt>
                  <c:pt idx="7">
                    <c:v>8.8456203425858776E-2</c:v>
                  </c:pt>
                  <c:pt idx="8">
                    <c:v>9.6917339586682777E-2</c:v>
                  </c:pt>
                  <c:pt idx="9">
                    <c:v>8.3555688855377272E-2</c:v>
                  </c:pt>
                </c:numCache>
              </c:numRef>
            </c:minus>
            <c:spPr>
              <a:ln w="12700">
                <a:solidFill>
                  <a:srgbClr val="000000"/>
                </a:solidFill>
                <a:prstDash val="solid"/>
              </a:ln>
            </c:spPr>
          </c:errBars>
          <c:cat>
            <c:strRef>
              <c:f>'sub14'!$D$49:$W$49</c:f>
              <c:strCache>
                <c:ptCount val="20"/>
                <c:pt idx="0">
                  <c:v>Unit0</c:v>
                </c:pt>
                <c:pt idx="1">
                  <c:v>Unit1</c:v>
                </c:pt>
                <c:pt idx="2">
                  <c:v>Unit2</c:v>
                </c:pt>
                <c:pt idx="3">
                  <c:v>Unit3</c:v>
                </c:pt>
                <c:pt idx="4">
                  <c:v>Unit4</c:v>
                </c:pt>
                <c:pt idx="5">
                  <c:v>Unit5</c:v>
                </c:pt>
                <c:pt idx="6">
                  <c:v>Unit6</c:v>
                </c:pt>
                <c:pt idx="7">
                  <c:v>Unit7</c:v>
                </c:pt>
                <c:pt idx="8">
                  <c:v>Unit8</c:v>
                </c:pt>
                <c:pt idx="9">
                  <c:v>Unit9</c:v>
                </c:pt>
                <c:pt idx="10">
                  <c:v>Unit10</c:v>
                </c:pt>
                <c:pt idx="11">
                  <c:v>Unit11</c:v>
                </c:pt>
                <c:pt idx="12">
                  <c:v>Unit12</c:v>
                </c:pt>
                <c:pt idx="13">
                  <c:v>Unit13</c:v>
                </c:pt>
                <c:pt idx="14">
                  <c:v>Unit14</c:v>
                </c:pt>
                <c:pt idx="15">
                  <c:v>Unit15</c:v>
                </c:pt>
                <c:pt idx="16">
                  <c:v>Unit16</c:v>
                </c:pt>
                <c:pt idx="17">
                  <c:v>Unit17</c:v>
                </c:pt>
                <c:pt idx="18">
                  <c:v>Unit18</c:v>
                </c:pt>
                <c:pt idx="19">
                  <c:v>Unit19</c:v>
                </c:pt>
              </c:strCache>
            </c:strRef>
          </c:cat>
          <c:val>
            <c:numRef>
              <c:f>'sub14'!$D$51:$W$51</c:f>
              <c:numCache>
                <c:formatCode>0.00_ </c:formatCode>
                <c:ptCount val="20"/>
                <c:pt idx="0">
                  <c:v>0.25370833333333337</c:v>
                </c:pt>
                <c:pt idx="1">
                  <c:v>1.4875000000000001E-2</c:v>
                </c:pt>
                <c:pt idx="2">
                  <c:v>0.24383333333333337</c:v>
                </c:pt>
                <c:pt idx="3">
                  <c:v>1.7708333333333336E-2</c:v>
                </c:pt>
                <c:pt idx="4">
                  <c:v>0.4215416666666667</c:v>
                </c:pt>
                <c:pt idx="5">
                  <c:v>5.1583333333333335E-2</c:v>
                </c:pt>
                <c:pt idx="6">
                  <c:v>0.30512499999999992</c:v>
                </c:pt>
                <c:pt idx="7">
                  <c:v>1.2916666666666669E-3</c:v>
                </c:pt>
                <c:pt idx="8">
                  <c:v>0.22437500000000002</c:v>
                </c:pt>
                <c:pt idx="9">
                  <c:v>0.4034166666666667</c:v>
                </c:pt>
                <c:pt idx="10">
                  <c:v>8.508333333333333E-2</c:v>
                </c:pt>
                <c:pt idx="11">
                  <c:v>0.37495833333333334</c:v>
                </c:pt>
                <c:pt idx="12">
                  <c:v>0.54112499999999997</c:v>
                </c:pt>
                <c:pt idx="13">
                  <c:v>0.16279166666666667</c:v>
                </c:pt>
                <c:pt idx="14">
                  <c:v>0.36766666666666664</c:v>
                </c:pt>
                <c:pt idx="15">
                  <c:v>0.9614583333333333</c:v>
                </c:pt>
                <c:pt idx="16">
                  <c:v>0.63279166666666664</c:v>
                </c:pt>
                <c:pt idx="17">
                  <c:v>0.44091666666666668</c:v>
                </c:pt>
                <c:pt idx="18">
                  <c:v>0.50712499999999994</c:v>
                </c:pt>
                <c:pt idx="19">
                  <c:v>0.32529166666666676</c:v>
                </c:pt>
              </c:numCache>
            </c:numRef>
          </c:val>
        </c:ser>
        <c:marker val="1"/>
        <c:axId val="117338880"/>
        <c:axId val="117340416"/>
      </c:lineChart>
      <c:catAx>
        <c:axId val="117338880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zh-CN"/>
          </a:p>
        </c:txPr>
        <c:crossAx val="117340416"/>
        <c:crosses val="autoZero"/>
        <c:auto val="1"/>
        <c:lblAlgn val="ctr"/>
        <c:lblOffset val="100"/>
        <c:tickLblSkip val="1"/>
        <c:tickMarkSkip val="1"/>
      </c:catAx>
      <c:valAx>
        <c:axId val="117340416"/>
        <c:scaling>
          <c:orientation val="minMax"/>
        </c:scaling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0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 altLang="en-US"/>
                  <a:t>MeanActivation</a:t>
                </a:r>
              </a:p>
            </c:rich>
          </c:tx>
          <c:layout>
            <c:manualLayout>
              <c:xMode val="edge"/>
              <c:yMode val="edge"/>
              <c:x val="1.4432949089655995E-2"/>
              <c:y val="0.35523657078799442"/>
            </c:manualLayout>
          </c:layout>
          <c:spPr>
            <a:noFill/>
            <a:ln w="25400">
              <a:noFill/>
            </a:ln>
          </c:spPr>
        </c:title>
        <c:numFmt formatCode="0.00_ " sourceLinked="1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zh-CN"/>
          </a:p>
        </c:txPr>
        <c:crossAx val="117338880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85257769728439015"/>
          <c:y val="6.9815195071868577E-2"/>
          <c:w val="0.10206185727277671"/>
          <c:h val="0.1170433367286997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28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zh-CN"/>
        </a:p>
      </c:txPr>
    </c:legend>
    <c:plotVisOnly val="1"/>
    <c:dispBlanksAs val="gap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4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zh-CN"/>
    </a:p>
  </c:txPr>
  <c:printSettings>
    <c:headerFooter alignWithMargins="0"/>
    <c:pageMargins b="1" l="0.75000000000000466" r="0.75000000000000466" t="1" header="0.5" footer="0.5"/>
    <c:pageSetup paperSize="9" orientation="landscape"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 altLang="en-US"/>
              <a:t>The averaged final activations</a:t>
            </a:r>
          </a:p>
        </c:rich>
      </c:tx>
      <c:layout>
        <c:manualLayout>
          <c:xMode val="edge"/>
          <c:yMode val="edge"/>
          <c:x val="0.34042609035572963"/>
          <c:y val="3.39943342776204E-2"/>
        </c:manualLayout>
      </c:layout>
      <c:spPr>
        <a:noFill/>
        <a:ln w="25400">
          <a:noFill/>
        </a:ln>
      </c:spPr>
    </c:title>
    <c:plotArea>
      <c:layout>
        <c:manualLayout>
          <c:layoutTarget val="inner"/>
          <c:xMode val="edge"/>
          <c:yMode val="edge"/>
          <c:x val="0.1613477971032059"/>
          <c:y val="0.14164305949008499"/>
          <c:w val="0.81028509094686907"/>
          <c:h val="0.73654390934844194"/>
        </c:manualLayout>
      </c:layout>
      <c:barChart>
        <c:barDir val="col"/>
        <c:grouping val="clustered"/>
        <c:ser>
          <c:idx val="0"/>
          <c:order val="0"/>
          <c:tx>
            <c:strRef>
              <c:f>'sub12'!$Y$50</c:f>
              <c:strCache>
                <c:ptCount val="1"/>
                <c:pt idx="0">
                  <c:v>animals</c:v>
                </c:pt>
              </c:strCache>
            </c:strRef>
          </c:tx>
          <c:spPr>
            <a:solidFill>
              <a:srgbClr val="3366FF"/>
            </a:solidFill>
            <a:ln w="25400">
              <a:noFill/>
            </a:ln>
          </c:spPr>
          <c:errBars>
            <c:errBarType val="both"/>
            <c:errValType val="cust"/>
            <c:plus>
              <c:numRef>
                <c:f>'sub01'!$Z$53:$AA$53</c:f>
                <c:numCache>
                  <c:formatCode>General</c:formatCode>
                  <c:ptCount val="2"/>
                  <c:pt idx="0">
                    <c:v>2.4865767835000756E-2</c:v>
                  </c:pt>
                  <c:pt idx="1">
                    <c:v>2.138983149312651E-2</c:v>
                  </c:pt>
                </c:numCache>
              </c:numRef>
            </c:plus>
            <c:minus>
              <c:numRef>
                <c:f>'sub01'!$Z$53:$AA$53</c:f>
                <c:numCache>
                  <c:formatCode>General</c:formatCode>
                  <c:ptCount val="2"/>
                  <c:pt idx="0">
                    <c:v>2.4865767835000756E-2</c:v>
                  </c:pt>
                  <c:pt idx="1">
                    <c:v>2.138983149312651E-2</c:v>
                  </c:pt>
                </c:numCache>
              </c:numRef>
            </c:minus>
            <c:spPr>
              <a:ln w="12700">
                <a:solidFill>
                  <a:srgbClr val="000000"/>
                </a:solidFill>
                <a:prstDash val="solid"/>
              </a:ln>
            </c:spPr>
          </c:errBars>
          <c:cat>
            <c:strRef>
              <c:f>'sub12'!$Z$49:$AA$49</c:f>
              <c:strCache>
                <c:ptCount val="2"/>
                <c:pt idx="0">
                  <c:v>lateral</c:v>
                </c:pt>
                <c:pt idx="1">
                  <c:v>medial</c:v>
                </c:pt>
              </c:strCache>
            </c:strRef>
          </c:cat>
          <c:val>
            <c:numRef>
              <c:f>'sub12'!$Z$50:$AA$50</c:f>
              <c:numCache>
                <c:formatCode>0.00_ </c:formatCode>
                <c:ptCount val="2"/>
                <c:pt idx="0">
                  <c:v>0.57862916666666664</c:v>
                </c:pt>
                <c:pt idx="1">
                  <c:v>0.29566249999999999</c:v>
                </c:pt>
              </c:numCache>
            </c:numRef>
          </c:val>
        </c:ser>
        <c:ser>
          <c:idx val="1"/>
          <c:order val="1"/>
          <c:tx>
            <c:strRef>
              <c:f>'sub12'!$Y$51</c:f>
              <c:strCache>
                <c:ptCount val="1"/>
                <c:pt idx="0">
                  <c:v>tools</c:v>
                </c:pt>
              </c:strCache>
            </c:strRef>
          </c:tx>
          <c:spPr>
            <a:solidFill>
              <a:srgbClr val="FF6600"/>
            </a:solidFill>
            <a:ln w="25400">
              <a:noFill/>
            </a:ln>
          </c:spPr>
          <c:errBars>
            <c:errBarType val="both"/>
            <c:errValType val="cust"/>
            <c:plus>
              <c:numRef>
                <c:f>'sub01'!$Z$54:$AA$54</c:f>
                <c:numCache>
                  <c:formatCode>General</c:formatCode>
                  <c:ptCount val="2"/>
                  <c:pt idx="0">
                    <c:v>3.1226713243921726E-2</c:v>
                  </c:pt>
                  <c:pt idx="1">
                    <c:v>1.9092591577365804E-2</c:v>
                  </c:pt>
                </c:numCache>
              </c:numRef>
            </c:plus>
            <c:minus>
              <c:numRef>
                <c:f>'sub01'!$Z$54:$AA$54</c:f>
                <c:numCache>
                  <c:formatCode>General</c:formatCode>
                  <c:ptCount val="2"/>
                  <c:pt idx="0">
                    <c:v>3.1226713243921726E-2</c:v>
                  </c:pt>
                  <c:pt idx="1">
                    <c:v>1.9092591577365804E-2</c:v>
                  </c:pt>
                </c:numCache>
              </c:numRef>
            </c:minus>
            <c:spPr>
              <a:ln w="12700">
                <a:solidFill>
                  <a:srgbClr val="000000"/>
                </a:solidFill>
                <a:prstDash val="solid"/>
              </a:ln>
            </c:spPr>
          </c:errBars>
          <c:cat>
            <c:strRef>
              <c:f>'sub12'!$Z$49:$AA$49</c:f>
              <c:strCache>
                <c:ptCount val="2"/>
                <c:pt idx="0">
                  <c:v>lateral</c:v>
                </c:pt>
                <c:pt idx="1">
                  <c:v>medial</c:v>
                </c:pt>
              </c:strCache>
            </c:strRef>
          </c:cat>
          <c:val>
            <c:numRef>
              <c:f>'sub12'!$Z$51:$AA$51</c:f>
              <c:numCache>
                <c:formatCode>0.00_ </c:formatCode>
                <c:ptCount val="2"/>
                <c:pt idx="0">
                  <c:v>0.19872499999999996</c:v>
                </c:pt>
                <c:pt idx="1">
                  <c:v>0.45582916666666673</c:v>
                </c:pt>
              </c:numCache>
            </c:numRef>
          </c:val>
        </c:ser>
        <c:axId val="117648768"/>
        <c:axId val="117658752"/>
      </c:barChart>
      <c:catAx>
        <c:axId val="117648768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zh-CN"/>
          </a:p>
        </c:txPr>
        <c:crossAx val="117658752"/>
        <c:crosses val="autoZero"/>
        <c:auto val="1"/>
        <c:lblAlgn val="ctr"/>
        <c:lblOffset val="100"/>
        <c:tickLblSkip val="1"/>
        <c:tickMarkSkip val="1"/>
      </c:catAx>
      <c:valAx>
        <c:axId val="117658752"/>
        <c:scaling>
          <c:orientation val="minMax"/>
          <c:max val="0.70000000000000062"/>
          <c:min val="0"/>
        </c:scaling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 altLang="en-US"/>
                  <a:t>Mean Activations</a:t>
                </a:r>
              </a:p>
            </c:rich>
          </c:tx>
          <c:layout>
            <c:manualLayout>
              <c:xMode val="edge"/>
              <c:yMode val="edge"/>
              <c:x val="2.8368794326241127E-2"/>
              <c:y val="0.35410764872521244"/>
            </c:manualLayout>
          </c:layout>
          <c:spPr>
            <a:noFill/>
            <a:ln w="25400">
              <a:noFill/>
            </a:ln>
          </c:spPr>
        </c:title>
        <c:numFmt formatCode="0.00_ " sourceLinked="1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zh-CN"/>
          </a:p>
        </c:txPr>
        <c:crossAx val="117648768"/>
        <c:crosses val="autoZero"/>
        <c:crossBetween val="between"/>
        <c:majorUnit val="0.1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7198618789672823"/>
          <c:y val="0.22096317280453256"/>
          <c:w val="0.12056756203346919"/>
          <c:h val="0.13881019830028329"/>
        </c:manualLayout>
      </c:layout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11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zh-CN"/>
        </a:p>
      </c:txPr>
    </c:legend>
    <c:plotVisOnly val="1"/>
    <c:dispBlanksAs val="gap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zh-CN"/>
    </a:p>
  </c:txPr>
  <c:printSettings>
    <c:headerFooter alignWithMargins="0"/>
    <c:pageMargins b="1" l="0.75000000000000466" r="0.75000000000000466" t="1" header="0.5" footer="0.5"/>
    <c:pageSetup paperSize="9" orientation="landscape"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plotArea>
      <c:layout>
        <c:manualLayout>
          <c:layoutTarget val="inner"/>
          <c:xMode val="edge"/>
          <c:yMode val="edge"/>
          <c:x val="4.2322834645669334E-2"/>
          <c:y val="3.5714285714285712E-2"/>
          <c:w val="0.93503937007874061"/>
          <c:h val="0.84948979591836737"/>
        </c:manualLayout>
      </c:layout>
      <c:lineChart>
        <c:grouping val="standard"/>
        <c:ser>
          <c:idx val="0"/>
          <c:order val="0"/>
          <c:tx>
            <c:strRef>
              <c:f>'sub14'!$C$160</c:f>
              <c:strCache>
                <c:ptCount val="1"/>
                <c:pt idx="0">
                  <c:v>animals</c:v>
                </c:pt>
              </c:strCache>
            </c:strRef>
          </c:tx>
          <c:errBars>
            <c:errDir val="y"/>
            <c:errBarType val="both"/>
            <c:errValType val="cust"/>
            <c:plus>
              <c:numRef>
                <c:f>'sub01'!$D$163:$W$163</c:f>
                <c:numCache>
                  <c:formatCode>General</c:formatCode>
                  <c:ptCount val="20"/>
                  <c:pt idx="0">
                    <c:v>3.7575222861422689E-2</c:v>
                  </c:pt>
                  <c:pt idx="1">
                    <c:v>5.546921524990639E-2</c:v>
                  </c:pt>
                  <c:pt idx="2">
                    <c:v>5.3808043916756226E-2</c:v>
                  </c:pt>
                  <c:pt idx="3">
                    <c:v>4.2462374348947673E-2</c:v>
                  </c:pt>
                  <c:pt idx="4">
                    <c:v>4.7737223217000864E-2</c:v>
                  </c:pt>
                  <c:pt idx="5">
                    <c:v>5.199957864727095E-2</c:v>
                  </c:pt>
                  <c:pt idx="6">
                    <c:v>4.6490234254817756E-2</c:v>
                  </c:pt>
                  <c:pt idx="7">
                    <c:v>3.518099638377669E-2</c:v>
                  </c:pt>
                  <c:pt idx="8">
                    <c:v>3.2541015322609917E-2</c:v>
                  </c:pt>
                  <c:pt idx="9">
                    <c:v>4.1016064130328191E-2</c:v>
                  </c:pt>
                  <c:pt idx="10">
                    <c:v>4.5692832042522093E-2</c:v>
                  </c:pt>
                  <c:pt idx="11">
                    <c:v>2.4597779053234289E-2</c:v>
                  </c:pt>
                  <c:pt idx="12">
                    <c:v>1.5514991727625434E-2</c:v>
                  </c:pt>
                  <c:pt idx="13">
                    <c:v>3.2095224526182346E-2</c:v>
                  </c:pt>
                  <c:pt idx="14">
                    <c:v>4.2555518607334163E-2</c:v>
                  </c:pt>
                  <c:pt idx="15">
                    <c:v>3.7182234989932693E-2</c:v>
                  </c:pt>
                  <c:pt idx="16">
                    <c:v>2.9708411898514701E-2</c:v>
                  </c:pt>
                  <c:pt idx="17">
                    <c:v>2.6877309984756868E-2</c:v>
                  </c:pt>
                  <c:pt idx="18">
                    <c:v>3.9854281577503953E-2</c:v>
                  </c:pt>
                  <c:pt idx="19">
                    <c:v>4.293792979195097E-2</c:v>
                  </c:pt>
                </c:numCache>
              </c:numRef>
            </c:plus>
            <c:minus>
              <c:numRef>
                <c:f>'sub01'!$D$163:$W$163</c:f>
                <c:numCache>
                  <c:formatCode>General</c:formatCode>
                  <c:ptCount val="20"/>
                  <c:pt idx="0">
                    <c:v>3.7575222861422689E-2</c:v>
                  </c:pt>
                  <c:pt idx="1">
                    <c:v>5.546921524990639E-2</c:v>
                  </c:pt>
                  <c:pt idx="2">
                    <c:v>5.3808043916756226E-2</c:v>
                  </c:pt>
                  <c:pt idx="3">
                    <c:v>4.2462374348947673E-2</c:v>
                  </c:pt>
                  <c:pt idx="4">
                    <c:v>4.7737223217000864E-2</c:v>
                  </c:pt>
                  <c:pt idx="5">
                    <c:v>5.199957864727095E-2</c:v>
                  </c:pt>
                  <c:pt idx="6">
                    <c:v>4.6490234254817756E-2</c:v>
                  </c:pt>
                  <c:pt idx="7">
                    <c:v>3.518099638377669E-2</c:v>
                  </c:pt>
                  <c:pt idx="8">
                    <c:v>3.2541015322609917E-2</c:v>
                  </c:pt>
                  <c:pt idx="9">
                    <c:v>4.1016064130328191E-2</c:v>
                  </c:pt>
                  <c:pt idx="10">
                    <c:v>4.5692832042522093E-2</c:v>
                  </c:pt>
                  <c:pt idx="11">
                    <c:v>2.4597779053234289E-2</c:v>
                  </c:pt>
                  <c:pt idx="12">
                    <c:v>1.5514991727625434E-2</c:v>
                  </c:pt>
                  <c:pt idx="13">
                    <c:v>3.2095224526182346E-2</c:v>
                  </c:pt>
                  <c:pt idx="14">
                    <c:v>4.2555518607334163E-2</c:v>
                  </c:pt>
                  <c:pt idx="15">
                    <c:v>3.7182234989932693E-2</c:v>
                  </c:pt>
                  <c:pt idx="16">
                    <c:v>2.9708411898514701E-2</c:v>
                  </c:pt>
                  <c:pt idx="17">
                    <c:v>2.6877309984756868E-2</c:v>
                  </c:pt>
                  <c:pt idx="18">
                    <c:v>3.9854281577503953E-2</c:v>
                  </c:pt>
                  <c:pt idx="19">
                    <c:v>4.293792979195097E-2</c:v>
                  </c:pt>
                </c:numCache>
              </c:numRef>
            </c:minus>
          </c:errBars>
          <c:cat>
            <c:strRef>
              <c:f>'sub14'!$D$159:$W$159</c:f>
              <c:strCache>
                <c:ptCount val="20"/>
                <c:pt idx="0">
                  <c:v>Unit0</c:v>
                </c:pt>
                <c:pt idx="1">
                  <c:v>Unit1</c:v>
                </c:pt>
                <c:pt idx="2">
                  <c:v>Unit2</c:v>
                </c:pt>
                <c:pt idx="3">
                  <c:v>Unit3</c:v>
                </c:pt>
                <c:pt idx="4">
                  <c:v>Unit4</c:v>
                </c:pt>
                <c:pt idx="5">
                  <c:v>Unit5</c:v>
                </c:pt>
                <c:pt idx="6">
                  <c:v>Unit6</c:v>
                </c:pt>
                <c:pt idx="7">
                  <c:v>Unit7</c:v>
                </c:pt>
                <c:pt idx="8">
                  <c:v>Unit8</c:v>
                </c:pt>
                <c:pt idx="9">
                  <c:v>Unit9</c:v>
                </c:pt>
                <c:pt idx="10">
                  <c:v>Unit10</c:v>
                </c:pt>
                <c:pt idx="11">
                  <c:v>Unit11</c:v>
                </c:pt>
                <c:pt idx="12">
                  <c:v>Unit12</c:v>
                </c:pt>
                <c:pt idx="13">
                  <c:v>Unit13</c:v>
                </c:pt>
                <c:pt idx="14">
                  <c:v>Unit14</c:v>
                </c:pt>
                <c:pt idx="15">
                  <c:v>Unit15</c:v>
                </c:pt>
                <c:pt idx="16">
                  <c:v>Unit16</c:v>
                </c:pt>
                <c:pt idx="17">
                  <c:v>Unit17</c:v>
                </c:pt>
                <c:pt idx="18">
                  <c:v>Unit18</c:v>
                </c:pt>
                <c:pt idx="19">
                  <c:v>Unit19</c:v>
                </c:pt>
              </c:strCache>
            </c:strRef>
          </c:cat>
          <c:val>
            <c:numRef>
              <c:f>'sub14'!$D$160:$W$160</c:f>
              <c:numCache>
                <c:formatCode>0.000_ </c:formatCode>
                <c:ptCount val="20"/>
                <c:pt idx="0" formatCode="0.00000_ ">
                  <c:v>0.46960967308614965</c:v>
                </c:pt>
                <c:pt idx="1">
                  <c:v>0.48964246451433668</c:v>
                </c:pt>
                <c:pt idx="2">
                  <c:v>0.5417318803861374</c:v>
                </c:pt>
                <c:pt idx="3">
                  <c:v>0.62804819588016059</c:v>
                </c:pt>
                <c:pt idx="4">
                  <c:v>0.57465138681357031</c:v>
                </c:pt>
                <c:pt idx="5">
                  <c:v>0.49034074835272001</c:v>
                </c:pt>
                <c:pt idx="6">
                  <c:v>0.5103955846301913</c:v>
                </c:pt>
                <c:pt idx="7">
                  <c:v>0.64138261347367398</c:v>
                </c:pt>
                <c:pt idx="8">
                  <c:v>0.66256417858629935</c:v>
                </c:pt>
                <c:pt idx="9">
                  <c:v>0.63890504658538294</c:v>
                </c:pt>
                <c:pt idx="10">
                  <c:v>0.50221801461554483</c:v>
                </c:pt>
                <c:pt idx="11">
                  <c:v>0.36103357258117769</c:v>
                </c:pt>
                <c:pt idx="12">
                  <c:v>0.35956829044714672</c:v>
                </c:pt>
                <c:pt idx="13">
                  <c:v>0.51585263297219452</c:v>
                </c:pt>
                <c:pt idx="14">
                  <c:v>0.54945245470441229</c:v>
                </c:pt>
                <c:pt idx="15">
                  <c:v>0.52168022735446029</c:v>
                </c:pt>
                <c:pt idx="16">
                  <c:v>0.3044119173394681</c:v>
                </c:pt>
                <c:pt idx="17">
                  <c:v>0.18267912969051925</c:v>
                </c:pt>
                <c:pt idx="18">
                  <c:v>0.26610106523279198</c:v>
                </c:pt>
                <c:pt idx="19">
                  <c:v>0.47100159710277101</c:v>
                </c:pt>
              </c:numCache>
            </c:numRef>
          </c:val>
        </c:ser>
        <c:ser>
          <c:idx val="1"/>
          <c:order val="1"/>
          <c:tx>
            <c:strRef>
              <c:f>'sub14'!$C$161</c:f>
              <c:strCache>
                <c:ptCount val="1"/>
                <c:pt idx="0">
                  <c:v>tools</c:v>
                </c:pt>
              </c:strCache>
            </c:strRef>
          </c:tx>
          <c:errBars>
            <c:errDir val="y"/>
            <c:errBarType val="both"/>
            <c:errValType val="cust"/>
            <c:plus>
              <c:numRef>
                <c:f>'sub01'!$D$164:$W$164</c:f>
                <c:numCache>
                  <c:formatCode>General</c:formatCode>
                  <c:ptCount val="20"/>
                  <c:pt idx="0">
                    <c:v>2.6954072023538927E-2</c:v>
                  </c:pt>
                  <c:pt idx="1">
                    <c:v>3.3976647756211398E-2</c:v>
                  </c:pt>
                  <c:pt idx="2">
                    <c:v>4.154233810743508E-2</c:v>
                  </c:pt>
                  <c:pt idx="3">
                    <c:v>5.0333946580188645E-2</c:v>
                  </c:pt>
                  <c:pt idx="4">
                    <c:v>4.9024310378175742E-2</c:v>
                  </c:pt>
                  <c:pt idx="5">
                    <c:v>4.9380586412178309E-2</c:v>
                  </c:pt>
                  <c:pt idx="6">
                    <c:v>4.6657058380600011E-2</c:v>
                  </c:pt>
                  <c:pt idx="7">
                    <c:v>5.2444141989184304E-2</c:v>
                  </c:pt>
                  <c:pt idx="8">
                    <c:v>4.9737327482698129E-2</c:v>
                  </c:pt>
                  <c:pt idx="9">
                    <c:v>3.1759198607017418E-2</c:v>
                  </c:pt>
                  <c:pt idx="10">
                    <c:v>3.9212509059558559E-2</c:v>
                  </c:pt>
                  <c:pt idx="11">
                    <c:v>3.6789239593556712E-2</c:v>
                  </c:pt>
                  <c:pt idx="12">
                    <c:v>4.2760785441359576E-2</c:v>
                  </c:pt>
                  <c:pt idx="13">
                    <c:v>4.4738989586956684E-2</c:v>
                  </c:pt>
                  <c:pt idx="14">
                    <c:v>3.4928716562822155E-2</c:v>
                  </c:pt>
                  <c:pt idx="15">
                    <c:v>2.9498305379555594E-2</c:v>
                  </c:pt>
                  <c:pt idx="16">
                    <c:v>4.3359681242713187E-2</c:v>
                  </c:pt>
                  <c:pt idx="17">
                    <c:v>5.4525414671113381E-2</c:v>
                  </c:pt>
                  <c:pt idx="18">
                    <c:v>5.2058570319543022E-2</c:v>
                  </c:pt>
                  <c:pt idx="19">
                    <c:v>4.8836342525983595E-2</c:v>
                  </c:pt>
                </c:numCache>
              </c:numRef>
            </c:plus>
            <c:minus>
              <c:numRef>
                <c:f>'sub01'!$D$164:$W$164</c:f>
                <c:numCache>
                  <c:formatCode>General</c:formatCode>
                  <c:ptCount val="20"/>
                  <c:pt idx="0">
                    <c:v>2.6954072023538927E-2</c:v>
                  </c:pt>
                  <c:pt idx="1">
                    <c:v>3.3976647756211398E-2</c:v>
                  </c:pt>
                  <c:pt idx="2">
                    <c:v>4.154233810743508E-2</c:v>
                  </c:pt>
                  <c:pt idx="3">
                    <c:v>5.0333946580188645E-2</c:v>
                  </c:pt>
                  <c:pt idx="4">
                    <c:v>4.9024310378175742E-2</c:v>
                  </c:pt>
                  <c:pt idx="5">
                    <c:v>4.9380586412178309E-2</c:v>
                  </c:pt>
                  <c:pt idx="6">
                    <c:v>4.6657058380600011E-2</c:v>
                  </c:pt>
                  <c:pt idx="7">
                    <c:v>5.2444141989184304E-2</c:v>
                  </c:pt>
                  <c:pt idx="8">
                    <c:v>4.9737327482698129E-2</c:v>
                  </c:pt>
                  <c:pt idx="9">
                    <c:v>3.1759198607017418E-2</c:v>
                  </c:pt>
                  <c:pt idx="10">
                    <c:v>3.9212509059558559E-2</c:v>
                  </c:pt>
                  <c:pt idx="11">
                    <c:v>3.6789239593556712E-2</c:v>
                  </c:pt>
                  <c:pt idx="12">
                    <c:v>4.2760785441359576E-2</c:v>
                  </c:pt>
                  <c:pt idx="13">
                    <c:v>4.4738989586956684E-2</c:v>
                  </c:pt>
                  <c:pt idx="14">
                    <c:v>3.4928716562822155E-2</c:v>
                  </c:pt>
                  <c:pt idx="15">
                    <c:v>2.9498305379555594E-2</c:v>
                  </c:pt>
                  <c:pt idx="16">
                    <c:v>4.3359681242713187E-2</c:v>
                  </c:pt>
                  <c:pt idx="17">
                    <c:v>5.4525414671113381E-2</c:v>
                  </c:pt>
                  <c:pt idx="18">
                    <c:v>5.2058570319543022E-2</c:v>
                  </c:pt>
                  <c:pt idx="19">
                    <c:v>4.8836342525983595E-2</c:v>
                  </c:pt>
                </c:numCache>
              </c:numRef>
            </c:minus>
          </c:errBars>
          <c:cat>
            <c:strRef>
              <c:f>'sub14'!$D$159:$W$159</c:f>
              <c:strCache>
                <c:ptCount val="20"/>
                <c:pt idx="0">
                  <c:v>Unit0</c:v>
                </c:pt>
                <c:pt idx="1">
                  <c:v>Unit1</c:v>
                </c:pt>
                <c:pt idx="2">
                  <c:v>Unit2</c:v>
                </c:pt>
                <c:pt idx="3">
                  <c:v>Unit3</c:v>
                </c:pt>
                <c:pt idx="4">
                  <c:v>Unit4</c:v>
                </c:pt>
                <c:pt idx="5">
                  <c:v>Unit5</c:v>
                </c:pt>
                <c:pt idx="6">
                  <c:v>Unit6</c:v>
                </c:pt>
                <c:pt idx="7">
                  <c:v>Unit7</c:v>
                </c:pt>
                <c:pt idx="8">
                  <c:v>Unit8</c:v>
                </c:pt>
                <c:pt idx="9">
                  <c:v>Unit9</c:v>
                </c:pt>
                <c:pt idx="10">
                  <c:v>Unit10</c:v>
                </c:pt>
                <c:pt idx="11">
                  <c:v>Unit11</c:v>
                </c:pt>
                <c:pt idx="12">
                  <c:v>Unit12</c:v>
                </c:pt>
                <c:pt idx="13">
                  <c:v>Unit13</c:v>
                </c:pt>
                <c:pt idx="14">
                  <c:v>Unit14</c:v>
                </c:pt>
                <c:pt idx="15">
                  <c:v>Unit15</c:v>
                </c:pt>
                <c:pt idx="16">
                  <c:v>Unit16</c:v>
                </c:pt>
                <c:pt idx="17">
                  <c:v>Unit17</c:v>
                </c:pt>
                <c:pt idx="18">
                  <c:v>Unit18</c:v>
                </c:pt>
                <c:pt idx="19">
                  <c:v>Unit19</c:v>
                </c:pt>
              </c:strCache>
            </c:strRef>
          </c:cat>
          <c:val>
            <c:numRef>
              <c:f>'sub14'!$D$161:$W$161</c:f>
              <c:numCache>
                <c:formatCode>0.000_ </c:formatCode>
                <c:ptCount val="20"/>
                <c:pt idx="0" formatCode="0.00000_ ">
                  <c:v>0.14649208433284724</c:v>
                </c:pt>
                <c:pt idx="1">
                  <c:v>0.10407058608862109</c:v>
                </c:pt>
                <c:pt idx="2">
                  <c:v>0.11735760159734297</c:v>
                </c:pt>
                <c:pt idx="3">
                  <c:v>0.14786982066866217</c:v>
                </c:pt>
                <c:pt idx="4">
                  <c:v>0.20092395942612798</c:v>
                </c:pt>
                <c:pt idx="5">
                  <c:v>0.19194504819325067</c:v>
                </c:pt>
                <c:pt idx="6">
                  <c:v>0.17829847441452792</c:v>
                </c:pt>
                <c:pt idx="7">
                  <c:v>0.15936893565121599</c:v>
                </c:pt>
                <c:pt idx="8">
                  <c:v>0.20545060438458682</c:v>
                </c:pt>
                <c:pt idx="9">
                  <c:v>0.25206322033285783</c:v>
                </c:pt>
                <c:pt idx="10">
                  <c:v>0.26568152988147947</c:v>
                </c:pt>
                <c:pt idx="11">
                  <c:v>0.33956158485509497</c:v>
                </c:pt>
                <c:pt idx="12">
                  <c:v>0.38281406931127182</c:v>
                </c:pt>
                <c:pt idx="13">
                  <c:v>0.36905039838553227</c:v>
                </c:pt>
                <c:pt idx="14">
                  <c:v>0.4850061499161093</c:v>
                </c:pt>
                <c:pt idx="15">
                  <c:v>0.65259609015766473</c:v>
                </c:pt>
                <c:pt idx="16">
                  <c:v>0.64006085529237033</c:v>
                </c:pt>
                <c:pt idx="17">
                  <c:v>0.53505242525747121</c:v>
                </c:pt>
                <c:pt idx="18">
                  <c:v>0.46441615165736988</c:v>
                </c:pt>
                <c:pt idx="19">
                  <c:v>0.4077532819106014</c:v>
                </c:pt>
              </c:numCache>
            </c:numRef>
          </c:val>
        </c:ser>
        <c:marker val="1"/>
        <c:axId val="117683712"/>
        <c:axId val="117685248"/>
      </c:lineChart>
      <c:catAx>
        <c:axId val="117683712"/>
        <c:scaling>
          <c:orientation val="minMax"/>
        </c:scaling>
        <c:axPos val="b"/>
        <c:numFmt formatCode="General" sourceLinked="1"/>
        <c:tickLblPos val="nextTo"/>
        <c:crossAx val="117685248"/>
        <c:crosses val="autoZero"/>
        <c:auto val="1"/>
        <c:lblAlgn val="ctr"/>
        <c:lblOffset val="100"/>
      </c:catAx>
      <c:valAx>
        <c:axId val="117685248"/>
        <c:scaling>
          <c:orientation val="minMax"/>
        </c:scaling>
        <c:axPos val="l"/>
        <c:majorGridlines/>
        <c:numFmt formatCode="0.00000_ " sourceLinked="1"/>
        <c:tickLblPos val="nextTo"/>
        <c:crossAx val="117683712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81322173311013801"/>
          <c:y val="8.4751995286304643E-2"/>
          <c:w val="8.0479054291441809E-2"/>
          <c:h val="0.12301301623011419"/>
        </c:manualLayout>
      </c:layout>
    </c:legend>
    <c:plotVisOnly val="1"/>
    <c:dispBlanksAs val="gap"/>
  </c:chart>
  <c:printSettings>
    <c:headerFooter/>
    <c:pageMargins b="0.75000000000000466" l="0.70000000000000062" r="0.70000000000000062" t="0.75000000000000466" header="0.30000000000000032" footer="0.30000000000000032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 altLang="en-US"/>
              <a:t>The averaged final activations</a:t>
            </a:r>
          </a:p>
        </c:rich>
      </c:tx>
      <c:layout>
        <c:manualLayout>
          <c:xMode val="edge"/>
          <c:yMode val="edge"/>
          <c:x val="0.34042609035572907"/>
          <c:y val="3.39943342776204E-2"/>
        </c:manualLayout>
      </c:layout>
      <c:spPr>
        <a:noFill/>
        <a:ln w="25400">
          <a:noFill/>
        </a:ln>
      </c:spPr>
    </c:title>
    <c:plotArea>
      <c:layout>
        <c:manualLayout>
          <c:layoutTarget val="inner"/>
          <c:xMode val="edge"/>
          <c:yMode val="edge"/>
          <c:x val="0.1613477971032059"/>
          <c:y val="0.14164305949008499"/>
          <c:w val="0.81028509094686907"/>
          <c:h val="0.73654390934844194"/>
        </c:manualLayout>
      </c:layout>
      <c:barChart>
        <c:barDir val="col"/>
        <c:grouping val="clustered"/>
        <c:ser>
          <c:idx val="0"/>
          <c:order val="0"/>
          <c:tx>
            <c:strRef>
              <c:f>'sub01'!$Y$50</c:f>
              <c:strCache>
                <c:ptCount val="1"/>
                <c:pt idx="0">
                  <c:v>animals</c:v>
                </c:pt>
              </c:strCache>
            </c:strRef>
          </c:tx>
          <c:spPr>
            <a:solidFill>
              <a:srgbClr val="3366FF"/>
            </a:solidFill>
            <a:ln w="25400">
              <a:noFill/>
            </a:ln>
          </c:spPr>
          <c:errBars>
            <c:errBarType val="both"/>
            <c:errValType val="cust"/>
            <c:plus>
              <c:numRef>
                <c:f>'sub01'!$Z$53:$AA$53</c:f>
                <c:numCache>
                  <c:formatCode>General</c:formatCode>
                  <c:ptCount val="2"/>
                  <c:pt idx="0">
                    <c:v>2.4865767835000756E-2</c:v>
                  </c:pt>
                  <c:pt idx="1">
                    <c:v>2.138983149312651E-2</c:v>
                  </c:pt>
                </c:numCache>
              </c:numRef>
            </c:plus>
            <c:minus>
              <c:numRef>
                <c:f>'sub01'!$Z$53:$AA$53</c:f>
                <c:numCache>
                  <c:formatCode>General</c:formatCode>
                  <c:ptCount val="2"/>
                  <c:pt idx="0">
                    <c:v>2.4865767835000756E-2</c:v>
                  </c:pt>
                  <c:pt idx="1">
                    <c:v>2.138983149312651E-2</c:v>
                  </c:pt>
                </c:numCache>
              </c:numRef>
            </c:minus>
            <c:spPr>
              <a:ln w="12700">
                <a:solidFill>
                  <a:srgbClr val="000000"/>
                </a:solidFill>
                <a:prstDash val="solid"/>
              </a:ln>
            </c:spPr>
          </c:errBars>
          <c:cat>
            <c:strRef>
              <c:f>'sub01'!$Z$49:$AA$49</c:f>
              <c:strCache>
                <c:ptCount val="2"/>
                <c:pt idx="0">
                  <c:v>lateral</c:v>
                </c:pt>
                <c:pt idx="1">
                  <c:v>medial</c:v>
                </c:pt>
              </c:strCache>
            </c:strRef>
          </c:cat>
          <c:val>
            <c:numRef>
              <c:f>'sub01'!$Z$50:$AA$50</c:f>
              <c:numCache>
                <c:formatCode>0.00_ </c:formatCode>
                <c:ptCount val="2"/>
                <c:pt idx="0">
                  <c:v>0.52035833333333326</c:v>
                </c:pt>
                <c:pt idx="1">
                  <c:v>0.34429999999999999</c:v>
                </c:pt>
              </c:numCache>
            </c:numRef>
          </c:val>
        </c:ser>
        <c:ser>
          <c:idx val="1"/>
          <c:order val="1"/>
          <c:tx>
            <c:strRef>
              <c:f>'sub01'!$Y$51</c:f>
              <c:strCache>
                <c:ptCount val="1"/>
                <c:pt idx="0">
                  <c:v>tools</c:v>
                </c:pt>
              </c:strCache>
            </c:strRef>
          </c:tx>
          <c:spPr>
            <a:solidFill>
              <a:srgbClr val="FF6600"/>
            </a:solidFill>
            <a:ln w="25400">
              <a:noFill/>
            </a:ln>
          </c:spPr>
          <c:errBars>
            <c:errBarType val="both"/>
            <c:errValType val="cust"/>
            <c:plus>
              <c:numRef>
                <c:f>'sub01'!$Z$54:$AA$54</c:f>
                <c:numCache>
                  <c:formatCode>General</c:formatCode>
                  <c:ptCount val="2"/>
                  <c:pt idx="0">
                    <c:v>3.1226713243921726E-2</c:v>
                  </c:pt>
                  <c:pt idx="1">
                    <c:v>1.9092591577365804E-2</c:v>
                  </c:pt>
                </c:numCache>
              </c:numRef>
            </c:plus>
            <c:minus>
              <c:numRef>
                <c:f>'sub01'!$Z$54:$AA$54</c:f>
                <c:numCache>
                  <c:formatCode>General</c:formatCode>
                  <c:ptCount val="2"/>
                  <c:pt idx="0">
                    <c:v>3.1226713243921726E-2</c:v>
                  </c:pt>
                  <c:pt idx="1">
                    <c:v>1.9092591577365804E-2</c:v>
                  </c:pt>
                </c:numCache>
              </c:numRef>
            </c:minus>
            <c:spPr>
              <a:ln w="12700">
                <a:solidFill>
                  <a:srgbClr val="000000"/>
                </a:solidFill>
                <a:prstDash val="solid"/>
              </a:ln>
            </c:spPr>
          </c:errBars>
          <c:cat>
            <c:strRef>
              <c:f>'sub01'!$Z$49:$AA$49</c:f>
              <c:strCache>
                <c:ptCount val="2"/>
                <c:pt idx="0">
                  <c:v>lateral</c:v>
                </c:pt>
                <c:pt idx="1">
                  <c:v>medial</c:v>
                </c:pt>
              </c:strCache>
            </c:strRef>
          </c:cat>
          <c:val>
            <c:numRef>
              <c:f>'sub01'!$Z$51:$AA$51</c:f>
              <c:numCache>
                <c:formatCode>0.00_ </c:formatCode>
                <c:ptCount val="2"/>
                <c:pt idx="0">
                  <c:v>0.34521249999999998</c:v>
                </c:pt>
                <c:pt idx="1">
                  <c:v>0.44926666666666654</c:v>
                </c:pt>
              </c:numCache>
            </c:numRef>
          </c:val>
        </c:ser>
        <c:axId val="117728384"/>
        <c:axId val="117729920"/>
      </c:barChart>
      <c:catAx>
        <c:axId val="117728384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zh-CN"/>
          </a:p>
        </c:txPr>
        <c:crossAx val="117729920"/>
        <c:crosses val="autoZero"/>
        <c:auto val="1"/>
        <c:lblAlgn val="ctr"/>
        <c:lblOffset val="100"/>
        <c:tickLblSkip val="1"/>
        <c:tickMarkSkip val="1"/>
      </c:catAx>
      <c:valAx>
        <c:axId val="117729920"/>
        <c:scaling>
          <c:orientation val="minMax"/>
          <c:max val="0.70000000000000062"/>
          <c:min val="0"/>
        </c:scaling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 altLang="en-US"/>
                  <a:t>Mean Activations</a:t>
                </a:r>
              </a:p>
            </c:rich>
          </c:tx>
          <c:layout>
            <c:manualLayout>
              <c:xMode val="edge"/>
              <c:yMode val="edge"/>
              <c:x val="2.8368794326241127E-2"/>
              <c:y val="0.35410764872521244"/>
            </c:manualLayout>
          </c:layout>
          <c:spPr>
            <a:noFill/>
            <a:ln w="25400">
              <a:noFill/>
            </a:ln>
          </c:spPr>
        </c:title>
        <c:numFmt formatCode="0.00_ " sourceLinked="1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zh-CN"/>
          </a:p>
        </c:txPr>
        <c:crossAx val="117728384"/>
        <c:crosses val="autoZero"/>
        <c:crossBetween val="between"/>
        <c:majorUnit val="0.1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7198618789672773"/>
          <c:y val="0.22096317280453256"/>
          <c:w val="0.12056756203346919"/>
          <c:h val="0.13881019830028329"/>
        </c:manualLayout>
      </c:layout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11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zh-CN"/>
        </a:p>
      </c:txPr>
    </c:legend>
    <c:plotVisOnly val="1"/>
    <c:dispBlanksAs val="gap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zh-CN"/>
    </a:p>
  </c:txPr>
  <c:printSettings>
    <c:headerFooter alignWithMargins="0"/>
    <c:pageMargins b="1" l="0.75000000000000377" r="0.75000000000000377" t="1" header="0.5" footer="0.5"/>
    <c:pageSetup paperSize="9" orientation="landscape"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 altLang="en-US"/>
              <a:t>The averaged final activations</a:t>
            </a:r>
          </a:p>
        </c:rich>
      </c:tx>
      <c:layout>
        <c:manualLayout>
          <c:xMode val="edge"/>
          <c:yMode val="edge"/>
          <c:x val="0.34042609035572957"/>
          <c:y val="3.39943342776204E-2"/>
        </c:manualLayout>
      </c:layout>
      <c:spPr>
        <a:noFill/>
        <a:ln w="25400">
          <a:noFill/>
        </a:ln>
      </c:spPr>
    </c:title>
    <c:plotArea>
      <c:layout>
        <c:manualLayout>
          <c:layoutTarget val="inner"/>
          <c:xMode val="edge"/>
          <c:yMode val="edge"/>
          <c:x val="0.1613477971032059"/>
          <c:y val="0.14164305949008499"/>
          <c:w val="0.81028509094686907"/>
          <c:h val="0.73654390934844194"/>
        </c:manualLayout>
      </c:layout>
      <c:barChart>
        <c:barDir val="col"/>
        <c:grouping val="clustered"/>
        <c:ser>
          <c:idx val="0"/>
          <c:order val="0"/>
          <c:tx>
            <c:strRef>
              <c:f>[1]sub01!$Y$50</c:f>
              <c:strCache>
                <c:ptCount val="1"/>
                <c:pt idx="0">
                  <c:v>animals</c:v>
                </c:pt>
              </c:strCache>
            </c:strRef>
          </c:tx>
          <c:spPr>
            <a:solidFill>
              <a:srgbClr val="3366FF"/>
            </a:solidFill>
            <a:ln w="25400">
              <a:noFill/>
            </a:ln>
          </c:spPr>
          <c:errBars>
            <c:errBarType val="both"/>
            <c:errValType val="cust"/>
            <c:plus>
              <c:numRef>
                <c:f>[1]sub01!$Z$53:$AA$53</c:f>
                <c:numCache>
                  <c:formatCode>General</c:formatCode>
                  <c:ptCount val="2"/>
                  <c:pt idx="0">
                    <c:v>2.6999843442022243E-3</c:v>
                  </c:pt>
                  <c:pt idx="1">
                    <c:v>7.9179144706934927E-3</c:v>
                  </c:pt>
                </c:numCache>
              </c:numRef>
            </c:plus>
            <c:minus>
              <c:numRef>
                <c:f>[1]sub01!$Z$53:$AA$53</c:f>
                <c:numCache>
                  <c:formatCode>General</c:formatCode>
                  <c:ptCount val="2"/>
                  <c:pt idx="0">
                    <c:v>2.6999843442022243E-3</c:v>
                  </c:pt>
                  <c:pt idx="1">
                    <c:v>7.9179144706934927E-3</c:v>
                  </c:pt>
                </c:numCache>
              </c:numRef>
            </c:minus>
            <c:spPr>
              <a:ln w="12700">
                <a:solidFill>
                  <a:srgbClr val="000000"/>
                </a:solidFill>
                <a:prstDash val="solid"/>
              </a:ln>
            </c:spPr>
          </c:errBars>
          <c:cat>
            <c:strRef>
              <c:f>[1]sub01!$Z$49:$AA$49</c:f>
              <c:strCache>
                <c:ptCount val="2"/>
                <c:pt idx="0">
                  <c:v>lateral</c:v>
                </c:pt>
                <c:pt idx="1">
                  <c:v>medial</c:v>
                </c:pt>
              </c:strCache>
            </c:strRef>
          </c:cat>
          <c:val>
            <c:numRef>
              <c:f>[1]sub01!$Z$50:$AA$50</c:f>
              <c:numCache>
                <c:formatCode>General</c:formatCode>
                <c:ptCount val="2"/>
                <c:pt idx="0">
                  <c:v>0.11351666666666667</c:v>
                </c:pt>
                <c:pt idx="1">
                  <c:v>6.9449999999999998E-2</c:v>
                </c:pt>
              </c:numCache>
            </c:numRef>
          </c:val>
        </c:ser>
        <c:ser>
          <c:idx val="1"/>
          <c:order val="1"/>
          <c:tx>
            <c:strRef>
              <c:f>[1]sub01!$Y$51</c:f>
              <c:strCache>
                <c:ptCount val="1"/>
                <c:pt idx="0">
                  <c:v>tools</c:v>
                </c:pt>
              </c:strCache>
            </c:strRef>
          </c:tx>
          <c:spPr>
            <a:solidFill>
              <a:srgbClr val="FF6600"/>
            </a:solidFill>
            <a:ln w="25400">
              <a:noFill/>
            </a:ln>
          </c:spPr>
          <c:errBars>
            <c:errBarType val="both"/>
            <c:errValType val="cust"/>
            <c:plus>
              <c:numRef>
                <c:f>[1]sub01!$Z$54:$AA$54</c:f>
                <c:numCache>
                  <c:formatCode>General</c:formatCode>
                  <c:ptCount val="2"/>
                  <c:pt idx="0">
                    <c:v>5.9739849030593234E-3</c:v>
                  </c:pt>
                  <c:pt idx="1">
                    <c:v>1.695347925758011E-2</c:v>
                  </c:pt>
                </c:numCache>
              </c:numRef>
            </c:plus>
            <c:minus>
              <c:numRef>
                <c:f>[1]sub01!$Z$54:$AA$54</c:f>
                <c:numCache>
                  <c:formatCode>General</c:formatCode>
                  <c:ptCount val="2"/>
                  <c:pt idx="0">
                    <c:v>5.9739849030593234E-3</c:v>
                  </c:pt>
                  <c:pt idx="1">
                    <c:v>1.695347925758011E-2</c:v>
                  </c:pt>
                </c:numCache>
              </c:numRef>
            </c:minus>
            <c:spPr>
              <a:ln w="12700">
                <a:solidFill>
                  <a:srgbClr val="000000"/>
                </a:solidFill>
                <a:prstDash val="solid"/>
              </a:ln>
            </c:spPr>
          </c:errBars>
          <c:cat>
            <c:strRef>
              <c:f>[1]sub01!$Z$49:$AA$49</c:f>
              <c:strCache>
                <c:ptCount val="2"/>
                <c:pt idx="0">
                  <c:v>lateral</c:v>
                </c:pt>
                <c:pt idx="1">
                  <c:v>medial</c:v>
                </c:pt>
              </c:strCache>
            </c:strRef>
          </c:cat>
          <c:val>
            <c:numRef>
              <c:f>[1]sub01!$Z$51:$AA$51</c:f>
              <c:numCache>
                <c:formatCode>General</c:formatCode>
                <c:ptCount val="2"/>
                <c:pt idx="0">
                  <c:v>8.999583333333333E-2</c:v>
                </c:pt>
                <c:pt idx="1">
                  <c:v>0.2612166666666666</c:v>
                </c:pt>
              </c:numCache>
            </c:numRef>
          </c:val>
        </c:ser>
        <c:axId val="117793152"/>
        <c:axId val="117794688"/>
      </c:barChart>
      <c:catAx>
        <c:axId val="117793152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zh-CN"/>
          </a:p>
        </c:txPr>
        <c:crossAx val="117794688"/>
        <c:crosses val="autoZero"/>
        <c:auto val="1"/>
        <c:lblAlgn val="ctr"/>
        <c:lblOffset val="100"/>
        <c:tickLblSkip val="1"/>
        <c:tickMarkSkip val="1"/>
      </c:catAx>
      <c:valAx>
        <c:axId val="117794688"/>
        <c:scaling>
          <c:orientation val="minMax"/>
          <c:max val="0.70000000000000062"/>
          <c:min val="0"/>
        </c:scaling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 altLang="en-US"/>
                  <a:t>Mean Activations</a:t>
                </a:r>
              </a:p>
            </c:rich>
          </c:tx>
          <c:layout>
            <c:manualLayout>
              <c:xMode val="edge"/>
              <c:yMode val="edge"/>
              <c:x val="2.8368794326241127E-2"/>
              <c:y val="0.35410764872521244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zh-CN"/>
          </a:p>
        </c:txPr>
        <c:crossAx val="117793152"/>
        <c:crosses val="autoZero"/>
        <c:crossBetween val="between"/>
        <c:majorUnit val="0.1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7198618789672815"/>
          <c:y val="0.22096317280453256"/>
          <c:w val="0.12056756203346919"/>
          <c:h val="0.13881019830028329"/>
        </c:manualLayout>
      </c:layout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11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zh-CN"/>
        </a:p>
      </c:txPr>
    </c:legend>
    <c:plotVisOnly val="1"/>
    <c:dispBlanksAs val="gap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zh-CN"/>
    </a:p>
  </c:txPr>
  <c:printSettings>
    <c:headerFooter alignWithMargins="0"/>
    <c:pageMargins b="1" l="0.75000000000000455" r="0.75000000000000455" t="1" header="0.5" footer="0.5"/>
    <c:pageSetup paperSize="9" orientation="landscape"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plotArea>
      <c:layout>
        <c:manualLayout>
          <c:layoutTarget val="inner"/>
          <c:xMode val="edge"/>
          <c:yMode val="edge"/>
          <c:x val="0.11855676071035399"/>
          <c:y val="5.9548314325103414E-2"/>
          <c:w val="0.85773239053056061"/>
          <c:h val="0.84188996114801362"/>
        </c:manualLayout>
      </c:layout>
      <c:lineChart>
        <c:grouping val="standard"/>
        <c:ser>
          <c:idx val="0"/>
          <c:order val="0"/>
          <c:tx>
            <c:strRef>
              <c:f>'sub15'!$C$50</c:f>
              <c:strCache>
                <c:ptCount val="1"/>
                <c:pt idx="0">
                  <c:v>animals</c:v>
                </c:pt>
              </c:strCache>
            </c:strRef>
          </c:tx>
          <c:spPr>
            <a:ln w="12700">
              <a:solidFill>
                <a:srgbClr val="0000FF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FF"/>
              </a:solidFill>
              <a:ln>
                <a:solidFill>
                  <a:srgbClr val="0000FF"/>
                </a:solidFill>
                <a:prstDash val="solid"/>
              </a:ln>
            </c:spPr>
          </c:marker>
          <c:errBars>
            <c:errDir val="y"/>
            <c:errBarType val="both"/>
            <c:errValType val="cust"/>
            <c:plus>
              <c:numRef>
                <c:f>'sub01'!$D$53:$M$53</c:f>
                <c:numCache>
                  <c:formatCode>General</c:formatCode>
                  <c:ptCount val="10"/>
                  <c:pt idx="0">
                    <c:v>1.5921759182293193E-3</c:v>
                  </c:pt>
                  <c:pt idx="1">
                    <c:v>0.1025968303674596</c:v>
                  </c:pt>
                  <c:pt idx="2">
                    <c:v>8.9027793792909704E-2</c:v>
                  </c:pt>
                  <c:pt idx="3">
                    <c:v>8.7129432271736806E-2</c:v>
                  </c:pt>
                  <c:pt idx="4">
                    <c:v>9.4930036769394779E-2</c:v>
                  </c:pt>
                  <c:pt idx="5">
                    <c:v>9.6825442755167926E-2</c:v>
                  </c:pt>
                  <c:pt idx="6">
                    <c:v>8.2259330924549789E-2</c:v>
                  </c:pt>
                  <c:pt idx="7">
                    <c:v>8.3558254434005372E-2</c:v>
                  </c:pt>
                  <c:pt idx="8">
                    <c:v>9.6460656293435962E-2</c:v>
                  </c:pt>
                  <c:pt idx="9">
                    <c:v>8.5464078393510903E-2</c:v>
                  </c:pt>
                </c:numCache>
              </c:numRef>
            </c:plus>
            <c:minus>
              <c:numRef>
                <c:f>'sub01'!$D$53:$M$53</c:f>
                <c:numCache>
                  <c:formatCode>General</c:formatCode>
                  <c:ptCount val="10"/>
                  <c:pt idx="0">
                    <c:v>1.5921759182293193E-3</c:v>
                  </c:pt>
                  <c:pt idx="1">
                    <c:v>0.1025968303674596</c:v>
                  </c:pt>
                  <c:pt idx="2">
                    <c:v>8.9027793792909704E-2</c:v>
                  </c:pt>
                  <c:pt idx="3">
                    <c:v>8.7129432271736806E-2</c:v>
                  </c:pt>
                  <c:pt idx="4">
                    <c:v>9.4930036769394779E-2</c:v>
                  </c:pt>
                  <c:pt idx="5">
                    <c:v>9.6825442755167926E-2</c:v>
                  </c:pt>
                  <c:pt idx="6">
                    <c:v>8.2259330924549789E-2</c:v>
                  </c:pt>
                  <c:pt idx="7">
                    <c:v>8.3558254434005372E-2</c:v>
                  </c:pt>
                  <c:pt idx="8">
                    <c:v>9.6460656293435962E-2</c:v>
                  </c:pt>
                  <c:pt idx="9">
                    <c:v>8.5464078393510903E-2</c:v>
                  </c:pt>
                </c:numCache>
              </c:numRef>
            </c:minus>
            <c:spPr>
              <a:ln w="12700">
                <a:solidFill>
                  <a:srgbClr val="000000"/>
                </a:solidFill>
                <a:prstDash val="solid"/>
              </a:ln>
            </c:spPr>
          </c:errBars>
          <c:cat>
            <c:strRef>
              <c:f>'sub15'!$D$49:$W$49</c:f>
              <c:strCache>
                <c:ptCount val="20"/>
                <c:pt idx="0">
                  <c:v>Unit0</c:v>
                </c:pt>
                <c:pt idx="1">
                  <c:v>Unit1</c:v>
                </c:pt>
                <c:pt idx="2">
                  <c:v>Unit2</c:v>
                </c:pt>
                <c:pt idx="3">
                  <c:v>Unit3</c:v>
                </c:pt>
                <c:pt idx="4">
                  <c:v>Unit4</c:v>
                </c:pt>
                <c:pt idx="5">
                  <c:v>Unit5</c:v>
                </c:pt>
                <c:pt idx="6">
                  <c:v>Unit6</c:v>
                </c:pt>
                <c:pt idx="7">
                  <c:v>Unit7</c:v>
                </c:pt>
                <c:pt idx="8">
                  <c:v>Unit8</c:v>
                </c:pt>
                <c:pt idx="9">
                  <c:v>Unit9</c:v>
                </c:pt>
                <c:pt idx="10">
                  <c:v>Unit10</c:v>
                </c:pt>
                <c:pt idx="11">
                  <c:v>Unit11</c:v>
                </c:pt>
                <c:pt idx="12">
                  <c:v>Unit12</c:v>
                </c:pt>
                <c:pt idx="13">
                  <c:v>Unit13</c:v>
                </c:pt>
                <c:pt idx="14">
                  <c:v>Unit14</c:v>
                </c:pt>
                <c:pt idx="15">
                  <c:v>Unit15</c:v>
                </c:pt>
                <c:pt idx="16">
                  <c:v>Unit16</c:v>
                </c:pt>
                <c:pt idx="17">
                  <c:v>Unit17</c:v>
                </c:pt>
                <c:pt idx="18">
                  <c:v>Unit18</c:v>
                </c:pt>
                <c:pt idx="19">
                  <c:v>Unit19</c:v>
                </c:pt>
              </c:strCache>
            </c:strRef>
          </c:cat>
          <c:val>
            <c:numRef>
              <c:f>'sub15'!$D$50:$W$50</c:f>
              <c:numCache>
                <c:formatCode>0.00_ </c:formatCode>
                <c:ptCount val="20"/>
                <c:pt idx="0">
                  <c:v>0.45079166666666665</c:v>
                </c:pt>
                <c:pt idx="1">
                  <c:v>0.33641666666666664</c:v>
                </c:pt>
                <c:pt idx="2">
                  <c:v>0.53304166666666652</c:v>
                </c:pt>
                <c:pt idx="3">
                  <c:v>0.68875000000000008</c:v>
                </c:pt>
                <c:pt idx="4">
                  <c:v>0.54925000000000013</c:v>
                </c:pt>
                <c:pt idx="5">
                  <c:v>0.25216666666666665</c:v>
                </c:pt>
                <c:pt idx="6">
                  <c:v>0.40516666666666662</c:v>
                </c:pt>
                <c:pt idx="7">
                  <c:v>0.99012499999999981</c:v>
                </c:pt>
                <c:pt idx="8">
                  <c:v>0.51916666666666667</c:v>
                </c:pt>
                <c:pt idx="9">
                  <c:v>0.37370833333333325</c:v>
                </c:pt>
                <c:pt idx="10">
                  <c:v>0.72116666666666662</c:v>
                </c:pt>
                <c:pt idx="11">
                  <c:v>0.89095833333333296</c:v>
                </c:pt>
                <c:pt idx="12">
                  <c:v>0.9976250000000001</c:v>
                </c:pt>
                <c:pt idx="13">
                  <c:v>6.7666666666666667E-2</c:v>
                </c:pt>
                <c:pt idx="14">
                  <c:v>0.14345833333333335</c:v>
                </c:pt>
                <c:pt idx="15">
                  <c:v>0.3990833333333334</c:v>
                </c:pt>
                <c:pt idx="16">
                  <c:v>0.47883333333333339</c:v>
                </c:pt>
                <c:pt idx="17">
                  <c:v>4.1666666666666665E-5</c:v>
                </c:pt>
                <c:pt idx="18">
                  <c:v>0.47795833333333321</c:v>
                </c:pt>
                <c:pt idx="19">
                  <c:v>0.19120833333333331</c:v>
                </c:pt>
              </c:numCache>
            </c:numRef>
          </c:val>
        </c:ser>
        <c:ser>
          <c:idx val="1"/>
          <c:order val="1"/>
          <c:tx>
            <c:strRef>
              <c:f>'sub15'!$C$51</c:f>
              <c:strCache>
                <c:ptCount val="1"/>
                <c:pt idx="0">
                  <c:v>tools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errBars>
            <c:errDir val="y"/>
            <c:errBarType val="both"/>
            <c:errValType val="cust"/>
            <c:plus>
              <c:numRef>
                <c:f>'sub01'!$D$54:$M$54</c:f>
                <c:numCache>
                  <c:formatCode>General</c:formatCode>
                  <c:ptCount val="10"/>
                  <c:pt idx="0">
                    <c:v>4.5656691891690464E-3</c:v>
                  </c:pt>
                  <c:pt idx="1">
                    <c:v>7.2258956597607199E-2</c:v>
                  </c:pt>
                  <c:pt idx="2">
                    <c:v>8.1657090073670391E-2</c:v>
                  </c:pt>
                  <c:pt idx="3">
                    <c:v>9.2172864125178666E-2</c:v>
                  </c:pt>
                  <c:pt idx="4">
                    <c:v>9.1596754878254541E-2</c:v>
                  </c:pt>
                  <c:pt idx="5">
                    <c:v>9.3813244367949328E-2</c:v>
                  </c:pt>
                  <c:pt idx="6">
                    <c:v>8.4526708307318649E-2</c:v>
                  </c:pt>
                  <c:pt idx="7">
                    <c:v>8.8456203425858776E-2</c:v>
                  </c:pt>
                  <c:pt idx="8">
                    <c:v>9.6917339586682777E-2</c:v>
                  </c:pt>
                  <c:pt idx="9">
                    <c:v>8.3555688855377272E-2</c:v>
                  </c:pt>
                </c:numCache>
              </c:numRef>
            </c:plus>
            <c:minus>
              <c:numRef>
                <c:f>'sub01'!$D$54:$M$54</c:f>
                <c:numCache>
                  <c:formatCode>General</c:formatCode>
                  <c:ptCount val="10"/>
                  <c:pt idx="0">
                    <c:v>4.5656691891690464E-3</c:v>
                  </c:pt>
                  <c:pt idx="1">
                    <c:v>7.2258956597607199E-2</c:v>
                  </c:pt>
                  <c:pt idx="2">
                    <c:v>8.1657090073670391E-2</c:v>
                  </c:pt>
                  <c:pt idx="3">
                    <c:v>9.2172864125178666E-2</c:v>
                  </c:pt>
                  <c:pt idx="4">
                    <c:v>9.1596754878254541E-2</c:v>
                  </c:pt>
                  <c:pt idx="5">
                    <c:v>9.3813244367949328E-2</c:v>
                  </c:pt>
                  <c:pt idx="6">
                    <c:v>8.4526708307318649E-2</c:v>
                  </c:pt>
                  <c:pt idx="7">
                    <c:v>8.8456203425858776E-2</c:v>
                  </c:pt>
                  <c:pt idx="8">
                    <c:v>9.6917339586682777E-2</c:v>
                  </c:pt>
                  <c:pt idx="9">
                    <c:v>8.3555688855377272E-2</c:v>
                  </c:pt>
                </c:numCache>
              </c:numRef>
            </c:minus>
            <c:spPr>
              <a:ln w="12700">
                <a:solidFill>
                  <a:srgbClr val="000000"/>
                </a:solidFill>
                <a:prstDash val="solid"/>
              </a:ln>
            </c:spPr>
          </c:errBars>
          <c:cat>
            <c:strRef>
              <c:f>'sub15'!$D$49:$W$49</c:f>
              <c:strCache>
                <c:ptCount val="20"/>
                <c:pt idx="0">
                  <c:v>Unit0</c:v>
                </c:pt>
                <c:pt idx="1">
                  <c:v>Unit1</c:v>
                </c:pt>
                <c:pt idx="2">
                  <c:v>Unit2</c:v>
                </c:pt>
                <c:pt idx="3">
                  <c:v>Unit3</c:v>
                </c:pt>
                <c:pt idx="4">
                  <c:v>Unit4</c:v>
                </c:pt>
                <c:pt idx="5">
                  <c:v>Unit5</c:v>
                </c:pt>
                <c:pt idx="6">
                  <c:v>Unit6</c:v>
                </c:pt>
                <c:pt idx="7">
                  <c:v>Unit7</c:v>
                </c:pt>
                <c:pt idx="8">
                  <c:v>Unit8</c:v>
                </c:pt>
                <c:pt idx="9">
                  <c:v>Unit9</c:v>
                </c:pt>
                <c:pt idx="10">
                  <c:v>Unit10</c:v>
                </c:pt>
                <c:pt idx="11">
                  <c:v>Unit11</c:v>
                </c:pt>
                <c:pt idx="12">
                  <c:v>Unit12</c:v>
                </c:pt>
                <c:pt idx="13">
                  <c:v>Unit13</c:v>
                </c:pt>
                <c:pt idx="14">
                  <c:v>Unit14</c:v>
                </c:pt>
                <c:pt idx="15">
                  <c:v>Unit15</c:v>
                </c:pt>
                <c:pt idx="16">
                  <c:v>Unit16</c:v>
                </c:pt>
                <c:pt idx="17">
                  <c:v>Unit17</c:v>
                </c:pt>
                <c:pt idx="18">
                  <c:v>Unit18</c:v>
                </c:pt>
                <c:pt idx="19">
                  <c:v>Unit19</c:v>
                </c:pt>
              </c:strCache>
            </c:strRef>
          </c:cat>
          <c:val>
            <c:numRef>
              <c:f>'sub15'!$D$51:$W$51</c:f>
              <c:numCache>
                <c:formatCode>0.00_ </c:formatCode>
                <c:ptCount val="20"/>
                <c:pt idx="0">
                  <c:v>0.40525000000000005</c:v>
                </c:pt>
                <c:pt idx="1">
                  <c:v>0.49350000000000005</c:v>
                </c:pt>
                <c:pt idx="2">
                  <c:v>0.66312499999999996</c:v>
                </c:pt>
                <c:pt idx="3">
                  <c:v>3.216666666666667E-2</c:v>
                </c:pt>
                <c:pt idx="4">
                  <c:v>0.34712499999999996</c:v>
                </c:pt>
                <c:pt idx="5">
                  <c:v>0.18633333333333338</c:v>
                </c:pt>
                <c:pt idx="6">
                  <c:v>7.9708333333333312E-2</c:v>
                </c:pt>
                <c:pt idx="7">
                  <c:v>4.1666666666666665E-5</c:v>
                </c:pt>
                <c:pt idx="8">
                  <c:v>0.51320833333333338</c:v>
                </c:pt>
                <c:pt idx="9">
                  <c:v>0.54458333333333331</c:v>
                </c:pt>
                <c:pt idx="10">
                  <c:v>0.28937499999999999</c:v>
                </c:pt>
                <c:pt idx="11">
                  <c:v>0.32566666666666672</c:v>
                </c:pt>
                <c:pt idx="12">
                  <c:v>9.1666666666666687E-4</c:v>
                </c:pt>
                <c:pt idx="13">
                  <c:v>0.53712499999999985</c:v>
                </c:pt>
                <c:pt idx="14">
                  <c:v>0.48291666666666666</c:v>
                </c:pt>
                <c:pt idx="15">
                  <c:v>0.4614583333333333</c:v>
                </c:pt>
                <c:pt idx="16">
                  <c:v>0.34420833333333328</c:v>
                </c:pt>
                <c:pt idx="17">
                  <c:v>0.50112499999999993</c:v>
                </c:pt>
                <c:pt idx="18">
                  <c:v>0.35116666666666657</c:v>
                </c:pt>
                <c:pt idx="19">
                  <c:v>0.43687500000000007</c:v>
                </c:pt>
              </c:numCache>
            </c:numRef>
          </c:val>
        </c:ser>
        <c:marker val="1"/>
        <c:axId val="125829120"/>
        <c:axId val="125830656"/>
      </c:lineChart>
      <c:catAx>
        <c:axId val="125829120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zh-CN"/>
          </a:p>
        </c:txPr>
        <c:crossAx val="125830656"/>
        <c:crosses val="autoZero"/>
        <c:auto val="1"/>
        <c:lblAlgn val="ctr"/>
        <c:lblOffset val="100"/>
        <c:tickLblSkip val="1"/>
        <c:tickMarkSkip val="1"/>
      </c:catAx>
      <c:valAx>
        <c:axId val="125830656"/>
        <c:scaling>
          <c:orientation val="minMax"/>
        </c:scaling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0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 altLang="en-US"/>
                  <a:t>MeanActivation</a:t>
                </a:r>
              </a:p>
            </c:rich>
          </c:tx>
          <c:layout>
            <c:manualLayout>
              <c:xMode val="edge"/>
              <c:yMode val="edge"/>
              <c:x val="1.4432949089655995E-2"/>
              <c:y val="0.35523657078799442"/>
            </c:manualLayout>
          </c:layout>
          <c:spPr>
            <a:noFill/>
            <a:ln w="25400">
              <a:noFill/>
            </a:ln>
          </c:spPr>
        </c:title>
        <c:numFmt formatCode="0.00_ " sourceLinked="1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zh-CN"/>
          </a:p>
        </c:txPr>
        <c:crossAx val="125829120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85257769728439048"/>
          <c:y val="6.9815195071868577E-2"/>
          <c:w val="0.10206185727277671"/>
          <c:h val="0.1170433367286997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28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zh-CN"/>
        </a:p>
      </c:txPr>
    </c:legend>
    <c:plotVisOnly val="1"/>
    <c:dispBlanksAs val="gap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4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zh-CN"/>
    </a:p>
  </c:txPr>
  <c:printSettings>
    <c:headerFooter alignWithMargins="0"/>
    <c:pageMargins b="1" l="0.75000000000000488" r="0.75000000000000488" t="1" header="0.5" footer="0.5"/>
    <c:pageSetup paperSize="9" orientation="landscape"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 altLang="en-US"/>
              <a:t>The averaged final activations</a:t>
            </a:r>
          </a:p>
        </c:rich>
      </c:tx>
      <c:layout>
        <c:manualLayout>
          <c:xMode val="edge"/>
          <c:yMode val="edge"/>
          <c:x val="0.34042609035572985"/>
          <c:y val="3.39943342776204E-2"/>
        </c:manualLayout>
      </c:layout>
      <c:spPr>
        <a:noFill/>
        <a:ln w="25400">
          <a:noFill/>
        </a:ln>
      </c:spPr>
    </c:title>
    <c:plotArea>
      <c:layout>
        <c:manualLayout>
          <c:layoutTarget val="inner"/>
          <c:xMode val="edge"/>
          <c:yMode val="edge"/>
          <c:x val="0.1613477971032059"/>
          <c:y val="0.14164305949008499"/>
          <c:w val="0.81028509094686907"/>
          <c:h val="0.73654390934844194"/>
        </c:manualLayout>
      </c:layout>
      <c:barChart>
        <c:barDir val="col"/>
        <c:grouping val="clustered"/>
        <c:ser>
          <c:idx val="0"/>
          <c:order val="0"/>
          <c:tx>
            <c:strRef>
              <c:f>'sub12'!$Y$50</c:f>
              <c:strCache>
                <c:ptCount val="1"/>
                <c:pt idx="0">
                  <c:v>animals</c:v>
                </c:pt>
              </c:strCache>
            </c:strRef>
          </c:tx>
          <c:spPr>
            <a:solidFill>
              <a:srgbClr val="3366FF"/>
            </a:solidFill>
            <a:ln w="25400">
              <a:noFill/>
            </a:ln>
          </c:spPr>
          <c:errBars>
            <c:errBarType val="both"/>
            <c:errValType val="cust"/>
            <c:plus>
              <c:numRef>
                <c:f>'sub01'!$Z$53:$AA$53</c:f>
                <c:numCache>
                  <c:formatCode>General</c:formatCode>
                  <c:ptCount val="2"/>
                  <c:pt idx="0">
                    <c:v>2.4865767835000756E-2</c:v>
                  </c:pt>
                  <c:pt idx="1">
                    <c:v>2.138983149312651E-2</c:v>
                  </c:pt>
                </c:numCache>
              </c:numRef>
            </c:plus>
            <c:minus>
              <c:numRef>
                <c:f>'sub01'!$Z$53:$AA$53</c:f>
                <c:numCache>
                  <c:formatCode>General</c:formatCode>
                  <c:ptCount val="2"/>
                  <c:pt idx="0">
                    <c:v>2.4865767835000756E-2</c:v>
                  </c:pt>
                  <c:pt idx="1">
                    <c:v>2.138983149312651E-2</c:v>
                  </c:pt>
                </c:numCache>
              </c:numRef>
            </c:minus>
            <c:spPr>
              <a:ln w="12700">
                <a:solidFill>
                  <a:srgbClr val="000000"/>
                </a:solidFill>
                <a:prstDash val="solid"/>
              </a:ln>
            </c:spPr>
          </c:errBars>
          <c:cat>
            <c:strRef>
              <c:f>'sub12'!$Z$49:$AA$49</c:f>
              <c:strCache>
                <c:ptCount val="2"/>
                <c:pt idx="0">
                  <c:v>lateral</c:v>
                </c:pt>
                <c:pt idx="1">
                  <c:v>medial</c:v>
                </c:pt>
              </c:strCache>
            </c:strRef>
          </c:cat>
          <c:val>
            <c:numRef>
              <c:f>'sub12'!$Z$50:$AA$50</c:f>
              <c:numCache>
                <c:formatCode>0.00_ </c:formatCode>
                <c:ptCount val="2"/>
                <c:pt idx="0">
                  <c:v>0.57862916666666664</c:v>
                </c:pt>
                <c:pt idx="1">
                  <c:v>0.29566249999999999</c:v>
                </c:pt>
              </c:numCache>
            </c:numRef>
          </c:val>
        </c:ser>
        <c:ser>
          <c:idx val="1"/>
          <c:order val="1"/>
          <c:tx>
            <c:strRef>
              <c:f>'sub12'!$Y$51</c:f>
              <c:strCache>
                <c:ptCount val="1"/>
                <c:pt idx="0">
                  <c:v>tools</c:v>
                </c:pt>
              </c:strCache>
            </c:strRef>
          </c:tx>
          <c:spPr>
            <a:solidFill>
              <a:srgbClr val="FF6600"/>
            </a:solidFill>
            <a:ln w="25400">
              <a:noFill/>
            </a:ln>
          </c:spPr>
          <c:errBars>
            <c:errBarType val="both"/>
            <c:errValType val="cust"/>
            <c:plus>
              <c:numRef>
                <c:f>'sub01'!$Z$54:$AA$54</c:f>
                <c:numCache>
                  <c:formatCode>General</c:formatCode>
                  <c:ptCount val="2"/>
                  <c:pt idx="0">
                    <c:v>3.1226713243921726E-2</c:v>
                  </c:pt>
                  <c:pt idx="1">
                    <c:v>1.9092591577365804E-2</c:v>
                  </c:pt>
                </c:numCache>
              </c:numRef>
            </c:plus>
            <c:minus>
              <c:numRef>
                <c:f>'sub01'!$Z$54:$AA$54</c:f>
                <c:numCache>
                  <c:formatCode>General</c:formatCode>
                  <c:ptCount val="2"/>
                  <c:pt idx="0">
                    <c:v>3.1226713243921726E-2</c:v>
                  </c:pt>
                  <c:pt idx="1">
                    <c:v>1.9092591577365804E-2</c:v>
                  </c:pt>
                </c:numCache>
              </c:numRef>
            </c:minus>
            <c:spPr>
              <a:ln w="12700">
                <a:solidFill>
                  <a:srgbClr val="000000"/>
                </a:solidFill>
                <a:prstDash val="solid"/>
              </a:ln>
            </c:spPr>
          </c:errBars>
          <c:cat>
            <c:strRef>
              <c:f>'sub12'!$Z$49:$AA$49</c:f>
              <c:strCache>
                <c:ptCount val="2"/>
                <c:pt idx="0">
                  <c:v>lateral</c:v>
                </c:pt>
                <c:pt idx="1">
                  <c:v>medial</c:v>
                </c:pt>
              </c:strCache>
            </c:strRef>
          </c:cat>
          <c:val>
            <c:numRef>
              <c:f>'sub12'!$Z$51:$AA$51</c:f>
              <c:numCache>
                <c:formatCode>0.00_ </c:formatCode>
                <c:ptCount val="2"/>
                <c:pt idx="0">
                  <c:v>0.19872499999999996</c:v>
                </c:pt>
                <c:pt idx="1">
                  <c:v>0.45582916666666673</c:v>
                </c:pt>
              </c:numCache>
            </c:numRef>
          </c:val>
        </c:ser>
        <c:axId val="125864576"/>
        <c:axId val="126288256"/>
      </c:barChart>
      <c:catAx>
        <c:axId val="125864576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zh-CN"/>
          </a:p>
        </c:txPr>
        <c:crossAx val="126288256"/>
        <c:crosses val="autoZero"/>
        <c:auto val="1"/>
        <c:lblAlgn val="ctr"/>
        <c:lblOffset val="100"/>
        <c:tickLblSkip val="1"/>
        <c:tickMarkSkip val="1"/>
      </c:catAx>
      <c:valAx>
        <c:axId val="126288256"/>
        <c:scaling>
          <c:orientation val="minMax"/>
          <c:max val="0.70000000000000062"/>
          <c:min val="0"/>
        </c:scaling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 altLang="en-US"/>
                  <a:t>Mean Activations</a:t>
                </a:r>
              </a:p>
            </c:rich>
          </c:tx>
          <c:layout>
            <c:manualLayout>
              <c:xMode val="edge"/>
              <c:yMode val="edge"/>
              <c:x val="2.8368794326241127E-2"/>
              <c:y val="0.35410764872521244"/>
            </c:manualLayout>
          </c:layout>
          <c:spPr>
            <a:noFill/>
            <a:ln w="25400">
              <a:noFill/>
            </a:ln>
          </c:spPr>
        </c:title>
        <c:numFmt formatCode="0.00_ " sourceLinked="1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zh-CN"/>
          </a:p>
        </c:txPr>
        <c:crossAx val="125864576"/>
        <c:crosses val="autoZero"/>
        <c:crossBetween val="between"/>
        <c:majorUnit val="0.1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7198618789672834"/>
          <c:y val="0.22096317280453256"/>
          <c:w val="0.12056756203346919"/>
          <c:h val="0.13881019830028329"/>
        </c:manualLayout>
      </c:layout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11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zh-CN"/>
        </a:p>
      </c:txPr>
    </c:legend>
    <c:plotVisOnly val="1"/>
    <c:dispBlanksAs val="gap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zh-CN"/>
    </a:p>
  </c:txPr>
  <c:printSettings>
    <c:headerFooter alignWithMargins="0"/>
    <c:pageMargins b="1" l="0.75000000000000488" r="0.75000000000000488" t="1" header="0.5" footer="0.5"/>
    <c:pageSetup paperSize="9" orientation="landscape"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plotArea>
      <c:layout>
        <c:manualLayout>
          <c:layoutTarget val="inner"/>
          <c:xMode val="edge"/>
          <c:yMode val="edge"/>
          <c:x val="4.2322834645669334E-2"/>
          <c:y val="3.5714285714285712E-2"/>
          <c:w val="0.93503937007874061"/>
          <c:h val="0.84948979591836737"/>
        </c:manualLayout>
      </c:layout>
      <c:lineChart>
        <c:grouping val="standard"/>
        <c:ser>
          <c:idx val="0"/>
          <c:order val="0"/>
          <c:tx>
            <c:strRef>
              <c:f>'sub15'!$C$160</c:f>
              <c:strCache>
                <c:ptCount val="1"/>
                <c:pt idx="0">
                  <c:v>animals</c:v>
                </c:pt>
              </c:strCache>
            </c:strRef>
          </c:tx>
          <c:errBars>
            <c:errDir val="y"/>
            <c:errBarType val="both"/>
            <c:errValType val="cust"/>
            <c:plus>
              <c:numRef>
                <c:f>'sub01'!$D$163:$W$163</c:f>
                <c:numCache>
                  <c:formatCode>General</c:formatCode>
                  <c:ptCount val="20"/>
                  <c:pt idx="0">
                    <c:v>3.7575222861422689E-2</c:v>
                  </c:pt>
                  <c:pt idx="1">
                    <c:v>5.546921524990639E-2</c:v>
                  </c:pt>
                  <c:pt idx="2">
                    <c:v>5.3808043916756226E-2</c:v>
                  </c:pt>
                  <c:pt idx="3">
                    <c:v>4.2462374348947673E-2</c:v>
                  </c:pt>
                  <c:pt idx="4">
                    <c:v>4.7737223217000864E-2</c:v>
                  </c:pt>
                  <c:pt idx="5">
                    <c:v>5.199957864727095E-2</c:v>
                  </c:pt>
                  <c:pt idx="6">
                    <c:v>4.6490234254817756E-2</c:v>
                  </c:pt>
                  <c:pt idx="7">
                    <c:v>3.518099638377669E-2</c:v>
                  </c:pt>
                  <c:pt idx="8">
                    <c:v>3.2541015322609917E-2</c:v>
                  </c:pt>
                  <c:pt idx="9">
                    <c:v>4.1016064130328191E-2</c:v>
                  </c:pt>
                  <c:pt idx="10">
                    <c:v>4.5692832042522093E-2</c:v>
                  </c:pt>
                  <c:pt idx="11">
                    <c:v>2.4597779053234289E-2</c:v>
                  </c:pt>
                  <c:pt idx="12">
                    <c:v>1.5514991727625434E-2</c:v>
                  </c:pt>
                  <c:pt idx="13">
                    <c:v>3.2095224526182346E-2</c:v>
                  </c:pt>
                  <c:pt idx="14">
                    <c:v>4.2555518607334163E-2</c:v>
                  </c:pt>
                  <c:pt idx="15">
                    <c:v>3.7182234989932693E-2</c:v>
                  </c:pt>
                  <c:pt idx="16">
                    <c:v>2.9708411898514701E-2</c:v>
                  </c:pt>
                  <c:pt idx="17">
                    <c:v>2.6877309984756868E-2</c:v>
                  </c:pt>
                  <c:pt idx="18">
                    <c:v>3.9854281577503953E-2</c:v>
                  </c:pt>
                  <c:pt idx="19">
                    <c:v>4.293792979195097E-2</c:v>
                  </c:pt>
                </c:numCache>
              </c:numRef>
            </c:plus>
            <c:minus>
              <c:numRef>
                <c:f>'sub01'!$D$163:$W$163</c:f>
                <c:numCache>
                  <c:formatCode>General</c:formatCode>
                  <c:ptCount val="20"/>
                  <c:pt idx="0">
                    <c:v>3.7575222861422689E-2</c:v>
                  </c:pt>
                  <c:pt idx="1">
                    <c:v>5.546921524990639E-2</c:v>
                  </c:pt>
                  <c:pt idx="2">
                    <c:v>5.3808043916756226E-2</c:v>
                  </c:pt>
                  <c:pt idx="3">
                    <c:v>4.2462374348947673E-2</c:v>
                  </c:pt>
                  <c:pt idx="4">
                    <c:v>4.7737223217000864E-2</c:v>
                  </c:pt>
                  <c:pt idx="5">
                    <c:v>5.199957864727095E-2</c:v>
                  </c:pt>
                  <c:pt idx="6">
                    <c:v>4.6490234254817756E-2</c:v>
                  </c:pt>
                  <c:pt idx="7">
                    <c:v>3.518099638377669E-2</c:v>
                  </c:pt>
                  <c:pt idx="8">
                    <c:v>3.2541015322609917E-2</c:v>
                  </c:pt>
                  <c:pt idx="9">
                    <c:v>4.1016064130328191E-2</c:v>
                  </c:pt>
                  <c:pt idx="10">
                    <c:v>4.5692832042522093E-2</c:v>
                  </c:pt>
                  <c:pt idx="11">
                    <c:v>2.4597779053234289E-2</c:v>
                  </c:pt>
                  <c:pt idx="12">
                    <c:v>1.5514991727625434E-2</c:v>
                  </c:pt>
                  <c:pt idx="13">
                    <c:v>3.2095224526182346E-2</c:v>
                  </c:pt>
                  <c:pt idx="14">
                    <c:v>4.2555518607334163E-2</c:v>
                  </c:pt>
                  <c:pt idx="15">
                    <c:v>3.7182234989932693E-2</c:v>
                  </c:pt>
                  <c:pt idx="16">
                    <c:v>2.9708411898514701E-2</c:v>
                  </c:pt>
                  <c:pt idx="17">
                    <c:v>2.6877309984756868E-2</c:v>
                  </c:pt>
                  <c:pt idx="18">
                    <c:v>3.9854281577503953E-2</c:v>
                  </c:pt>
                  <c:pt idx="19">
                    <c:v>4.293792979195097E-2</c:v>
                  </c:pt>
                </c:numCache>
              </c:numRef>
            </c:minus>
          </c:errBars>
          <c:cat>
            <c:strRef>
              <c:f>'sub15'!$D$159:$W$159</c:f>
              <c:strCache>
                <c:ptCount val="20"/>
                <c:pt idx="0">
                  <c:v>Unit0</c:v>
                </c:pt>
                <c:pt idx="1">
                  <c:v>Unit1</c:v>
                </c:pt>
                <c:pt idx="2">
                  <c:v>Unit2</c:v>
                </c:pt>
                <c:pt idx="3">
                  <c:v>Unit3</c:v>
                </c:pt>
                <c:pt idx="4">
                  <c:v>Unit4</c:v>
                </c:pt>
                <c:pt idx="5">
                  <c:v>Unit5</c:v>
                </c:pt>
                <c:pt idx="6">
                  <c:v>Unit6</c:v>
                </c:pt>
                <c:pt idx="7">
                  <c:v>Unit7</c:v>
                </c:pt>
                <c:pt idx="8">
                  <c:v>Unit8</c:v>
                </c:pt>
                <c:pt idx="9">
                  <c:v>Unit9</c:v>
                </c:pt>
                <c:pt idx="10">
                  <c:v>Unit10</c:v>
                </c:pt>
                <c:pt idx="11">
                  <c:v>Unit11</c:v>
                </c:pt>
                <c:pt idx="12">
                  <c:v>Unit12</c:v>
                </c:pt>
                <c:pt idx="13">
                  <c:v>Unit13</c:v>
                </c:pt>
                <c:pt idx="14">
                  <c:v>Unit14</c:v>
                </c:pt>
                <c:pt idx="15">
                  <c:v>Unit15</c:v>
                </c:pt>
                <c:pt idx="16">
                  <c:v>Unit16</c:v>
                </c:pt>
                <c:pt idx="17">
                  <c:v>Unit17</c:v>
                </c:pt>
                <c:pt idx="18">
                  <c:v>Unit18</c:v>
                </c:pt>
                <c:pt idx="19">
                  <c:v>Unit19</c:v>
                </c:pt>
              </c:strCache>
            </c:strRef>
          </c:cat>
          <c:val>
            <c:numRef>
              <c:f>'sub15'!$D$160:$W$160</c:f>
              <c:numCache>
                <c:formatCode>0.000_ </c:formatCode>
                <c:ptCount val="20"/>
                <c:pt idx="0" formatCode="0.00000_ ">
                  <c:v>0.41363121038355805</c:v>
                </c:pt>
                <c:pt idx="1">
                  <c:v>0.42620793394177142</c:v>
                </c:pt>
                <c:pt idx="2">
                  <c:v>0.49080567172818396</c:v>
                </c:pt>
                <c:pt idx="3">
                  <c:v>0.53419036560050104</c:v>
                </c:pt>
                <c:pt idx="4">
                  <c:v>0.47000711358379577</c:v>
                </c:pt>
                <c:pt idx="5">
                  <c:v>0.41099257681453155</c:v>
                </c:pt>
                <c:pt idx="6">
                  <c:v>0.51671353354307081</c:v>
                </c:pt>
                <c:pt idx="7">
                  <c:v>0.65650342988110066</c:v>
                </c:pt>
                <c:pt idx="8">
                  <c:v>0.60299198930478914</c:v>
                </c:pt>
                <c:pt idx="9">
                  <c:v>0.56088020525541904</c:v>
                </c:pt>
                <c:pt idx="10">
                  <c:v>0.68904580839037111</c:v>
                </c:pt>
                <c:pt idx="11">
                  <c:v>0.80066766893344354</c:v>
                </c:pt>
                <c:pt idx="12">
                  <c:v>0.68641157267227071</c:v>
                </c:pt>
                <c:pt idx="13">
                  <c:v>0.38548472634122971</c:v>
                </c:pt>
                <c:pt idx="14">
                  <c:v>0.25883399726404754</c:v>
                </c:pt>
                <c:pt idx="15">
                  <c:v>0.31006198951181713</c:v>
                </c:pt>
                <c:pt idx="16">
                  <c:v>0.32705112222994592</c:v>
                </c:pt>
                <c:pt idx="17">
                  <c:v>0.26743910954928368</c:v>
                </c:pt>
                <c:pt idx="18">
                  <c:v>0.28243608982862672</c:v>
                </c:pt>
                <c:pt idx="19">
                  <c:v>0.27704179858573946</c:v>
                </c:pt>
              </c:numCache>
            </c:numRef>
          </c:val>
        </c:ser>
        <c:ser>
          <c:idx val="1"/>
          <c:order val="1"/>
          <c:tx>
            <c:strRef>
              <c:f>'sub15'!$C$161</c:f>
              <c:strCache>
                <c:ptCount val="1"/>
                <c:pt idx="0">
                  <c:v>tools</c:v>
                </c:pt>
              </c:strCache>
            </c:strRef>
          </c:tx>
          <c:errBars>
            <c:errDir val="y"/>
            <c:errBarType val="both"/>
            <c:errValType val="cust"/>
            <c:plus>
              <c:numRef>
                <c:f>'sub01'!$D$164:$W$164</c:f>
                <c:numCache>
                  <c:formatCode>General</c:formatCode>
                  <c:ptCount val="20"/>
                  <c:pt idx="0">
                    <c:v>2.6954072023538927E-2</c:v>
                  </c:pt>
                  <c:pt idx="1">
                    <c:v>3.3976647756211398E-2</c:v>
                  </c:pt>
                  <c:pt idx="2">
                    <c:v>4.154233810743508E-2</c:v>
                  </c:pt>
                  <c:pt idx="3">
                    <c:v>5.0333946580188645E-2</c:v>
                  </c:pt>
                  <c:pt idx="4">
                    <c:v>4.9024310378175742E-2</c:v>
                  </c:pt>
                  <c:pt idx="5">
                    <c:v>4.9380586412178309E-2</c:v>
                  </c:pt>
                  <c:pt idx="6">
                    <c:v>4.6657058380600011E-2</c:v>
                  </c:pt>
                  <c:pt idx="7">
                    <c:v>5.2444141989184304E-2</c:v>
                  </c:pt>
                  <c:pt idx="8">
                    <c:v>4.9737327482698129E-2</c:v>
                  </c:pt>
                  <c:pt idx="9">
                    <c:v>3.1759198607017418E-2</c:v>
                  </c:pt>
                  <c:pt idx="10">
                    <c:v>3.9212509059558559E-2</c:v>
                  </c:pt>
                  <c:pt idx="11">
                    <c:v>3.6789239593556712E-2</c:v>
                  </c:pt>
                  <c:pt idx="12">
                    <c:v>4.2760785441359576E-2</c:v>
                  </c:pt>
                  <c:pt idx="13">
                    <c:v>4.4738989586956684E-2</c:v>
                  </c:pt>
                  <c:pt idx="14">
                    <c:v>3.4928716562822155E-2</c:v>
                  </c:pt>
                  <c:pt idx="15">
                    <c:v>2.9498305379555594E-2</c:v>
                  </c:pt>
                  <c:pt idx="16">
                    <c:v>4.3359681242713187E-2</c:v>
                  </c:pt>
                  <c:pt idx="17">
                    <c:v>5.4525414671113381E-2</c:v>
                  </c:pt>
                  <c:pt idx="18">
                    <c:v>5.2058570319543022E-2</c:v>
                  </c:pt>
                  <c:pt idx="19">
                    <c:v>4.8836342525983595E-2</c:v>
                  </c:pt>
                </c:numCache>
              </c:numRef>
            </c:plus>
            <c:minus>
              <c:numRef>
                <c:f>'sub01'!$D$164:$W$164</c:f>
                <c:numCache>
                  <c:formatCode>General</c:formatCode>
                  <c:ptCount val="20"/>
                  <c:pt idx="0">
                    <c:v>2.6954072023538927E-2</c:v>
                  </c:pt>
                  <c:pt idx="1">
                    <c:v>3.3976647756211398E-2</c:v>
                  </c:pt>
                  <c:pt idx="2">
                    <c:v>4.154233810743508E-2</c:v>
                  </c:pt>
                  <c:pt idx="3">
                    <c:v>5.0333946580188645E-2</c:v>
                  </c:pt>
                  <c:pt idx="4">
                    <c:v>4.9024310378175742E-2</c:v>
                  </c:pt>
                  <c:pt idx="5">
                    <c:v>4.9380586412178309E-2</c:v>
                  </c:pt>
                  <c:pt idx="6">
                    <c:v>4.6657058380600011E-2</c:v>
                  </c:pt>
                  <c:pt idx="7">
                    <c:v>5.2444141989184304E-2</c:v>
                  </c:pt>
                  <c:pt idx="8">
                    <c:v>4.9737327482698129E-2</c:v>
                  </c:pt>
                  <c:pt idx="9">
                    <c:v>3.1759198607017418E-2</c:v>
                  </c:pt>
                  <c:pt idx="10">
                    <c:v>3.9212509059558559E-2</c:v>
                  </c:pt>
                  <c:pt idx="11">
                    <c:v>3.6789239593556712E-2</c:v>
                  </c:pt>
                  <c:pt idx="12">
                    <c:v>4.2760785441359576E-2</c:v>
                  </c:pt>
                  <c:pt idx="13">
                    <c:v>4.4738989586956684E-2</c:v>
                  </c:pt>
                  <c:pt idx="14">
                    <c:v>3.4928716562822155E-2</c:v>
                  </c:pt>
                  <c:pt idx="15">
                    <c:v>2.9498305379555594E-2</c:v>
                  </c:pt>
                  <c:pt idx="16">
                    <c:v>4.3359681242713187E-2</c:v>
                  </c:pt>
                  <c:pt idx="17">
                    <c:v>5.4525414671113381E-2</c:v>
                  </c:pt>
                  <c:pt idx="18">
                    <c:v>5.2058570319543022E-2</c:v>
                  </c:pt>
                  <c:pt idx="19">
                    <c:v>4.8836342525983595E-2</c:v>
                  </c:pt>
                </c:numCache>
              </c:numRef>
            </c:minus>
          </c:errBars>
          <c:cat>
            <c:strRef>
              <c:f>'sub15'!$D$159:$W$159</c:f>
              <c:strCache>
                <c:ptCount val="20"/>
                <c:pt idx="0">
                  <c:v>Unit0</c:v>
                </c:pt>
                <c:pt idx="1">
                  <c:v>Unit1</c:v>
                </c:pt>
                <c:pt idx="2">
                  <c:v>Unit2</c:v>
                </c:pt>
                <c:pt idx="3">
                  <c:v>Unit3</c:v>
                </c:pt>
                <c:pt idx="4">
                  <c:v>Unit4</c:v>
                </c:pt>
                <c:pt idx="5">
                  <c:v>Unit5</c:v>
                </c:pt>
                <c:pt idx="6">
                  <c:v>Unit6</c:v>
                </c:pt>
                <c:pt idx="7">
                  <c:v>Unit7</c:v>
                </c:pt>
                <c:pt idx="8">
                  <c:v>Unit8</c:v>
                </c:pt>
                <c:pt idx="9">
                  <c:v>Unit9</c:v>
                </c:pt>
                <c:pt idx="10">
                  <c:v>Unit10</c:v>
                </c:pt>
                <c:pt idx="11">
                  <c:v>Unit11</c:v>
                </c:pt>
                <c:pt idx="12">
                  <c:v>Unit12</c:v>
                </c:pt>
                <c:pt idx="13">
                  <c:v>Unit13</c:v>
                </c:pt>
                <c:pt idx="14">
                  <c:v>Unit14</c:v>
                </c:pt>
                <c:pt idx="15">
                  <c:v>Unit15</c:v>
                </c:pt>
                <c:pt idx="16">
                  <c:v>Unit16</c:v>
                </c:pt>
                <c:pt idx="17">
                  <c:v>Unit17</c:v>
                </c:pt>
                <c:pt idx="18">
                  <c:v>Unit18</c:v>
                </c:pt>
                <c:pt idx="19">
                  <c:v>Unit19</c:v>
                </c:pt>
              </c:strCache>
            </c:strRef>
          </c:cat>
          <c:val>
            <c:numRef>
              <c:f>'sub15'!$D$161:$W$161</c:f>
              <c:numCache>
                <c:formatCode>0.000_ </c:formatCode>
                <c:ptCount val="20"/>
                <c:pt idx="0" formatCode="0.00000_ ">
                  <c:v>0.45639638181947723</c:v>
                </c:pt>
                <c:pt idx="1">
                  <c:v>0.48203186890508798</c:v>
                </c:pt>
                <c:pt idx="2">
                  <c:v>0.42178797752905695</c:v>
                </c:pt>
                <c:pt idx="3">
                  <c:v>0.27680129312576618</c:v>
                </c:pt>
                <c:pt idx="4">
                  <c:v>0.21727967938134066</c:v>
                </c:pt>
                <c:pt idx="5">
                  <c:v>0.15729596247874314</c:v>
                </c:pt>
                <c:pt idx="6">
                  <c:v>0.11140689829332089</c:v>
                </c:pt>
                <c:pt idx="7">
                  <c:v>0.18089681108014777</c:v>
                </c:pt>
                <c:pt idx="8">
                  <c:v>0.36837844540564846</c:v>
                </c:pt>
                <c:pt idx="9">
                  <c:v>0.44596871467668753</c:v>
                </c:pt>
                <c:pt idx="10">
                  <c:v>0.36770949148381082</c:v>
                </c:pt>
                <c:pt idx="11">
                  <c:v>0.26866068721799824</c:v>
                </c:pt>
                <c:pt idx="12">
                  <c:v>0.25106155072948</c:v>
                </c:pt>
                <c:pt idx="13">
                  <c:v>0.37630768376668899</c:v>
                </c:pt>
                <c:pt idx="14">
                  <c:v>0.4485012832063186</c:v>
                </c:pt>
                <c:pt idx="15">
                  <c:v>0.44150959997035555</c:v>
                </c:pt>
                <c:pt idx="16">
                  <c:v>0.41443352152507273</c:v>
                </c:pt>
                <c:pt idx="17">
                  <c:v>0.4200242197977701</c:v>
                </c:pt>
                <c:pt idx="18">
                  <c:v>0.4156874422049579</c:v>
                </c:pt>
                <c:pt idx="19">
                  <c:v>0.42030770753091518</c:v>
                </c:pt>
              </c:numCache>
            </c:numRef>
          </c:val>
        </c:ser>
        <c:marker val="1"/>
        <c:axId val="126321408"/>
        <c:axId val="126322944"/>
      </c:lineChart>
      <c:catAx>
        <c:axId val="126321408"/>
        <c:scaling>
          <c:orientation val="minMax"/>
        </c:scaling>
        <c:axPos val="b"/>
        <c:numFmt formatCode="General" sourceLinked="1"/>
        <c:tickLblPos val="nextTo"/>
        <c:crossAx val="126322944"/>
        <c:crosses val="autoZero"/>
        <c:auto val="1"/>
        <c:lblAlgn val="ctr"/>
        <c:lblOffset val="100"/>
      </c:catAx>
      <c:valAx>
        <c:axId val="126322944"/>
        <c:scaling>
          <c:orientation val="minMax"/>
        </c:scaling>
        <c:axPos val="l"/>
        <c:majorGridlines/>
        <c:numFmt formatCode="0.00000_ " sourceLinked="1"/>
        <c:tickLblPos val="nextTo"/>
        <c:crossAx val="126321408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81322173311013823"/>
          <c:y val="8.4751995286304699E-2"/>
          <c:w val="8.0479054291441809E-2"/>
          <c:h val="0.12301301623011419"/>
        </c:manualLayout>
      </c:layout>
    </c:legend>
    <c:plotVisOnly val="1"/>
    <c:dispBlanksAs val="gap"/>
  </c:chart>
  <c:printSettings>
    <c:headerFooter/>
    <c:pageMargins b="0.75000000000000488" l="0.70000000000000062" r="0.70000000000000062" t="0.75000000000000488" header="0.30000000000000032" footer="0.30000000000000032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 altLang="en-US"/>
              <a:t>The averaged final activations</a:t>
            </a:r>
          </a:p>
        </c:rich>
      </c:tx>
      <c:layout>
        <c:manualLayout>
          <c:xMode val="edge"/>
          <c:yMode val="edge"/>
          <c:x val="0.34042609035572907"/>
          <c:y val="3.39943342776204E-2"/>
        </c:manualLayout>
      </c:layout>
      <c:spPr>
        <a:noFill/>
        <a:ln w="25400">
          <a:noFill/>
        </a:ln>
      </c:spPr>
    </c:title>
    <c:plotArea>
      <c:layout>
        <c:manualLayout>
          <c:layoutTarget val="inner"/>
          <c:xMode val="edge"/>
          <c:yMode val="edge"/>
          <c:x val="0.1613477971032059"/>
          <c:y val="0.14164305949008499"/>
          <c:w val="0.81028509094686907"/>
          <c:h val="0.73654390934844194"/>
        </c:manualLayout>
      </c:layout>
      <c:barChart>
        <c:barDir val="col"/>
        <c:grouping val="clustered"/>
        <c:ser>
          <c:idx val="0"/>
          <c:order val="0"/>
          <c:tx>
            <c:strRef>
              <c:f>'sub01'!$Y$50</c:f>
              <c:strCache>
                <c:ptCount val="1"/>
                <c:pt idx="0">
                  <c:v>animals</c:v>
                </c:pt>
              </c:strCache>
            </c:strRef>
          </c:tx>
          <c:spPr>
            <a:solidFill>
              <a:srgbClr val="3366FF"/>
            </a:solidFill>
            <a:ln w="25400">
              <a:noFill/>
            </a:ln>
          </c:spPr>
          <c:errBars>
            <c:errBarType val="both"/>
            <c:errValType val="cust"/>
            <c:plus>
              <c:numRef>
                <c:f>'sub01'!$Z$53:$AA$53</c:f>
                <c:numCache>
                  <c:formatCode>General</c:formatCode>
                  <c:ptCount val="2"/>
                  <c:pt idx="0">
                    <c:v>2.4865767835000756E-2</c:v>
                  </c:pt>
                  <c:pt idx="1">
                    <c:v>2.138983149312651E-2</c:v>
                  </c:pt>
                </c:numCache>
              </c:numRef>
            </c:plus>
            <c:minus>
              <c:numRef>
                <c:f>'sub01'!$Z$53:$AA$53</c:f>
                <c:numCache>
                  <c:formatCode>General</c:formatCode>
                  <c:ptCount val="2"/>
                  <c:pt idx="0">
                    <c:v>2.4865767835000756E-2</c:v>
                  </c:pt>
                  <c:pt idx="1">
                    <c:v>2.138983149312651E-2</c:v>
                  </c:pt>
                </c:numCache>
              </c:numRef>
            </c:minus>
            <c:spPr>
              <a:ln w="12700">
                <a:solidFill>
                  <a:srgbClr val="000000"/>
                </a:solidFill>
                <a:prstDash val="solid"/>
              </a:ln>
            </c:spPr>
          </c:errBars>
          <c:cat>
            <c:strRef>
              <c:f>'sub01'!$Z$49:$AA$49</c:f>
              <c:strCache>
                <c:ptCount val="2"/>
                <c:pt idx="0">
                  <c:v>lateral</c:v>
                </c:pt>
                <c:pt idx="1">
                  <c:v>medial</c:v>
                </c:pt>
              </c:strCache>
            </c:strRef>
          </c:cat>
          <c:val>
            <c:numRef>
              <c:f>'sub01'!$Z$50:$AA$50</c:f>
              <c:numCache>
                <c:formatCode>0.00_ </c:formatCode>
                <c:ptCount val="2"/>
                <c:pt idx="0">
                  <c:v>0.52035833333333326</c:v>
                </c:pt>
                <c:pt idx="1">
                  <c:v>0.34429999999999999</c:v>
                </c:pt>
              </c:numCache>
            </c:numRef>
          </c:val>
        </c:ser>
        <c:ser>
          <c:idx val="1"/>
          <c:order val="1"/>
          <c:tx>
            <c:strRef>
              <c:f>'sub01'!$Y$51</c:f>
              <c:strCache>
                <c:ptCount val="1"/>
                <c:pt idx="0">
                  <c:v>tools</c:v>
                </c:pt>
              </c:strCache>
            </c:strRef>
          </c:tx>
          <c:spPr>
            <a:solidFill>
              <a:srgbClr val="FF6600"/>
            </a:solidFill>
            <a:ln w="25400">
              <a:noFill/>
            </a:ln>
          </c:spPr>
          <c:errBars>
            <c:errBarType val="both"/>
            <c:errValType val="cust"/>
            <c:plus>
              <c:numRef>
                <c:f>'sub01'!$Z$54:$AA$54</c:f>
                <c:numCache>
                  <c:formatCode>General</c:formatCode>
                  <c:ptCount val="2"/>
                  <c:pt idx="0">
                    <c:v>3.1226713243921726E-2</c:v>
                  </c:pt>
                  <c:pt idx="1">
                    <c:v>1.9092591577365804E-2</c:v>
                  </c:pt>
                </c:numCache>
              </c:numRef>
            </c:plus>
            <c:minus>
              <c:numRef>
                <c:f>'sub01'!$Z$54:$AA$54</c:f>
                <c:numCache>
                  <c:formatCode>General</c:formatCode>
                  <c:ptCount val="2"/>
                  <c:pt idx="0">
                    <c:v>3.1226713243921726E-2</c:v>
                  </c:pt>
                  <c:pt idx="1">
                    <c:v>1.9092591577365804E-2</c:v>
                  </c:pt>
                </c:numCache>
              </c:numRef>
            </c:minus>
            <c:spPr>
              <a:ln w="12700">
                <a:solidFill>
                  <a:srgbClr val="000000"/>
                </a:solidFill>
                <a:prstDash val="solid"/>
              </a:ln>
            </c:spPr>
          </c:errBars>
          <c:cat>
            <c:strRef>
              <c:f>'sub01'!$Z$49:$AA$49</c:f>
              <c:strCache>
                <c:ptCount val="2"/>
                <c:pt idx="0">
                  <c:v>lateral</c:v>
                </c:pt>
                <c:pt idx="1">
                  <c:v>medial</c:v>
                </c:pt>
              </c:strCache>
            </c:strRef>
          </c:cat>
          <c:val>
            <c:numRef>
              <c:f>'sub01'!$Z$51:$AA$51</c:f>
              <c:numCache>
                <c:formatCode>0.00_ </c:formatCode>
                <c:ptCount val="2"/>
                <c:pt idx="0">
                  <c:v>0.34521249999999998</c:v>
                </c:pt>
                <c:pt idx="1">
                  <c:v>0.44926666666666654</c:v>
                </c:pt>
              </c:numCache>
            </c:numRef>
          </c:val>
        </c:ser>
        <c:axId val="126435712"/>
        <c:axId val="126437248"/>
      </c:barChart>
      <c:catAx>
        <c:axId val="126435712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zh-CN"/>
          </a:p>
        </c:txPr>
        <c:crossAx val="126437248"/>
        <c:crosses val="autoZero"/>
        <c:auto val="1"/>
        <c:lblAlgn val="ctr"/>
        <c:lblOffset val="100"/>
        <c:tickLblSkip val="1"/>
        <c:tickMarkSkip val="1"/>
      </c:catAx>
      <c:valAx>
        <c:axId val="126437248"/>
        <c:scaling>
          <c:orientation val="minMax"/>
          <c:max val="0.70000000000000062"/>
          <c:min val="0"/>
        </c:scaling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 altLang="en-US"/>
                  <a:t>Mean Activations</a:t>
                </a:r>
              </a:p>
            </c:rich>
          </c:tx>
          <c:layout>
            <c:manualLayout>
              <c:xMode val="edge"/>
              <c:yMode val="edge"/>
              <c:x val="2.8368794326241127E-2"/>
              <c:y val="0.35410764872521244"/>
            </c:manualLayout>
          </c:layout>
          <c:spPr>
            <a:noFill/>
            <a:ln w="25400">
              <a:noFill/>
            </a:ln>
          </c:spPr>
        </c:title>
        <c:numFmt formatCode="0.00_ " sourceLinked="1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zh-CN"/>
          </a:p>
        </c:txPr>
        <c:crossAx val="126435712"/>
        <c:crosses val="autoZero"/>
        <c:crossBetween val="between"/>
        <c:majorUnit val="0.1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7198618789672773"/>
          <c:y val="0.22096317280453256"/>
          <c:w val="0.12056756203346919"/>
          <c:h val="0.13881019830028329"/>
        </c:manualLayout>
      </c:layout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11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zh-CN"/>
        </a:p>
      </c:txPr>
    </c:legend>
    <c:plotVisOnly val="1"/>
    <c:dispBlanksAs val="gap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zh-CN"/>
    </a:p>
  </c:txPr>
  <c:printSettings>
    <c:headerFooter alignWithMargins="0"/>
    <c:pageMargins b="1" l="0.75000000000000377" r="0.75000000000000377" t="1" header="0.5" footer="0.5"/>
    <c:pageSetup paperSize="9" orientation="landscape"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 altLang="en-US"/>
              <a:t>The averaged final activations</a:t>
            </a:r>
          </a:p>
        </c:rich>
      </c:tx>
      <c:layout>
        <c:manualLayout>
          <c:xMode val="edge"/>
          <c:yMode val="edge"/>
          <c:x val="0.34042609035572957"/>
          <c:y val="3.39943342776204E-2"/>
        </c:manualLayout>
      </c:layout>
      <c:spPr>
        <a:noFill/>
        <a:ln w="25400">
          <a:noFill/>
        </a:ln>
      </c:spPr>
    </c:title>
    <c:plotArea>
      <c:layout>
        <c:manualLayout>
          <c:layoutTarget val="inner"/>
          <c:xMode val="edge"/>
          <c:yMode val="edge"/>
          <c:x val="0.1613477971032059"/>
          <c:y val="0.14164305949008499"/>
          <c:w val="0.81028509094686907"/>
          <c:h val="0.73654390934844194"/>
        </c:manualLayout>
      </c:layout>
      <c:barChart>
        <c:barDir val="col"/>
        <c:grouping val="clustered"/>
        <c:ser>
          <c:idx val="0"/>
          <c:order val="0"/>
          <c:tx>
            <c:strRef>
              <c:f>[1]sub01!$Y$50</c:f>
              <c:strCache>
                <c:ptCount val="1"/>
                <c:pt idx="0">
                  <c:v>animals</c:v>
                </c:pt>
              </c:strCache>
            </c:strRef>
          </c:tx>
          <c:spPr>
            <a:solidFill>
              <a:srgbClr val="3366FF"/>
            </a:solidFill>
            <a:ln w="25400">
              <a:noFill/>
            </a:ln>
          </c:spPr>
          <c:errBars>
            <c:errBarType val="both"/>
            <c:errValType val="cust"/>
            <c:plus>
              <c:numRef>
                <c:f>[1]sub01!$Z$53:$AA$53</c:f>
                <c:numCache>
                  <c:formatCode>General</c:formatCode>
                  <c:ptCount val="2"/>
                  <c:pt idx="0">
                    <c:v>2.6999843442022243E-3</c:v>
                  </c:pt>
                  <c:pt idx="1">
                    <c:v>7.9179144706934927E-3</c:v>
                  </c:pt>
                </c:numCache>
              </c:numRef>
            </c:plus>
            <c:minus>
              <c:numRef>
                <c:f>[1]sub01!$Z$53:$AA$53</c:f>
                <c:numCache>
                  <c:formatCode>General</c:formatCode>
                  <c:ptCount val="2"/>
                  <c:pt idx="0">
                    <c:v>2.6999843442022243E-3</c:v>
                  </c:pt>
                  <c:pt idx="1">
                    <c:v>7.9179144706934927E-3</c:v>
                  </c:pt>
                </c:numCache>
              </c:numRef>
            </c:minus>
            <c:spPr>
              <a:ln w="12700">
                <a:solidFill>
                  <a:srgbClr val="000000"/>
                </a:solidFill>
                <a:prstDash val="solid"/>
              </a:ln>
            </c:spPr>
          </c:errBars>
          <c:cat>
            <c:strRef>
              <c:f>[1]sub01!$Z$49:$AA$49</c:f>
              <c:strCache>
                <c:ptCount val="2"/>
                <c:pt idx="0">
                  <c:v>lateral</c:v>
                </c:pt>
                <c:pt idx="1">
                  <c:v>medial</c:v>
                </c:pt>
              </c:strCache>
            </c:strRef>
          </c:cat>
          <c:val>
            <c:numRef>
              <c:f>[1]sub01!$Z$50:$AA$50</c:f>
              <c:numCache>
                <c:formatCode>General</c:formatCode>
                <c:ptCount val="2"/>
                <c:pt idx="0">
                  <c:v>0.11351666666666667</c:v>
                </c:pt>
                <c:pt idx="1">
                  <c:v>6.9449999999999998E-2</c:v>
                </c:pt>
              </c:numCache>
            </c:numRef>
          </c:val>
        </c:ser>
        <c:ser>
          <c:idx val="1"/>
          <c:order val="1"/>
          <c:tx>
            <c:strRef>
              <c:f>[1]sub01!$Y$51</c:f>
              <c:strCache>
                <c:ptCount val="1"/>
                <c:pt idx="0">
                  <c:v>tools</c:v>
                </c:pt>
              </c:strCache>
            </c:strRef>
          </c:tx>
          <c:spPr>
            <a:solidFill>
              <a:srgbClr val="FF6600"/>
            </a:solidFill>
            <a:ln w="25400">
              <a:noFill/>
            </a:ln>
          </c:spPr>
          <c:errBars>
            <c:errBarType val="both"/>
            <c:errValType val="cust"/>
            <c:plus>
              <c:numRef>
                <c:f>[1]sub01!$Z$54:$AA$54</c:f>
                <c:numCache>
                  <c:formatCode>General</c:formatCode>
                  <c:ptCount val="2"/>
                  <c:pt idx="0">
                    <c:v>5.9739849030593234E-3</c:v>
                  </c:pt>
                  <c:pt idx="1">
                    <c:v>1.695347925758011E-2</c:v>
                  </c:pt>
                </c:numCache>
              </c:numRef>
            </c:plus>
            <c:minus>
              <c:numRef>
                <c:f>[1]sub01!$Z$54:$AA$54</c:f>
                <c:numCache>
                  <c:formatCode>General</c:formatCode>
                  <c:ptCount val="2"/>
                  <c:pt idx="0">
                    <c:v>5.9739849030593234E-3</c:v>
                  </c:pt>
                  <c:pt idx="1">
                    <c:v>1.695347925758011E-2</c:v>
                  </c:pt>
                </c:numCache>
              </c:numRef>
            </c:minus>
            <c:spPr>
              <a:ln w="12700">
                <a:solidFill>
                  <a:srgbClr val="000000"/>
                </a:solidFill>
                <a:prstDash val="solid"/>
              </a:ln>
            </c:spPr>
          </c:errBars>
          <c:cat>
            <c:strRef>
              <c:f>[1]sub01!$Z$49:$AA$49</c:f>
              <c:strCache>
                <c:ptCount val="2"/>
                <c:pt idx="0">
                  <c:v>lateral</c:v>
                </c:pt>
                <c:pt idx="1">
                  <c:v>medial</c:v>
                </c:pt>
              </c:strCache>
            </c:strRef>
          </c:cat>
          <c:val>
            <c:numRef>
              <c:f>[1]sub01!$Z$51:$AA$51</c:f>
              <c:numCache>
                <c:formatCode>General</c:formatCode>
                <c:ptCount val="2"/>
                <c:pt idx="0">
                  <c:v>8.999583333333333E-2</c:v>
                </c:pt>
                <c:pt idx="1">
                  <c:v>0.2612166666666666</c:v>
                </c:pt>
              </c:numCache>
            </c:numRef>
          </c:val>
        </c:ser>
        <c:axId val="126426496"/>
        <c:axId val="126489728"/>
      </c:barChart>
      <c:catAx>
        <c:axId val="126426496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zh-CN"/>
          </a:p>
        </c:txPr>
        <c:crossAx val="126489728"/>
        <c:crosses val="autoZero"/>
        <c:auto val="1"/>
        <c:lblAlgn val="ctr"/>
        <c:lblOffset val="100"/>
        <c:tickLblSkip val="1"/>
        <c:tickMarkSkip val="1"/>
      </c:catAx>
      <c:valAx>
        <c:axId val="126489728"/>
        <c:scaling>
          <c:orientation val="minMax"/>
          <c:max val="0.70000000000000062"/>
          <c:min val="0"/>
        </c:scaling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 altLang="en-US"/>
                  <a:t>Mean Activations</a:t>
                </a:r>
              </a:p>
            </c:rich>
          </c:tx>
          <c:layout>
            <c:manualLayout>
              <c:xMode val="edge"/>
              <c:yMode val="edge"/>
              <c:x val="2.8368794326241127E-2"/>
              <c:y val="0.35410764872521244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zh-CN"/>
          </a:p>
        </c:txPr>
        <c:crossAx val="126426496"/>
        <c:crosses val="autoZero"/>
        <c:crossBetween val="between"/>
        <c:majorUnit val="0.1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7198618789672815"/>
          <c:y val="0.22096317280453256"/>
          <c:w val="0.12056756203346919"/>
          <c:h val="0.13881019830028329"/>
        </c:manualLayout>
      </c:layout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11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zh-CN"/>
        </a:p>
      </c:txPr>
    </c:legend>
    <c:plotVisOnly val="1"/>
    <c:dispBlanksAs val="gap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zh-CN"/>
    </a:p>
  </c:txPr>
  <c:printSettings>
    <c:headerFooter alignWithMargins="0"/>
    <c:pageMargins b="1" l="0.75000000000000455" r="0.75000000000000455" t="1" header="0.5" footer="0.5"/>
    <c:pageSetup paperSize="9" orientation="landscape"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5" Type="http://schemas.openxmlformats.org/officeDocument/2006/relationships/chart" Target="../charts/chart8.xml"/><Relationship Id="rId4" Type="http://schemas.openxmlformats.org/officeDocument/2006/relationships/chart" Target="../charts/chart7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.xml"/><Relationship Id="rId2" Type="http://schemas.openxmlformats.org/officeDocument/2006/relationships/chart" Target="../charts/chart13.xml"/><Relationship Id="rId1" Type="http://schemas.openxmlformats.org/officeDocument/2006/relationships/chart" Target="../charts/chart12.xml"/><Relationship Id="rId4" Type="http://schemas.openxmlformats.org/officeDocument/2006/relationships/chart" Target="../charts/chart15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Relationship Id="rId5" Type="http://schemas.openxmlformats.org/officeDocument/2006/relationships/chart" Target="../charts/chart20.xml"/><Relationship Id="rId4" Type="http://schemas.openxmlformats.org/officeDocument/2006/relationships/chart" Target="../charts/chart19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.xml"/><Relationship Id="rId2" Type="http://schemas.openxmlformats.org/officeDocument/2006/relationships/chart" Target="../charts/chart22.xml"/><Relationship Id="rId1" Type="http://schemas.openxmlformats.org/officeDocument/2006/relationships/chart" Target="../charts/chart21.xml"/><Relationship Id="rId5" Type="http://schemas.openxmlformats.org/officeDocument/2006/relationships/chart" Target="../charts/chart25.xml"/><Relationship Id="rId4" Type="http://schemas.openxmlformats.org/officeDocument/2006/relationships/chart" Target="../charts/chart24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.xml"/><Relationship Id="rId2" Type="http://schemas.openxmlformats.org/officeDocument/2006/relationships/chart" Target="../charts/chart27.xml"/><Relationship Id="rId1" Type="http://schemas.openxmlformats.org/officeDocument/2006/relationships/chart" Target="../charts/chart26.xml"/><Relationship Id="rId5" Type="http://schemas.openxmlformats.org/officeDocument/2006/relationships/chart" Target="../charts/chart30.xml"/><Relationship Id="rId4" Type="http://schemas.openxmlformats.org/officeDocument/2006/relationships/chart" Target="../charts/chart29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3.xml"/><Relationship Id="rId2" Type="http://schemas.openxmlformats.org/officeDocument/2006/relationships/chart" Target="../charts/chart32.xml"/><Relationship Id="rId1" Type="http://schemas.openxmlformats.org/officeDocument/2006/relationships/chart" Target="../charts/chart31.xml"/><Relationship Id="rId5" Type="http://schemas.openxmlformats.org/officeDocument/2006/relationships/chart" Target="../charts/chart35.xml"/><Relationship Id="rId4" Type="http://schemas.openxmlformats.org/officeDocument/2006/relationships/chart" Target="../charts/chart34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8.xml"/><Relationship Id="rId2" Type="http://schemas.openxmlformats.org/officeDocument/2006/relationships/chart" Target="../charts/chart37.xml"/><Relationship Id="rId1" Type="http://schemas.openxmlformats.org/officeDocument/2006/relationships/chart" Target="../charts/chart36.xml"/><Relationship Id="rId5" Type="http://schemas.openxmlformats.org/officeDocument/2006/relationships/chart" Target="../charts/chart40.xml"/><Relationship Id="rId4" Type="http://schemas.openxmlformats.org/officeDocument/2006/relationships/chart" Target="../charts/chart39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3.xml"/><Relationship Id="rId2" Type="http://schemas.openxmlformats.org/officeDocument/2006/relationships/chart" Target="../charts/chart42.xml"/><Relationship Id="rId1" Type="http://schemas.openxmlformats.org/officeDocument/2006/relationships/chart" Target="../charts/chart41.xml"/><Relationship Id="rId5" Type="http://schemas.openxmlformats.org/officeDocument/2006/relationships/chart" Target="../charts/chart45.xml"/><Relationship Id="rId4" Type="http://schemas.openxmlformats.org/officeDocument/2006/relationships/chart" Target="../charts/chart44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8.xml"/><Relationship Id="rId2" Type="http://schemas.openxmlformats.org/officeDocument/2006/relationships/chart" Target="../charts/chart47.xml"/><Relationship Id="rId1" Type="http://schemas.openxmlformats.org/officeDocument/2006/relationships/chart" Target="../charts/chart46.xml"/><Relationship Id="rId5" Type="http://schemas.openxmlformats.org/officeDocument/2006/relationships/chart" Target="../charts/chart50.xml"/><Relationship Id="rId4" Type="http://schemas.openxmlformats.org/officeDocument/2006/relationships/chart" Target="../charts/chart49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3.xml"/><Relationship Id="rId2" Type="http://schemas.openxmlformats.org/officeDocument/2006/relationships/chart" Target="../charts/chart52.xml"/><Relationship Id="rId1" Type="http://schemas.openxmlformats.org/officeDocument/2006/relationships/chart" Target="../charts/chart51.xml"/><Relationship Id="rId5" Type="http://schemas.openxmlformats.org/officeDocument/2006/relationships/chart" Target="../charts/chart55.xml"/><Relationship Id="rId4" Type="http://schemas.openxmlformats.org/officeDocument/2006/relationships/chart" Target="../charts/chart54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8.xml"/><Relationship Id="rId2" Type="http://schemas.openxmlformats.org/officeDocument/2006/relationships/chart" Target="../charts/chart57.xml"/><Relationship Id="rId1" Type="http://schemas.openxmlformats.org/officeDocument/2006/relationships/chart" Target="../charts/chart56.xml"/><Relationship Id="rId5" Type="http://schemas.openxmlformats.org/officeDocument/2006/relationships/chart" Target="../charts/chart60.xml"/><Relationship Id="rId4" Type="http://schemas.openxmlformats.org/officeDocument/2006/relationships/chart" Target="../charts/chart59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3.xml"/><Relationship Id="rId2" Type="http://schemas.openxmlformats.org/officeDocument/2006/relationships/chart" Target="../charts/chart62.xml"/><Relationship Id="rId1" Type="http://schemas.openxmlformats.org/officeDocument/2006/relationships/chart" Target="../charts/chart61.xml"/><Relationship Id="rId5" Type="http://schemas.openxmlformats.org/officeDocument/2006/relationships/chart" Target="../charts/chart65.xml"/><Relationship Id="rId4" Type="http://schemas.openxmlformats.org/officeDocument/2006/relationships/chart" Target="../charts/chart64.xml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8.xml"/><Relationship Id="rId2" Type="http://schemas.openxmlformats.org/officeDocument/2006/relationships/chart" Target="../charts/chart67.xml"/><Relationship Id="rId1" Type="http://schemas.openxmlformats.org/officeDocument/2006/relationships/chart" Target="../charts/chart66.xml"/><Relationship Id="rId5" Type="http://schemas.openxmlformats.org/officeDocument/2006/relationships/chart" Target="../charts/chart70.xml"/><Relationship Id="rId4" Type="http://schemas.openxmlformats.org/officeDocument/2006/relationships/chart" Target="../charts/chart69.xml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3.xml"/><Relationship Id="rId2" Type="http://schemas.openxmlformats.org/officeDocument/2006/relationships/chart" Target="../charts/chart72.xml"/><Relationship Id="rId1" Type="http://schemas.openxmlformats.org/officeDocument/2006/relationships/chart" Target="../charts/chart71.xml"/><Relationship Id="rId5" Type="http://schemas.openxmlformats.org/officeDocument/2006/relationships/chart" Target="../charts/chart75.xml"/><Relationship Id="rId4" Type="http://schemas.openxmlformats.org/officeDocument/2006/relationships/chart" Target="../charts/chart74.xml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8.xml"/><Relationship Id="rId2" Type="http://schemas.openxmlformats.org/officeDocument/2006/relationships/chart" Target="../charts/chart77.xml"/><Relationship Id="rId1" Type="http://schemas.openxmlformats.org/officeDocument/2006/relationships/chart" Target="../charts/chart76.xml"/><Relationship Id="rId5" Type="http://schemas.openxmlformats.org/officeDocument/2006/relationships/chart" Target="../charts/chart80.xml"/><Relationship Id="rId4" Type="http://schemas.openxmlformats.org/officeDocument/2006/relationships/chart" Target="../charts/chart79.xml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3.xml"/><Relationship Id="rId2" Type="http://schemas.openxmlformats.org/officeDocument/2006/relationships/chart" Target="../charts/chart82.xml"/><Relationship Id="rId1" Type="http://schemas.openxmlformats.org/officeDocument/2006/relationships/chart" Target="../charts/chart81.xml"/><Relationship Id="rId5" Type="http://schemas.openxmlformats.org/officeDocument/2006/relationships/chart" Target="../charts/chart85.xml"/><Relationship Id="rId4" Type="http://schemas.openxmlformats.org/officeDocument/2006/relationships/chart" Target="../charts/chart8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676275</xdr:colOff>
      <xdr:row>55</xdr:row>
      <xdr:rowOff>47624</xdr:rowOff>
    </xdr:from>
    <xdr:to>
      <xdr:col>14</xdr:col>
      <xdr:colOff>638175</xdr:colOff>
      <xdr:row>81</xdr:row>
      <xdr:rowOff>114299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171450</xdr:colOff>
      <xdr:row>54</xdr:row>
      <xdr:rowOff>180975</xdr:rowOff>
    </xdr:from>
    <xdr:to>
      <xdr:col>27</xdr:col>
      <xdr:colOff>533400</xdr:colOff>
      <xdr:row>69</xdr:row>
      <xdr:rowOff>9525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28</xdr:col>
      <xdr:colOff>133350</xdr:colOff>
      <xdr:row>54</xdr:row>
      <xdr:rowOff>161925</xdr:rowOff>
    </xdr:from>
    <xdr:to>
      <xdr:col>36</xdr:col>
      <xdr:colOff>495300</xdr:colOff>
      <xdr:row>68</xdr:row>
      <xdr:rowOff>190500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676275</xdr:colOff>
      <xdr:row>55</xdr:row>
      <xdr:rowOff>47624</xdr:rowOff>
    </xdr:from>
    <xdr:to>
      <xdr:col>14</xdr:col>
      <xdr:colOff>638175</xdr:colOff>
      <xdr:row>81</xdr:row>
      <xdr:rowOff>114299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171450</xdr:colOff>
      <xdr:row>54</xdr:row>
      <xdr:rowOff>180975</xdr:rowOff>
    </xdr:from>
    <xdr:to>
      <xdr:col>27</xdr:col>
      <xdr:colOff>533400</xdr:colOff>
      <xdr:row>69</xdr:row>
      <xdr:rowOff>9525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28</xdr:col>
      <xdr:colOff>133350</xdr:colOff>
      <xdr:row>54</xdr:row>
      <xdr:rowOff>161925</xdr:rowOff>
    </xdr:from>
    <xdr:to>
      <xdr:col>36</xdr:col>
      <xdr:colOff>495300</xdr:colOff>
      <xdr:row>68</xdr:row>
      <xdr:rowOff>190500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123824</xdr:colOff>
      <xdr:row>111</xdr:row>
      <xdr:rowOff>190499</xdr:rowOff>
    </xdr:from>
    <xdr:to>
      <xdr:col>14</xdr:col>
      <xdr:colOff>285749</xdr:colOff>
      <xdr:row>128</xdr:row>
      <xdr:rowOff>76199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0</xdr:colOff>
      <xdr:row>155</xdr:row>
      <xdr:rowOff>0</xdr:rowOff>
    </xdr:from>
    <xdr:to>
      <xdr:col>11</xdr:col>
      <xdr:colOff>438150</xdr:colOff>
      <xdr:row>170</xdr:row>
      <xdr:rowOff>95250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676275</xdr:colOff>
      <xdr:row>51</xdr:row>
      <xdr:rowOff>47624</xdr:rowOff>
    </xdr:from>
    <xdr:to>
      <xdr:col>14</xdr:col>
      <xdr:colOff>638175</xdr:colOff>
      <xdr:row>77</xdr:row>
      <xdr:rowOff>114299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171450</xdr:colOff>
      <xdr:row>50</xdr:row>
      <xdr:rowOff>180975</xdr:rowOff>
    </xdr:from>
    <xdr:to>
      <xdr:col>27</xdr:col>
      <xdr:colOff>533400</xdr:colOff>
      <xdr:row>65</xdr:row>
      <xdr:rowOff>9525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28</xdr:col>
      <xdr:colOff>133350</xdr:colOff>
      <xdr:row>50</xdr:row>
      <xdr:rowOff>161925</xdr:rowOff>
    </xdr:from>
    <xdr:to>
      <xdr:col>36</xdr:col>
      <xdr:colOff>495300</xdr:colOff>
      <xdr:row>64</xdr:row>
      <xdr:rowOff>190500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1057275</xdr:colOff>
      <xdr:row>64</xdr:row>
      <xdr:rowOff>28575</xdr:rowOff>
    </xdr:from>
    <xdr:to>
      <xdr:col>15</xdr:col>
      <xdr:colOff>171450</xdr:colOff>
      <xdr:row>87</xdr:row>
      <xdr:rowOff>66675</xdr:rowOff>
    </xdr:to>
    <xdr:graphicFrame macro="">
      <xdr:nvGraphicFramePr>
        <xdr:cNvPr id="112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600075</xdr:colOff>
      <xdr:row>64</xdr:row>
      <xdr:rowOff>0</xdr:rowOff>
    </xdr:from>
    <xdr:to>
      <xdr:col>23</xdr:col>
      <xdr:colOff>485775</xdr:colOff>
      <xdr:row>80</xdr:row>
      <xdr:rowOff>161925</xdr:rowOff>
    </xdr:to>
    <xdr:graphicFrame macro="">
      <xdr:nvGraphicFramePr>
        <xdr:cNvPr id="112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1047750</xdr:colOff>
      <xdr:row>88</xdr:row>
      <xdr:rowOff>180975</xdr:rowOff>
    </xdr:from>
    <xdr:to>
      <xdr:col>15</xdr:col>
      <xdr:colOff>190500</xdr:colOff>
      <xdr:row>107</xdr:row>
      <xdr:rowOff>114300</xdr:rowOff>
    </xdr:to>
    <xdr:graphicFrame macro="">
      <xdr:nvGraphicFramePr>
        <xdr:cNvPr id="1125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600075</xdr:colOff>
      <xdr:row>64</xdr:row>
      <xdr:rowOff>0</xdr:rowOff>
    </xdr:from>
    <xdr:to>
      <xdr:col>23</xdr:col>
      <xdr:colOff>485775</xdr:colOff>
      <xdr:row>80</xdr:row>
      <xdr:rowOff>161925</xdr:rowOff>
    </xdr:to>
    <xdr:graphicFrame macro="">
      <xdr:nvGraphicFramePr>
        <xdr:cNvPr id="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1057275</xdr:colOff>
      <xdr:row>64</xdr:row>
      <xdr:rowOff>28575</xdr:rowOff>
    </xdr:from>
    <xdr:to>
      <xdr:col>15</xdr:col>
      <xdr:colOff>171450</xdr:colOff>
      <xdr:row>87</xdr:row>
      <xdr:rowOff>66675</xdr:rowOff>
    </xdr:to>
    <xdr:graphicFrame macro="">
      <xdr:nvGraphicFramePr>
        <xdr:cNvPr id="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600075</xdr:colOff>
      <xdr:row>64</xdr:row>
      <xdr:rowOff>0</xdr:rowOff>
    </xdr:from>
    <xdr:to>
      <xdr:col>23</xdr:col>
      <xdr:colOff>485775</xdr:colOff>
      <xdr:row>80</xdr:row>
      <xdr:rowOff>161925</xdr:rowOff>
    </xdr:to>
    <xdr:graphicFrame macro="">
      <xdr:nvGraphicFramePr>
        <xdr:cNvPr id="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1047750</xdr:colOff>
      <xdr:row>88</xdr:row>
      <xdr:rowOff>180975</xdr:rowOff>
    </xdr:from>
    <xdr:to>
      <xdr:col>15</xdr:col>
      <xdr:colOff>190500</xdr:colOff>
      <xdr:row>107</xdr:row>
      <xdr:rowOff>114300</xdr:rowOff>
    </xdr:to>
    <xdr:graphicFrame macro="">
      <xdr:nvGraphicFramePr>
        <xdr:cNvPr id="9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600075</xdr:colOff>
      <xdr:row>64</xdr:row>
      <xdr:rowOff>0</xdr:rowOff>
    </xdr:from>
    <xdr:to>
      <xdr:col>23</xdr:col>
      <xdr:colOff>485775</xdr:colOff>
      <xdr:row>80</xdr:row>
      <xdr:rowOff>161925</xdr:rowOff>
    </xdr:to>
    <xdr:graphicFrame macro="">
      <xdr:nvGraphicFramePr>
        <xdr:cNvPr id="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600075</xdr:colOff>
      <xdr:row>64</xdr:row>
      <xdr:rowOff>0</xdr:rowOff>
    </xdr:from>
    <xdr:to>
      <xdr:col>23</xdr:col>
      <xdr:colOff>485775</xdr:colOff>
      <xdr:row>80</xdr:row>
      <xdr:rowOff>161925</xdr:rowOff>
    </xdr:to>
    <xdr:graphicFrame macro="">
      <xdr:nvGraphicFramePr>
        <xdr:cNvPr id="11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1057275</xdr:colOff>
      <xdr:row>64</xdr:row>
      <xdr:rowOff>28575</xdr:rowOff>
    </xdr:from>
    <xdr:to>
      <xdr:col>15</xdr:col>
      <xdr:colOff>171450</xdr:colOff>
      <xdr:row>87</xdr:row>
      <xdr:rowOff>66675</xdr:rowOff>
    </xdr:to>
    <xdr:graphicFrame macro="">
      <xdr:nvGraphicFramePr>
        <xdr:cNvPr id="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600075</xdr:colOff>
      <xdr:row>64</xdr:row>
      <xdr:rowOff>0</xdr:rowOff>
    </xdr:from>
    <xdr:to>
      <xdr:col>23</xdr:col>
      <xdr:colOff>485775</xdr:colOff>
      <xdr:row>80</xdr:row>
      <xdr:rowOff>161925</xdr:rowOff>
    </xdr:to>
    <xdr:graphicFrame macro="">
      <xdr:nvGraphicFramePr>
        <xdr:cNvPr id="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1047750</xdr:colOff>
      <xdr:row>88</xdr:row>
      <xdr:rowOff>180975</xdr:rowOff>
    </xdr:from>
    <xdr:to>
      <xdr:col>15</xdr:col>
      <xdr:colOff>190500</xdr:colOff>
      <xdr:row>107</xdr:row>
      <xdr:rowOff>114300</xdr:rowOff>
    </xdr:to>
    <xdr:graphicFrame macro="">
      <xdr:nvGraphicFramePr>
        <xdr:cNvPr id="8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600075</xdr:colOff>
      <xdr:row>64</xdr:row>
      <xdr:rowOff>0</xdr:rowOff>
    </xdr:from>
    <xdr:to>
      <xdr:col>23</xdr:col>
      <xdr:colOff>485775</xdr:colOff>
      <xdr:row>80</xdr:row>
      <xdr:rowOff>161925</xdr:rowOff>
    </xdr:to>
    <xdr:graphicFrame macro="">
      <xdr:nvGraphicFramePr>
        <xdr:cNvPr id="9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600075</xdr:colOff>
      <xdr:row>64</xdr:row>
      <xdr:rowOff>0</xdr:rowOff>
    </xdr:from>
    <xdr:to>
      <xdr:col>23</xdr:col>
      <xdr:colOff>485775</xdr:colOff>
      <xdr:row>80</xdr:row>
      <xdr:rowOff>161925</xdr:rowOff>
    </xdr:to>
    <xdr:graphicFrame macro="">
      <xdr:nvGraphicFramePr>
        <xdr:cNvPr id="11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1057275</xdr:colOff>
      <xdr:row>64</xdr:row>
      <xdr:rowOff>28575</xdr:rowOff>
    </xdr:from>
    <xdr:to>
      <xdr:col>15</xdr:col>
      <xdr:colOff>171450</xdr:colOff>
      <xdr:row>87</xdr:row>
      <xdr:rowOff>66675</xdr:rowOff>
    </xdr:to>
    <xdr:graphicFrame macro="">
      <xdr:nvGraphicFramePr>
        <xdr:cNvPr id="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600075</xdr:colOff>
      <xdr:row>64</xdr:row>
      <xdr:rowOff>0</xdr:rowOff>
    </xdr:from>
    <xdr:to>
      <xdr:col>23</xdr:col>
      <xdr:colOff>485775</xdr:colOff>
      <xdr:row>80</xdr:row>
      <xdr:rowOff>161925</xdr:rowOff>
    </xdr:to>
    <xdr:graphicFrame macro="">
      <xdr:nvGraphicFramePr>
        <xdr:cNvPr id="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1047750</xdr:colOff>
      <xdr:row>88</xdr:row>
      <xdr:rowOff>180975</xdr:rowOff>
    </xdr:from>
    <xdr:to>
      <xdr:col>15</xdr:col>
      <xdr:colOff>190500</xdr:colOff>
      <xdr:row>107</xdr:row>
      <xdr:rowOff>114300</xdr:rowOff>
    </xdr:to>
    <xdr:graphicFrame macro="">
      <xdr:nvGraphicFramePr>
        <xdr:cNvPr id="8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600075</xdr:colOff>
      <xdr:row>64</xdr:row>
      <xdr:rowOff>0</xdr:rowOff>
    </xdr:from>
    <xdr:to>
      <xdr:col>23</xdr:col>
      <xdr:colOff>485775</xdr:colOff>
      <xdr:row>80</xdr:row>
      <xdr:rowOff>161925</xdr:rowOff>
    </xdr:to>
    <xdr:graphicFrame macro="">
      <xdr:nvGraphicFramePr>
        <xdr:cNvPr id="9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600075</xdr:colOff>
      <xdr:row>64</xdr:row>
      <xdr:rowOff>0</xdr:rowOff>
    </xdr:from>
    <xdr:to>
      <xdr:col>23</xdr:col>
      <xdr:colOff>485775</xdr:colOff>
      <xdr:row>80</xdr:row>
      <xdr:rowOff>161925</xdr:rowOff>
    </xdr:to>
    <xdr:graphicFrame macro="">
      <xdr:nvGraphicFramePr>
        <xdr:cNvPr id="11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1057275</xdr:colOff>
      <xdr:row>64</xdr:row>
      <xdr:rowOff>28575</xdr:rowOff>
    </xdr:from>
    <xdr:to>
      <xdr:col>15</xdr:col>
      <xdr:colOff>171450</xdr:colOff>
      <xdr:row>87</xdr:row>
      <xdr:rowOff>66675</xdr:rowOff>
    </xdr:to>
    <xdr:graphicFrame macro="">
      <xdr:nvGraphicFramePr>
        <xdr:cNvPr id="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600075</xdr:colOff>
      <xdr:row>64</xdr:row>
      <xdr:rowOff>0</xdr:rowOff>
    </xdr:from>
    <xdr:to>
      <xdr:col>23</xdr:col>
      <xdr:colOff>485775</xdr:colOff>
      <xdr:row>80</xdr:row>
      <xdr:rowOff>161925</xdr:rowOff>
    </xdr:to>
    <xdr:graphicFrame macro="">
      <xdr:nvGraphicFramePr>
        <xdr:cNvPr id="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1047750</xdr:colOff>
      <xdr:row>88</xdr:row>
      <xdr:rowOff>180975</xdr:rowOff>
    </xdr:from>
    <xdr:to>
      <xdr:col>15</xdr:col>
      <xdr:colOff>190500</xdr:colOff>
      <xdr:row>107</xdr:row>
      <xdr:rowOff>114300</xdr:rowOff>
    </xdr:to>
    <xdr:graphicFrame macro="">
      <xdr:nvGraphicFramePr>
        <xdr:cNvPr id="8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600075</xdr:colOff>
      <xdr:row>64</xdr:row>
      <xdr:rowOff>0</xdr:rowOff>
    </xdr:from>
    <xdr:to>
      <xdr:col>23</xdr:col>
      <xdr:colOff>485775</xdr:colOff>
      <xdr:row>80</xdr:row>
      <xdr:rowOff>161925</xdr:rowOff>
    </xdr:to>
    <xdr:graphicFrame macro="">
      <xdr:nvGraphicFramePr>
        <xdr:cNvPr id="9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600075</xdr:colOff>
      <xdr:row>64</xdr:row>
      <xdr:rowOff>0</xdr:rowOff>
    </xdr:from>
    <xdr:to>
      <xdr:col>23</xdr:col>
      <xdr:colOff>485775</xdr:colOff>
      <xdr:row>80</xdr:row>
      <xdr:rowOff>161925</xdr:rowOff>
    </xdr:to>
    <xdr:graphicFrame macro="">
      <xdr:nvGraphicFramePr>
        <xdr:cNvPr id="11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1057275</xdr:colOff>
      <xdr:row>64</xdr:row>
      <xdr:rowOff>28575</xdr:rowOff>
    </xdr:from>
    <xdr:to>
      <xdr:col>15</xdr:col>
      <xdr:colOff>171450</xdr:colOff>
      <xdr:row>87</xdr:row>
      <xdr:rowOff>66675</xdr:rowOff>
    </xdr:to>
    <xdr:graphicFrame macro="">
      <xdr:nvGraphicFramePr>
        <xdr:cNvPr id="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600075</xdr:colOff>
      <xdr:row>64</xdr:row>
      <xdr:rowOff>0</xdr:rowOff>
    </xdr:from>
    <xdr:to>
      <xdr:col>23</xdr:col>
      <xdr:colOff>485775</xdr:colOff>
      <xdr:row>80</xdr:row>
      <xdr:rowOff>161925</xdr:rowOff>
    </xdr:to>
    <xdr:graphicFrame macro="">
      <xdr:nvGraphicFramePr>
        <xdr:cNvPr id="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1047750</xdr:colOff>
      <xdr:row>88</xdr:row>
      <xdr:rowOff>180975</xdr:rowOff>
    </xdr:from>
    <xdr:to>
      <xdr:col>15</xdr:col>
      <xdr:colOff>190500</xdr:colOff>
      <xdr:row>107</xdr:row>
      <xdr:rowOff>114300</xdr:rowOff>
    </xdr:to>
    <xdr:graphicFrame macro="">
      <xdr:nvGraphicFramePr>
        <xdr:cNvPr id="8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600075</xdr:colOff>
      <xdr:row>64</xdr:row>
      <xdr:rowOff>0</xdr:rowOff>
    </xdr:from>
    <xdr:to>
      <xdr:col>23</xdr:col>
      <xdr:colOff>485775</xdr:colOff>
      <xdr:row>80</xdr:row>
      <xdr:rowOff>161925</xdr:rowOff>
    </xdr:to>
    <xdr:graphicFrame macro="">
      <xdr:nvGraphicFramePr>
        <xdr:cNvPr id="9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600075</xdr:colOff>
      <xdr:row>64</xdr:row>
      <xdr:rowOff>0</xdr:rowOff>
    </xdr:from>
    <xdr:to>
      <xdr:col>23</xdr:col>
      <xdr:colOff>485775</xdr:colOff>
      <xdr:row>80</xdr:row>
      <xdr:rowOff>161925</xdr:rowOff>
    </xdr:to>
    <xdr:graphicFrame macro="">
      <xdr:nvGraphicFramePr>
        <xdr:cNvPr id="11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1057275</xdr:colOff>
      <xdr:row>64</xdr:row>
      <xdr:rowOff>28575</xdr:rowOff>
    </xdr:from>
    <xdr:to>
      <xdr:col>15</xdr:col>
      <xdr:colOff>171450</xdr:colOff>
      <xdr:row>87</xdr:row>
      <xdr:rowOff>66675</xdr:rowOff>
    </xdr:to>
    <xdr:graphicFrame macro="">
      <xdr:nvGraphicFramePr>
        <xdr:cNvPr id="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600075</xdr:colOff>
      <xdr:row>64</xdr:row>
      <xdr:rowOff>0</xdr:rowOff>
    </xdr:from>
    <xdr:to>
      <xdr:col>23</xdr:col>
      <xdr:colOff>485775</xdr:colOff>
      <xdr:row>80</xdr:row>
      <xdr:rowOff>161925</xdr:rowOff>
    </xdr:to>
    <xdr:graphicFrame macro="">
      <xdr:nvGraphicFramePr>
        <xdr:cNvPr id="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1047750</xdr:colOff>
      <xdr:row>88</xdr:row>
      <xdr:rowOff>180975</xdr:rowOff>
    </xdr:from>
    <xdr:to>
      <xdr:col>15</xdr:col>
      <xdr:colOff>190500</xdr:colOff>
      <xdr:row>107</xdr:row>
      <xdr:rowOff>114300</xdr:rowOff>
    </xdr:to>
    <xdr:graphicFrame macro="">
      <xdr:nvGraphicFramePr>
        <xdr:cNvPr id="8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600075</xdr:colOff>
      <xdr:row>64</xdr:row>
      <xdr:rowOff>0</xdr:rowOff>
    </xdr:from>
    <xdr:to>
      <xdr:col>23</xdr:col>
      <xdr:colOff>485775</xdr:colOff>
      <xdr:row>80</xdr:row>
      <xdr:rowOff>161925</xdr:rowOff>
    </xdr:to>
    <xdr:graphicFrame macro="">
      <xdr:nvGraphicFramePr>
        <xdr:cNvPr id="9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600075</xdr:colOff>
      <xdr:row>64</xdr:row>
      <xdr:rowOff>0</xdr:rowOff>
    </xdr:from>
    <xdr:to>
      <xdr:col>23</xdr:col>
      <xdr:colOff>485775</xdr:colOff>
      <xdr:row>80</xdr:row>
      <xdr:rowOff>161925</xdr:rowOff>
    </xdr:to>
    <xdr:graphicFrame macro="">
      <xdr:nvGraphicFramePr>
        <xdr:cNvPr id="11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1057275</xdr:colOff>
      <xdr:row>64</xdr:row>
      <xdr:rowOff>28575</xdr:rowOff>
    </xdr:from>
    <xdr:to>
      <xdr:col>15</xdr:col>
      <xdr:colOff>171450</xdr:colOff>
      <xdr:row>87</xdr:row>
      <xdr:rowOff>66675</xdr:rowOff>
    </xdr:to>
    <xdr:graphicFrame macro="">
      <xdr:nvGraphicFramePr>
        <xdr:cNvPr id="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600075</xdr:colOff>
      <xdr:row>64</xdr:row>
      <xdr:rowOff>0</xdr:rowOff>
    </xdr:from>
    <xdr:to>
      <xdr:col>23</xdr:col>
      <xdr:colOff>485775</xdr:colOff>
      <xdr:row>80</xdr:row>
      <xdr:rowOff>161925</xdr:rowOff>
    </xdr:to>
    <xdr:graphicFrame macro="">
      <xdr:nvGraphicFramePr>
        <xdr:cNvPr id="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1047750</xdr:colOff>
      <xdr:row>88</xdr:row>
      <xdr:rowOff>180975</xdr:rowOff>
    </xdr:from>
    <xdr:to>
      <xdr:col>15</xdr:col>
      <xdr:colOff>190500</xdr:colOff>
      <xdr:row>107</xdr:row>
      <xdr:rowOff>114300</xdr:rowOff>
    </xdr:to>
    <xdr:graphicFrame macro="">
      <xdr:nvGraphicFramePr>
        <xdr:cNvPr id="8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600075</xdr:colOff>
      <xdr:row>64</xdr:row>
      <xdr:rowOff>0</xdr:rowOff>
    </xdr:from>
    <xdr:to>
      <xdr:col>23</xdr:col>
      <xdr:colOff>485775</xdr:colOff>
      <xdr:row>80</xdr:row>
      <xdr:rowOff>161925</xdr:rowOff>
    </xdr:to>
    <xdr:graphicFrame macro="">
      <xdr:nvGraphicFramePr>
        <xdr:cNvPr id="9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600075</xdr:colOff>
      <xdr:row>64</xdr:row>
      <xdr:rowOff>0</xdr:rowOff>
    </xdr:from>
    <xdr:to>
      <xdr:col>23</xdr:col>
      <xdr:colOff>485775</xdr:colOff>
      <xdr:row>80</xdr:row>
      <xdr:rowOff>161925</xdr:rowOff>
    </xdr:to>
    <xdr:graphicFrame macro="">
      <xdr:nvGraphicFramePr>
        <xdr:cNvPr id="11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1057275</xdr:colOff>
      <xdr:row>64</xdr:row>
      <xdr:rowOff>28575</xdr:rowOff>
    </xdr:from>
    <xdr:to>
      <xdr:col>15</xdr:col>
      <xdr:colOff>171450</xdr:colOff>
      <xdr:row>87</xdr:row>
      <xdr:rowOff>66675</xdr:rowOff>
    </xdr:to>
    <xdr:graphicFrame macro="">
      <xdr:nvGraphicFramePr>
        <xdr:cNvPr id="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600075</xdr:colOff>
      <xdr:row>64</xdr:row>
      <xdr:rowOff>0</xdr:rowOff>
    </xdr:from>
    <xdr:to>
      <xdr:col>23</xdr:col>
      <xdr:colOff>485775</xdr:colOff>
      <xdr:row>80</xdr:row>
      <xdr:rowOff>161925</xdr:rowOff>
    </xdr:to>
    <xdr:graphicFrame macro="">
      <xdr:nvGraphicFramePr>
        <xdr:cNvPr id="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1047750</xdr:colOff>
      <xdr:row>88</xdr:row>
      <xdr:rowOff>180975</xdr:rowOff>
    </xdr:from>
    <xdr:to>
      <xdr:col>15</xdr:col>
      <xdr:colOff>190500</xdr:colOff>
      <xdr:row>107</xdr:row>
      <xdr:rowOff>114300</xdr:rowOff>
    </xdr:to>
    <xdr:graphicFrame macro="">
      <xdr:nvGraphicFramePr>
        <xdr:cNvPr id="8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600075</xdr:colOff>
      <xdr:row>64</xdr:row>
      <xdr:rowOff>0</xdr:rowOff>
    </xdr:from>
    <xdr:to>
      <xdr:col>23</xdr:col>
      <xdr:colOff>485775</xdr:colOff>
      <xdr:row>80</xdr:row>
      <xdr:rowOff>161925</xdr:rowOff>
    </xdr:to>
    <xdr:graphicFrame macro="">
      <xdr:nvGraphicFramePr>
        <xdr:cNvPr id="9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600075</xdr:colOff>
      <xdr:row>64</xdr:row>
      <xdr:rowOff>0</xdr:rowOff>
    </xdr:from>
    <xdr:to>
      <xdr:col>23</xdr:col>
      <xdr:colOff>485775</xdr:colOff>
      <xdr:row>80</xdr:row>
      <xdr:rowOff>161925</xdr:rowOff>
    </xdr:to>
    <xdr:graphicFrame macro="">
      <xdr:nvGraphicFramePr>
        <xdr:cNvPr id="11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1057275</xdr:colOff>
      <xdr:row>64</xdr:row>
      <xdr:rowOff>28575</xdr:rowOff>
    </xdr:from>
    <xdr:to>
      <xdr:col>15</xdr:col>
      <xdr:colOff>171450</xdr:colOff>
      <xdr:row>87</xdr:row>
      <xdr:rowOff>66675</xdr:rowOff>
    </xdr:to>
    <xdr:graphicFrame macro="">
      <xdr:nvGraphicFramePr>
        <xdr:cNvPr id="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600075</xdr:colOff>
      <xdr:row>64</xdr:row>
      <xdr:rowOff>0</xdr:rowOff>
    </xdr:from>
    <xdr:to>
      <xdr:col>23</xdr:col>
      <xdr:colOff>485775</xdr:colOff>
      <xdr:row>80</xdr:row>
      <xdr:rowOff>161925</xdr:rowOff>
    </xdr:to>
    <xdr:graphicFrame macro="">
      <xdr:nvGraphicFramePr>
        <xdr:cNvPr id="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1047750</xdr:colOff>
      <xdr:row>88</xdr:row>
      <xdr:rowOff>180975</xdr:rowOff>
    </xdr:from>
    <xdr:to>
      <xdr:col>15</xdr:col>
      <xdr:colOff>190500</xdr:colOff>
      <xdr:row>107</xdr:row>
      <xdr:rowOff>114300</xdr:rowOff>
    </xdr:to>
    <xdr:graphicFrame macro="">
      <xdr:nvGraphicFramePr>
        <xdr:cNvPr id="8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600075</xdr:colOff>
      <xdr:row>64</xdr:row>
      <xdr:rowOff>0</xdr:rowOff>
    </xdr:from>
    <xdr:to>
      <xdr:col>23</xdr:col>
      <xdr:colOff>485775</xdr:colOff>
      <xdr:row>80</xdr:row>
      <xdr:rowOff>161925</xdr:rowOff>
    </xdr:to>
    <xdr:graphicFrame macro="">
      <xdr:nvGraphicFramePr>
        <xdr:cNvPr id="9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600075</xdr:colOff>
      <xdr:row>64</xdr:row>
      <xdr:rowOff>0</xdr:rowOff>
    </xdr:from>
    <xdr:to>
      <xdr:col>23</xdr:col>
      <xdr:colOff>485775</xdr:colOff>
      <xdr:row>80</xdr:row>
      <xdr:rowOff>161925</xdr:rowOff>
    </xdr:to>
    <xdr:graphicFrame macro="">
      <xdr:nvGraphicFramePr>
        <xdr:cNvPr id="11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1057275</xdr:colOff>
      <xdr:row>64</xdr:row>
      <xdr:rowOff>28575</xdr:rowOff>
    </xdr:from>
    <xdr:to>
      <xdr:col>15</xdr:col>
      <xdr:colOff>171450</xdr:colOff>
      <xdr:row>87</xdr:row>
      <xdr:rowOff>66675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600075</xdr:colOff>
      <xdr:row>64</xdr:row>
      <xdr:rowOff>0</xdr:rowOff>
    </xdr:from>
    <xdr:to>
      <xdr:col>23</xdr:col>
      <xdr:colOff>485775</xdr:colOff>
      <xdr:row>80</xdr:row>
      <xdr:rowOff>161925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1047750</xdr:colOff>
      <xdr:row>88</xdr:row>
      <xdr:rowOff>180975</xdr:rowOff>
    </xdr:from>
    <xdr:to>
      <xdr:col>15</xdr:col>
      <xdr:colOff>190500</xdr:colOff>
      <xdr:row>107</xdr:row>
      <xdr:rowOff>114300</xdr:rowOff>
    </xdr:to>
    <xdr:graphicFrame macro="">
      <xdr:nvGraphicFramePr>
        <xdr:cNvPr id="4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600075</xdr:colOff>
      <xdr:row>64</xdr:row>
      <xdr:rowOff>0</xdr:rowOff>
    </xdr:from>
    <xdr:to>
      <xdr:col>23</xdr:col>
      <xdr:colOff>485775</xdr:colOff>
      <xdr:row>80</xdr:row>
      <xdr:rowOff>161925</xdr:rowOff>
    </xdr:to>
    <xdr:graphicFrame macro="">
      <xdr:nvGraphicFramePr>
        <xdr:cNvPr id="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600075</xdr:colOff>
      <xdr:row>64</xdr:row>
      <xdr:rowOff>0</xdr:rowOff>
    </xdr:from>
    <xdr:to>
      <xdr:col>23</xdr:col>
      <xdr:colOff>485775</xdr:colOff>
      <xdr:row>80</xdr:row>
      <xdr:rowOff>161925</xdr:rowOff>
    </xdr:to>
    <xdr:graphicFrame macro="">
      <xdr:nvGraphicFramePr>
        <xdr:cNvPr id="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1057275</xdr:colOff>
      <xdr:row>64</xdr:row>
      <xdr:rowOff>28575</xdr:rowOff>
    </xdr:from>
    <xdr:to>
      <xdr:col>15</xdr:col>
      <xdr:colOff>171450</xdr:colOff>
      <xdr:row>87</xdr:row>
      <xdr:rowOff>66675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600075</xdr:colOff>
      <xdr:row>64</xdr:row>
      <xdr:rowOff>0</xdr:rowOff>
    </xdr:from>
    <xdr:to>
      <xdr:col>23</xdr:col>
      <xdr:colOff>485775</xdr:colOff>
      <xdr:row>80</xdr:row>
      <xdr:rowOff>161925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1047750</xdr:colOff>
      <xdr:row>88</xdr:row>
      <xdr:rowOff>180975</xdr:rowOff>
    </xdr:from>
    <xdr:to>
      <xdr:col>15</xdr:col>
      <xdr:colOff>190500</xdr:colOff>
      <xdr:row>107</xdr:row>
      <xdr:rowOff>114300</xdr:rowOff>
    </xdr:to>
    <xdr:graphicFrame macro="">
      <xdr:nvGraphicFramePr>
        <xdr:cNvPr id="4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600075</xdr:colOff>
      <xdr:row>64</xdr:row>
      <xdr:rowOff>0</xdr:rowOff>
    </xdr:from>
    <xdr:to>
      <xdr:col>23</xdr:col>
      <xdr:colOff>485775</xdr:colOff>
      <xdr:row>80</xdr:row>
      <xdr:rowOff>161925</xdr:rowOff>
    </xdr:to>
    <xdr:graphicFrame macro="">
      <xdr:nvGraphicFramePr>
        <xdr:cNvPr id="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600075</xdr:colOff>
      <xdr:row>64</xdr:row>
      <xdr:rowOff>0</xdr:rowOff>
    </xdr:from>
    <xdr:to>
      <xdr:col>23</xdr:col>
      <xdr:colOff>485775</xdr:colOff>
      <xdr:row>80</xdr:row>
      <xdr:rowOff>161925</xdr:rowOff>
    </xdr:to>
    <xdr:graphicFrame macro="">
      <xdr:nvGraphicFramePr>
        <xdr:cNvPr id="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1057275</xdr:colOff>
      <xdr:row>64</xdr:row>
      <xdr:rowOff>28575</xdr:rowOff>
    </xdr:from>
    <xdr:to>
      <xdr:col>15</xdr:col>
      <xdr:colOff>171450</xdr:colOff>
      <xdr:row>87</xdr:row>
      <xdr:rowOff>66675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600075</xdr:colOff>
      <xdr:row>64</xdr:row>
      <xdr:rowOff>0</xdr:rowOff>
    </xdr:from>
    <xdr:to>
      <xdr:col>23</xdr:col>
      <xdr:colOff>485775</xdr:colOff>
      <xdr:row>80</xdr:row>
      <xdr:rowOff>161925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1047750</xdr:colOff>
      <xdr:row>88</xdr:row>
      <xdr:rowOff>180975</xdr:rowOff>
    </xdr:from>
    <xdr:to>
      <xdr:col>15</xdr:col>
      <xdr:colOff>190500</xdr:colOff>
      <xdr:row>107</xdr:row>
      <xdr:rowOff>114300</xdr:rowOff>
    </xdr:to>
    <xdr:graphicFrame macro="">
      <xdr:nvGraphicFramePr>
        <xdr:cNvPr id="4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600075</xdr:colOff>
      <xdr:row>64</xdr:row>
      <xdr:rowOff>0</xdr:rowOff>
    </xdr:from>
    <xdr:to>
      <xdr:col>23</xdr:col>
      <xdr:colOff>485775</xdr:colOff>
      <xdr:row>80</xdr:row>
      <xdr:rowOff>161925</xdr:rowOff>
    </xdr:to>
    <xdr:graphicFrame macro="">
      <xdr:nvGraphicFramePr>
        <xdr:cNvPr id="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600075</xdr:colOff>
      <xdr:row>64</xdr:row>
      <xdr:rowOff>0</xdr:rowOff>
    </xdr:from>
    <xdr:to>
      <xdr:col>23</xdr:col>
      <xdr:colOff>485775</xdr:colOff>
      <xdr:row>80</xdr:row>
      <xdr:rowOff>161925</xdr:rowOff>
    </xdr:to>
    <xdr:graphicFrame macro="">
      <xdr:nvGraphicFramePr>
        <xdr:cNvPr id="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1057275</xdr:colOff>
      <xdr:row>64</xdr:row>
      <xdr:rowOff>28575</xdr:rowOff>
    </xdr:from>
    <xdr:to>
      <xdr:col>15</xdr:col>
      <xdr:colOff>171450</xdr:colOff>
      <xdr:row>87</xdr:row>
      <xdr:rowOff>66675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600075</xdr:colOff>
      <xdr:row>64</xdr:row>
      <xdr:rowOff>0</xdr:rowOff>
    </xdr:from>
    <xdr:to>
      <xdr:col>23</xdr:col>
      <xdr:colOff>485775</xdr:colOff>
      <xdr:row>80</xdr:row>
      <xdr:rowOff>161925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1047750</xdr:colOff>
      <xdr:row>88</xdr:row>
      <xdr:rowOff>180975</xdr:rowOff>
    </xdr:from>
    <xdr:to>
      <xdr:col>15</xdr:col>
      <xdr:colOff>190500</xdr:colOff>
      <xdr:row>107</xdr:row>
      <xdr:rowOff>114300</xdr:rowOff>
    </xdr:to>
    <xdr:graphicFrame macro="">
      <xdr:nvGraphicFramePr>
        <xdr:cNvPr id="4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600075</xdr:colOff>
      <xdr:row>64</xdr:row>
      <xdr:rowOff>0</xdr:rowOff>
    </xdr:from>
    <xdr:to>
      <xdr:col>23</xdr:col>
      <xdr:colOff>485775</xdr:colOff>
      <xdr:row>80</xdr:row>
      <xdr:rowOff>161925</xdr:rowOff>
    </xdr:to>
    <xdr:graphicFrame macro="">
      <xdr:nvGraphicFramePr>
        <xdr:cNvPr id="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600075</xdr:colOff>
      <xdr:row>64</xdr:row>
      <xdr:rowOff>0</xdr:rowOff>
    </xdr:from>
    <xdr:to>
      <xdr:col>23</xdr:col>
      <xdr:colOff>485775</xdr:colOff>
      <xdr:row>80</xdr:row>
      <xdr:rowOff>161925</xdr:rowOff>
    </xdr:to>
    <xdr:graphicFrame macro="">
      <xdr:nvGraphicFramePr>
        <xdr:cNvPr id="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1057275</xdr:colOff>
      <xdr:row>64</xdr:row>
      <xdr:rowOff>28575</xdr:rowOff>
    </xdr:from>
    <xdr:to>
      <xdr:col>15</xdr:col>
      <xdr:colOff>171450</xdr:colOff>
      <xdr:row>87</xdr:row>
      <xdr:rowOff>66675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600075</xdr:colOff>
      <xdr:row>64</xdr:row>
      <xdr:rowOff>0</xdr:rowOff>
    </xdr:from>
    <xdr:to>
      <xdr:col>23</xdr:col>
      <xdr:colOff>485775</xdr:colOff>
      <xdr:row>80</xdr:row>
      <xdr:rowOff>161925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1047750</xdr:colOff>
      <xdr:row>88</xdr:row>
      <xdr:rowOff>180975</xdr:rowOff>
    </xdr:from>
    <xdr:to>
      <xdr:col>15</xdr:col>
      <xdr:colOff>190500</xdr:colOff>
      <xdr:row>107</xdr:row>
      <xdr:rowOff>114300</xdr:rowOff>
    </xdr:to>
    <xdr:graphicFrame macro="">
      <xdr:nvGraphicFramePr>
        <xdr:cNvPr id="4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600075</xdr:colOff>
      <xdr:row>64</xdr:row>
      <xdr:rowOff>0</xdr:rowOff>
    </xdr:from>
    <xdr:to>
      <xdr:col>23</xdr:col>
      <xdr:colOff>485775</xdr:colOff>
      <xdr:row>80</xdr:row>
      <xdr:rowOff>161925</xdr:rowOff>
    </xdr:to>
    <xdr:graphicFrame macro="">
      <xdr:nvGraphicFramePr>
        <xdr:cNvPr id="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600075</xdr:colOff>
      <xdr:row>64</xdr:row>
      <xdr:rowOff>0</xdr:rowOff>
    </xdr:from>
    <xdr:to>
      <xdr:col>23</xdr:col>
      <xdr:colOff>485775</xdr:colOff>
      <xdr:row>80</xdr:row>
      <xdr:rowOff>161925</xdr:rowOff>
    </xdr:to>
    <xdr:graphicFrame macro="">
      <xdr:nvGraphicFramePr>
        <xdr:cNvPr id="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cygwin/home/Honolulu/SemObj_NEW_2013/t11_noS&amp;A/t11_sighted_trained_visualhid/semobj_t11_blind_auditory_100kTE_final_visualhid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cygwin/home/Honolulu/SemObj_NEW_2013/t11_noS&amp;A/t11_sighted_trained_visualhid/semobj_t11_sighted_auditory_100kTE_final_visualhid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Total-Original"/>
      <sheetName val="Total-Smoothed"/>
      <sheetName val="Distance"/>
      <sheetName val="sub01"/>
      <sheetName val="sub02"/>
      <sheetName val="sub03"/>
      <sheetName val="sub04"/>
      <sheetName val="sub05"/>
      <sheetName val="sub06"/>
      <sheetName val="sub07"/>
      <sheetName val="sub08"/>
      <sheetName val="sub09"/>
      <sheetName val="sub10"/>
      <sheetName val="sub11"/>
      <sheetName val="sub12"/>
      <sheetName val="sub13"/>
      <sheetName val="sub14"/>
      <sheetName val="sub15"/>
      <sheetName val="Sheet2"/>
    </sheetNames>
    <sheetDataSet>
      <sheetData sheetId="0"/>
      <sheetData sheetId="1">
        <row r="111">
          <cell r="C111">
            <v>0.17927838486154693</v>
          </cell>
          <cell r="D111">
            <v>0.16474415643045351</v>
          </cell>
          <cell r="E111">
            <v>0.17228664000315244</v>
          </cell>
          <cell r="F111">
            <v>0.16021380289236528</v>
          </cell>
          <cell r="G111">
            <v>0.20146454069346273</v>
          </cell>
          <cell r="H111">
            <v>0.29212315206031186</v>
          </cell>
          <cell r="I111">
            <v>0.3326733887371689</v>
          </cell>
          <cell r="J111">
            <v>0.44559028204146395</v>
          </cell>
          <cell r="K111">
            <v>0.68749902161729493</v>
          </cell>
          <cell r="L111">
            <v>0.87184994774252056</v>
          </cell>
          <cell r="M111">
            <v>1.1139608781516308</v>
          </cell>
          <cell r="N111">
            <v>1.2869273897808848</v>
          </cell>
          <cell r="O111">
            <v>1.2520043592800947</v>
          </cell>
          <cell r="P111">
            <v>1.2041298135560912</v>
          </cell>
          <cell r="Q111">
            <v>1.0507188461144827</v>
          </cell>
          <cell r="R111">
            <v>0.95483329799768979</v>
          </cell>
          <cell r="S111">
            <v>0.98013608921954587</v>
          </cell>
          <cell r="T111">
            <v>0.99368817789446617</v>
          </cell>
          <cell r="U111">
            <v>1.0530959712420445</v>
          </cell>
          <cell r="V111">
            <v>0.78062708228526323</v>
          </cell>
        </row>
      </sheetData>
      <sheetData sheetId="2"/>
      <sheetData sheetId="3">
        <row r="49">
          <cell r="Z49" t="str">
            <v>lateral</v>
          </cell>
          <cell r="AA49" t="str">
            <v>medial</v>
          </cell>
        </row>
        <row r="50">
          <cell r="Y50" t="str">
            <v>animals</v>
          </cell>
          <cell r="Z50">
            <v>0.11351666666666667</v>
          </cell>
          <cell r="AA50">
            <v>6.9449999999999998E-2</v>
          </cell>
        </row>
        <row r="51">
          <cell r="Y51" t="str">
            <v>tools</v>
          </cell>
          <cell r="Z51">
            <v>8.999583333333333E-2</v>
          </cell>
          <cell r="AA51">
            <v>0.2612166666666666</v>
          </cell>
        </row>
        <row r="53">
          <cell r="Z53">
            <v>2.6999843442022243E-3</v>
          </cell>
          <cell r="AA53">
            <v>7.9179144706934927E-3</v>
          </cell>
        </row>
        <row r="54">
          <cell r="Z54">
            <v>5.9739849030593234E-3</v>
          </cell>
          <cell r="AA54">
            <v>1.695347925758011E-2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Total-Original"/>
      <sheetName val="Total-Smoothed"/>
      <sheetName val="Distance"/>
      <sheetName val="sub01"/>
      <sheetName val="sub02"/>
      <sheetName val="sub03"/>
      <sheetName val="sub04"/>
      <sheetName val="sub05"/>
      <sheetName val="sub06"/>
      <sheetName val="sub07"/>
      <sheetName val="sub08"/>
      <sheetName val="sub09"/>
      <sheetName val="sub10"/>
      <sheetName val="sub11"/>
      <sheetName val="sub12"/>
      <sheetName val="sub13"/>
      <sheetName val="sub14"/>
      <sheetName val="sub15"/>
      <sheetName val="Sheet2"/>
    </sheetNames>
    <sheetDataSet>
      <sheetData sheetId="0"/>
      <sheetData sheetId="1">
        <row r="153">
          <cell r="C153">
            <v>2.5382760801663566E-2</v>
          </cell>
          <cell r="D153">
            <v>1.6000703733785177E-2</v>
          </cell>
          <cell r="E153">
            <v>1.5103519912356292E-2</v>
          </cell>
          <cell r="F153">
            <v>1.5124094345376145E-2</v>
          </cell>
          <cell r="G153">
            <v>1.1289908894519859E-2</v>
          </cell>
          <cell r="H153">
            <v>2.0848755679294187E-2</v>
          </cell>
          <cell r="I153">
            <v>2.4750268814793835E-2</v>
          </cell>
          <cell r="J153">
            <v>1.9849473965970442E-2</v>
          </cell>
          <cell r="K153">
            <v>2.3475804199573017E-2</v>
          </cell>
          <cell r="L153">
            <v>2.3293991769831178E-2</v>
          </cell>
          <cell r="M153">
            <v>1.5943946948069471E-2</v>
          </cell>
          <cell r="N153">
            <v>1.3714776818065384E-2</v>
          </cell>
          <cell r="O153">
            <v>1.3358992511173904E-2</v>
          </cell>
          <cell r="P153">
            <v>1.9441473131016955E-2</v>
          </cell>
          <cell r="Q153">
            <v>2.2052775525490349E-2</v>
          </cell>
          <cell r="R153">
            <v>2.4883928709830864E-2</v>
          </cell>
          <cell r="S153">
            <v>3.140076082506256E-2</v>
          </cell>
          <cell r="T153">
            <v>3.1884353632421945E-2</v>
          </cell>
          <cell r="U153">
            <v>3.3316349815122832E-2</v>
          </cell>
          <cell r="V153">
            <v>4.1976678768606265E-2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P53"/>
  <sheetViews>
    <sheetView topLeftCell="O54" workbookViewId="0">
      <selection activeCell="C78" sqref="C78"/>
    </sheetView>
  </sheetViews>
  <sheetFormatPr defaultRowHeight="15.75"/>
  <cols>
    <col min="1" max="16384" width="9" style="1"/>
  </cols>
  <sheetData>
    <row r="1" spans="1:42">
      <c r="A1" s="1" t="s">
        <v>95</v>
      </c>
      <c r="B1" s="1" t="s">
        <v>96</v>
      </c>
      <c r="C1" s="1" t="s">
        <v>97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17</v>
      </c>
      <c r="N1" s="1" t="s">
        <v>18</v>
      </c>
      <c r="O1" s="1" t="s">
        <v>19</v>
      </c>
      <c r="P1" s="1" t="s">
        <v>20</v>
      </c>
      <c r="Q1" s="1" t="s">
        <v>21</v>
      </c>
      <c r="R1" s="1" t="s">
        <v>22</v>
      </c>
      <c r="S1" s="1" t="s">
        <v>23</v>
      </c>
      <c r="T1" s="1" t="s">
        <v>24</v>
      </c>
      <c r="U1" s="1" t="s">
        <v>25</v>
      </c>
      <c r="V1" s="1" t="s">
        <v>26</v>
      </c>
      <c r="Z1" s="1" t="s">
        <v>98</v>
      </c>
      <c r="AA1" s="1" t="s">
        <v>99</v>
      </c>
      <c r="AC1" s="1" t="s">
        <v>112</v>
      </c>
      <c r="AD1" s="1" t="s">
        <v>113</v>
      </c>
    </row>
    <row r="2" spans="1:42" s="4" customFormat="1">
      <c r="A2" s="4" t="s">
        <v>28</v>
      </c>
      <c r="B2" s="4" t="s">
        <v>27</v>
      </c>
      <c r="C2" s="4">
        <f>'sub01'!D$50</f>
        <v>0.99316666666666642</v>
      </c>
      <c r="D2" s="4">
        <f>'sub01'!E$50</f>
        <v>0.45574999999999993</v>
      </c>
      <c r="E2" s="4">
        <f>'sub01'!F$50</f>
        <v>0.24683333333333332</v>
      </c>
      <c r="F2" s="4">
        <f>'sub01'!G$50</f>
        <v>0.48804166666666671</v>
      </c>
      <c r="G2" s="4">
        <f>'sub01'!H$50</f>
        <v>0.37295833333333334</v>
      </c>
      <c r="H2" s="4">
        <f>'sub01'!I$50</f>
        <v>0.55358333333333343</v>
      </c>
      <c r="I2" s="4">
        <f>'sub01'!J$50</f>
        <v>0.23041666666666663</v>
      </c>
      <c r="J2" s="4">
        <f>'sub01'!K$50</f>
        <v>0.68899999999999995</v>
      </c>
      <c r="K2" s="4">
        <f>'sub01'!L$50</f>
        <v>0.55633333333333335</v>
      </c>
      <c r="L2" s="4">
        <f>'sub01'!M$50</f>
        <v>0.61749999999999994</v>
      </c>
      <c r="M2" s="4">
        <f>'sub01'!N$50</f>
        <v>0.39837500000000009</v>
      </c>
      <c r="N2" s="4">
        <f>'sub01'!O$50</f>
        <v>0.96870833333333317</v>
      </c>
      <c r="O2" s="4">
        <f>'sub01'!P$50</f>
        <v>1.6666666666666666E-4</v>
      </c>
      <c r="P2" s="4">
        <f>'sub01'!Q$50</f>
        <v>0.19924999999999995</v>
      </c>
      <c r="Q2" s="4">
        <f>'sub01'!R$50</f>
        <v>0.38425000000000004</v>
      </c>
      <c r="R2" s="4">
        <f>'sub01'!S$50</f>
        <v>7.1749999999999967E-2</v>
      </c>
      <c r="S2" s="4">
        <f>'sub01'!T$50</f>
        <v>0.85012500000000013</v>
      </c>
      <c r="T2" s="4">
        <f>'sub01'!U$50</f>
        <v>5.0000000000000001E-4</v>
      </c>
      <c r="U2" s="4">
        <f>'sub01'!V$50</f>
        <v>0.39124999999999993</v>
      </c>
      <c r="V2" s="4">
        <f>'sub01'!W$50</f>
        <v>0.17862499999999995</v>
      </c>
      <c r="Z2" s="4">
        <f>AVERAGE(C2:L2)</f>
        <v>0.52035833333333326</v>
      </c>
      <c r="AA2" s="4">
        <f>AVERAGE(M2:V2)</f>
        <v>0.34429999999999994</v>
      </c>
      <c r="AC2" s="4">
        <f>AVERAGE(C2:E2)</f>
        <v>0.56524999999999992</v>
      </c>
      <c r="AD2" s="4">
        <f>AVERAGE(R2:T2)</f>
        <v>0.30745833333333333</v>
      </c>
    </row>
    <row r="3" spans="1:42" s="4" customFormat="1">
      <c r="A3" s="4" t="s">
        <v>29</v>
      </c>
      <c r="B3" s="4" t="s">
        <v>27</v>
      </c>
      <c r="C3" s="4">
        <f>'sub02'!D$50</f>
        <v>0.39254166666666657</v>
      </c>
      <c r="D3" s="4">
        <f>'sub02'!E$50</f>
        <v>0.46975000000000006</v>
      </c>
      <c r="E3" s="4">
        <f>'sub02'!F$50</f>
        <v>0.81029166666666663</v>
      </c>
      <c r="F3" s="4">
        <f>'sub02'!G$50</f>
        <v>0.63745833333333346</v>
      </c>
      <c r="G3" s="4">
        <f>'sub02'!H$50</f>
        <v>0.54404166666666676</v>
      </c>
      <c r="H3" s="4">
        <f>'sub02'!I$50</f>
        <v>0.59404166666666669</v>
      </c>
      <c r="I3" s="4">
        <f>'sub02'!J$50</f>
        <v>0.50537500000000002</v>
      </c>
      <c r="J3" s="4">
        <f>'sub02'!K$50</f>
        <v>0.50212499999999993</v>
      </c>
      <c r="K3" s="4">
        <f>'sub02'!L$50</f>
        <v>0.99620833333333347</v>
      </c>
      <c r="L3" s="4">
        <f>'sub02'!M$50</f>
        <v>0.34270833333333323</v>
      </c>
      <c r="M3" s="4">
        <f>'sub02'!N$50</f>
        <v>0.99783333333333346</v>
      </c>
      <c r="N3" s="4">
        <f>'sub02'!O$50</f>
        <v>0.65362500000000001</v>
      </c>
      <c r="O3" s="4">
        <f>'sub02'!P$50</f>
        <v>0.40237499999999998</v>
      </c>
      <c r="P3" s="4">
        <f>'sub02'!Q$50</f>
        <v>0.59470833333333317</v>
      </c>
      <c r="Q3" s="4">
        <f>'sub02'!R$50</f>
        <v>0.33874999999999988</v>
      </c>
      <c r="R3" s="4">
        <f>'sub02'!S$50</f>
        <v>7.6250000000000024E-3</v>
      </c>
      <c r="S3" s="4">
        <f>'sub02'!T$50</f>
        <v>1.4999999999999999E-2</v>
      </c>
      <c r="T3" s="4">
        <f>'sub02'!U$50</f>
        <v>8.9583333333333338E-3</v>
      </c>
      <c r="U3" s="4">
        <f>'sub02'!V$50</f>
        <v>0.45020833333333332</v>
      </c>
      <c r="V3" s="4">
        <f>'sub02'!W$50</f>
        <v>0.34195833333333336</v>
      </c>
      <c r="Z3" s="4">
        <f t="shared" ref="Z3:Z29" si="0">AVERAGE(C3:L3)</f>
        <v>0.5794541666666666</v>
      </c>
      <c r="AA3" s="4">
        <f t="shared" ref="AA3:AA29" si="1">AVERAGE(M3:V3)</f>
        <v>0.38110416666666669</v>
      </c>
      <c r="AC3" s="4">
        <f t="shared" ref="AC3:AC29" si="2">AVERAGE(C3:E3)</f>
        <v>0.55752777777777773</v>
      </c>
      <c r="AD3" s="4">
        <f t="shared" ref="AD3:AD29" si="3">AVERAGE(R3:T3)</f>
        <v>1.052777777777778E-2</v>
      </c>
    </row>
    <row r="4" spans="1:42" s="4" customFormat="1">
      <c r="A4" s="4" t="s">
        <v>30</v>
      </c>
      <c r="B4" s="4" t="s">
        <v>27</v>
      </c>
      <c r="C4" s="4">
        <f>'sub03'!D$50</f>
        <v>0.22425000000000003</v>
      </c>
      <c r="D4" s="4">
        <f>'sub03'!E$50</f>
        <v>0.25391666666666668</v>
      </c>
      <c r="E4" s="4">
        <f>'sub03'!F$50</f>
        <v>0.36362500000000014</v>
      </c>
      <c r="F4" s="4">
        <f>'sub03'!G$50</f>
        <v>0.32687499999999997</v>
      </c>
      <c r="G4" s="4">
        <f>'sub03'!H$50</f>
        <v>0.87420833333333359</v>
      </c>
      <c r="H4" s="4">
        <f>'sub03'!I$50</f>
        <v>0.68125000000000002</v>
      </c>
      <c r="I4" s="4">
        <f>'sub03'!J$50</f>
        <v>0.34579166666666655</v>
      </c>
      <c r="J4" s="4">
        <f>'sub03'!K$50</f>
        <v>0.98862499999999986</v>
      </c>
      <c r="K4" s="4">
        <f>'sub03'!L$50</f>
        <v>0.50045833333333312</v>
      </c>
      <c r="L4" s="4">
        <f>'sub03'!M$50</f>
        <v>0.7240833333333333</v>
      </c>
      <c r="M4" s="4">
        <f>'sub03'!N$50</f>
        <v>4.1666666666666665E-5</v>
      </c>
      <c r="N4" s="4">
        <f>'sub03'!O$50</f>
        <v>0.9944166666666665</v>
      </c>
      <c r="O4" s="4">
        <f>'sub03'!P$50</f>
        <v>2.9583333333333336E-2</v>
      </c>
      <c r="P4" s="4">
        <f>'sub03'!Q$50</f>
        <v>0</v>
      </c>
      <c r="Q4" s="4">
        <f>'sub03'!R$50</f>
        <v>1.0916666666666667E-2</v>
      </c>
      <c r="R4" s="4">
        <f>'sub03'!S$50</f>
        <v>0.1477083333333333</v>
      </c>
      <c r="S4" s="4">
        <f>'sub03'!T$50</f>
        <v>0.22883333333333342</v>
      </c>
      <c r="T4" s="4">
        <f>'sub03'!U$50</f>
        <v>0.42333333333333328</v>
      </c>
      <c r="U4" s="4">
        <f>'sub03'!V$50</f>
        <v>0.2647916666666667</v>
      </c>
      <c r="V4" s="4">
        <f>'sub03'!W$50</f>
        <v>0.3287916666666667</v>
      </c>
      <c r="Z4" s="4">
        <f t="shared" si="0"/>
        <v>0.52830833333333338</v>
      </c>
      <c r="AA4" s="4">
        <f t="shared" si="1"/>
        <v>0.24284166666666668</v>
      </c>
      <c r="AC4" s="4">
        <f t="shared" si="2"/>
        <v>0.28059722222222233</v>
      </c>
      <c r="AD4" s="4">
        <f t="shared" si="3"/>
        <v>0.266625</v>
      </c>
    </row>
    <row r="5" spans="1:42" s="4" customFormat="1">
      <c r="A5" s="4" t="s">
        <v>31</v>
      </c>
      <c r="B5" s="4" t="s">
        <v>27</v>
      </c>
      <c r="C5" s="4">
        <f>'sub04'!D$50</f>
        <v>0.27050000000000002</v>
      </c>
      <c r="D5" s="4">
        <f>'sub04'!E$50</f>
        <v>0.76783333333333348</v>
      </c>
      <c r="E5" s="4">
        <f>'sub04'!F$50</f>
        <v>0.29699999999999999</v>
      </c>
      <c r="F5" s="4">
        <f>'sub04'!G$50</f>
        <v>0.35145833333333326</v>
      </c>
      <c r="G5" s="4">
        <f>'sub04'!H$50</f>
        <v>0.50487499999999985</v>
      </c>
      <c r="H5" s="4">
        <f>'sub04'!I$50</f>
        <v>0.50549999999999995</v>
      </c>
      <c r="I5" s="4">
        <f>'sub04'!J$50</f>
        <v>0.38295833333333323</v>
      </c>
      <c r="J5" s="4">
        <f>'sub04'!K$50</f>
        <v>0.99108333333333321</v>
      </c>
      <c r="K5" s="4">
        <f>'sub04'!L$50</f>
        <v>0.38166666666666665</v>
      </c>
      <c r="L5" s="4">
        <f>'sub04'!M$50</f>
        <v>0.25366666666666665</v>
      </c>
      <c r="M5" s="4">
        <f>'sub04'!N$50</f>
        <v>0.49541666666666678</v>
      </c>
      <c r="N5" s="4">
        <f>'sub04'!O$50</f>
        <v>0.99729166666666658</v>
      </c>
      <c r="O5" s="4">
        <f>'sub04'!P$50</f>
        <v>3.0833333333333338E-3</v>
      </c>
      <c r="P5" s="4">
        <f>'sub04'!Q$50</f>
        <v>0.16691666666666663</v>
      </c>
      <c r="Q5" s="4">
        <f>'sub04'!R$50</f>
        <v>0.2340416666666667</v>
      </c>
      <c r="R5" s="4">
        <f>'sub04'!S$50</f>
        <v>0.37112500000000009</v>
      </c>
      <c r="S5" s="4">
        <f>'sub04'!T$50</f>
        <v>1.0291666666666669E-2</v>
      </c>
      <c r="T5" s="4">
        <f>'sub04'!U$50</f>
        <v>0.42299999999999999</v>
      </c>
      <c r="U5" s="4">
        <f>'sub04'!V$50</f>
        <v>0.8966666666666665</v>
      </c>
      <c r="V5" s="4">
        <f>'sub04'!W$50</f>
        <v>0</v>
      </c>
      <c r="Z5" s="4">
        <f t="shared" si="0"/>
        <v>0.47065416666666665</v>
      </c>
      <c r="AA5" s="4">
        <f t="shared" si="1"/>
        <v>0.35978333333333334</v>
      </c>
      <c r="AC5" s="4">
        <f t="shared" si="2"/>
        <v>0.44511111111111118</v>
      </c>
      <c r="AD5" s="4">
        <f t="shared" si="3"/>
        <v>0.26813888888888893</v>
      </c>
    </row>
    <row r="6" spans="1:42">
      <c r="A6" s="4" t="s">
        <v>36</v>
      </c>
      <c r="B6" s="4" t="s">
        <v>27</v>
      </c>
      <c r="C6" s="4">
        <f>'sub05'!D$50</f>
        <v>0.43616666666666665</v>
      </c>
      <c r="D6" s="4">
        <f>'sub05'!E$50</f>
        <v>0.41004166666666664</v>
      </c>
      <c r="E6" s="4">
        <f>'sub05'!F$50</f>
        <v>0.46929166666666666</v>
      </c>
      <c r="F6" s="4">
        <f>'sub05'!G$50</f>
        <v>0.39737500000000003</v>
      </c>
      <c r="G6" s="4">
        <f>'sub05'!H$50</f>
        <v>0.33733333333333332</v>
      </c>
      <c r="H6" s="4">
        <f>'sub05'!I$50</f>
        <v>0.52812500000000007</v>
      </c>
      <c r="I6" s="4">
        <f>'sub05'!J$50</f>
        <v>0.51937500000000003</v>
      </c>
      <c r="J6" s="4">
        <f>'sub05'!K$50</f>
        <v>0.25416666666666671</v>
      </c>
      <c r="K6" s="4">
        <f>'sub05'!L$50</f>
        <v>0.88895833333333341</v>
      </c>
      <c r="L6" s="4">
        <f>'sub05'!M$50</f>
        <v>0.35004166666666664</v>
      </c>
      <c r="M6" s="4">
        <f>'sub05'!N$50</f>
        <v>0.57445833333333318</v>
      </c>
      <c r="N6" s="4">
        <f>'sub05'!O$50</f>
        <v>0.99750000000000016</v>
      </c>
      <c r="O6" s="4">
        <f>'sub05'!P$50</f>
        <v>1.0000000000000002E-3</v>
      </c>
      <c r="P6" s="4">
        <f>'sub05'!Q$50</f>
        <v>0.18379166666666666</v>
      </c>
      <c r="Q6" s="4">
        <f>'sub05'!R$50</f>
        <v>0.64579166666666665</v>
      </c>
      <c r="R6" s="4">
        <f>'sub05'!S$50</f>
        <v>4.004166666666667E-2</v>
      </c>
      <c r="S6" s="4">
        <f>'sub05'!T$50</f>
        <v>4.0458333333333332E-2</v>
      </c>
      <c r="T6" s="4">
        <f>'sub05'!U$50</f>
        <v>0.2900416666666667</v>
      </c>
      <c r="U6" s="4">
        <f>'sub05'!V$50</f>
        <v>0.39566666666666661</v>
      </c>
      <c r="V6" s="4">
        <f>'sub05'!W$50</f>
        <v>0.72191666666666665</v>
      </c>
      <c r="W6" s="4"/>
      <c r="X6" s="4"/>
      <c r="Y6" s="4"/>
      <c r="Z6" s="4">
        <f t="shared" si="0"/>
        <v>0.45908750000000004</v>
      </c>
      <c r="AA6" s="4">
        <f t="shared" si="1"/>
        <v>0.38906666666666667</v>
      </c>
      <c r="AB6" s="4"/>
      <c r="AC6" s="4">
        <f t="shared" si="2"/>
        <v>0.43849999999999995</v>
      </c>
      <c r="AD6" s="4">
        <f t="shared" si="3"/>
        <v>0.12351388888888891</v>
      </c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</row>
    <row r="7" spans="1:42">
      <c r="A7" s="4" t="s">
        <v>37</v>
      </c>
      <c r="B7" s="4" t="s">
        <v>27</v>
      </c>
      <c r="C7" s="4">
        <f>'sub06'!D$50</f>
        <v>0.83549999999999969</v>
      </c>
      <c r="D7" s="4">
        <f>'sub06'!E$50</f>
        <v>1.0208333333333335E-2</v>
      </c>
      <c r="E7" s="4">
        <f>'sub06'!F$50</f>
        <v>0.28325</v>
      </c>
      <c r="F7" s="4">
        <f>'sub06'!G$50</f>
        <v>0.6010833333333333</v>
      </c>
      <c r="G7" s="4">
        <f>'sub06'!H$50</f>
        <v>0</v>
      </c>
      <c r="H7" s="4">
        <f>'sub06'!I$50</f>
        <v>0.78545833333333326</v>
      </c>
      <c r="I7" s="4">
        <f>'sub06'!J$50</f>
        <v>0.49887500000000001</v>
      </c>
      <c r="J7" s="4">
        <f>'sub06'!K$50</f>
        <v>0.25083333333333346</v>
      </c>
      <c r="K7" s="4">
        <f>'sub06'!L$50</f>
        <v>0.13883333333333334</v>
      </c>
      <c r="L7" s="4">
        <f>'sub06'!M$50</f>
        <v>0.99724999999999986</v>
      </c>
      <c r="M7" s="4">
        <f>'sub06'!N$50</f>
        <v>0.43758333333333327</v>
      </c>
      <c r="N7" s="4">
        <f>'sub06'!O$50</f>
        <v>9.4958333333333325E-2</v>
      </c>
      <c r="O7" s="4">
        <f>'sub06'!P$50</f>
        <v>3.9833333333333339E-2</v>
      </c>
      <c r="P7" s="4">
        <f>'sub06'!Q$50</f>
        <v>0.28491666666666665</v>
      </c>
      <c r="Q7" s="4">
        <f>'sub06'!R$50</f>
        <v>0.48866666666666658</v>
      </c>
      <c r="R7" s="4">
        <f>'sub06'!S$50</f>
        <v>0.16433333333333333</v>
      </c>
      <c r="S7" s="4">
        <f>'sub06'!T$50</f>
        <v>0.43508333333333327</v>
      </c>
      <c r="T7" s="4">
        <f>'sub06'!U$50</f>
        <v>0.16804166666666667</v>
      </c>
      <c r="U7" s="4">
        <f>'sub06'!V$50</f>
        <v>0.73712499999999992</v>
      </c>
      <c r="V7" s="4">
        <f>'sub06'!W$50</f>
        <v>0.17129166666666665</v>
      </c>
      <c r="W7" s="4"/>
      <c r="X7" s="4"/>
      <c r="Y7" s="4"/>
      <c r="Z7" s="4">
        <f t="shared" si="0"/>
        <v>0.44012916666666663</v>
      </c>
      <c r="AA7" s="4">
        <f t="shared" si="1"/>
        <v>0.3021833333333333</v>
      </c>
      <c r="AB7" s="4"/>
      <c r="AC7" s="4">
        <f t="shared" si="2"/>
        <v>0.37631944444444437</v>
      </c>
      <c r="AD7" s="4">
        <f t="shared" si="3"/>
        <v>0.25581944444444443</v>
      </c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</row>
    <row r="8" spans="1:42">
      <c r="A8" s="4" t="s">
        <v>38</v>
      </c>
      <c r="B8" s="4" t="s">
        <v>27</v>
      </c>
      <c r="C8" s="4">
        <f>'sub07'!D$50</f>
        <v>0.25004166666666666</v>
      </c>
      <c r="D8" s="4">
        <f>'sub07'!E$50</f>
        <v>1.4583333333333334E-3</v>
      </c>
      <c r="E8" s="4">
        <f>'sub07'!F$50</f>
        <v>0.37104166666666666</v>
      </c>
      <c r="F8" s="4">
        <f>'sub07'!G$50</f>
        <v>0.35470833333333335</v>
      </c>
      <c r="G8" s="4">
        <f>'sub07'!H$50</f>
        <v>0.16741666666666666</v>
      </c>
      <c r="H8" s="4">
        <f>'sub07'!I$50</f>
        <v>0.83216666666666661</v>
      </c>
      <c r="I8" s="4">
        <f>'sub07'!J$50</f>
        <v>0.45179166666666665</v>
      </c>
      <c r="J8" s="4">
        <f>'sub07'!K$50</f>
        <v>0.30095833333333327</v>
      </c>
      <c r="K8" s="4">
        <f>'sub07'!L$50</f>
        <v>0.99791666666666679</v>
      </c>
      <c r="L8" s="4">
        <f>'sub07'!M$50</f>
        <v>0.36774999999999985</v>
      </c>
      <c r="M8" s="4">
        <f>'sub07'!N$50</f>
        <v>0.91929166666666651</v>
      </c>
      <c r="N8" s="4">
        <f>'sub07'!O$50</f>
        <v>4.1666666666666665E-5</v>
      </c>
      <c r="O8" s="4">
        <f>'sub07'!P$50</f>
        <v>0.49829166666666663</v>
      </c>
      <c r="P8" s="4">
        <f>'sub07'!Q$50</f>
        <v>8.5291666666666641E-2</v>
      </c>
      <c r="Q8" s="4">
        <f>'sub07'!R$50</f>
        <v>0</v>
      </c>
      <c r="R8" s="4">
        <f>'sub07'!S$50</f>
        <v>1.1125000000000003E-2</v>
      </c>
      <c r="S8" s="4">
        <f>'sub07'!T$50</f>
        <v>0.24608333333333332</v>
      </c>
      <c r="T8" s="4">
        <f>'sub07'!U$50</f>
        <v>0</v>
      </c>
      <c r="U8" s="4">
        <f>'sub07'!V$50</f>
        <v>0.42649999999999993</v>
      </c>
      <c r="V8" s="4">
        <f>'sub07'!W$50</f>
        <v>0.35295833333333326</v>
      </c>
      <c r="Z8" s="4">
        <f t="shared" si="0"/>
        <v>0.40952500000000003</v>
      </c>
      <c r="AA8" s="4">
        <f t="shared" si="1"/>
        <v>0.25395833333333329</v>
      </c>
      <c r="AB8" s="4"/>
      <c r="AC8" s="4">
        <f t="shared" si="2"/>
        <v>0.20751388888888889</v>
      </c>
      <c r="AD8" s="4">
        <f t="shared" si="3"/>
        <v>8.573611111111111E-2</v>
      </c>
    </row>
    <row r="9" spans="1:42">
      <c r="A9" s="4" t="s">
        <v>39</v>
      </c>
      <c r="B9" s="4" t="s">
        <v>27</v>
      </c>
      <c r="C9" s="4">
        <f>'sub08'!D$50</f>
        <v>0.30550000000000005</v>
      </c>
      <c r="D9" s="4">
        <f>'sub08'!E$50</f>
        <v>0.5385416666666667</v>
      </c>
      <c r="E9" s="4">
        <f>'sub08'!F$50</f>
        <v>0.42925000000000008</v>
      </c>
      <c r="F9" s="4">
        <f>'sub08'!G$50</f>
        <v>0.19466666666666657</v>
      </c>
      <c r="G9" s="4">
        <f>'sub08'!H$50</f>
        <v>0.53862499999999991</v>
      </c>
      <c r="H9" s="4">
        <f>'sub08'!I$50</f>
        <v>0.35499999999999998</v>
      </c>
      <c r="I9" s="4">
        <f>'sub08'!J$50</f>
        <v>0.41258333333333325</v>
      </c>
      <c r="J9" s="4">
        <f>'sub08'!K$50</f>
        <v>0.92708333333333348</v>
      </c>
      <c r="K9" s="4">
        <f>'sub08'!L$50</f>
        <v>0.26737499999999997</v>
      </c>
      <c r="L9" s="4">
        <f>'sub08'!M$50</f>
        <v>0.94312499999999966</v>
      </c>
      <c r="M9" s="4">
        <f>'sub08'!N$50</f>
        <v>4.5833333333333332E-4</v>
      </c>
      <c r="N9" s="4">
        <f>'sub08'!O$50</f>
        <v>0.99750000000000016</v>
      </c>
      <c r="O9" s="4">
        <f>'sub08'!P$50</f>
        <v>7.0833333333333338E-4</v>
      </c>
      <c r="P9" s="4">
        <f>'sub08'!Q$50</f>
        <v>0.22066666666666659</v>
      </c>
      <c r="Q9" s="4">
        <f>'sub08'!R$50</f>
        <v>0.59816666666666662</v>
      </c>
      <c r="R9" s="4">
        <f>'sub08'!S$50</f>
        <v>0.15200000000000002</v>
      </c>
      <c r="S9" s="4">
        <f>'sub08'!T$50</f>
        <v>0.29870833333333335</v>
      </c>
      <c r="T9" s="4">
        <f>'sub08'!U$50</f>
        <v>1.4583333333333334E-3</v>
      </c>
      <c r="U9" s="4">
        <f>'sub08'!V$50</f>
        <v>0.27524999999999994</v>
      </c>
      <c r="V9" s="4">
        <f>'sub08'!W$50</f>
        <v>0.71512500000000001</v>
      </c>
      <c r="W9" s="4"/>
      <c r="X9" s="4"/>
      <c r="Y9" s="4"/>
      <c r="Z9" s="4">
        <f t="shared" si="0"/>
        <v>0.49117499999999997</v>
      </c>
      <c r="AA9" s="4">
        <f t="shared" si="1"/>
        <v>0.32600416666666665</v>
      </c>
      <c r="AB9" s="4"/>
      <c r="AC9" s="4">
        <f t="shared" si="2"/>
        <v>0.42443055555555564</v>
      </c>
      <c r="AD9" s="4">
        <f t="shared" si="3"/>
        <v>0.15072222222222223</v>
      </c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</row>
    <row r="10" spans="1:42">
      <c r="A10" s="4" t="s">
        <v>40</v>
      </c>
      <c r="B10" s="4" t="s">
        <v>27</v>
      </c>
      <c r="C10" s="4">
        <f>'sub09'!D$50</f>
        <v>0.5056666666666666</v>
      </c>
      <c r="D10" s="4">
        <f>'sub09'!E$50</f>
        <v>0.66795833333333332</v>
      </c>
      <c r="E10" s="4">
        <f>'sub09'!F$50</f>
        <v>0.47133333333333333</v>
      </c>
      <c r="F10" s="4">
        <f>'sub09'!G$50</f>
        <v>0.47674999999999995</v>
      </c>
      <c r="G10" s="4">
        <f>'sub09'!H$50</f>
        <v>0.52541666666666664</v>
      </c>
      <c r="H10" s="4">
        <f>'sub09'!I$50</f>
        <v>0.96499999999999997</v>
      </c>
      <c r="I10" s="4">
        <f>'sub09'!J$50</f>
        <v>0.57766666666666666</v>
      </c>
      <c r="J10" s="4">
        <f>'sub09'!K$50</f>
        <v>0.99366666666666681</v>
      </c>
      <c r="K10" s="4">
        <f>'sub09'!L$50</f>
        <v>0.54370833333333324</v>
      </c>
      <c r="L10" s="4">
        <f>'sub09'!M$50</f>
        <v>0.59441666666666659</v>
      </c>
      <c r="M10" s="4">
        <f>'sub09'!N$50</f>
        <v>0.34279166666666661</v>
      </c>
      <c r="N10" s="4">
        <f>'sub09'!O$50</f>
        <v>9.2500000000000013E-3</v>
      </c>
      <c r="O10" s="4">
        <f>'sub09'!P$50</f>
        <v>7.8374999999999986E-2</v>
      </c>
      <c r="P10" s="4">
        <f>'sub09'!Q$50</f>
        <v>0.41429166666666667</v>
      </c>
      <c r="Q10" s="4">
        <f>'sub09'!R$50</f>
        <v>0.96270833333333339</v>
      </c>
      <c r="R10" s="4">
        <f>'sub09'!S$50</f>
        <v>5.3375000000000006E-2</v>
      </c>
      <c r="S10" s="4">
        <f>'sub09'!T$50</f>
        <v>2.0833333333333335E-4</v>
      </c>
      <c r="T10" s="4">
        <f>'sub09'!U$50</f>
        <v>8.3333333333333339E-4</v>
      </c>
      <c r="U10" s="4">
        <f>'sub09'!V$50</f>
        <v>0.38766666666666666</v>
      </c>
      <c r="V10" s="4">
        <f>'sub09'!W$50</f>
        <v>0.16712499999999997</v>
      </c>
      <c r="Z10" s="4">
        <f t="shared" si="0"/>
        <v>0.63215833333333327</v>
      </c>
      <c r="AA10" s="4">
        <f t="shared" si="1"/>
        <v>0.24166249999999997</v>
      </c>
      <c r="AB10" s="4"/>
      <c r="AC10" s="4">
        <f t="shared" si="2"/>
        <v>0.54831944444444447</v>
      </c>
      <c r="AD10" s="4">
        <f t="shared" si="3"/>
        <v>1.8138888888888888E-2</v>
      </c>
    </row>
    <row r="11" spans="1:42">
      <c r="A11" s="4" t="s">
        <v>41</v>
      </c>
      <c r="B11" s="4" t="s">
        <v>27</v>
      </c>
      <c r="C11" s="4">
        <f>'sub10'!D$50</f>
        <v>0.46341666666666664</v>
      </c>
      <c r="D11" s="4">
        <f>'sub10'!E$50</f>
        <v>0.42199999999999999</v>
      </c>
      <c r="E11" s="4">
        <f>'sub10'!F$50</f>
        <v>0.47937499999999988</v>
      </c>
      <c r="F11" s="4">
        <f>'sub10'!G$50</f>
        <v>0.41075</v>
      </c>
      <c r="G11" s="4">
        <f>'sub10'!H$50</f>
        <v>0.485875</v>
      </c>
      <c r="H11" s="4">
        <f>'sub10'!I$50</f>
        <v>0.40524999999999989</v>
      </c>
      <c r="I11" s="4">
        <f>'sub10'!J$50</f>
        <v>0.49354166666666671</v>
      </c>
      <c r="J11" s="4">
        <f>'sub10'!K$50</f>
        <v>0.36179166666666657</v>
      </c>
      <c r="K11" s="4">
        <f>'sub10'!L$50</f>
        <v>0.9930416666666666</v>
      </c>
      <c r="L11" s="4">
        <f>'sub10'!M$50</f>
        <v>0.29499999999999998</v>
      </c>
      <c r="M11" s="4">
        <f>'sub10'!N$50</f>
        <v>0.29333333333333333</v>
      </c>
      <c r="N11" s="4">
        <f>'sub10'!O$50</f>
        <v>0.53912499999999997</v>
      </c>
      <c r="O11" s="4">
        <f>'sub10'!P$50</f>
        <v>0.4117083333333334</v>
      </c>
      <c r="P11" s="4">
        <f>'sub10'!Q$50</f>
        <v>0.13645833333333332</v>
      </c>
      <c r="Q11" s="4">
        <f>'sub10'!R$50</f>
        <v>1.4166666666666668E-3</v>
      </c>
      <c r="R11" s="4">
        <f>'sub10'!S$50</f>
        <v>0.33487500000000003</v>
      </c>
      <c r="S11" s="4">
        <f>'sub10'!T$50</f>
        <v>1E-3</v>
      </c>
      <c r="T11" s="4">
        <f>'sub10'!U$50</f>
        <v>0.94362499999999994</v>
      </c>
      <c r="U11" s="4">
        <f>'sub10'!V$50</f>
        <v>5.8333333333333338E-4</v>
      </c>
      <c r="V11" s="4">
        <f>'sub10'!W$50</f>
        <v>4.3833333333333328E-2</v>
      </c>
      <c r="W11" s="4"/>
      <c r="X11" s="4"/>
      <c r="Y11" s="4"/>
      <c r="Z11" s="4">
        <f t="shared" si="0"/>
        <v>0.48100416666666657</v>
      </c>
      <c r="AA11" s="4">
        <f t="shared" si="1"/>
        <v>0.27059583333333326</v>
      </c>
      <c r="AB11" s="4"/>
      <c r="AC11" s="4">
        <f t="shared" si="2"/>
        <v>0.45493055555555556</v>
      </c>
      <c r="AD11" s="4">
        <f t="shared" si="3"/>
        <v>0.42650000000000005</v>
      </c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</row>
    <row r="12" spans="1:42">
      <c r="A12" s="4" t="s">
        <v>42</v>
      </c>
      <c r="B12" s="4" t="s">
        <v>27</v>
      </c>
      <c r="C12" s="4">
        <f>'sub11'!D$50</f>
        <v>0.54041666666666666</v>
      </c>
      <c r="D12" s="4">
        <f>'sub11'!E$50</f>
        <v>0.56812499999999988</v>
      </c>
      <c r="E12" s="4">
        <f>'sub11'!F$50</f>
        <v>0.49895833333333323</v>
      </c>
      <c r="F12" s="4">
        <f>'sub11'!G$50</f>
        <v>0.63162499999999999</v>
      </c>
      <c r="G12" s="4">
        <f>'sub11'!H$50</f>
        <v>0.49845833333333339</v>
      </c>
      <c r="H12" s="4">
        <f>'sub11'!I$50</f>
        <v>0.26141666666666669</v>
      </c>
      <c r="I12" s="4">
        <f>'sub11'!J$50</f>
        <v>0.46341666666666664</v>
      </c>
      <c r="J12" s="4">
        <f>'sub11'!K$50</f>
        <v>0.21466666666666664</v>
      </c>
      <c r="K12" s="4">
        <f>'sub11'!L$50</f>
        <v>0.41883333333333339</v>
      </c>
      <c r="L12" s="4">
        <f>'sub11'!M$50</f>
        <v>0.37033333333333335</v>
      </c>
      <c r="M12" s="4">
        <f>'sub11'!N$50</f>
        <v>5.6666666666666671E-3</v>
      </c>
      <c r="N12" s="4">
        <f>'sub11'!O$50</f>
        <v>0</v>
      </c>
      <c r="O12" s="4">
        <f>'sub11'!P$50</f>
        <v>0.98941666666666672</v>
      </c>
      <c r="P12" s="4">
        <f>'sub11'!Q$50</f>
        <v>1.1249999999999999E-3</v>
      </c>
      <c r="Q12" s="4">
        <f>'sub11'!R$50</f>
        <v>0.33879166666666666</v>
      </c>
      <c r="R12" s="4">
        <f>'sub11'!S$50</f>
        <v>0.87483333333333346</v>
      </c>
      <c r="S12" s="4">
        <f>'sub11'!T$50</f>
        <v>0.32104166666666667</v>
      </c>
      <c r="T12" s="4">
        <f>'sub11'!U$50</f>
        <v>0.93795833333333312</v>
      </c>
      <c r="U12" s="4">
        <f>'sub11'!V$50</f>
        <v>0.5345416666666668</v>
      </c>
      <c r="V12" s="4">
        <f>'sub11'!W$50</f>
        <v>1.6666666666666666E-4</v>
      </c>
      <c r="Z12" s="4">
        <f t="shared" si="0"/>
        <v>0.44662499999999994</v>
      </c>
      <c r="AA12" s="4">
        <f t="shared" si="1"/>
        <v>0.40035416666666668</v>
      </c>
      <c r="AB12" s="4"/>
      <c r="AC12" s="4">
        <f t="shared" si="2"/>
        <v>0.53583333333333327</v>
      </c>
      <c r="AD12" s="4">
        <f t="shared" si="3"/>
        <v>0.71127777777777768</v>
      </c>
    </row>
    <row r="13" spans="1:42">
      <c r="A13" s="4" t="s">
        <v>144</v>
      </c>
      <c r="B13" s="4" t="s">
        <v>27</v>
      </c>
      <c r="C13" s="4">
        <f>'sub12'!D$50</f>
        <v>0.55195833333333344</v>
      </c>
      <c r="D13" s="4">
        <f>'sub12'!E$50</f>
        <v>0.63541666666666652</v>
      </c>
      <c r="E13" s="4">
        <f>'sub12'!F$50</f>
        <v>0.4997083333333332</v>
      </c>
      <c r="F13" s="4">
        <f>'sub12'!G$50</f>
        <v>0.37441666666666662</v>
      </c>
      <c r="G13" s="4">
        <f>'sub12'!H$50</f>
        <v>0.56929166666666664</v>
      </c>
      <c r="H13" s="4">
        <f>'sub12'!I$50</f>
        <v>0.92483333333333351</v>
      </c>
      <c r="I13" s="4">
        <f>'sub12'!J$50</f>
        <v>0.98495833333333349</v>
      </c>
      <c r="J13" s="4">
        <f>'sub12'!K$50</f>
        <v>0.32758333333333334</v>
      </c>
      <c r="K13" s="4">
        <f>'sub12'!L$50</f>
        <v>0.61816666666666664</v>
      </c>
      <c r="L13" s="4">
        <f>'sub12'!M$50</f>
        <v>0.29995833333333338</v>
      </c>
      <c r="M13" s="4">
        <f>'sub12'!N$50</f>
        <v>0.92983333333333318</v>
      </c>
      <c r="N13" s="4">
        <f>'sub12'!O$50</f>
        <v>0.64620833333333316</v>
      </c>
      <c r="O13" s="4">
        <f>'sub12'!P$50</f>
        <v>2.3333333333333335E-3</v>
      </c>
      <c r="P13" s="4">
        <f>'sub12'!Q$50</f>
        <v>0.53791666666666671</v>
      </c>
      <c r="Q13" s="4">
        <f>'sub12'!R$50</f>
        <v>4.6666666666666671E-3</v>
      </c>
      <c r="R13" s="4">
        <f>'sub12'!S$50</f>
        <v>4.1666666666666665E-5</v>
      </c>
      <c r="S13" s="4">
        <f>'sub12'!T$50</f>
        <v>0.73075000000000001</v>
      </c>
      <c r="T13" s="4">
        <f>'sub12'!U$50</f>
        <v>8.0916666666666651E-2</v>
      </c>
      <c r="U13" s="4">
        <f>'sub12'!V$50</f>
        <v>2.3625000000000004E-2</v>
      </c>
      <c r="V13" s="4">
        <f>'sub12'!W$50</f>
        <v>3.3333333333333332E-4</v>
      </c>
      <c r="W13" s="4"/>
      <c r="X13" s="4"/>
      <c r="Y13" s="4"/>
      <c r="Z13" s="4">
        <f t="shared" si="0"/>
        <v>0.57862916666666664</v>
      </c>
      <c r="AA13" s="4">
        <f t="shared" si="1"/>
        <v>0.29566249999999994</v>
      </c>
      <c r="AB13" s="4"/>
      <c r="AC13" s="4">
        <f t="shared" si="2"/>
        <v>0.56236111111111098</v>
      </c>
      <c r="AD13" s="4">
        <f t="shared" si="3"/>
        <v>0.27056944444444447</v>
      </c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</row>
    <row r="14" spans="1:42">
      <c r="A14" s="4" t="s">
        <v>44</v>
      </c>
      <c r="B14" s="4" t="s">
        <v>27</v>
      </c>
      <c r="C14" s="4">
        <f>'sub13'!D$50</f>
        <v>0.57324999999999993</v>
      </c>
      <c r="D14" s="4">
        <f>'sub13'!E$50</f>
        <v>0.61016666666666686</v>
      </c>
      <c r="E14" s="4">
        <f>'sub13'!F$50</f>
        <v>0.99616666666666653</v>
      </c>
      <c r="F14" s="4">
        <f>'sub13'!G$50</f>
        <v>0.57937499999999997</v>
      </c>
      <c r="G14" s="4">
        <f>'sub13'!H$50</f>
        <v>0.38970833333333338</v>
      </c>
      <c r="H14" s="4">
        <f>'sub13'!I$50</f>
        <v>0.37604166666666661</v>
      </c>
      <c r="I14" s="4">
        <f>'sub13'!J$50</f>
        <v>0.58212499999999989</v>
      </c>
      <c r="J14" s="4">
        <f>'sub13'!K$50</f>
        <v>0.99666666666666659</v>
      </c>
      <c r="K14" s="4">
        <f>'sub13'!L$50</f>
        <v>0.36566666666666658</v>
      </c>
      <c r="L14" s="4">
        <f>'sub13'!M$50</f>
        <v>0.25366666666666665</v>
      </c>
      <c r="M14" s="4">
        <f>'sub13'!N$50</f>
        <v>0.1977916666666667</v>
      </c>
      <c r="N14" s="4">
        <f>'sub13'!O$50</f>
        <v>0.76837499999999992</v>
      </c>
      <c r="O14" s="4">
        <f>'sub13'!P$50</f>
        <v>2.3041666666666669E-2</v>
      </c>
      <c r="P14" s="4">
        <f>'sub13'!Q$50</f>
        <v>5.4166666666666675E-4</v>
      </c>
      <c r="Q14" s="4">
        <f>'sub13'!R$50</f>
        <v>7.2791666666666657E-2</v>
      </c>
      <c r="R14" s="4">
        <f>'sub13'!S$50</f>
        <v>1.25E-4</v>
      </c>
      <c r="S14" s="4">
        <f>'sub13'!T$50</f>
        <v>0.20720833333333333</v>
      </c>
      <c r="T14" s="4">
        <f>'sub13'!U$50</f>
        <v>0</v>
      </c>
      <c r="U14" s="4">
        <f>'sub13'!V$50</f>
        <v>0.50441666666666662</v>
      </c>
      <c r="V14" s="4">
        <f>'sub13'!W$50</f>
        <v>1.3333333333333333E-3</v>
      </c>
      <c r="Z14" s="4">
        <f t="shared" si="0"/>
        <v>0.57228333333333337</v>
      </c>
      <c r="AA14" s="4">
        <f t="shared" si="1"/>
        <v>0.17756250000000001</v>
      </c>
      <c r="AB14" s="4"/>
      <c r="AC14" s="4">
        <f t="shared" si="2"/>
        <v>0.72652777777777777</v>
      </c>
      <c r="AD14" s="4">
        <f t="shared" si="3"/>
        <v>6.9111111111111109E-2</v>
      </c>
    </row>
    <row r="15" spans="1:42">
      <c r="A15" s="4" t="s">
        <v>145</v>
      </c>
      <c r="B15" s="4" t="s">
        <v>27</v>
      </c>
      <c r="C15" s="4">
        <f>'sub14'!D$50</f>
        <v>0.49891666666666662</v>
      </c>
      <c r="D15" s="4">
        <f>'sub14'!E$50</f>
        <v>0.55850000000000011</v>
      </c>
      <c r="E15" s="4">
        <f>'sub14'!F$50</f>
        <v>0.34366666666666656</v>
      </c>
      <c r="F15" s="4">
        <f>'sub14'!G$50</f>
        <v>0.90108333333333324</v>
      </c>
      <c r="G15" s="4">
        <f>'sub14'!H$50</f>
        <v>0.50512499999999994</v>
      </c>
      <c r="H15" s="4">
        <f>'sub14'!I$50</f>
        <v>0.48824999999999991</v>
      </c>
      <c r="I15" s="4">
        <f>'sub14'!J$50</f>
        <v>0.24170833333333339</v>
      </c>
      <c r="J15" s="4">
        <f>'sub14'!K$50</f>
        <v>0.96916666666666673</v>
      </c>
      <c r="K15" s="4">
        <f>'sub14'!L$50</f>
        <v>0.42958333333333326</v>
      </c>
      <c r="L15" s="4">
        <f>'sub14'!M$50</f>
        <v>0.82762499999999994</v>
      </c>
      <c r="M15" s="4">
        <f>'sub14'!N$50</f>
        <v>0.44916666666666655</v>
      </c>
      <c r="N15" s="4">
        <f>'sub14'!O$50</f>
        <v>0.35366666666666663</v>
      </c>
      <c r="O15" s="4">
        <f>'sub14'!P$50</f>
        <v>0</v>
      </c>
      <c r="P15" s="4">
        <f>'sub14'!Q$50</f>
        <v>0.99550000000000016</v>
      </c>
      <c r="Q15" s="4">
        <f>'sub14'!R$50</f>
        <v>0.21416666666666664</v>
      </c>
      <c r="R15" s="4">
        <f>'sub14'!S$50</f>
        <v>0.99866666666666637</v>
      </c>
      <c r="S15" s="4">
        <f>'sub14'!T$50</f>
        <v>3.8583333333333331E-2</v>
      </c>
      <c r="T15" s="4">
        <f>'sub14'!U$50</f>
        <v>6.8416666666666667E-2</v>
      </c>
      <c r="U15" s="4">
        <f>'sub14'!V$50</f>
        <v>0.12366666666666669</v>
      </c>
      <c r="V15" s="4">
        <f>'sub14'!W$50</f>
        <v>0.71070833333333328</v>
      </c>
      <c r="Z15" s="4"/>
      <c r="AA15" s="4"/>
      <c r="AB15" s="4"/>
      <c r="AC15" s="4"/>
      <c r="AD15" s="4"/>
    </row>
    <row r="16" spans="1:42">
      <c r="A16" s="4" t="s">
        <v>146</v>
      </c>
      <c r="B16" s="4" t="s">
        <v>27</v>
      </c>
      <c r="C16" s="4">
        <f>'sub15'!D$50</f>
        <v>0.45079166666666665</v>
      </c>
      <c r="D16" s="4">
        <f>'sub15'!E$50</f>
        <v>0.33641666666666664</v>
      </c>
      <c r="E16" s="4">
        <f>'sub15'!F$50</f>
        <v>0.53304166666666652</v>
      </c>
      <c r="F16" s="4">
        <f>'sub15'!G$50</f>
        <v>0.68875000000000008</v>
      </c>
      <c r="G16" s="4">
        <f>'sub15'!H$50</f>
        <v>0.54925000000000013</v>
      </c>
      <c r="H16" s="4">
        <f>'sub15'!I$50</f>
        <v>0.25216666666666665</v>
      </c>
      <c r="I16" s="4">
        <f>'sub15'!J$50</f>
        <v>0.40516666666666662</v>
      </c>
      <c r="J16" s="4">
        <f>'sub15'!K$50</f>
        <v>0.99012499999999981</v>
      </c>
      <c r="K16" s="4">
        <f>'sub15'!L$50</f>
        <v>0.51916666666666667</v>
      </c>
      <c r="L16" s="4">
        <f>'sub15'!M$50</f>
        <v>0.37370833333333325</v>
      </c>
      <c r="M16" s="4">
        <f>'sub15'!N$50</f>
        <v>0.72116666666666662</v>
      </c>
      <c r="N16" s="4">
        <f>'sub15'!O$50</f>
        <v>0.89095833333333296</v>
      </c>
      <c r="O16" s="4">
        <f>'sub15'!P$50</f>
        <v>0.9976250000000001</v>
      </c>
      <c r="P16" s="4">
        <f>'sub15'!Q$50</f>
        <v>6.7666666666666667E-2</v>
      </c>
      <c r="Q16" s="4">
        <f>'sub15'!R$50</f>
        <v>0.14345833333333335</v>
      </c>
      <c r="R16" s="4">
        <f>'sub15'!S$50</f>
        <v>0.3990833333333334</v>
      </c>
      <c r="S16" s="4">
        <f>'sub15'!T$50</f>
        <v>0.47883333333333339</v>
      </c>
      <c r="T16" s="4">
        <f>'sub15'!U$50</f>
        <v>4.1666666666666665E-5</v>
      </c>
      <c r="U16" s="4">
        <f>'sub15'!V$50</f>
        <v>0.47795833333333321</v>
      </c>
      <c r="V16" s="4">
        <f>'sub15'!W$50</f>
        <v>0.19120833333333331</v>
      </c>
      <c r="Z16" s="4"/>
      <c r="AA16" s="4"/>
      <c r="AB16" s="4"/>
      <c r="AC16" s="4"/>
      <c r="AD16" s="4"/>
    </row>
    <row r="17" spans="1:42">
      <c r="A17" s="4" t="s">
        <v>28</v>
      </c>
      <c r="B17" s="4" t="s">
        <v>100</v>
      </c>
      <c r="C17" s="4">
        <f>'sub01'!D$51</f>
        <v>8.8750000000000009E-3</v>
      </c>
      <c r="D17" s="4">
        <f>'sub01'!E$51</f>
        <v>0.19770833333333335</v>
      </c>
      <c r="E17" s="4">
        <f>'sub01'!F$51</f>
        <v>0.24879166666666666</v>
      </c>
      <c r="F17" s="4">
        <f>'sub01'!G$51</f>
        <v>0.40645833333333331</v>
      </c>
      <c r="G17" s="4">
        <f>'sub01'!H$51</f>
        <v>0.37904166666666672</v>
      </c>
      <c r="H17" s="4">
        <f>'sub01'!I$51</f>
        <v>0.55625000000000002</v>
      </c>
      <c r="I17" s="4">
        <f>'sub01'!J$51</f>
        <v>0.3387916666666666</v>
      </c>
      <c r="J17" s="4">
        <f>'sub01'!K$51</f>
        <v>0.29745833333333332</v>
      </c>
      <c r="K17" s="4">
        <f>'sub01'!L$51</f>
        <v>0.66108333333333325</v>
      </c>
      <c r="L17" s="4">
        <f>'sub01'!M$51</f>
        <v>0.35766666666666663</v>
      </c>
      <c r="M17" s="4">
        <f>'sub01'!N$51</f>
        <v>0.40883333333333338</v>
      </c>
      <c r="N17" s="4">
        <f>'sub01'!O$51</f>
        <v>0.20641666666666669</v>
      </c>
      <c r="O17" s="4">
        <f>'sub01'!P$51</f>
        <v>0.50866666666666671</v>
      </c>
      <c r="P17" s="4">
        <f>'sub01'!Q$51</f>
        <v>0.38387499999999997</v>
      </c>
      <c r="Q17" s="4">
        <f>'sub01'!R$51</f>
        <v>0.2925416666666667</v>
      </c>
      <c r="R17" s="4">
        <f>'sub01'!S$51</f>
        <v>0.99316666666666686</v>
      </c>
      <c r="S17" s="4">
        <f>'sub01'!T$51</f>
        <v>0.71016666666666695</v>
      </c>
      <c r="T17" s="4">
        <f>'sub01'!U$51</f>
        <v>0.51070833333333321</v>
      </c>
      <c r="U17" s="4">
        <f>'sub01'!V$51</f>
        <v>0.25166666666666671</v>
      </c>
      <c r="V17" s="4">
        <f>'sub01'!W$51</f>
        <v>0.22662499999999994</v>
      </c>
      <c r="W17" s="4"/>
      <c r="X17" s="4"/>
      <c r="Y17" s="4"/>
      <c r="Z17" s="4">
        <f>AVERAGE(C17:L17)</f>
        <v>0.34521249999999998</v>
      </c>
      <c r="AA17" s="4">
        <f t="shared" si="1"/>
        <v>0.44926666666666676</v>
      </c>
      <c r="AB17" s="4"/>
      <c r="AC17" s="4">
        <f t="shared" si="2"/>
        <v>0.15179166666666666</v>
      </c>
      <c r="AD17" s="4">
        <f t="shared" si="3"/>
        <v>0.73801388888888908</v>
      </c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</row>
    <row r="18" spans="1:42">
      <c r="A18" s="4" t="s">
        <v>29</v>
      </c>
      <c r="B18" s="4" t="s">
        <v>100</v>
      </c>
      <c r="C18" s="4">
        <f>'sub02'!D$51</f>
        <v>8.8541666666666616E-2</v>
      </c>
      <c r="D18" s="4">
        <f>'sub02'!E$51</f>
        <v>5.8833333333333328E-2</v>
      </c>
      <c r="E18" s="4">
        <f>'sub02'!F$51</f>
        <v>0.28433333333333333</v>
      </c>
      <c r="F18" s="4">
        <f>'sub02'!G$51</f>
        <v>0.58875</v>
      </c>
      <c r="G18" s="4">
        <f>'sub02'!H$51</f>
        <v>0.35154166666666664</v>
      </c>
      <c r="H18" s="4">
        <f>'sub02'!I$51</f>
        <v>0.5435416666666667</v>
      </c>
      <c r="I18" s="4">
        <f>'sub02'!J$51</f>
        <v>0.46754166666666658</v>
      </c>
      <c r="J18" s="4">
        <f>'sub02'!K$51</f>
        <v>5.483333333333329E-2</v>
      </c>
      <c r="K18" s="4">
        <f>'sub02'!L$51</f>
        <v>5.833333333333336E-4</v>
      </c>
      <c r="L18" s="4">
        <f>'sub02'!M$51</f>
        <v>0.51749999999999996</v>
      </c>
      <c r="M18" s="4">
        <f>'sub02'!N$51</f>
        <v>4.0416666666666682E-3</v>
      </c>
      <c r="N18" s="4">
        <f>'sub02'!O$51</f>
        <v>0.40783333333333327</v>
      </c>
      <c r="O18" s="4">
        <f>'sub02'!P$51</f>
        <v>0.51224999999999998</v>
      </c>
      <c r="P18" s="4">
        <f>'sub02'!Q$51</f>
        <v>0.29545833333333332</v>
      </c>
      <c r="Q18" s="4">
        <f>'sub02'!R$51</f>
        <v>0.33670833333333333</v>
      </c>
      <c r="R18" s="4">
        <f>'sub02'!S$51</f>
        <v>0.81295833333333312</v>
      </c>
      <c r="S18" s="4">
        <f>'sub02'!T$51</f>
        <v>0.45041666666666663</v>
      </c>
      <c r="T18" s="4">
        <f>'sub02'!U$51</f>
        <v>0.51174999999999993</v>
      </c>
      <c r="U18" s="4">
        <f>'sub02'!V$51</f>
        <v>0.29533333333333339</v>
      </c>
      <c r="V18" s="4">
        <f>'sub02'!W$51</f>
        <v>0.29925000000000002</v>
      </c>
      <c r="Z18" s="4">
        <f t="shared" si="0"/>
        <v>0.29559999999999997</v>
      </c>
      <c r="AA18" s="4">
        <f t="shared" si="1"/>
        <v>0.39259999999999995</v>
      </c>
      <c r="AB18" s="4"/>
      <c r="AC18" s="4">
        <f t="shared" si="2"/>
        <v>0.14390277777777774</v>
      </c>
      <c r="AD18" s="4">
        <f t="shared" si="3"/>
        <v>0.59170833333333317</v>
      </c>
    </row>
    <row r="19" spans="1:42">
      <c r="A19" s="4" t="s">
        <v>30</v>
      </c>
      <c r="B19" s="4" t="s">
        <v>100</v>
      </c>
      <c r="C19" s="4">
        <f>'sub03'!D$51</f>
        <v>0.41841666666666666</v>
      </c>
      <c r="D19" s="4">
        <f>'sub03'!E$51</f>
        <v>9.4708333333333325E-2</v>
      </c>
      <c r="E19" s="4">
        <f>'sub03'!F$51</f>
        <v>0.26137499999999997</v>
      </c>
      <c r="F19" s="4">
        <f>'sub03'!G$51</f>
        <v>0.22137500000000002</v>
      </c>
      <c r="G19" s="4">
        <f>'sub03'!H$51</f>
        <v>0.97954166666666664</v>
      </c>
      <c r="H19" s="4">
        <f>'sub03'!I$51</f>
        <v>1.2083333333333336E-3</v>
      </c>
      <c r="I19" s="4">
        <f>'sub03'!J$51</f>
        <v>0.32262499999999994</v>
      </c>
      <c r="J19" s="4">
        <f>'sub03'!K$51</f>
        <v>2.1666666666666674E-3</v>
      </c>
      <c r="K19" s="4">
        <f>'sub03'!L$51</f>
        <v>2.6666666666666674E-3</v>
      </c>
      <c r="L19" s="4">
        <f>'sub03'!M$51</f>
        <v>0.18454166666666669</v>
      </c>
      <c r="M19" s="4">
        <f>'sub03'!N$51</f>
        <v>0.55308333333333326</v>
      </c>
      <c r="N19" s="4">
        <f>'sub03'!O$51</f>
        <v>0.28920833333333335</v>
      </c>
      <c r="O19" s="4">
        <f>'sub03'!P$51</f>
        <v>0.66995833333333354</v>
      </c>
      <c r="P19" s="4">
        <f>'sub03'!Q$51</f>
        <v>0.68858333333333333</v>
      </c>
      <c r="Q19" s="4">
        <f>'sub03'!R$51</f>
        <v>0.29154166666666675</v>
      </c>
      <c r="R19" s="4">
        <f>'sub03'!S$51</f>
        <v>0.49958333333333321</v>
      </c>
      <c r="S19" s="4">
        <f>'sub03'!T$51</f>
        <v>0.53258333333333319</v>
      </c>
      <c r="T19" s="4">
        <f>'sub03'!U$51</f>
        <v>0.41437499999999999</v>
      </c>
      <c r="U19" s="4">
        <f>'sub03'!V$51</f>
        <v>0.32616666666666666</v>
      </c>
      <c r="V19" s="4">
        <f>'sub03'!W$51</f>
        <v>0.37329166666666658</v>
      </c>
      <c r="W19" s="4"/>
      <c r="X19" s="4"/>
      <c r="Y19" s="4"/>
      <c r="Z19" s="4">
        <f t="shared" si="0"/>
        <v>0.24886249999999999</v>
      </c>
      <c r="AA19" s="4">
        <f t="shared" si="1"/>
        <v>0.46383750000000007</v>
      </c>
      <c r="AB19" s="4"/>
      <c r="AC19" s="4">
        <f t="shared" si="2"/>
        <v>0.25816666666666666</v>
      </c>
      <c r="AD19" s="4">
        <f t="shared" si="3"/>
        <v>0.48218055555555545</v>
      </c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</row>
    <row r="20" spans="1:42">
      <c r="A20" s="4" t="s">
        <v>31</v>
      </c>
      <c r="B20" s="4" t="s">
        <v>100</v>
      </c>
      <c r="C20" s="4">
        <f>'sub04'!D$51</f>
        <v>0.41595833333333343</v>
      </c>
      <c r="D20" s="4">
        <f>'sub04'!E$51</f>
        <v>0.38462499999999999</v>
      </c>
      <c r="E20" s="4">
        <f>'sub04'!F$51</f>
        <v>0.4890000000000001</v>
      </c>
      <c r="F20" s="4">
        <f>'sub04'!G$51</f>
        <v>0.57716666666666661</v>
      </c>
      <c r="G20" s="4">
        <f>'sub04'!H$51</f>
        <v>0.20629166666666665</v>
      </c>
      <c r="H20" s="4">
        <f>'sub04'!I$51</f>
        <v>0.32745833333333335</v>
      </c>
      <c r="I20" s="4">
        <f>'sub04'!J$51</f>
        <v>0.30720833333333331</v>
      </c>
      <c r="J20" s="4">
        <f>'sub04'!K$51</f>
        <v>7.7500000000000025E-3</v>
      </c>
      <c r="K20" s="4">
        <f>'sub04'!L$51</f>
        <v>0.16191666666666663</v>
      </c>
      <c r="L20" s="4">
        <f>'sub04'!M$51</f>
        <v>0.36129166666666662</v>
      </c>
      <c r="M20" s="4">
        <f>'sub04'!N$51</f>
        <v>0.54208333333333336</v>
      </c>
      <c r="N20" s="4">
        <f>'sub04'!O$51</f>
        <v>1.25E-4</v>
      </c>
      <c r="O20" s="4">
        <f>'sub04'!P$51</f>
        <v>0.50083333333333335</v>
      </c>
      <c r="P20" s="4">
        <f>'sub04'!Q$51</f>
        <v>0.39370833333333338</v>
      </c>
      <c r="Q20" s="4">
        <f>'sub04'!R$51</f>
        <v>0.67824999999999991</v>
      </c>
      <c r="R20" s="4">
        <f>'sub04'!S$51</f>
        <v>0.40825</v>
      </c>
      <c r="S20" s="4">
        <f>'sub04'!T$51</f>
        <v>0.44708333333333328</v>
      </c>
      <c r="T20" s="4">
        <f>'sub04'!U$51</f>
        <v>0.25366666666666671</v>
      </c>
      <c r="U20" s="4">
        <f>'sub04'!V$51</f>
        <v>0.39833333333333326</v>
      </c>
      <c r="V20" s="4">
        <f>'sub04'!W$51</f>
        <v>0.31462500000000004</v>
      </c>
      <c r="Z20" s="4">
        <f t="shared" si="0"/>
        <v>0.32386666666666669</v>
      </c>
      <c r="AA20" s="4">
        <f t="shared" si="1"/>
        <v>0.39369583333333336</v>
      </c>
      <c r="AB20" s="4"/>
      <c r="AC20" s="4">
        <f t="shared" si="2"/>
        <v>0.42986111111111119</v>
      </c>
      <c r="AD20" s="4">
        <f t="shared" si="3"/>
        <v>0.36966666666666664</v>
      </c>
    </row>
    <row r="21" spans="1:42">
      <c r="A21" s="4" t="s">
        <v>36</v>
      </c>
      <c r="B21" s="4" t="s">
        <v>100</v>
      </c>
      <c r="C21" s="4">
        <f>'sub05'!D$51</f>
        <v>0.72658333333333347</v>
      </c>
      <c r="D21" s="4">
        <f>'sub05'!E$51</f>
        <v>0.33820833333333328</v>
      </c>
      <c r="E21" s="4">
        <f>'sub05'!F$51</f>
        <v>2.6541666666666668E-2</v>
      </c>
      <c r="F21" s="4">
        <f>'sub05'!G$51</f>
        <v>1.8208333333333337E-2</v>
      </c>
      <c r="G21" s="4">
        <f>'sub05'!H$51</f>
        <v>5.3083333333333288E-2</v>
      </c>
      <c r="H21" s="4">
        <f>'sub05'!I$51</f>
        <v>0.28545833333333331</v>
      </c>
      <c r="I21" s="4">
        <f>'sub05'!J$51</f>
        <v>0.29583333333333334</v>
      </c>
      <c r="J21" s="4">
        <f>'sub05'!K$51</f>
        <v>0.51658333333333328</v>
      </c>
      <c r="K21" s="4">
        <f>'sub05'!L$51</f>
        <v>9.5833333333333361E-4</v>
      </c>
      <c r="L21" s="4">
        <f>'sub05'!M$51</f>
        <v>0.55579166666666657</v>
      </c>
      <c r="M21" s="4">
        <f>'sub05'!N$51</f>
        <v>0.29866666666666669</v>
      </c>
      <c r="N21" s="4">
        <f>'sub05'!O$51</f>
        <v>1.4166666666666669E-2</v>
      </c>
      <c r="O21" s="4">
        <f>'sub05'!P$51</f>
        <v>0.25191666666666668</v>
      </c>
      <c r="P21" s="4">
        <f>'sub05'!Q$51</f>
        <v>0.37545833333333328</v>
      </c>
      <c r="Q21" s="4">
        <f>'sub05'!R$51</f>
        <v>0.25025000000000014</v>
      </c>
      <c r="R21" s="4">
        <f>'sub05'!S$51</f>
        <v>0.65591666666666659</v>
      </c>
      <c r="S21" s="4">
        <f>'sub05'!T$51</f>
        <v>0.51641666666666663</v>
      </c>
      <c r="T21" s="4">
        <f>'sub05'!U$51</f>
        <v>0.59749999999999992</v>
      </c>
      <c r="U21" s="4">
        <f>'sub05'!V$51</f>
        <v>0.42520833333333335</v>
      </c>
      <c r="V21" s="4">
        <f>'sub05'!W$51</f>
        <v>0.353875</v>
      </c>
      <c r="W21" s="4"/>
      <c r="X21" s="4"/>
      <c r="Y21" s="4"/>
      <c r="Z21" s="4">
        <f t="shared" si="0"/>
        <v>0.281725</v>
      </c>
      <c r="AA21" s="4">
        <f t="shared" si="1"/>
        <v>0.37393749999999998</v>
      </c>
      <c r="AB21" s="4"/>
      <c r="AC21" s="4">
        <f t="shared" si="2"/>
        <v>0.36377777777777781</v>
      </c>
      <c r="AD21" s="4">
        <f t="shared" si="3"/>
        <v>0.58994444444444438</v>
      </c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</row>
    <row r="22" spans="1:42">
      <c r="A22" s="4" t="s">
        <v>37</v>
      </c>
      <c r="B22" s="4" t="s">
        <v>100</v>
      </c>
      <c r="C22" s="4">
        <f>'sub06'!D$51</f>
        <v>0.49029166666666663</v>
      </c>
      <c r="D22" s="4">
        <f>'sub06'!E$51</f>
        <v>0.36566666666666658</v>
      </c>
      <c r="E22" s="4">
        <f>'sub06'!F$51</f>
        <v>0.26783333333333331</v>
      </c>
      <c r="F22" s="4">
        <f>'sub06'!G$51</f>
        <v>0.35270833333333323</v>
      </c>
      <c r="G22" s="4">
        <f>'sub06'!H$51</f>
        <v>0.99612500000000015</v>
      </c>
      <c r="H22" s="4">
        <f>'sub06'!I$51</f>
        <v>0.26337499999999997</v>
      </c>
      <c r="I22" s="4">
        <f>'sub06'!J$51</f>
        <v>5.445833333333331E-2</v>
      </c>
      <c r="J22" s="4">
        <f>'sub06'!K$51</f>
        <v>0.29249999999999993</v>
      </c>
      <c r="K22" s="4">
        <f>'sub06'!L$51</f>
        <v>0.50533333333333319</v>
      </c>
      <c r="L22" s="4">
        <f>'sub06'!M$51</f>
        <v>3.708333333333333E-3</v>
      </c>
      <c r="M22" s="4">
        <f>'sub06'!N$51</f>
        <v>0.44525000000000009</v>
      </c>
      <c r="N22" s="4">
        <f>'sub06'!O$51</f>
        <v>0.48366666666666663</v>
      </c>
      <c r="O22" s="4">
        <f>'sub06'!P$51</f>
        <v>0.46366666666666662</v>
      </c>
      <c r="P22" s="4">
        <f>'sub06'!Q$51</f>
        <v>0.11966666666666664</v>
      </c>
      <c r="Q22" s="4">
        <f>'sub06'!R$51</f>
        <v>0.3066666666666667</v>
      </c>
      <c r="R22" s="4">
        <f>'sub06'!S$51</f>
        <v>0.19579166666666661</v>
      </c>
      <c r="S22" s="4">
        <f>'sub06'!T$51</f>
        <v>0.25854166666666673</v>
      </c>
      <c r="T22" s="4">
        <f>'sub06'!U$51</f>
        <v>0.34600000000000003</v>
      </c>
      <c r="U22" s="4">
        <f>'sub06'!V$51</f>
        <v>6.5083333333333326E-2</v>
      </c>
      <c r="V22" s="4">
        <f>'sub06'!W$51</f>
        <v>0.39045833333333335</v>
      </c>
      <c r="Z22" s="4">
        <f t="shared" si="0"/>
        <v>0.35919999999999996</v>
      </c>
      <c r="AA22" s="4">
        <f t="shared" si="1"/>
        <v>0.30747916666666669</v>
      </c>
      <c r="AB22" s="4"/>
      <c r="AC22" s="4">
        <f t="shared" si="2"/>
        <v>0.37459722222222219</v>
      </c>
      <c r="AD22" s="4">
        <f t="shared" si="3"/>
        <v>0.26677777777777778</v>
      </c>
    </row>
    <row r="23" spans="1:42">
      <c r="A23" s="4" t="s">
        <v>38</v>
      </c>
      <c r="B23" s="4" t="s">
        <v>100</v>
      </c>
      <c r="C23" s="4">
        <f>'sub07'!D$51</f>
        <v>7.4958333333333307E-2</v>
      </c>
      <c r="D23" s="4">
        <f>'sub07'!E$51</f>
        <v>0.28995833333333337</v>
      </c>
      <c r="E23" s="4">
        <f>'sub07'!F$51</f>
        <v>0.22758333333333336</v>
      </c>
      <c r="F23" s="4">
        <f>'sub07'!G$51</f>
        <v>0.26604166666666662</v>
      </c>
      <c r="G23" s="4">
        <f>'sub07'!H$51</f>
        <v>4.7624999999999973E-2</v>
      </c>
      <c r="H23" s="4">
        <f>'sub07'!I$51</f>
        <v>0.29500000000000004</v>
      </c>
      <c r="I23" s="4">
        <f>'sub07'!J$51</f>
        <v>0.21516666666666662</v>
      </c>
      <c r="J23" s="4">
        <f>'sub07'!K$51</f>
        <v>0.24000000000000002</v>
      </c>
      <c r="K23" s="4">
        <f>'sub07'!L$51</f>
        <v>1.5833333333333339E-3</v>
      </c>
      <c r="L23" s="4">
        <f>'sub07'!M$51</f>
        <v>0.25754166666666667</v>
      </c>
      <c r="M23" s="4">
        <f>'sub07'!N$51</f>
        <v>0.38141666666666657</v>
      </c>
      <c r="N23" s="4">
        <f>'sub07'!O$51</f>
        <v>0.42275000000000001</v>
      </c>
      <c r="O23" s="4">
        <f>'sub07'!P$51</f>
        <v>0.44020833333333331</v>
      </c>
      <c r="P23" s="4">
        <f>'sub07'!Q$51</f>
        <v>0.4949166666666665</v>
      </c>
      <c r="Q23" s="4">
        <f>'sub07'!R$51</f>
        <v>0.62529166666666669</v>
      </c>
      <c r="R23" s="4">
        <f>'sub07'!S$51</f>
        <v>0.99808333333333332</v>
      </c>
      <c r="S23" s="4">
        <f>'sub07'!T$51</f>
        <v>0.26475000000000004</v>
      </c>
      <c r="T23" s="4">
        <f>'sub07'!U$51</f>
        <v>0.62424999999999997</v>
      </c>
      <c r="U23" s="4">
        <f>'sub07'!V$51</f>
        <v>0.25375000000000003</v>
      </c>
      <c r="V23" s="4">
        <f>'sub07'!W$51</f>
        <v>0.49912499999999999</v>
      </c>
      <c r="W23" s="4"/>
      <c r="X23" s="4"/>
      <c r="Y23" s="4"/>
      <c r="Z23" s="4">
        <f t="shared" si="0"/>
        <v>0.1915458333333333</v>
      </c>
      <c r="AA23" s="4">
        <f t="shared" si="1"/>
        <v>0.50045416666666664</v>
      </c>
      <c r="AB23" s="4"/>
      <c r="AC23" s="4">
        <f t="shared" si="2"/>
        <v>0.19750000000000001</v>
      </c>
      <c r="AD23" s="4">
        <f t="shared" si="3"/>
        <v>0.62902777777777785</v>
      </c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</row>
    <row r="24" spans="1:42">
      <c r="A24" s="4" t="s">
        <v>39</v>
      </c>
      <c r="B24" s="4" t="s">
        <v>100</v>
      </c>
      <c r="C24" s="4">
        <f>'sub08'!D$51</f>
        <v>0.20062500000000005</v>
      </c>
      <c r="D24" s="4">
        <f>'sub08'!E$51</f>
        <v>0.57874999999999999</v>
      </c>
      <c r="E24" s="4">
        <f>'sub08'!F$51</f>
        <v>8.7291666666666656E-2</v>
      </c>
      <c r="F24" s="4">
        <f>'sub08'!G$51</f>
        <v>0.40858333333333335</v>
      </c>
      <c r="G24" s="4">
        <f>'sub08'!H$51</f>
        <v>2.3750000000000004E-3</v>
      </c>
      <c r="H24" s="4">
        <f>'sub08'!I$51</f>
        <v>0.2452916666666666</v>
      </c>
      <c r="I24" s="4">
        <f>'sub08'!J$51</f>
        <v>0.41408333333333336</v>
      </c>
      <c r="J24" s="4">
        <f>'sub08'!K$51</f>
        <v>0.94358333333333322</v>
      </c>
      <c r="K24" s="4">
        <f>'sub08'!L$51</f>
        <v>0.38362500000000005</v>
      </c>
      <c r="L24" s="4">
        <f>'sub08'!M$51</f>
        <v>0.18970833333333328</v>
      </c>
      <c r="M24" s="4">
        <f>'sub08'!N$51</f>
        <v>0.73866666666666658</v>
      </c>
      <c r="N24" s="4">
        <f>'sub08'!O$51</f>
        <v>8.3333333333333339E-4</v>
      </c>
      <c r="O24" s="4">
        <f>'sub08'!P$51</f>
        <v>0.55779166666666657</v>
      </c>
      <c r="P24" s="4">
        <f>'sub08'!Q$51</f>
        <v>0.36908333333333337</v>
      </c>
      <c r="Q24" s="4">
        <f>'sub08'!R$51</f>
        <v>0.20762499999999998</v>
      </c>
      <c r="R24" s="4">
        <f>'sub08'!S$51</f>
        <v>0.53650000000000009</v>
      </c>
      <c r="S24" s="4">
        <f>'sub08'!T$51</f>
        <v>0.33520833333333339</v>
      </c>
      <c r="T24" s="4">
        <f>'sub08'!U$51</f>
        <v>0.49816666666666665</v>
      </c>
      <c r="U24" s="4">
        <f>'sub08'!V$51</f>
        <v>0.53424999999999978</v>
      </c>
      <c r="V24" s="4">
        <f>'sub08'!W$51</f>
        <v>0.32045833333333335</v>
      </c>
      <c r="W24" s="4"/>
      <c r="X24" s="4"/>
      <c r="Y24" s="4"/>
      <c r="Z24" s="4">
        <f t="shared" si="0"/>
        <v>0.34539166666666665</v>
      </c>
      <c r="AA24" s="4">
        <f t="shared" si="1"/>
        <v>0.40985833333333332</v>
      </c>
      <c r="AB24" s="4"/>
      <c r="AC24" s="4">
        <f t="shared" si="2"/>
        <v>0.28888888888888892</v>
      </c>
      <c r="AD24" s="4">
        <f t="shared" si="3"/>
        <v>0.45662500000000006</v>
      </c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</row>
    <row r="25" spans="1:42">
      <c r="A25" s="4" t="s">
        <v>40</v>
      </c>
      <c r="B25" s="4" t="s">
        <v>100</v>
      </c>
      <c r="C25" s="4">
        <f>'sub09'!D$51</f>
        <v>4.1000000000000002E-2</v>
      </c>
      <c r="D25" s="4">
        <f>'sub09'!E$51</f>
        <v>0.29058333333333336</v>
      </c>
      <c r="E25" s="4">
        <f>'sub09'!F$51</f>
        <v>0.28858333333333336</v>
      </c>
      <c r="F25" s="4">
        <f>'sub09'!G$51</f>
        <v>0.34804166666666664</v>
      </c>
      <c r="G25" s="4">
        <f>'sub09'!H$51</f>
        <v>0.67766666666666675</v>
      </c>
      <c r="H25" s="4">
        <f>'sub09'!I$51</f>
        <v>2.5000000000000001E-4</v>
      </c>
      <c r="I25" s="4">
        <f>'sub09'!J$51</f>
        <v>0.51349999999999985</v>
      </c>
      <c r="J25" s="4">
        <f>'sub09'!K$51</f>
        <v>2.0708333333333332E-2</v>
      </c>
      <c r="K25" s="4">
        <f>'sub09'!L$51</f>
        <v>0.25750000000000001</v>
      </c>
      <c r="L25" s="4">
        <f>'sub09'!M$51</f>
        <v>0.4928333333333334</v>
      </c>
      <c r="M25" s="4">
        <f>'sub09'!N$51</f>
        <v>0.28266666666666668</v>
      </c>
      <c r="N25" s="4">
        <f>'sub09'!O$51</f>
        <v>0.59762499999999996</v>
      </c>
      <c r="O25" s="4">
        <f>'sub09'!P$51</f>
        <v>0.21054166666666671</v>
      </c>
      <c r="P25" s="4">
        <f>'sub09'!Q$51</f>
        <v>0.20350000000000001</v>
      </c>
      <c r="Q25" s="4">
        <f>'sub09'!R$51</f>
        <v>0.30854166666666677</v>
      </c>
      <c r="R25" s="4">
        <f>'sub09'!S$51</f>
        <v>0.89016666666666666</v>
      </c>
      <c r="S25" s="4">
        <f>'sub09'!T$51</f>
        <v>0.2940416666666667</v>
      </c>
      <c r="T25" s="4">
        <f>'sub09'!U$51</f>
        <v>0.59649999999999992</v>
      </c>
      <c r="U25" s="4">
        <f>'sub09'!V$51</f>
        <v>0.72329166666666656</v>
      </c>
      <c r="V25" s="4">
        <f>'sub09'!W$51</f>
        <v>0.4993749999999999</v>
      </c>
      <c r="W25" s="4"/>
      <c r="X25" s="4"/>
      <c r="Y25" s="4"/>
      <c r="Z25" s="4">
        <f t="shared" si="0"/>
        <v>0.2930666666666667</v>
      </c>
      <c r="AA25" s="4">
        <f t="shared" si="1"/>
        <v>0.46062499999999995</v>
      </c>
      <c r="AB25" s="4"/>
      <c r="AC25" s="4">
        <f t="shared" si="2"/>
        <v>0.20672222222222225</v>
      </c>
      <c r="AD25" s="4">
        <f t="shared" si="3"/>
        <v>0.59356944444444437</v>
      </c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</row>
    <row r="26" spans="1:42">
      <c r="A26" s="4" t="s">
        <v>41</v>
      </c>
      <c r="B26" s="4" t="s">
        <v>100</v>
      </c>
      <c r="C26" s="4">
        <f>'sub10'!D$51</f>
        <v>0.27116666666666667</v>
      </c>
      <c r="D26" s="4">
        <f>'sub10'!E$51</f>
        <v>7.8833333333333311E-2</v>
      </c>
      <c r="E26" s="4">
        <f>'sub10'!F$51</f>
        <v>0.4557500000000001</v>
      </c>
      <c r="F26" s="4">
        <f>'sub10'!G$51</f>
        <v>0.42662500000000003</v>
      </c>
      <c r="G26" s="4">
        <f>'sub10'!H$51</f>
        <v>0.21304166666666666</v>
      </c>
      <c r="H26" s="4">
        <f>'sub10'!I$51</f>
        <v>0.21416666666666664</v>
      </c>
      <c r="I26" s="4">
        <f>'sub10'!J$51</f>
        <v>0.21112500000000001</v>
      </c>
      <c r="J26" s="4">
        <f>'sub10'!K$51</f>
        <v>0.1635833333333333</v>
      </c>
      <c r="K26" s="4">
        <f>'sub10'!L$51</f>
        <v>1.7500000000000005E-3</v>
      </c>
      <c r="L26" s="4">
        <f>'sub10'!M$51</f>
        <v>0.4676249999999999</v>
      </c>
      <c r="M26" s="4">
        <f>'sub10'!N$51</f>
        <v>0.40229166666666671</v>
      </c>
      <c r="N26" s="4">
        <f>'sub10'!O$51</f>
        <v>0.24450000000000005</v>
      </c>
      <c r="O26" s="4">
        <f>'sub10'!P$51</f>
        <v>0.37270833333333325</v>
      </c>
      <c r="P26" s="4">
        <f>'sub10'!Q$51</f>
        <v>0.49941666666666645</v>
      </c>
      <c r="Q26" s="4">
        <f>'sub10'!R$51</f>
        <v>0.54587499999999989</v>
      </c>
      <c r="R26" s="4">
        <f>'sub10'!S$51</f>
        <v>0.75150000000000006</v>
      </c>
      <c r="S26" s="4">
        <f>'sub10'!T$51</f>
        <v>0.55912499999999998</v>
      </c>
      <c r="T26" s="4">
        <f>'sub10'!U$51</f>
        <v>0.8220000000000004</v>
      </c>
      <c r="U26" s="4">
        <f>'sub10'!V$51</f>
        <v>0.46062500000000001</v>
      </c>
      <c r="V26" s="4">
        <f>'sub10'!W$51</f>
        <v>0.3434166666666667</v>
      </c>
      <c r="W26" s="4"/>
      <c r="X26" s="4"/>
      <c r="Y26" s="4"/>
      <c r="Z26" s="4">
        <f t="shared" si="0"/>
        <v>0.25036666666666668</v>
      </c>
      <c r="AA26" s="4">
        <f t="shared" si="1"/>
        <v>0.5001458333333334</v>
      </c>
      <c r="AB26" s="4"/>
      <c r="AC26" s="4">
        <f t="shared" si="2"/>
        <v>0.26858333333333334</v>
      </c>
      <c r="AD26" s="4">
        <f t="shared" si="3"/>
        <v>0.71087500000000015</v>
      </c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</row>
    <row r="27" spans="1:42">
      <c r="A27" s="4" t="s">
        <v>42</v>
      </c>
      <c r="B27" s="4" t="s">
        <v>100</v>
      </c>
      <c r="C27" s="4">
        <f>'sub11'!D$51</f>
        <v>0.246</v>
      </c>
      <c r="D27" s="4">
        <f>'sub11'!E$51</f>
        <v>0.26550000000000001</v>
      </c>
      <c r="E27" s="4">
        <f>'sub11'!F$51</f>
        <v>0.55466666666666675</v>
      </c>
      <c r="F27" s="4">
        <f>'sub11'!G$51</f>
        <v>0.27074999999999999</v>
      </c>
      <c r="G27" s="4">
        <f>'sub11'!H$51</f>
        <v>3.075E-2</v>
      </c>
      <c r="H27" s="4">
        <f>'sub11'!I$51</f>
        <v>0.48545833333333327</v>
      </c>
      <c r="I27" s="4">
        <f>'sub11'!J$51</f>
        <v>0.16679166666666664</v>
      </c>
      <c r="J27" s="4">
        <f>'sub11'!K$51</f>
        <v>0.12158333333333336</v>
      </c>
      <c r="K27" s="4">
        <f>'sub11'!L$51</f>
        <v>0.45383333333333314</v>
      </c>
      <c r="L27" s="4">
        <f>'sub11'!M$51</f>
        <v>0.35204166666666664</v>
      </c>
      <c r="M27" s="4">
        <f>'sub11'!N$51</f>
        <v>0.33637500000000004</v>
      </c>
      <c r="N27" s="4">
        <f>'sub11'!O$51</f>
        <v>0.61512499999999981</v>
      </c>
      <c r="O27" s="4">
        <f>'sub11'!P$51</f>
        <v>0.22970833333333338</v>
      </c>
      <c r="P27" s="4">
        <f>'sub11'!Q$51</f>
        <v>0.66883333333333328</v>
      </c>
      <c r="Q27" s="4">
        <f>'sub11'!R$51</f>
        <v>0.90891666666666682</v>
      </c>
      <c r="R27" s="4">
        <f>'sub11'!S$51</f>
        <v>0.20479166666666668</v>
      </c>
      <c r="S27" s="4">
        <f>'sub11'!T$51</f>
        <v>0.25420833333333331</v>
      </c>
      <c r="T27" s="4">
        <f>'sub11'!U$51</f>
        <v>0.82320833333333343</v>
      </c>
      <c r="U27" s="4">
        <f>'sub11'!V$51</f>
        <v>0.54149999999999998</v>
      </c>
      <c r="V27" s="4">
        <f>'sub11'!W$51</f>
        <v>0.50008333333333321</v>
      </c>
      <c r="W27" s="4"/>
      <c r="X27" s="4"/>
      <c r="Y27" s="4"/>
      <c r="Z27" s="4">
        <f t="shared" si="0"/>
        <v>0.29473749999999999</v>
      </c>
      <c r="AA27" s="4">
        <f t="shared" si="1"/>
        <v>0.50827500000000003</v>
      </c>
      <c r="AB27" s="4"/>
      <c r="AC27" s="4">
        <f t="shared" si="2"/>
        <v>0.35538888888888892</v>
      </c>
      <c r="AD27" s="4">
        <f t="shared" si="3"/>
        <v>0.4274027777777778</v>
      </c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</row>
    <row r="28" spans="1:42">
      <c r="A28" s="4" t="s">
        <v>43</v>
      </c>
      <c r="B28" s="4" t="s">
        <v>100</v>
      </c>
      <c r="C28" s="4">
        <f>'sub12'!D$51</f>
        <v>4.441666666666666E-2</v>
      </c>
      <c r="D28" s="4">
        <f>'sub12'!E$51</f>
        <v>0.34549999999999997</v>
      </c>
      <c r="E28" s="4">
        <f>'sub12'!F$51</f>
        <v>2.0708333333333336E-2</v>
      </c>
      <c r="F28" s="4">
        <f>'sub12'!G$51</f>
        <v>4.5625000000000006E-2</v>
      </c>
      <c r="G28" s="4">
        <f>'sub12'!H$51</f>
        <v>0.38750000000000001</v>
      </c>
      <c r="H28" s="4">
        <f>'sub12'!I$51</f>
        <v>0.15049999999999999</v>
      </c>
      <c r="I28" s="4">
        <f>'sub12'!J$51</f>
        <v>7.2083333333333348E-3</v>
      </c>
      <c r="J28" s="4">
        <f>'sub12'!K$51</f>
        <v>0.44445833333333334</v>
      </c>
      <c r="K28" s="4">
        <f>'sub12'!L$51</f>
        <v>0.11799999999999995</v>
      </c>
      <c r="L28" s="4">
        <f>'sub12'!M$51</f>
        <v>0.42333333333333334</v>
      </c>
      <c r="M28" s="4">
        <f>'sub12'!N$51</f>
        <v>0.622</v>
      </c>
      <c r="N28" s="4">
        <f>'sub12'!O$51</f>
        <v>0.35791666666666672</v>
      </c>
      <c r="O28" s="4">
        <f>'sub12'!P$51</f>
        <v>0.50254166666666644</v>
      </c>
      <c r="P28" s="4">
        <f>'sub12'!Q$51</f>
        <v>0.34483333333333338</v>
      </c>
      <c r="Q28" s="4">
        <f>'sub12'!R$51</f>
        <v>0.50145833333333345</v>
      </c>
      <c r="R28" s="4">
        <f>'sub12'!S$51</f>
        <v>0.69724999999999993</v>
      </c>
      <c r="S28" s="4">
        <f>'sub12'!T$51</f>
        <v>0.28850000000000003</v>
      </c>
      <c r="T28" s="4">
        <f>'sub12'!U$51</f>
        <v>0.44204166666666667</v>
      </c>
      <c r="U28" s="4">
        <f>'sub12'!V$51</f>
        <v>0.50908333333333322</v>
      </c>
      <c r="V28" s="4">
        <f>'sub12'!W$51</f>
        <v>0.2926666666666668</v>
      </c>
      <c r="W28" s="4"/>
      <c r="X28" s="4"/>
      <c r="Y28" s="4"/>
      <c r="Z28" s="4">
        <f t="shared" si="0"/>
        <v>0.19872499999999998</v>
      </c>
      <c r="AA28" s="4">
        <f t="shared" si="1"/>
        <v>0.45582916666666656</v>
      </c>
      <c r="AB28" s="4"/>
      <c r="AC28" s="4">
        <f t="shared" si="2"/>
        <v>0.136875</v>
      </c>
      <c r="AD28" s="4">
        <f t="shared" si="3"/>
        <v>0.47593055555555552</v>
      </c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</row>
    <row r="29" spans="1:42">
      <c r="A29" s="4" t="s">
        <v>44</v>
      </c>
      <c r="B29" s="4" t="s">
        <v>100</v>
      </c>
      <c r="C29" s="4">
        <f>'sub13'!D$51</f>
        <v>0.47299999999999992</v>
      </c>
      <c r="D29" s="4">
        <f>'sub13'!E$51</f>
        <v>0.29795833333333333</v>
      </c>
      <c r="E29" s="4">
        <f>'sub13'!F$51</f>
        <v>1.7041666666666667E-2</v>
      </c>
      <c r="F29" s="4">
        <f>'sub13'!G$51</f>
        <v>0.33166666666666678</v>
      </c>
      <c r="G29" s="4">
        <f>'sub13'!H$51</f>
        <v>7.7374999999999999E-2</v>
      </c>
      <c r="H29" s="4">
        <f>'sub13'!I$51</f>
        <v>0.40479166666666666</v>
      </c>
      <c r="I29" s="4">
        <f>'sub13'!J$51</f>
        <v>2.7791666666666673E-2</v>
      </c>
      <c r="J29" s="4">
        <f>'sub13'!K$51</f>
        <v>3.3333333333333332E-4</v>
      </c>
      <c r="K29" s="4">
        <f>'sub13'!L$51</f>
        <v>0.12504166666666666</v>
      </c>
      <c r="L29" s="4">
        <f>'sub13'!M$51</f>
        <v>0.51170833333333332</v>
      </c>
      <c r="M29" s="4">
        <f>'sub13'!N$51</f>
        <v>0.47637499999999999</v>
      </c>
      <c r="N29" s="4">
        <f>'sub13'!O$51</f>
        <v>0.66208333333333325</v>
      </c>
      <c r="O29" s="4">
        <f>'sub13'!P$51</f>
        <v>0.50754166666666667</v>
      </c>
      <c r="P29" s="4">
        <f>'sub13'!Q$51</f>
        <v>0.33995833333333331</v>
      </c>
      <c r="Q29" s="4">
        <f>'sub13'!R$51</f>
        <v>0.99541666666666684</v>
      </c>
      <c r="R29" s="4">
        <f>'sub13'!S$51</f>
        <v>0.39979166666666671</v>
      </c>
      <c r="S29" s="4">
        <f>'sub13'!T$51</f>
        <v>0.25095833333333334</v>
      </c>
      <c r="T29" s="4">
        <f>'sub13'!U$51</f>
        <v>0.4997083333333332</v>
      </c>
      <c r="U29" s="4">
        <f>'sub13'!V$51</f>
        <v>0.31783333333333336</v>
      </c>
      <c r="V29" s="4">
        <f>'sub13'!W$51</f>
        <v>0.30933333333333329</v>
      </c>
      <c r="W29" s="4"/>
      <c r="X29" s="4"/>
      <c r="Y29" s="4"/>
      <c r="Z29" s="4">
        <f t="shared" si="0"/>
        <v>0.22667083333333332</v>
      </c>
      <c r="AA29" s="4">
        <f t="shared" si="1"/>
        <v>0.47589999999999993</v>
      </c>
      <c r="AB29" s="4"/>
      <c r="AC29" s="4">
        <f t="shared" si="2"/>
        <v>0.2626666666666666</v>
      </c>
      <c r="AD29" s="4">
        <f t="shared" si="3"/>
        <v>0.38348611111111114</v>
      </c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</row>
    <row r="30" spans="1:42">
      <c r="A30" s="4" t="s">
        <v>147</v>
      </c>
      <c r="B30" s="4" t="s">
        <v>100</v>
      </c>
      <c r="C30" s="4">
        <f>'sub14'!D$51</f>
        <v>0.25370833333333337</v>
      </c>
      <c r="D30" s="4">
        <f>'sub14'!E$51</f>
        <v>1.4875000000000001E-2</v>
      </c>
      <c r="E30" s="4">
        <f>'sub14'!F$51</f>
        <v>0.24383333333333337</v>
      </c>
      <c r="F30" s="4">
        <f>'sub14'!G$51</f>
        <v>1.7708333333333336E-2</v>
      </c>
      <c r="G30" s="4">
        <f>'sub14'!H$51</f>
        <v>0.4215416666666667</v>
      </c>
      <c r="H30" s="4">
        <f>'sub14'!I$51</f>
        <v>5.1583333333333335E-2</v>
      </c>
      <c r="I30" s="4">
        <f>'sub14'!J$51</f>
        <v>0.30512499999999992</v>
      </c>
      <c r="J30" s="4">
        <f>'sub14'!K$51</f>
        <v>1.2916666666666669E-3</v>
      </c>
      <c r="K30" s="4">
        <f>'sub14'!L$51</f>
        <v>0.22437500000000002</v>
      </c>
      <c r="L30" s="4">
        <f>'sub14'!M$51</f>
        <v>0.4034166666666667</v>
      </c>
      <c r="M30" s="4">
        <f>'sub14'!N$51</f>
        <v>8.508333333333333E-2</v>
      </c>
      <c r="N30" s="4">
        <f>'sub14'!O$51</f>
        <v>0.37495833333333334</v>
      </c>
      <c r="O30" s="4">
        <f>'sub14'!P$51</f>
        <v>0.54112499999999997</v>
      </c>
      <c r="P30" s="4">
        <f>'sub14'!Q$51</f>
        <v>0.16279166666666667</v>
      </c>
      <c r="Q30" s="4">
        <f>'sub14'!R$51</f>
        <v>0.36766666666666664</v>
      </c>
      <c r="R30" s="4">
        <f>'sub14'!S$51</f>
        <v>0.9614583333333333</v>
      </c>
      <c r="S30" s="4">
        <f>'sub14'!T$51</f>
        <v>0.63279166666666664</v>
      </c>
      <c r="T30" s="4">
        <f>'sub14'!U$51</f>
        <v>0.44091666666666668</v>
      </c>
      <c r="U30" s="4">
        <f>'sub14'!V$51</f>
        <v>0.50712499999999994</v>
      </c>
      <c r="V30" s="4">
        <f>'sub14'!W$51</f>
        <v>0.32529166666666676</v>
      </c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</row>
    <row r="31" spans="1:42">
      <c r="A31" s="4" t="s">
        <v>146</v>
      </c>
      <c r="B31" s="4" t="s">
        <v>100</v>
      </c>
      <c r="C31" s="4">
        <f>'sub15'!D$51</f>
        <v>0.40525000000000005</v>
      </c>
      <c r="D31" s="4">
        <f>'sub15'!E$51</f>
        <v>0.49350000000000005</v>
      </c>
      <c r="E31" s="4">
        <f>'sub15'!F$51</f>
        <v>0.66312499999999996</v>
      </c>
      <c r="F31" s="4">
        <f>'sub15'!G$51</f>
        <v>3.216666666666667E-2</v>
      </c>
      <c r="G31" s="4">
        <f>'sub15'!H$51</f>
        <v>0.34712499999999996</v>
      </c>
      <c r="H31" s="4">
        <f>'sub15'!I$51</f>
        <v>0.18633333333333338</v>
      </c>
      <c r="I31" s="4">
        <f>'sub15'!J$51</f>
        <v>7.9708333333333312E-2</v>
      </c>
      <c r="J31" s="4">
        <f>'sub15'!K$51</f>
        <v>4.1666666666666665E-5</v>
      </c>
      <c r="K31" s="4">
        <f>'sub15'!L$51</f>
        <v>0.51320833333333338</v>
      </c>
      <c r="L31" s="4">
        <f>'sub15'!M$51</f>
        <v>0.54458333333333331</v>
      </c>
      <c r="M31" s="4">
        <f>'sub15'!N$51</f>
        <v>0.28937499999999999</v>
      </c>
      <c r="N31" s="4">
        <f>'sub15'!O$51</f>
        <v>0.32566666666666672</v>
      </c>
      <c r="O31" s="4">
        <f>'sub15'!P$51</f>
        <v>9.1666666666666687E-4</v>
      </c>
      <c r="P31" s="4">
        <f>'sub15'!Q$51</f>
        <v>0.53712499999999985</v>
      </c>
      <c r="Q31" s="4">
        <f>'sub15'!R$51</f>
        <v>0.48291666666666666</v>
      </c>
      <c r="R31" s="4">
        <f>'sub15'!S$51</f>
        <v>0.4614583333333333</v>
      </c>
      <c r="S31" s="4">
        <f>'sub15'!T$51</f>
        <v>0.34420833333333328</v>
      </c>
      <c r="T31" s="4">
        <f>'sub15'!U$51</f>
        <v>0.50112499999999993</v>
      </c>
      <c r="U31" s="4">
        <f>'sub15'!V$51</f>
        <v>0.35116666666666657</v>
      </c>
      <c r="V31" s="4">
        <f>'sub15'!W$51</f>
        <v>0.43687500000000007</v>
      </c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</row>
    <row r="32" spans="1:42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</row>
    <row r="33" spans="1:42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</row>
    <row r="34" spans="1:42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</row>
    <row r="35" spans="1:42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</row>
    <row r="36" spans="1:42"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</row>
    <row r="37" spans="1:42"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</row>
    <row r="38" spans="1:42">
      <c r="C38" s="1" t="s">
        <v>97</v>
      </c>
      <c r="D38" s="1" t="s">
        <v>3</v>
      </c>
      <c r="E38" s="1" t="s">
        <v>4</v>
      </c>
      <c r="F38" s="1" t="s">
        <v>5</v>
      </c>
      <c r="G38" s="1" t="s">
        <v>6</v>
      </c>
      <c r="H38" s="1" t="s">
        <v>7</v>
      </c>
      <c r="I38" s="1" t="s">
        <v>8</v>
      </c>
      <c r="J38" s="1" t="s">
        <v>9</v>
      </c>
      <c r="K38" s="1" t="s">
        <v>10</v>
      </c>
      <c r="L38" s="1" t="s">
        <v>11</v>
      </c>
      <c r="M38" s="1" t="s">
        <v>17</v>
      </c>
      <c r="N38" s="1" t="s">
        <v>18</v>
      </c>
      <c r="O38" s="1" t="s">
        <v>19</v>
      </c>
      <c r="P38" s="1" t="s">
        <v>20</v>
      </c>
      <c r="Q38" s="1" t="s">
        <v>21</v>
      </c>
      <c r="R38" s="1" t="s">
        <v>22</v>
      </c>
      <c r="S38" s="1" t="s">
        <v>23</v>
      </c>
      <c r="T38" s="1" t="s">
        <v>24</v>
      </c>
      <c r="U38" s="1" t="s">
        <v>25</v>
      </c>
      <c r="V38" s="1" t="s">
        <v>26</v>
      </c>
      <c r="Z38" s="1" t="s">
        <v>34</v>
      </c>
      <c r="AA38" s="1" t="s">
        <v>35</v>
      </c>
      <c r="AC38" s="1" t="s">
        <v>34</v>
      </c>
      <c r="AD38" s="1" t="s">
        <v>35</v>
      </c>
    </row>
    <row r="39" spans="1:42">
      <c r="A39" s="1" t="s">
        <v>101</v>
      </c>
      <c r="B39" s="1" t="s">
        <v>27</v>
      </c>
      <c r="C39" s="4">
        <f>SUMIF($B2:$B35,$B39,C2:C35)/COUNTIF($B2:$B35,$B39)</f>
        <v>0.48613888888888879</v>
      </c>
      <c r="D39" s="4">
        <f t="shared" ref="D39:V39" si="4">SUMIF($B2:$B35,$B39,D2:D35)/COUNTIF($B2:$B35,$B39)</f>
        <v>0.44707222222222232</v>
      </c>
      <c r="E39" s="4">
        <f t="shared" si="4"/>
        <v>0.47285555555555553</v>
      </c>
      <c r="F39" s="4">
        <f t="shared" si="4"/>
        <v>0.49429444444444443</v>
      </c>
      <c r="G39" s="4">
        <f t="shared" si="4"/>
        <v>0.4575055555555555</v>
      </c>
      <c r="H39" s="4">
        <f t="shared" si="4"/>
        <v>0.56720555555555541</v>
      </c>
      <c r="I39" s="4">
        <f t="shared" si="4"/>
        <v>0.47304999999999986</v>
      </c>
      <c r="J39" s="4">
        <f t="shared" si="4"/>
        <v>0.65050277777777776</v>
      </c>
      <c r="K39" s="4">
        <f t="shared" si="4"/>
        <v>0.57439444444444443</v>
      </c>
      <c r="L39" s="4">
        <f t="shared" si="4"/>
        <v>0.50738888888888878</v>
      </c>
      <c r="M39" s="4">
        <f t="shared" si="4"/>
        <v>0.45088055555555556</v>
      </c>
      <c r="N39" s="4">
        <f t="shared" si="4"/>
        <v>0.59410833333333335</v>
      </c>
      <c r="O39" s="4">
        <f t="shared" si="4"/>
        <v>0.23183611111111116</v>
      </c>
      <c r="P39" s="4">
        <f t="shared" si="4"/>
        <v>0.25926944444444444</v>
      </c>
      <c r="Q39" s="4">
        <f t="shared" si="4"/>
        <v>0.29590555555555553</v>
      </c>
      <c r="R39" s="4">
        <f t="shared" si="4"/>
        <v>0.24178055555555558</v>
      </c>
      <c r="S39" s="4">
        <f t="shared" si="4"/>
        <v>0.2601472222222222</v>
      </c>
      <c r="T39" s="4">
        <f t="shared" si="4"/>
        <v>0.22314166666666665</v>
      </c>
      <c r="U39" s="4">
        <f t="shared" si="4"/>
        <v>0.39266111111111107</v>
      </c>
      <c r="V39" s="4">
        <f t="shared" si="4"/>
        <v>0.26169166666666666</v>
      </c>
      <c r="Y39" s="1" t="s">
        <v>33</v>
      </c>
      <c r="Z39" s="4">
        <f>AVERAGE(Z2:Z14)</f>
        <v>0.50841474358974348</v>
      </c>
      <c r="AA39" s="4">
        <f>AVERAGE(AA2:AA14)</f>
        <v>0.30654455128205127</v>
      </c>
      <c r="AB39" s="1" t="s">
        <v>33</v>
      </c>
      <c r="AC39" s="4">
        <f>AVERAGE(AC2:AC14)</f>
        <v>0.47101709401709407</v>
      </c>
      <c r="AD39" s="4">
        <f>AVERAGE(AD2:AD14)</f>
        <v>0.22801068376068373</v>
      </c>
    </row>
    <row r="40" spans="1:42">
      <c r="B40" s="1" t="s">
        <v>100</v>
      </c>
      <c r="C40" s="4">
        <f>SUMIF($B2:$B35,$B40,C2:C35)/COUNTIF($B2:$B35,$B40)</f>
        <v>0.27725277777777779</v>
      </c>
      <c r="D40" s="4">
        <f t="shared" ref="D40:V40" si="5">SUMIF($B2:$B35,$B40,D2:D35)/COUNTIF($B2:$B35,$B40)</f>
        <v>0.27301388888888883</v>
      </c>
      <c r="E40" s="4">
        <f t="shared" si="5"/>
        <v>0.27576388888888892</v>
      </c>
      <c r="F40" s="4">
        <f t="shared" si="5"/>
        <v>0.28745833333333337</v>
      </c>
      <c r="G40" s="4">
        <f t="shared" si="5"/>
        <v>0.34470833333333328</v>
      </c>
      <c r="H40" s="4">
        <f t="shared" si="5"/>
        <v>0.26737777777777783</v>
      </c>
      <c r="I40" s="4">
        <f t="shared" si="5"/>
        <v>0.24846388888888885</v>
      </c>
      <c r="J40" s="4">
        <f t="shared" si="5"/>
        <v>0.20712499999999998</v>
      </c>
      <c r="K40" s="4">
        <f t="shared" si="5"/>
        <v>0.22743055555555552</v>
      </c>
      <c r="L40" s="4">
        <f t="shared" si="5"/>
        <v>0.37488611111111114</v>
      </c>
      <c r="M40" s="4">
        <f t="shared" si="5"/>
        <v>0.3910805555555556</v>
      </c>
      <c r="N40" s="4">
        <f t="shared" si="5"/>
        <v>0.33352499999999996</v>
      </c>
      <c r="O40" s="4">
        <f t="shared" si="5"/>
        <v>0.41802500000000004</v>
      </c>
      <c r="P40" s="4">
        <f t="shared" si="5"/>
        <v>0.39181388888888891</v>
      </c>
      <c r="Q40" s="4">
        <f t="shared" si="5"/>
        <v>0.47331111111111118</v>
      </c>
      <c r="R40" s="4">
        <f t="shared" si="5"/>
        <v>0.63111111111111107</v>
      </c>
      <c r="S40" s="4">
        <f t="shared" si="5"/>
        <v>0.40926666666666672</v>
      </c>
      <c r="T40" s="4">
        <f t="shared" si="5"/>
        <v>0.52546111111111105</v>
      </c>
      <c r="U40" s="4">
        <f t="shared" si="5"/>
        <v>0.39736111111111111</v>
      </c>
      <c r="V40" s="4">
        <f t="shared" si="5"/>
        <v>0.36564999999999986</v>
      </c>
      <c r="Y40" s="1" t="s">
        <v>32</v>
      </c>
      <c r="Z40" s="4">
        <f>AVERAGE(Z14:Z29)</f>
        <v>0.30194672619047624</v>
      </c>
      <c r="AA40" s="4">
        <f>AVERAGE(AA17:AA29)</f>
        <v>0.43783878205128207</v>
      </c>
      <c r="AB40" s="1" t="s">
        <v>32</v>
      </c>
      <c r="AC40" s="4">
        <f>AVERAGE(AC14:AC29)</f>
        <v>0.29751785714285706</v>
      </c>
      <c r="AD40" s="4">
        <f>AVERAGE(AD17:AD29)</f>
        <v>0.51655448717948727</v>
      </c>
    </row>
    <row r="41" spans="1:42" s="6" customFormat="1">
      <c r="B41" s="6" t="s">
        <v>45</v>
      </c>
      <c r="C41" s="7">
        <f>TTEST(C2:C14,C17:C29,2,1)</f>
        <v>3.6733878891024099E-2</v>
      </c>
      <c r="D41" s="7">
        <f t="shared" ref="D41:U41" si="6">TTEST(D2:D14,D17:D29,2,1)</f>
        <v>3.2028926726375313E-2</v>
      </c>
      <c r="E41" s="7">
        <f t="shared" si="6"/>
        <v>2.2262518999745351E-2</v>
      </c>
      <c r="F41" s="7">
        <f t="shared" si="6"/>
        <v>4.6753949576591743E-2</v>
      </c>
      <c r="G41" s="7">
        <f t="shared" si="6"/>
        <v>0.33471536602973806</v>
      </c>
      <c r="H41" s="5">
        <f t="shared" si="6"/>
        <v>8.9502511904297026E-3</v>
      </c>
      <c r="I41" s="5">
        <f t="shared" si="6"/>
        <v>1.1879997703234649E-2</v>
      </c>
      <c r="J41" s="7">
        <f t="shared" si="6"/>
        <v>1.7386663813593752E-2</v>
      </c>
      <c r="K41" s="7">
        <f t="shared" si="6"/>
        <v>1.2635480533022374E-2</v>
      </c>
      <c r="L41" s="7">
        <f t="shared" si="6"/>
        <v>0.25013800266663777</v>
      </c>
      <c r="M41" s="7">
        <f t="shared" si="6"/>
        <v>0.95203878381072438</v>
      </c>
      <c r="N41" s="7">
        <f t="shared" si="6"/>
        <v>0.15167842407028209</v>
      </c>
      <c r="O41" s="7">
        <f t="shared" si="6"/>
        <v>3.6286223541930333E-2</v>
      </c>
      <c r="P41" s="7">
        <f t="shared" si="6"/>
        <v>6.6419913161544566E-2</v>
      </c>
      <c r="Q41" s="7">
        <f t="shared" si="6"/>
        <v>0.23721273271962795</v>
      </c>
      <c r="R41" s="7">
        <f t="shared" si="6"/>
        <v>4.0819337264317657E-3</v>
      </c>
      <c r="S41" s="7">
        <f t="shared" si="6"/>
        <v>0.1308081421019707</v>
      </c>
      <c r="T41" s="5">
        <f t="shared" si="6"/>
        <v>4.7566105422863795E-3</v>
      </c>
      <c r="U41" s="7">
        <f t="shared" si="6"/>
        <v>0.8838739600838752</v>
      </c>
      <c r="V41" s="5">
        <f>TTEST(V2:V14,V17:V29,2,1)</f>
        <v>0.10630543580480777</v>
      </c>
      <c r="Z41" s="7">
        <f>TTEST(Z2:Z14,Z17:Z29,2,1)</f>
        <v>1.2123705863270712E-6</v>
      </c>
      <c r="AA41" s="7">
        <f>TTEST(AA2:AA14,AA17:AA29,2,1)</f>
        <v>7.104245109882841E-4</v>
      </c>
      <c r="AC41" s="7">
        <f>TTEST(AC2:AC14,AC17:AC29,2,1)</f>
        <v>1.4308461856712184E-3</v>
      </c>
      <c r="AD41" s="7">
        <f>TTEST(AD2:AD14,AD17:AD29,2,1)</f>
        <v>1.2399187228468471E-3</v>
      </c>
    </row>
    <row r="42" spans="1:42">
      <c r="C42" s="1" t="s">
        <v>97</v>
      </c>
      <c r="D42" s="1" t="s">
        <v>3</v>
      </c>
      <c r="E42" s="1" t="s">
        <v>4</v>
      </c>
      <c r="F42" s="1" t="s">
        <v>5</v>
      </c>
      <c r="G42" s="1" t="s">
        <v>6</v>
      </c>
      <c r="H42" s="1" t="s">
        <v>7</v>
      </c>
      <c r="I42" s="1" t="s">
        <v>8</v>
      </c>
      <c r="J42" s="1" t="s">
        <v>9</v>
      </c>
      <c r="K42" s="1" t="s">
        <v>10</v>
      </c>
      <c r="L42" s="1" t="s">
        <v>11</v>
      </c>
      <c r="M42" s="1" t="s">
        <v>17</v>
      </c>
      <c r="N42" s="1" t="s">
        <v>18</v>
      </c>
      <c r="O42" s="1" t="s">
        <v>19</v>
      </c>
      <c r="P42" s="1" t="s">
        <v>20</v>
      </c>
      <c r="Q42" s="1" t="s">
        <v>21</v>
      </c>
      <c r="R42" s="1" t="s">
        <v>22</v>
      </c>
      <c r="S42" s="1" t="s">
        <v>23</v>
      </c>
      <c r="T42" s="1" t="s">
        <v>24</v>
      </c>
      <c r="U42" s="1" t="s">
        <v>25</v>
      </c>
      <c r="V42" s="1" t="s">
        <v>26</v>
      </c>
    </row>
    <row r="43" spans="1:42">
      <c r="A43" s="1" t="s">
        <v>102</v>
      </c>
      <c r="B43" s="1" t="s">
        <v>27</v>
      </c>
      <c r="C43" s="1">
        <f>STDEV(C2:C14)/SQRT(13)</f>
        <v>6.2510066675051379E-2</v>
      </c>
      <c r="D43" s="1">
        <f t="shared" ref="D43:V43" si="7">STDEV(D2:D14)/SQRT(13)</f>
        <v>6.5343888551455925E-2</v>
      </c>
      <c r="E43" s="1">
        <f t="shared" si="7"/>
        <v>5.8340932705075912E-2</v>
      </c>
      <c r="F43" s="1">
        <f t="shared" si="7"/>
        <v>3.7465710956184145E-2</v>
      </c>
      <c r="G43" s="1">
        <f t="shared" si="7"/>
        <v>5.8160855330106447E-2</v>
      </c>
      <c r="H43" s="1">
        <f t="shared" si="7"/>
        <v>6.2664851215231479E-2</v>
      </c>
      <c r="I43" s="1">
        <f t="shared" si="7"/>
        <v>4.8679064272927924E-2</v>
      </c>
      <c r="J43" s="1">
        <f t="shared" si="7"/>
        <v>9.3065907243367649E-2</v>
      </c>
      <c r="K43" s="1">
        <f t="shared" si="7"/>
        <v>8.1097093018946756E-2</v>
      </c>
      <c r="L43" s="1">
        <f t="shared" si="7"/>
        <v>7.1649743402513802E-2</v>
      </c>
      <c r="M43" s="1">
        <f t="shared" si="7"/>
        <v>9.6990341957651285E-2</v>
      </c>
      <c r="N43" s="1">
        <f t="shared" si="7"/>
        <v>0.11671442862155029</v>
      </c>
      <c r="O43" s="1">
        <f t="shared" si="7"/>
        <v>8.3770341108981544E-2</v>
      </c>
      <c r="P43" s="1">
        <f t="shared" si="7"/>
        <v>5.4154624935341088E-2</v>
      </c>
      <c r="Q43" s="1">
        <f t="shared" si="7"/>
        <v>8.3847972638667459E-2</v>
      </c>
      <c r="R43" s="1">
        <f t="shared" si="7"/>
        <v>6.7688214302144986E-2</v>
      </c>
      <c r="S43" s="1">
        <f t="shared" si="7"/>
        <v>7.6578784875774047E-2</v>
      </c>
      <c r="T43" s="1">
        <f t="shared" si="7"/>
        <v>9.5421821262527504E-2</v>
      </c>
      <c r="U43" s="1">
        <f t="shared" si="7"/>
        <v>6.8277429185510038E-2</v>
      </c>
      <c r="V43" s="1">
        <f t="shared" si="7"/>
        <v>7.0261020194205492E-2</v>
      </c>
      <c r="Z43" s="1">
        <f t="shared" ref="Z43:AA43" si="8">STDEV(Z2:Z14)/SQRT(13)</f>
        <v>1.8445067834656433E-2</v>
      </c>
      <c r="AA43" s="1">
        <f t="shared" si="8"/>
        <v>1.8760802991773757E-2</v>
      </c>
      <c r="AC43" s="1">
        <f t="shared" ref="AC43:AD43" si="9">STDEV(AC2:AC14)/SQRT(13)</f>
        <v>3.7466998416305575E-2</v>
      </c>
      <c r="AD43" s="1">
        <f t="shared" si="9"/>
        <v>5.3028302476034891E-2</v>
      </c>
    </row>
    <row r="44" spans="1:42">
      <c r="B44" s="1" t="s">
        <v>100</v>
      </c>
      <c r="C44" s="1">
        <f>STDEV(C17:C29)/SQRT(13)</f>
        <v>6.146725655086694E-2</v>
      </c>
      <c r="D44" s="1">
        <f t="shared" ref="D44:V44" si="10">STDEV(D17:D29)/SQRT(13)</f>
        <v>3.9728995610201094E-2</v>
      </c>
      <c r="E44" s="1">
        <f t="shared" si="10"/>
        <v>4.929725587259999E-2</v>
      </c>
      <c r="F44" s="1">
        <f t="shared" si="10"/>
        <v>4.7208483118999778E-2</v>
      </c>
      <c r="G44" s="1">
        <f t="shared" si="10"/>
        <v>9.6004131682179777E-2</v>
      </c>
      <c r="H44" s="1">
        <f t="shared" si="10"/>
        <v>4.9567104033780708E-2</v>
      </c>
      <c r="I44" s="1">
        <f t="shared" si="10"/>
        <v>4.5132858849743926E-2</v>
      </c>
      <c r="J44" s="1">
        <f t="shared" si="10"/>
        <v>7.5513417832897209E-2</v>
      </c>
      <c r="K44" s="1">
        <f t="shared" si="10"/>
        <v>6.2923060066438205E-2</v>
      </c>
      <c r="L44" s="1">
        <f t="shared" si="10"/>
        <v>4.5056237953687822E-2</v>
      </c>
      <c r="M44" s="1">
        <f t="shared" si="10"/>
        <v>5.0270407849205279E-2</v>
      </c>
      <c r="N44" s="1">
        <f t="shared" si="10"/>
        <v>6.4221498373450786E-2</v>
      </c>
      <c r="O44" s="1">
        <f t="shared" si="10"/>
        <v>3.8078608789558363E-2</v>
      </c>
      <c r="P44" s="1">
        <f t="shared" si="10"/>
        <v>4.4652430295385237E-2</v>
      </c>
      <c r="Q44" s="1">
        <f t="shared" si="10"/>
        <v>7.1272116974190419E-2</v>
      </c>
      <c r="R44" s="1">
        <f t="shared" si="10"/>
        <v>7.5281765060610892E-2</v>
      </c>
      <c r="S44" s="1">
        <f t="shared" si="10"/>
        <v>4.1365470894153836E-2</v>
      </c>
      <c r="T44" s="1">
        <f t="shared" si="10"/>
        <v>4.5493267965102752E-2</v>
      </c>
      <c r="U44" s="1">
        <f t="shared" si="10"/>
        <v>4.6461838333303106E-2</v>
      </c>
      <c r="V44" s="1">
        <f t="shared" si="10"/>
        <v>2.4269412781903959E-2</v>
      </c>
      <c r="Z44" s="1">
        <f t="shared" ref="Z44:AA44" si="11">STDEV(Z17:Z29)/SQRT(13)</f>
        <v>1.528870353940417E-2</v>
      </c>
      <c r="AA44" s="1">
        <f t="shared" si="11"/>
        <v>1.635292330447331E-2</v>
      </c>
      <c r="AC44" s="1">
        <f t="shared" ref="AC44:AD44" si="12">STDEV(AC17:AC29)/SQRT(13)</f>
        <v>2.6505900802781018E-2</v>
      </c>
      <c r="AD44" s="1">
        <f t="shared" si="12"/>
        <v>3.8602471877695853E-2</v>
      </c>
    </row>
    <row r="46" spans="1:42">
      <c r="B46" s="1" t="s">
        <v>27</v>
      </c>
      <c r="C46" s="1">
        <f>(C39+0.6*(D39)+0.15*E39)/(1+0.6+0.15)</f>
        <v>0.47160603174603172</v>
      </c>
      <c r="D46" s="1">
        <f>(D39+0.6*(C39+E39)+0.15*F39)/(1+2*0.6+0.15)</f>
        <v>0.46664385342789594</v>
      </c>
      <c r="E46" s="1">
        <f>(E39+0.6*(D39+F39)+0.15*(C39+G39))/(1+2*0.6+2*0.15)</f>
        <v>0.47168888888888888</v>
      </c>
      <c r="F46" s="1">
        <f t="shared" ref="F46:T47" si="13">(F39+0.6*(E39+G39)+0.15*(D39+H39))/(1+2*0.6+2*0.15)</f>
        <v>0.48186111111111102</v>
      </c>
      <c r="G46" s="1">
        <f t="shared" si="13"/>
        <v>0.49451655555555546</v>
      </c>
      <c r="H46" s="1">
        <f t="shared" si="13"/>
        <v>0.51890338888888876</v>
      </c>
      <c r="I46" s="1">
        <f t="shared" si="13"/>
        <v>0.54338399999999987</v>
      </c>
      <c r="J46" s="1">
        <f t="shared" si="13"/>
        <v>0.57606344444444446</v>
      </c>
      <c r="K46" s="1">
        <f t="shared" si="13"/>
        <v>0.56308761111111105</v>
      </c>
      <c r="L46" s="1">
        <f t="shared" si="13"/>
        <v>0.52369822222222218</v>
      </c>
      <c r="M46" s="1">
        <f t="shared" si="13"/>
        <v>0.49308538888888886</v>
      </c>
      <c r="N46" s="1">
        <f>(N39+0.6*(M39+O39)+0.15*(L39+P39))/(1+2*0.6+2*0.15)</f>
        <v>0.4474948333333334</v>
      </c>
      <c r="O46" s="1">
        <f t="shared" si="13"/>
        <v>0.34235227777777777</v>
      </c>
      <c r="P46" s="1">
        <f t="shared" si="13"/>
        <v>0.28051911111111105</v>
      </c>
      <c r="Q46" s="1">
        <f t="shared" si="13"/>
        <v>0.26813322222222225</v>
      </c>
      <c r="R46" s="1">
        <f t="shared" si="13"/>
        <v>0.25910955555555554</v>
      </c>
      <c r="S46" s="1">
        <f t="shared" si="13"/>
        <v>0.25695422222222219</v>
      </c>
      <c r="T46" s="1">
        <f t="shared" si="13"/>
        <v>0.27613899999999997</v>
      </c>
      <c r="U46" s="1">
        <f>(U39+0.6*(T39+V39)+0.15*S39)/(1+2*0.6+0.15)</f>
        <v>0.30748221040189122</v>
      </c>
      <c r="V46" s="1">
        <f>(V39+0.6*(U39)+0.15*T39)/(1+0.6+0.15)</f>
        <v>0.30329119047619046</v>
      </c>
    </row>
    <row r="47" spans="1:42">
      <c r="B47" s="1" t="s">
        <v>100</v>
      </c>
      <c r="C47" s="1">
        <f>(C40+0.6*(D40)+0.15*E40)/(1+0.6+0.15)</f>
        <v>0.27567182539682539</v>
      </c>
      <c r="D47" s="1">
        <f>(D40+0.6*(C40+E40)+0.15*F40)/(1+2*0.6+0.15)</f>
        <v>0.27572027186761228</v>
      </c>
      <c r="E47" s="1">
        <f>(E40+0.6*(D40+F40)+0.15*(C40+G40))/(1+2*0.6+2*0.15)</f>
        <v>0.28213655555555556</v>
      </c>
      <c r="F47" s="1">
        <f t="shared" si="13"/>
        <v>0.29632016666666666</v>
      </c>
      <c r="G47" s="1">
        <f t="shared" si="13"/>
        <v>0.30249766666666666</v>
      </c>
      <c r="H47" s="1">
        <f t="shared" si="13"/>
        <v>0.2789874444444444</v>
      </c>
      <c r="I47" s="1">
        <f t="shared" si="13"/>
        <v>0.24759455555555557</v>
      </c>
      <c r="J47" s="1">
        <f t="shared" si="13"/>
        <v>0.23560049999999996</v>
      </c>
      <c r="K47" s="1">
        <f t="shared" si="13"/>
        <v>0.26902755555555558</v>
      </c>
      <c r="L47" s="1">
        <f t="shared" si="13"/>
        <v>0.33083611111111111</v>
      </c>
      <c r="M47" s="1">
        <f t="shared" si="13"/>
        <v>0.36517822222222224</v>
      </c>
      <c r="N47" s="1">
        <f t="shared" si="13"/>
        <v>0.37359733333333334</v>
      </c>
      <c r="O47" s="1">
        <f t="shared" si="13"/>
        <v>0.39315483333333334</v>
      </c>
      <c r="P47" s="1">
        <f t="shared" si="13"/>
        <v>0.42852438888888889</v>
      </c>
      <c r="Q47" s="1">
        <f t="shared" si="13"/>
        <v>0.48446394444444446</v>
      </c>
      <c r="R47" s="1">
        <f t="shared" si="13"/>
        <v>0.51929961111111111</v>
      </c>
      <c r="S47" s="1">
        <f t="shared" si="13"/>
        <v>0.49352433333333334</v>
      </c>
      <c r="T47" s="1">
        <f t="shared" si="13"/>
        <v>0.46358077777777773</v>
      </c>
      <c r="U47" s="1">
        <f>(U40+0.6*(T40+V40)+0.15*S40)/(1+2*0.6+0.15)</f>
        <v>0.42273096926713943</v>
      </c>
      <c r="V47" s="1">
        <f>(V40+0.6*(U40)+0.15*T40)/(1+0.6+0.15)</f>
        <v>0.39022047619047612</v>
      </c>
    </row>
    <row r="48" spans="1:42">
      <c r="B48" s="1" t="s">
        <v>110</v>
      </c>
      <c r="C48" s="8">
        <f>C46-C47</f>
        <v>0.19593420634920633</v>
      </c>
      <c r="D48" s="8">
        <f t="shared" ref="D48:V48" si="14">D46-D47</f>
        <v>0.19092358156028366</v>
      </c>
      <c r="E48" s="8">
        <f t="shared" si="14"/>
        <v>0.18955233333333332</v>
      </c>
      <c r="F48" s="8">
        <f t="shared" si="14"/>
        <v>0.18554094444444436</v>
      </c>
      <c r="G48" s="8">
        <f t="shared" si="14"/>
        <v>0.19201888888888879</v>
      </c>
      <c r="H48" s="8">
        <f t="shared" si="14"/>
        <v>0.23991594444444436</v>
      </c>
      <c r="I48" s="8">
        <f t="shared" si="14"/>
        <v>0.29578944444444433</v>
      </c>
      <c r="J48" s="8">
        <f t="shared" si="14"/>
        <v>0.34046294444444447</v>
      </c>
      <c r="K48" s="8">
        <f t="shared" si="14"/>
        <v>0.29406005555555548</v>
      </c>
      <c r="L48" s="8">
        <f t="shared" si="14"/>
        <v>0.19286211111111107</v>
      </c>
      <c r="M48" s="8">
        <f t="shared" si="14"/>
        <v>0.12790716666666663</v>
      </c>
      <c r="N48" s="8">
        <f t="shared" si="14"/>
        <v>7.389750000000006E-2</v>
      </c>
      <c r="O48" s="8">
        <f t="shared" si="14"/>
        <v>-5.0802555555555573E-2</v>
      </c>
      <c r="P48" s="8">
        <f t="shared" si="14"/>
        <v>-0.14800527777777783</v>
      </c>
      <c r="Q48" s="8">
        <f t="shared" si="14"/>
        <v>-0.21633072222222222</v>
      </c>
      <c r="R48" s="8">
        <f t="shared" si="14"/>
        <v>-0.26019005555555558</v>
      </c>
      <c r="S48" s="8">
        <f t="shared" si="14"/>
        <v>-0.23657011111111115</v>
      </c>
      <c r="T48" s="8">
        <f t="shared" si="14"/>
        <v>-0.18744177777777776</v>
      </c>
      <c r="U48" s="8">
        <f t="shared" si="14"/>
        <v>-0.11524875886524821</v>
      </c>
      <c r="V48" s="8">
        <f t="shared" si="14"/>
        <v>-8.6929285714285653E-2</v>
      </c>
    </row>
    <row r="49" spans="1:22">
      <c r="C49" s="1" t="str">
        <f>IF(C48=MAX($C$48:$V$48),"Animal",IF(C48=MIN($C$48:$V$48),"Artifact",""))</f>
        <v/>
      </c>
      <c r="D49" s="1" t="str">
        <f t="shared" ref="D49:V49" si="15">IF(D48=MAX($C$48:$V$48),"Animal",IF(D48=MIN($C$48:$V$48),"Artifact",""))</f>
        <v/>
      </c>
      <c r="E49" s="1" t="str">
        <f t="shared" si="15"/>
        <v/>
      </c>
      <c r="F49" s="1" t="str">
        <f t="shared" si="15"/>
        <v/>
      </c>
      <c r="G49" s="1" t="str">
        <f t="shared" si="15"/>
        <v/>
      </c>
      <c r="H49" s="1" t="str">
        <f t="shared" si="15"/>
        <v/>
      </c>
      <c r="I49" s="1" t="str">
        <f t="shared" si="15"/>
        <v/>
      </c>
      <c r="J49" s="1" t="str">
        <f t="shared" si="15"/>
        <v>Animal</v>
      </c>
      <c r="K49" s="1" t="str">
        <f t="shared" si="15"/>
        <v/>
      </c>
      <c r="L49" s="1" t="str">
        <f t="shared" si="15"/>
        <v/>
      </c>
      <c r="M49" s="1" t="str">
        <f t="shared" si="15"/>
        <v/>
      </c>
      <c r="N49" s="1" t="str">
        <f t="shared" si="15"/>
        <v/>
      </c>
      <c r="O49" s="1" t="str">
        <f t="shared" si="15"/>
        <v/>
      </c>
      <c r="P49" s="1" t="str">
        <f t="shared" si="15"/>
        <v/>
      </c>
      <c r="Q49" s="1" t="str">
        <f t="shared" si="15"/>
        <v/>
      </c>
      <c r="R49" s="1" t="str">
        <f t="shared" si="15"/>
        <v>Artifact</v>
      </c>
      <c r="S49" s="1" t="str">
        <f t="shared" si="15"/>
        <v/>
      </c>
      <c r="T49" s="1" t="str">
        <f t="shared" si="15"/>
        <v/>
      </c>
      <c r="U49" s="1" t="str">
        <f t="shared" si="15"/>
        <v/>
      </c>
      <c r="V49" s="1" t="str">
        <f t="shared" si="15"/>
        <v/>
      </c>
    </row>
    <row r="52" spans="1:22">
      <c r="C52" s="1" t="s">
        <v>111</v>
      </c>
      <c r="D52" s="1" t="s">
        <v>3</v>
      </c>
      <c r="E52" s="1" t="s">
        <v>4</v>
      </c>
      <c r="F52" s="1" t="s">
        <v>5</v>
      </c>
      <c r="G52" s="1" t="s">
        <v>6</v>
      </c>
      <c r="H52" s="1" t="s">
        <v>7</v>
      </c>
      <c r="I52" s="1" t="s">
        <v>8</v>
      </c>
      <c r="J52" s="1" t="s">
        <v>9</v>
      </c>
      <c r="K52" s="1" t="s">
        <v>10</v>
      </c>
      <c r="L52" s="1" t="s">
        <v>11</v>
      </c>
      <c r="M52" s="1" t="s">
        <v>17</v>
      </c>
      <c r="N52" s="1" t="s">
        <v>18</v>
      </c>
      <c r="O52" s="1" t="s">
        <v>19</v>
      </c>
      <c r="P52" s="1" t="s">
        <v>20</v>
      </c>
      <c r="Q52" s="1" t="s">
        <v>21</v>
      </c>
      <c r="R52" s="1" t="s">
        <v>22</v>
      </c>
      <c r="S52" s="1" t="s">
        <v>23</v>
      </c>
      <c r="T52" s="1" t="s">
        <v>24</v>
      </c>
      <c r="U52" s="1" t="s">
        <v>25</v>
      </c>
      <c r="V52" s="1" t="s">
        <v>26</v>
      </c>
    </row>
    <row r="53" spans="1:22">
      <c r="A53" s="1" t="s">
        <v>110</v>
      </c>
      <c r="C53" s="4">
        <f>C48</f>
        <v>0.19593420634920633</v>
      </c>
      <c r="D53" s="4">
        <f t="shared" ref="D53:V53" si="16">D48</f>
        <v>0.19092358156028366</v>
      </c>
      <c r="E53" s="4">
        <f t="shared" si="16"/>
        <v>0.18955233333333332</v>
      </c>
      <c r="F53" s="4">
        <f t="shared" si="16"/>
        <v>0.18554094444444436</v>
      </c>
      <c r="G53" s="4">
        <f t="shared" si="16"/>
        <v>0.19201888888888879</v>
      </c>
      <c r="H53" s="4">
        <f t="shared" si="16"/>
        <v>0.23991594444444436</v>
      </c>
      <c r="I53" s="4">
        <f t="shared" si="16"/>
        <v>0.29578944444444433</v>
      </c>
      <c r="J53" s="4">
        <f t="shared" si="16"/>
        <v>0.34046294444444447</v>
      </c>
      <c r="K53" s="4">
        <f t="shared" si="16"/>
        <v>0.29406005555555548</v>
      </c>
      <c r="L53" s="4">
        <f t="shared" si="16"/>
        <v>0.19286211111111107</v>
      </c>
      <c r="M53" s="4">
        <f t="shared" si="16"/>
        <v>0.12790716666666663</v>
      </c>
      <c r="N53" s="4">
        <f t="shared" si="16"/>
        <v>7.389750000000006E-2</v>
      </c>
      <c r="O53" s="4">
        <f t="shared" si="16"/>
        <v>-5.0802555555555573E-2</v>
      </c>
      <c r="P53" s="4">
        <f t="shared" si="16"/>
        <v>-0.14800527777777783</v>
      </c>
      <c r="Q53" s="4">
        <f t="shared" si="16"/>
        <v>-0.21633072222222222</v>
      </c>
      <c r="R53" s="4">
        <f t="shared" si="16"/>
        <v>-0.26019005555555558</v>
      </c>
      <c r="S53" s="4">
        <f t="shared" si="16"/>
        <v>-0.23657011111111115</v>
      </c>
      <c r="T53" s="4">
        <f t="shared" si="16"/>
        <v>-0.18744177777777776</v>
      </c>
      <c r="U53" s="4">
        <f t="shared" si="16"/>
        <v>-0.11524875886524821</v>
      </c>
      <c r="V53" s="4">
        <f t="shared" si="16"/>
        <v>-8.6929285714285653E-2</v>
      </c>
    </row>
  </sheetData>
  <phoneticPr fontId="1" type="noConversion"/>
  <pageMargins left="0.75" right="0.75" top="1" bottom="1" header="0.5" footer="0.5"/>
  <pageSetup paperSize="9" orientation="portrait" horizontalDpi="360" verticalDpi="360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AP153"/>
  <sheetViews>
    <sheetView tabSelected="1" workbookViewId="0">
      <pane xSplit="2" ySplit="1" topLeftCell="W13" activePane="bottomRight" state="frozen"/>
      <selection pane="topRight" activeCell="C1" sqref="C1"/>
      <selection pane="bottomLeft" activeCell="A2" sqref="A2"/>
      <selection pane="bottomRight" activeCell="AG17" sqref="AG17:AG31"/>
    </sheetView>
  </sheetViews>
  <sheetFormatPr defaultRowHeight="15.75"/>
  <cols>
    <col min="1" max="16384" width="9" style="1"/>
  </cols>
  <sheetData>
    <row r="1" spans="1:42">
      <c r="A1" s="1" t="s">
        <v>95</v>
      </c>
      <c r="B1" s="1" t="s">
        <v>96</v>
      </c>
      <c r="C1" s="1" t="s">
        <v>97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17</v>
      </c>
      <c r="N1" s="1" t="s">
        <v>18</v>
      </c>
      <c r="O1" s="1" t="s">
        <v>19</v>
      </c>
      <c r="P1" s="1" t="s">
        <v>20</v>
      </c>
      <c r="Q1" s="1" t="s">
        <v>21</v>
      </c>
      <c r="R1" s="1" t="s">
        <v>22</v>
      </c>
      <c r="S1" s="1" t="s">
        <v>23</v>
      </c>
      <c r="T1" s="1" t="s">
        <v>24</v>
      </c>
      <c r="U1" s="1" t="s">
        <v>25</v>
      </c>
      <c r="V1" s="1" t="s">
        <v>26</v>
      </c>
      <c r="Z1" s="1" t="s">
        <v>230</v>
      </c>
      <c r="AA1" s="1" t="s">
        <v>231</v>
      </c>
      <c r="AC1" s="1" t="s">
        <v>230</v>
      </c>
      <c r="AD1" s="1" t="s">
        <v>231</v>
      </c>
      <c r="AG1" s="1" t="s">
        <v>196</v>
      </c>
    </row>
    <row r="2" spans="1:42" s="4" customFormat="1">
      <c r="A2" s="4" t="s">
        <v>103</v>
      </c>
      <c r="B2" s="4" t="s">
        <v>27</v>
      </c>
      <c r="C2" s="4">
        <f ca="1">'sub01'!D$160</f>
        <v>0.74075139829010495</v>
      </c>
      <c r="D2" s="4">
        <f ca="1">'sub01'!E$160</f>
        <v>0.54541750744699602</v>
      </c>
      <c r="E2" s="4">
        <f ca="1">'sub01'!F$160</f>
        <v>0.42062162332320724</v>
      </c>
      <c r="F2" s="4">
        <f ca="1">'sub01'!G$160</f>
        <v>0.4173799506278062</v>
      </c>
      <c r="G2" s="4">
        <f ca="1">'sub01'!H$160</f>
        <v>0.43445189567619619</v>
      </c>
      <c r="H2" s="4">
        <f ca="1">'sub01'!I$160</f>
        <v>0.44064048768082259</v>
      </c>
      <c r="I2" s="4">
        <f ca="1">'sub01'!J$160</f>
        <v>0.45779440958568968</v>
      </c>
      <c r="J2" s="4">
        <f ca="1">'sub01'!K$160</f>
        <v>0.54436799707558026</v>
      </c>
      <c r="K2" s="4">
        <f ca="1">'sub01'!L$160</f>
        <v>0.57862972656941214</v>
      </c>
      <c r="L2" s="4">
        <f ca="1">'sub01'!M$160</f>
        <v>0.58175546429431102</v>
      </c>
      <c r="M2" s="4">
        <f ca="1">'sub01'!N$160</f>
        <v>0.58507813544035836</v>
      </c>
      <c r="N2" s="4">
        <f ca="1">'sub01'!O$160</f>
        <v>0.54026856109226518</v>
      </c>
      <c r="O2" s="4">
        <f ca="1">'sub01'!P$160</f>
        <v>0.32132425765321904</v>
      </c>
      <c r="P2" s="4">
        <f ca="1">'sub01'!Q$160</f>
        <v>0.22144250935600762</v>
      </c>
      <c r="Q2" s="4">
        <f ca="1">'sub01'!R$160</f>
        <v>0.2579100054098129</v>
      </c>
      <c r="R2" s="4">
        <f ca="1">'sub01'!S$160</f>
        <v>0.33346839217082952</v>
      </c>
      <c r="S2" s="4">
        <f ca="1">'sub01'!T$160</f>
        <v>0.41114304474359248</v>
      </c>
      <c r="T2" s="4">
        <f ca="1">'sub01'!U$160</f>
        <v>0.32099653077889473</v>
      </c>
      <c r="U2" s="4">
        <f ca="1">'sub01'!V$160</f>
        <v>0.27301449631939306</v>
      </c>
      <c r="V2" s="4">
        <f ca="1">'sub01'!W$160</f>
        <v>0.25003276780249789</v>
      </c>
      <c r="Z2" s="4">
        <f ca="1">AVERAGE(C2:L2)</f>
        <v>0.51618104605701265</v>
      </c>
      <c r="AA2" s="4">
        <f ca="1">AVERAGE(M2:V2)</f>
        <v>0.35146787007668706</v>
      </c>
      <c r="AC2" s="4">
        <f ca="1">AVERAGE(H2:L2)</f>
        <v>0.52063761704116318</v>
      </c>
      <c r="AD2" s="4">
        <f ca="1">AVERAGE(P2:T2)</f>
        <v>0.30899209649182746</v>
      </c>
      <c r="AG2" s="4">
        <v>0.1</v>
      </c>
    </row>
    <row r="3" spans="1:42" s="4" customFormat="1">
      <c r="A3" s="4" t="s">
        <v>104</v>
      </c>
      <c r="B3" s="4" t="s">
        <v>27</v>
      </c>
      <c r="C3" s="4">
        <f ca="1">'sub02'!D$160</f>
        <v>0.45754928898392705</v>
      </c>
      <c r="D3" s="4">
        <f ca="1">'sub02'!E$160</f>
        <v>0.54373841810587054</v>
      </c>
      <c r="E3" s="4">
        <f ca="1">'sub02'!F$160</f>
        <v>0.63243021830226287</v>
      </c>
      <c r="F3" s="4">
        <f ca="1">'sub02'!G$160</f>
        <v>0.63079201607594515</v>
      </c>
      <c r="G3" s="4">
        <f ca="1">'sub02'!H$160</f>
        <v>0.58237859391939828</v>
      </c>
      <c r="H3" s="4">
        <f ca="1">'sub02'!I$160</f>
        <v>0.55189360765772266</v>
      </c>
      <c r="I3" s="4">
        <f ca="1">'sub02'!J$160</f>
        <v>0.55553073172209022</v>
      </c>
      <c r="J3" s="4">
        <f ca="1">'sub02'!K$160</f>
        <v>0.61791957450957213</v>
      </c>
      <c r="K3" s="4">
        <f ca="1">'sub02'!L$160</f>
        <v>0.69622824841587561</v>
      </c>
      <c r="L3" s="4">
        <f ca="1">'sub02'!M$160</f>
        <v>0.68741254552902331</v>
      </c>
      <c r="M3" s="4">
        <f ca="1">'sub02'!N$160</f>
        <v>0.72192946383735446</v>
      </c>
      <c r="N3" s="4">
        <f ca="1">'sub02'!O$160</f>
        <v>0.65670997106927198</v>
      </c>
      <c r="O3" s="4">
        <f ca="1">'sub02'!P$160</f>
        <v>0.54852576424635202</v>
      </c>
      <c r="P3" s="4">
        <f ca="1">'sub02'!Q$160</f>
        <v>0.46058410705793396</v>
      </c>
      <c r="Q3" s="4">
        <f ca="1">'sub02'!R$160</f>
        <v>0.30953535767926388</v>
      </c>
      <c r="R3" s="4">
        <f ca="1">'sub02'!S$160</f>
        <v>0.13054167052257462</v>
      </c>
      <c r="S3" s="4">
        <f ca="1">'sub02'!T$160</f>
        <v>6.183418724859787E-2</v>
      </c>
      <c r="T3" s="4">
        <f ca="1">'sub02'!U$160</f>
        <v>0.13291493862329443</v>
      </c>
      <c r="U3" s="4">
        <f ca="1">'sub02'!V$160</f>
        <v>0.27497009939374301</v>
      </c>
      <c r="V3" s="4">
        <f ca="1">'sub02'!W$160</f>
        <v>0.34852371646170927</v>
      </c>
      <c r="Z3" s="4">
        <f t="shared" ref="Z3:Z31" ca="1" si="0">AVERAGE(C3:L3)</f>
        <v>0.59558732432216877</v>
      </c>
      <c r="AA3" s="4">
        <f t="shared" ref="AA3:AA31" ca="1" si="1">AVERAGE(M3:V3)</f>
        <v>0.36460692761400959</v>
      </c>
      <c r="AC3" s="4">
        <f t="shared" ref="AC3:AC31" ca="1" si="2">AVERAGE(H3:L3)</f>
        <v>0.62179694156685683</v>
      </c>
      <c r="AD3" s="4">
        <f t="shared" ref="AD3:AD31" ca="1" si="3">AVERAGE(P3:T3)</f>
        <v>0.21908205222633295</v>
      </c>
    </row>
    <row r="4" spans="1:42" s="4" customFormat="1">
      <c r="A4" s="4" t="s">
        <v>30</v>
      </c>
      <c r="B4" s="4" t="s">
        <v>27</v>
      </c>
      <c r="C4" s="4">
        <f ca="1">'sub03'!D$160</f>
        <v>0.26136256482190029</v>
      </c>
      <c r="D4" s="4">
        <f ca="1">'sub03'!E$160</f>
        <v>0.30032311051796862</v>
      </c>
      <c r="E4" s="4">
        <f ca="1">'sub03'!F$160</f>
        <v>0.36864760249452111</v>
      </c>
      <c r="F4" s="4">
        <f ca="1">'sub03'!G$160</f>
        <v>0.48903218918660979</v>
      </c>
      <c r="G4" s="4">
        <f ca="1">'sub03'!H$160</f>
        <v>0.62491472814792981</v>
      </c>
      <c r="H4" s="4">
        <f ca="1">'sub03'!I$160</f>
        <v>0.62293281963878833</v>
      </c>
      <c r="I4" s="4">
        <f ca="1">'sub03'!J$160</f>
        <v>0.60669807779998741</v>
      </c>
      <c r="J4" s="4">
        <f ca="1">'sub03'!K$160</f>
        <v>0.68747695790531127</v>
      </c>
      <c r="K4" s="4">
        <f ca="1">'sub03'!L$160</f>
        <v>0.64298510401055042</v>
      </c>
      <c r="L4" s="4">
        <f ca="1">'sub03'!M$160</f>
        <v>0.5364348946043761</v>
      </c>
      <c r="M4" s="4">
        <f ca="1">'sub03'!N$160</f>
        <v>0.44188556180311567</v>
      </c>
      <c r="N4" s="4">
        <f ca="1">'sub03'!O$160</f>
        <v>0.43845216890338429</v>
      </c>
      <c r="O4" s="4">
        <f ca="1">'sub03'!P$160</f>
        <v>0.23742896659375165</v>
      </c>
      <c r="P4" s="4">
        <f ca="1">'sub03'!Q$160</f>
        <v>5.7157523038788537E-2</v>
      </c>
      <c r="Q4" s="4">
        <f ca="1">'sub03'!R$160</f>
        <v>3.5663704744683292E-2</v>
      </c>
      <c r="R4" s="4">
        <f ca="1">'sub03'!S$160</f>
        <v>0.13874392412041117</v>
      </c>
      <c r="S4" s="4">
        <f ca="1">'sub03'!T$160</f>
        <v>0.25632967646352667</v>
      </c>
      <c r="T4" s="4">
        <f ca="1">'sub03'!U$160</f>
        <v>0.32512429245551883</v>
      </c>
      <c r="U4" s="4">
        <f ca="1">'sub03'!V$160</f>
        <v>0.32188329109792702</v>
      </c>
      <c r="V4" s="4">
        <f ca="1">'sub03'!W$160</f>
        <v>0.3163972407121875</v>
      </c>
      <c r="Z4" s="4">
        <f t="shared" ca="1" si="0"/>
        <v>0.51408080491279429</v>
      </c>
      <c r="AA4" s="4">
        <f t="shared" ca="1" si="1"/>
        <v>0.25690663499332944</v>
      </c>
      <c r="AC4" s="4">
        <f t="shared" ca="1" si="2"/>
        <v>0.61930557079180271</v>
      </c>
      <c r="AD4" s="4">
        <f t="shared" ca="1" si="3"/>
        <v>0.16260382416458569</v>
      </c>
    </row>
    <row r="5" spans="1:42" s="4" customFormat="1">
      <c r="A5" s="4" t="s">
        <v>31</v>
      </c>
      <c r="B5" s="4" t="s">
        <v>27</v>
      </c>
      <c r="C5" s="4">
        <f ca="1">'sub04'!D$160</f>
        <v>0.45038428387226465</v>
      </c>
      <c r="D5" s="4">
        <f ca="1">'sub04'!E$160</f>
        <v>0.49716996531104191</v>
      </c>
      <c r="E5" s="4">
        <f ca="1">'sub04'!F$160</f>
        <v>0.44229144491439493</v>
      </c>
      <c r="F5" s="4">
        <f ca="1">'sub04'!G$160</f>
        <v>0.42217061767633401</v>
      </c>
      <c r="G5" s="4">
        <f ca="1">'sub04'!H$160</f>
        <v>0.45841859699348669</v>
      </c>
      <c r="H5" s="4">
        <f ca="1">'sub04'!I$160</f>
        <v>0.49874476945680124</v>
      </c>
      <c r="I5" s="4">
        <f ca="1">'sub04'!J$160</f>
        <v>0.56273003459155924</v>
      </c>
      <c r="J5" s="4">
        <f ca="1">'sub04'!K$160</f>
        <v>0.62249757878527145</v>
      </c>
      <c r="K5" s="4">
        <f ca="1">'sub04'!L$160</f>
        <v>0.50200479454852576</v>
      </c>
      <c r="L5" s="4">
        <f ca="1">'sub04'!M$160</f>
        <v>0.42748981976892625</v>
      </c>
      <c r="M5" s="4">
        <f ca="1">'sub04'!N$160</f>
        <v>0.5142256915647847</v>
      </c>
      <c r="N5" s="4">
        <f ca="1">'sub04'!O$160</f>
        <v>0.53053283976467303</v>
      </c>
      <c r="O5" s="4">
        <f ca="1">'sub04'!P$160</f>
        <v>0.30339562187636632</v>
      </c>
      <c r="P5" s="4">
        <f ca="1">'sub04'!Q$160</f>
        <v>0.18177000848579936</v>
      </c>
      <c r="Q5" s="4">
        <f ca="1">'sub04'!R$160</f>
        <v>0.20437205578123793</v>
      </c>
      <c r="R5" s="4">
        <f ca="1">'sub04'!S$160</f>
        <v>0.22468255416521854</v>
      </c>
      <c r="S5" s="4">
        <f ca="1">'sub04'!T$160</f>
        <v>0.24484456339751237</v>
      </c>
      <c r="T5" s="4">
        <f ca="1">'sub04'!U$160</f>
        <v>0.39192667478934701</v>
      </c>
      <c r="U5" s="4">
        <f ca="1">'sub04'!V$160</f>
        <v>0.47630742261319065</v>
      </c>
      <c r="V5" s="4">
        <f ca="1">'sub04'!W$160</f>
        <v>0.32925514990437443</v>
      </c>
      <c r="Z5" s="4">
        <f t="shared" ca="1" si="0"/>
        <v>0.48839019059186056</v>
      </c>
      <c r="AA5" s="4">
        <f t="shared" ca="1" si="1"/>
        <v>0.34013125823425039</v>
      </c>
      <c r="AC5" s="4">
        <f t="shared" ca="1" si="2"/>
        <v>0.52269339943021664</v>
      </c>
      <c r="AD5" s="4">
        <f t="shared" ca="1" si="3"/>
        <v>0.24951917132382304</v>
      </c>
    </row>
    <row r="6" spans="1:42">
      <c r="A6" s="4" t="s">
        <v>36</v>
      </c>
      <c r="B6" s="4" t="s">
        <v>27</v>
      </c>
      <c r="C6" s="4">
        <f ca="1">'sub05'!D$160</f>
        <v>0.39961769722209378</v>
      </c>
      <c r="D6" s="4">
        <f ca="1">'sub05'!E$160</f>
        <v>0.40213437020499104</v>
      </c>
      <c r="E6" s="4">
        <f ca="1">'sub05'!F$160</f>
        <v>0.40914179619833213</v>
      </c>
      <c r="F6" s="4">
        <f ca="1">'sub05'!G$160</f>
        <v>0.4052697380029458</v>
      </c>
      <c r="G6" s="4">
        <f ca="1">'sub05'!H$160</f>
        <v>0.4184311118428638</v>
      </c>
      <c r="H6" s="4">
        <f ca="1">'sub05'!I$160</f>
        <v>0.45478275741553315</v>
      </c>
      <c r="I6" s="4">
        <f ca="1">'sub05'!J$160</f>
        <v>0.45575275673388277</v>
      </c>
      <c r="J6" s="4">
        <f ca="1">'sub05'!K$160</f>
        <v>0.4793902151778287</v>
      </c>
      <c r="K6" s="4">
        <f ca="1">'sub05'!L$160</f>
        <v>0.56829547674630987</v>
      </c>
      <c r="L6" s="4">
        <f ca="1">'sub05'!M$160</f>
        <v>0.57471469555766308</v>
      </c>
      <c r="M6" s="4">
        <f ca="1">'sub05'!N$160</f>
        <v>0.61354499919800287</v>
      </c>
      <c r="N6" s="4">
        <f ca="1">'sub05'!O$160</f>
        <v>0.57735101254659338</v>
      </c>
      <c r="O6" s="4">
        <f ca="1">'sub05'!P$160</f>
        <v>0.36463837252767511</v>
      </c>
      <c r="P6" s="4">
        <f ca="1">'sub05'!Q$160</f>
        <v>0.28422195012457885</v>
      </c>
      <c r="Q6" s="4">
        <f ca="1">'sub05'!R$160</f>
        <v>0.28756585046822081</v>
      </c>
      <c r="R6" s="4">
        <f ca="1">'sub05'!S$160</f>
        <v>0.17974828125174666</v>
      </c>
      <c r="S6" s="4">
        <f ca="1">'sub05'!T$160</f>
        <v>0.14176011323395879</v>
      </c>
      <c r="T6" s="4">
        <f ca="1">'sub05'!U$160</f>
        <v>0.26051754196192128</v>
      </c>
      <c r="U6" s="4">
        <f ca="1">'sub05'!V$160</f>
        <v>0.42696648252159836</v>
      </c>
      <c r="V6" s="4">
        <f ca="1">'sub05'!W$160</f>
        <v>0.57027972688330664</v>
      </c>
      <c r="W6" s="4"/>
      <c r="X6" s="4"/>
      <c r="Y6" s="4"/>
      <c r="Z6" s="4">
        <f t="shared" ca="1" si="0"/>
        <v>0.45675306151024442</v>
      </c>
      <c r="AA6" s="4">
        <f t="shared" ca="1" si="1"/>
        <v>0.3706594330717603</v>
      </c>
      <c r="AB6" s="4"/>
      <c r="AC6" s="4">
        <f t="shared" ca="1" si="2"/>
        <v>0.50658718032624361</v>
      </c>
      <c r="AD6" s="4">
        <f t="shared" ca="1" si="3"/>
        <v>0.23076274740808528</v>
      </c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</row>
    <row r="7" spans="1:42">
      <c r="A7" s="4" t="s">
        <v>37</v>
      </c>
      <c r="B7" s="4" t="s">
        <v>27</v>
      </c>
      <c r="C7" s="4">
        <f ca="1">'sub06'!D$160</f>
        <v>0.50971008370181536</v>
      </c>
      <c r="D7" s="4">
        <f ca="1">'sub06'!E$160</f>
        <v>0.33155704958461385</v>
      </c>
      <c r="E7" s="4">
        <f ca="1">'sub06'!F$160</f>
        <v>0.31543908989460928</v>
      </c>
      <c r="F7" s="4">
        <f ca="1">'sub06'!G$160</f>
        <v>0.36343290701342013</v>
      </c>
      <c r="G7" s="4">
        <f ca="1">'sub06'!H$160</f>
        <v>0.38445426500536167</v>
      </c>
      <c r="H7" s="4">
        <f ca="1">'sub06'!I$160</f>
        <v>0.48683173245584083</v>
      </c>
      <c r="I7" s="4">
        <f ca="1">'sub06'!J$160</f>
        <v>0.45669369921040515</v>
      </c>
      <c r="J7" s="4">
        <f ca="1">'sub06'!K$160</f>
        <v>0.35388503009014194</v>
      </c>
      <c r="K7" s="4">
        <f ca="1">'sub06'!L$160</f>
        <v>0.3942241045451147</v>
      </c>
      <c r="L7" s="4">
        <f ca="1">'sub06'!M$160</f>
        <v>0.53985038669380958</v>
      </c>
      <c r="M7" s="4">
        <f ca="1">'sub06'!N$160</f>
        <v>0.4283534980075514</v>
      </c>
      <c r="N7" s="4">
        <f ca="1">'sub06'!O$160</f>
        <v>0.21558696270553365</v>
      </c>
      <c r="O7" s="4">
        <f ca="1">'sub06'!P$160</f>
        <v>0.15385264604310089</v>
      </c>
      <c r="P7" s="4">
        <f ca="1">'sub06'!Q$160</f>
        <v>0.25265380471014731</v>
      </c>
      <c r="Q7" s="4">
        <f ca="1">'sub06'!R$160</f>
        <v>0.34467694738122551</v>
      </c>
      <c r="R7" s="4">
        <f ca="1">'sub06'!S$160</f>
        <v>0.33949466267392231</v>
      </c>
      <c r="S7" s="4">
        <f ca="1">'sub06'!T$160</f>
        <v>0.34236203707279128</v>
      </c>
      <c r="T7" s="4">
        <f ca="1">'sub06'!U$160</f>
        <v>0.37005441623867474</v>
      </c>
      <c r="U7" s="4">
        <f ca="1">'sub06'!V$160</f>
        <v>0.42103808389276837</v>
      </c>
      <c r="V7" s="4">
        <f ca="1">'sub06'!W$160</f>
        <v>0.35594579047936387</v>
      </c>
      <c r="W7" s="4"/>
      <c r="X7" s="4"/>
      <c r="Y7" s="4"/>
      <c r="Z7" s="4">
        <f t="shared" ca="1" si="0"/>
        <v>0.41360783481951324</v>
      </c>
      <c r="AA7" s="4">
        <f t="shared" ca="1" si="1"/>
        <v>0.32240188492050798</v>
      </c>
      <c r="AB7" s="4"/>
      <c r="AC7" s="4">
        <f t="shared" ca="1" si="2"/>
        <v>0.44629699059906242</v>
      </c>
      <c r="AD7" s="4">
        <f t="shared" ca="1" si="3"/>
        <v>0.32984837361535224</v>
      </c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</row>
    <row r="8" spans="1:42">
      <c r="A8" s="4" t="s">
        <v>38</v>
      </c>
      <c r="B8" s="4" t="s">
        <v>27</v>
      </c>
      <c r="C8" s="4">
        <f ca="1">'sub07'!D$160</f>
        <v>0.18954664558958476</v>
      </c>
      <c r="D8" s="4">
        <f ca="1">'sub07'!E$160</f>
        <v>0.20425190393498446</v>
      </c>
      <c r="E8" s="4">
        <f ca="1">'sub07'!F$160</f>
        <v>0.27768111069208717</v>
      </c>
      <c r="F8" s="4">
        <f ca="1">'sub07'!G$160</f>
        <v>0.33068107279005038</v>
      </c>
      <c r="G8" s="4">
        <f ca="1">'sub07'!H$160</f>
        <v>0.40734620819114231</v>
      </c>
      <c r="H8" s="4">
        <f ca="1">'sub07'!I$160</f>
        <v>0.52684725520219411</v>
      </c>
      <c r="I8" s="4">
        <f ca="1">'sub07'!J$160</f>
        <v>0.52720501485011317</v>
      </c>
      <c r="J8" s="4">
        <f ca="1">'sub07'!K$160</f>
        <v>0.54565169988854489</v>
      </c>
      <c r="K8" s="4">
        <f ca="1">'sub07'!L$160</f>
        <v>0.64146256220085085</v>
      </c>
      <c r="L8" s="4">
        <f ca="1">'sub07'!M$160</f>
        <v>0.61617712316294193</v>
      </c>
      <c r="M8" s="4">
        <f ca="1">'sub07'!N$160</f>
        <v>0.53359990374235988</v>
      </c>
      <c r="N8" s="4">
        <f ca="1">'sub07'!O$160</f>
        <v>0.36231259646983877</v>
      </c>
      <c r="O8" s="4">
        <f ca="1">'sub07'!P$160</f>
        <v>0.27458437200251457</v>
      </c>
      <c r="P8" s="4">
        <f ca="1">'sub07'!Q$160</f>
        <v>0.15260247565281307</v>
      </c>
      <c r="Q8" s="4">
        <f ca="1">'sub07'!R$160</f>
        <v>5.7637253969899611E-2</v>
      </c>
      <c r="R8" s="4">
        <f ca="1">'sub07'!S$160</f>
        <v>5.5450225567426646E-2</v>
      </c>
      <c r="S8" s="4">
        <f ca="1">'sub07'!T$160</f>
        <v>0.11155357114391597</v>
      </c>
      <c r="T8" s="4">
        <f ca="1">'sub07'!U$160</f>
        <v>0.1660538608403854</v>
      </c>
      <c r="U8" s="4">
        <f ca="1">'sub07'!V$160</f>
        <v>0.26861760451547995</v>
      </c>
      <c r="V8" s="4">
        <f ca="1">'sub07'!W$160</f>
        <v>0.32412436700183772</v>
      </c>
      <c r="Z8" s="4">
        <f t="shared" ca="1" si="0"/>
        <v>0.42668505965024944</v>
      </c>
      <c r="AA8" s="4">
        <f t="shared" ca="1" si="1"/>
        <v>0.23065362309064716</v>
      </c>
      <c r="AB8" s="4"/>
      <c r="AC8" s="4">
        <f t="shared" ca="1" si="2"/>
        <v>0.57146873106092899</v>
      </c>
      <c r="AD8" s="4">
        <f t="shared" ca="1" si="3"/>
        <v>0.10865947743488813</v>
      </c>
    </row>
    <row r="9" spans="1:42">
      <c r="A9" s="4" t="s">
        <v>39</v>
      </c>
      <c r="B9" s="4" t="s">
        <v>105</v>
      </c>
      <c r="C9" s="4">
        <f ca="1">'sub08'!D$160</f>
        <v>0.39718128719324403</v>
      </c>
      <c r="D9" s="4">
        <f ca="1">'sub08'!E$160</f>
        <v>0.42402950844869691</v>
      </c>
      <c r="E9" s="4">
        <f ca="1">'sub08'!F$160</f>
        <v>0.38665276137295862</v>
      </c>
      <c r="F9" s="4">
        <f ca="1">'sub08'!G$160</f>
        <v>0.35295984469893532</v>
      </c>
      <c r="G9" s="4">
        <f ca="1">'sub08'!H$160</f>
        <v>0.38738895541054369</v>
      </c>
      <c r="H9" s="4">
        <f ca="1">'sub08'!I$160</f>
        <v>0.4276151134556509</v>
      </c>
      <c r="I9" s="4">
        <f ca="1">'sub08'!J$160</f>
        <v>0.51123519699304831</v>
      </c>
      <c r="J9" s="4">
        <f ca="1">'sub08'!K$160</f>
        <v>0.60387125897652594</v>
      </c>
      <c r="K9" s="4">
        <f ca="1">'sub08'!L$160</f>
        <v>0.58211065762145686</v>
      </c>
      <c r="L9" s="4">
        <f ca="1">'sub08'!M$160</f>
        <v>0.56876406387519007</v>
      </c>
      <c r="M9" s="4">
        <f ca="1">'sub08'!N$160</f>
        <v>0.50015035040241351</v>
      </c>
      <c r="N9" s="4">
        <f ca="1">'sub08'!O$160</f>
        <v>0.49444223730209741</v>
      </c>
      <c r="O9" s="4">
        <f ca="1">'sub08'!P$160</f>
        <v>0.35599826853819594</v>
      </c>
      <c r="P9" s="4">
        <f ca="1">'sub08'!Q$160</f>
        <v>0.32144906224832609</v>
      </c>
      <c r="Q9" s="4">
        <f ca="1">'sub08'!R$160</f>
        <v>0.35383369561732531</v>
      </c>
      <c r="R9" s="4">
        <f ca="1">'sub08'!S$160</f>
        <v>0.29077163963183195</v>
      </c>
      <c r="S9" s="4">
        <f ca="1">'sub08'!T$160</f>
        <v>0.20997428962126355</v>
      </c>
      <c r="T9" s="4">
        <f ca="1">'sub08'!U$160</f>
        <v>0.19068063656466783</v>
      </c>
      <c r="U9" s="4">
        <f ca="1">'sub08'!V$160</f>
        <v>0.3221260243902796</v>
      </c>
      <c r="V9" s="4">
        <f ca="1">'sub08'!W$160</f>
        <v>0.50190523819537236</v>
      </c>
      <c r="W9" s="4"/>
      <c r="X9" s="4"/>
      <c r="Y9" s="4"/>
      <c r="Z9" s="4">
        <f t="shared" ca="1" si="0"/>
        <v>0.46418086480462506</v>
      </c>
      <c r="AA9" s="4">
        <f t="shared" ca="1" si="1"/>
        <v>0.35413314425117737</v>
      </c>
      <c r="AB9" s="4"/>
      <c r="AC9" s="4">
        <f t="shared" ca="1" si="2"/>
        <v>0.53871925818437438</v>
      </c>
      <c r="AD9" s="4">
        <f t="shared" ca="1" si="3"/>
        <v>0.27334186473668293</v>
      </c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</row>
    <row r="10" spans="1:42">
      <c r="A10" s="4" t="s">
        <v>40</v>
      </c>
      <c r="B10" s="4" t="s">
        <v>27</v>
      </c>
      <c r="C10" s="4">
        <f ca="1">'sub09'!D$160</f>
        <v>0.52845769079470684</v>
      </c>
      <c r="D10" s="4">
        <f ca="1">'sub09'!E$160</f>
        <v>0.54707344647926026</v>
      </c>
      <c r="E10" s="4">
        <f ca="1">'sub09'!F$160</f>
        <v>0.50843475716500464</v>
      </c>
      <c r="F10" s="4">
        <f ca="1">'sub09'!G$160</f>
        <v>0.51152927233030998</v>
      </c>
      <c r="G10" s="4">
        <f ca="1">'sub09'!H$160</f>
        <v>0.60909243716157813</v>
      </c>
      <c r="H10" s="4">
        <f ca="1">'sub09'!I$160</f>
        <v>0.74268622819231245</v>
      </c>
      <c r="I10" s="4">
        <f ca="1">'sub09'!J$160</f>
        <v>0.77936408875448515</v>
      </c>
      <c r="J10" s="4">
        <f ca="1">'sub09'!K$160</f>
        <v>0.7715946274817217</v>
      </c>
      <c r="K10" s="4">
        <f ca="1">'sub09'!L$160</f>
        <v>0.65941373594742803</v>
      </c>
      <c r="L10" s="4">
        <f ca="1">'sub09'!M$160</f>
        <v>0.52408187479372981</v>
      </c>
      <c r="M10" s="4">
        <f ca="1">'sub09'!N$160</f>
        <v>0.33690260887884743</v>
      </c>
      <c r="N10" s="4">
        <f ca="1">'sub09'!O$160</f>
        <v>0.1797619078542935</v>
      </c>
      <c r="O10" s="4">
        <f ca="1">'sub09'!P$160</f>
        <v>0.21472951816257405</v>
      </c>
      <c r="P10" s="4">
        <f ca="1">'sub09'!Q$160</f>
        <v>0.40996640669712764</v>
      </c>
      <c r="Q10" s="4">
        <f ca="1">'sub09'!R$160</f>
        <v>0.48621925167138835</v>
      </c>
      <c r="R10" s="4">
        <f ca="1">'sub09'!S$160</f>
        <v>0.26517470937296739</v>
      </c>
      <c r="S10" s="4">
        <f ca="1">'sub09'!T$160</f>
        <v>9.7378532514659263E-2</v>
      </c>
      <c r="T10" s="4">
        <f ca="1">'sub09'!U$160</f>
        <v>0.12496812021220365</v>
      </c>
      <c r="U10" s="4">
        <f ca="1">'sub09'!V$160</f>
        <v>0.22029855774489546</v>
      </c>
      <c r="V10" s="4">
        <f ca="1">'sub09'!W$160</f>
        <v>0.2307519156183134</v>
      </c>
      <c r="Z10" s="4">
        <f t="shared" ca="1" si="0"/>
        <v>0.61817281591005369</v>
      </c>
      <c r="AA10" s="4">
        <f t="shared" ca="1" si="1"/>
        <v>0.25661515287272696</v>
      </c>
      <c r="AB10" s="4"/>
      <c r="AC10" s="4">
        <f t="shared" ca="1" si="2"/>
        <v>0.69542811103393543</v>
      </c>
      <c r="AD10" s="4">
        <f t="shared" ca="1" si="3"/>
        <v>0.27674140409366921</v>
      </c>
    </row>
    <row r="11" spans="1:42">
      <c r="A11" s="4" t="s">
        <v>41</v>
      </c>
      <c r="B11" s="4" t="s">
        <v>106</v>
      </c>
      <c r="C11" s="4">
        <f ca="1">'sub10'!D$160</f>
        <v>0.44472505564108039</v>
      </c>
      <c r="D11" s="4">
        <f ca="1">'sub10'!E$160</f>
        <v>0.44482161964693723</v>
      </c>
      <c r="E11" s="4">
        <f ca="1">'sub10'!F$160</f>
        <v>0.45636519192981689</v>
      </c>
      <c r="F11" s="4">
        <f ca="1">'sub10'!G$160</f>
        <v>0.45430480388631372</v>
      </c>
      <c r="G11" s="4">
        <f ca="1">'sub10'!H$160</f>
        <v>0.44443228577822308</v>
      </c>
      <c r="H11" s="4">
        <f ca="1">'sub10'!I$160</f>
        <v>0.4242924863261559</v>
      </c>
      <c r="I11" s="4">
        <f ca="1">'sub10'!J$160</f>
        <v>0.44883681117722962</v>
      </c>
      <c r="J11" s="4">
        <f ca="1">'sub10'!K$160</f>
        <v>0.53626971312363392</v>
      </c>
      <c r="K11" s="4">
        <f ca="1">'sub10'!L$160</f>
        <v>0.61193865049422624</v>
      </c>
      <c r="L11" s="4">
        <f ca="1">'sub10'!M$160</f>
        <v>0.50388592604749927</v>
      </c>
      <c r="M11" s="4">
        <f ca="1">'sub10'!N$160</f>
        <v>0.42220723214579764</v>
      </c>
      <c r="N11" s="4">
        <f ca="1">'sub10'!O$160</f>
        <v>0.41871723874551997</v>
      </c>
      <c r="O11" s="4">
        <f ca="1">'sub10'!P$160</f>
        <v>0.34208944783674283</v>
      </c>
      <c r="P11" s="4">
        <f ca="1">'sub10'!Q$160</f>
        <v>0.2035891887216176</v>
      </c>
      <c r="Q11" s="4">
        <f ca="1">'sub10'!R$160</f>
        <v>0.14061009025127139</v>
      </c>
      <c r="R11" s="4">
        <f ca="1">'sub10'!S$160</f>
        <v>0.20170624457125383</v>
      </c>
      <c r="S11" s="4">
        <f ca="1">'sub10'!T$160</f>
        <v>0.2987395644479231</v>
      </c>
      <c r="T11" s="4">
        <f ca="1">'sub10'!U$160</f>
        <v>0.38677947981335542</v>
      </c>
      <c r="U11" s="4">
        <f ca="1">'sub10'!V$160</f>
        <v>0.24895136101513385</v>
      </c>
      <c r="V11" s="4">
        <f ca="1">'sub10'!W$160</f>
        <v>0.12139869355877236</v>
      </c>
      <c r="W11" s="4"/>
      <c r="X11" s="4"/>
      <c r="Y11" s="4"/>
      <c r="Z11" s="4">
        <f t="shared" ca="1" si="0"/>
        <v>0.47698725440511158</v>
      </c>
      <c r="AA11" s="4">
        <f t="shared" ca="1" si="1"/>
        <v>0.2784788541107388</v>
      </c>
      <c r="AB11" s="4"/>
      <c r="AC11" s="4">
        <f t="shared" ca="1" si="2"/>
        <v>0.50504471743374901</v>
      </c>
      <c r="AD11" s="4">
        <f t="shared" ca="1" si="3"/>
        <v>0.24628491356108428</v>
      </c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</row>
    <row r="12" spans="1:42">
      <c r="A12" s="4" t="s">
        <v>42</v>
      </c>
      <c r="B12" s="4" t="s">
        <v>27</v>
      </c>
      <c r="C12" s="4">
        <f ca="1">'sub11'!D$160</f>
        <v>0.53082484035842381</v>
      </c>
      <c r="D12" s="4">
        <f ca="1">'sub11'!E$160</f>
        <v>0.54295660250950351</v>
      </c>
      <c r="E12" s="4">
        <f ca="1">'sub11'!F$160</f>
        <v>0.55500286324654569</v>
      </c>
      <c r="F12" s="4">
        <f ca="1">'sub11'!G$160</f>
        <v>0.5474503423776661</v>
      </c>
      <c r="G12" s="4">
        <f ca="1">'sub11'!H$160</f>
        <v>0.47177618043300046</v>
      </c>
      <c r="H12" s="4">
        <f ca="1">'sub11'!I$160</f>
        <v>0.37889311465104963</v>
      </c>
      <c r="I12" s="4">
        <f ca="1">'sub11'!J$160</f>
        <v>0.34588441176432544</v>
      </c>
      <c r="J12" s="4">
        <f ca="1">'sub11'!K$160</f>
        <v>0.33254995206540089</v>
      </c>
      <c r="K12" s="4">
        <f ca="1">'sub11'!L$160</f>
        <v>0.34364018211399916</v>
      </c>
      <c r="L12" s="4">
        <f ca="1">'sub11'!M$160</f>
        <v>0.26308910341849323</v>
      </c>
      <c r="M12" s="4">
        <f ca="1">'sub11'!N$160</f>
        <v>0.16487298527456787</v>
      </c>
      <c r="N12" s="4">
        <f ca="1">'sub11'!O$160</f>
        <v>0.25054212711847246</v>
      </c>
      <c r="O12" s="4">
        <f ca="1">'sub11'!P$160</f>
        <v>0.41418926369441339</v>
      </c>
      <c r="P12" s="4">
        <f ca="1">'sub11'!Q$160</f>
        <v>0.37184791420197549</v>
      </c>
      <c r="Q12" s="4">
        <f ca="1">'sub11'!R$160</f>
        <v>0.41616123127873877</v>
      </c>
      <c r="R12" s="4">
        <f ca="1">'sub11'!S$160</f>
        <v>0.55522603951025595</v>
      </c>
      <c r="S12" s="4">
        <f ca="1">'sub11'!T$160</f>
        <v>0.61415437845240506</v>
      </c>
      <c r="T12" s="4">
        <f ca="1">'sub11'!U$160</f>
        <v>0.63094762994534337</v>
      </c>
      <c r="U12" s="4">
        <f ca="1">'sub11'!V$160</f>
        <v>0.48121623782922235</v>
      </c>
      <c r="V12" s="4">
        <f ca="1">'sub11'!W$160</f>
        <v>0.25437246380167622</v>
      </c>
      <c r="Z12" s="4">
        <f t="shared" ca="1" si="0"/>
        <v>0.43120675929384078</v>
      </c>
      <c r="AA12" s="4">
        <f t="shared" ca="1" si="1"/>
        <v>0.4153530271107071</v>
      </c>
      <c r="AB12" s="4"/>
      <c r="AC12" s="4">
        <f t="shared" ca="1" si="2"/>
        <v>0.33281135280265367</v>
      </c>
      <c r="AD12" s="4">
        <f t="shared" ca="1" si="3"/>
        <v>0.51766743867774367</v>
      </c>
    </row>
    <row r="13" spans="1:42">
      <c r="A13" s="4" t="s">
        <v>43</v>
      </c>
      <c r="B13" s="4" t="s">
        <v>27</v>
      </c>
      <c r="C13" s="4">
        <f ca="1">'sub12'!D$160</f>
        <v>0.57476938548869316</v>
      </c>
      <c r="D13" s="4">
        <f ca="1">'sub12'!E$160</f>
        <v>0.5694633002604923</v>
      </c>
      <c r="E13" s="4">
        <f ca="1">'sub12'!F$160</f>
        <v>0.50333567085523667</v>
      </c>
      <c r="F13" s="4">
        <f ca="1">'sub12'!G$160</f>
        <v>0.48056838424803877</v>
      </c>
      <c r="G13" s="4">
        <f ca="1">'sub12'!H$160</f>
        <v>0.61430682511033874</v>
      </c>
      <c r="H13" s="4">
        <f ca="1">'sub12'!I$160</f>
        <v>0.77979130232166438</v>
      </c>
      <c r="I13" s="4">
        <f ca="1">'sub12'!J$160</f>
        <v>0.76160905818284685</v>
      </c>
      <c r="J13" s="4">
        <f ca="1">'sub12'!K$160</f>
        <v>0.58736263237341357</v>
      </c>
      <c r="K13" s="4">
        <f ca="1">'sub12'!L$160</f>
        <v>0.5188154478111181</v>
      </c>
      <c r="L13" s="4">
        <f ca="1">'sub12'!M$160</f>
        <v>0.55199962286155135</v>
      </c>
      <c r="M13" s="4">
        <f ca="1">'sub12'!N$160</f>
        <v>0.62503273614696597</v>
      </c>
      <c r="N13" s="4">
        <f ca="1">'sub12'!O$160</f>
        <v>0.51917287966464165</v>
      </c>
      <c r="O13" s="4">
        <f ca="1">'sub12'!P$160</f>
        <v>0.33389017005532184</v>
      </c>
      <c r="P13" s="4">
        <f ca="1">'sub12'!Q$160</f>
        <v>0.25805221673272055</v>
      </c>
      <c r="Q13" s="4">
        <f ca="1">'sub12'!R$160</f>
        <v>0.18376085340493231</v>
      </c>
      <c r="R13" s="4">
        <f ca="1">'sub12'!S$160</f>
        <v>0.22112641400123986</v>
      </c>
      <c r="S13" s="4">
        <f ca="1">'sub12'!T$160</f>
        <v>0.31496220150642928</v>
      </c>
      <c r="T13" s="4">
        <f ca="1">'sub12'!U$160</f>
        <v>0.22276127928502076</v>
      </c>
      <c r="U13" s="4">
        <f ca="1">'sub12'!V$160</f>
        <v>9.7581029701406433E-2</v>
      </c>
      <c r="V13" s="4">
        <f ca="1">'sub12'!W$160</f>
        <v>3.5054748886612516E-2</v>
      </c>
      <c r="W13" s="4"/>
      <c r="X13" s="4"/>
      <c r="Y13" s="4"/>
      <c r="Z13" s="4">
        <f t="shared" ca="1" si="0"/>
        <v>0.59420216295133943</v>
      </c>
      <c r="AA13" s="4">
        <f t="shared" ca="1" si="1"/>
        <v>0.2811394529385291</v>
      </c>
      <c r="AB13" s="4"/>
      <c r="AC13" s="4">
        <f t="shared" ca="1" si="2"/>
        <v>0.63991561271011876</v>
      </c>
      <c r="AD13" s="4">
        <f t="shared" ca="1" si="3"/>
        <v>0.24013259298606854</v>
      </c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</row>
    <row r="14" spans="1:42">
      <c r="A14" s="4" t="s">
        <v>44</v>
      </c>
      <c r="B14" s="4" t="s">
        <v>27</v>
      </c>
      <c r="C14" s="4">
        <f ca="1">'sub13'!D$160</f>
        <v>0.63247011246971407</v>
      </c>
      <c r="D14" s="4">
        <f ca="1">'sub13'!E$160</f>
        <v>0.70807369460145686</v>
      </c>
      <c r="E14" s="4">
        <f ca="1">'sub13'!F$160</f>
        <v>0.76016138913764741</v>
      </c>
      <c r="F14" s="4">
        <f ca="1">'sub13'!G$160</f>
        <v>0.6415160229716218</v>
      </c>
      <c r="G14" s="4">
        <f ca="1">'sub13'!H$160</f>
        <v>0.48561166241982145</v>
      </c>
      <c r="H14" s="4">
        <f ca="1">'sub13'!I$160</f>
        <v>0.47645263003794613</v>
      </c>
      <c r="I14" s="4">
        <f ca="1">'sub13'!J$160</f>
        <v>0.61199198900795015</v>
      </c>
      <c r="J14" s="4">
        <f ca="1">'sub13'!K$160</f>
        <v>0.67275618026476858</v>
      </c>
      <c r="K14" s="4">
        <f ca="1">'sub13'!L$160</f>
        <v>0.50766154131251329</v>
      </c>
      <c r="L14" s="4">
        <f ca="1">'sub13'!M$160</f>
        <v>0.36332237173142939</v>
      </c>
      <c r="M14" s="4">
        <f ca="1">'sub13'!N$160</f>
        <v>0.37351095047758592</v>
      </c>
      <c r="N14" s="4">
        <f ca="1">'sub13'!O$160</f>
        <v>0.39498462432667858</v>
      </c>
      <c r="O14" s="4">
        <f ca="1">'sub13'!P$160</f>
        <v>0.22852283913121196</v>
      </c>
      <c r="P14" s="4">
        <f ca="1">'sub13'!Q$160</f>
        <v>9.5417002650947033E-2</v>
      </c>
      <c r="Q14" s="4">
        <f ca="1">'sub13'!R$160</f>
        <v>7.0874621693627585E-2</v>
      </c>
      <c r="R14" s="4">
        <f ca="1">'sub13'!S$160</f>
        <v>8.8701073722570786E-2</v>
      </c>
      <c r="S14" s="4">
        <f ca="1">'sub13'!T$160</f>
        <v>0.1268322687185712</v>
      </c>
      <c r="T14" s="4">
        <f ca="1">'sub13'!U$160</f>
        <v>0.17258401188540987</v>
      </c>
      <c r="U14" s="4">
        <f ca="1">'sub13'!V$160</f>
        <v>0.22817642155060106</v>
      </c>
      <c r="V14" s="4">
        <f ca="1">'sub13'!W$160</f>
        <v>0.16876309195616448</v>
      </c>
      <c r="Z14" s="4">
        <f t="shared" ca="1" si="0"/>
        <v>0.58600175939548704</v>
      </c>
      <c r="AA14" s="4">
        <f t="shared" ca="1" si="1"/>
        <v>0.19483669061133685</v>
      </c>
      <c r="AB14" s="4"/>
      <c r="AC14" s="4">
        <f t="shared" ca="1" si="2"/>
        <v>0.52643694247092143</v>
      </c>
      <c r="AD14" s="4">
        <f t="shared" ca="1" si="3"/>
        <v>0.1108817957342253</v>
      </c>
    </row>
    <row r="15" spans="1:42">
      <c r="A15" s="4" t="s">
        <v>147</v>
      </c>
      <c r="B15" s="4" t="s">
        <v>27</v>
      </c>
      <c r="C15" s="4">
        <f ca="1">'sub14'!D$160</f>
        <v>0.46960967308614965</v>
      </c>
      <c r="D15" s="4">
        <f ca="1">'sub14'!E$160</f>
        <v>0.48964246451433668</v>
      </c>
      <c r="E15" s="4">
        <f ca="1">'sub14'!F$160</f>
        <v>0.5417318803861374</v>
      </c>
      <c r="F15" s="4">
        <f ca="1">'sub14'!G$160</f>
        <v>0.62804819588016059</v>
      </c>
      <c r="G15" s="4">
        <f ca="1">'sub14'!H$160</f>
        <v>0.57465138681357031</v>
      </c>
      <c r="H15" s="4">
        <f ca="1">'sub14'!I$160</f>
        <v>0.49034074835272001</v>
      </c>
      <c r="I15" s="4">
        <f ca="1">'sub14'!J$160</f>
        <v>0.5103955846301913</v>
      </c>
      <c r="J15" s="4">
        <f ca="1">'sub14'!K$160</f>
        <v>0.64138261347367398</v>
      </c>
      <c r="K15" s="4">
        <f ca="1">'sub14'!L$160</f>
        <v>0.66256417858629935</v>
      </c>
      <c r="L15" s="4">
        <f ca="1">'sub14'!M$160</f>
        <v>0.63890504658538294</v>
      </c>
      <c r="M15" s="4">
        <f ca="1">'sub14'!N$160</f>
        <v>0.50221801461554483</v>
      </c>
      <c r="N15" s="4">
        <f ca="1">'sub14'!O$160</f>
        <v>0.36103357258117769</v>
      </c>
      <c r="O15" s="4">
        <f ca="1">'sub14'!P$160</f>
        <v>0.35956829044714672</v>
      </c>
      <c r="P15" s="4">
        <f ca="1">'sub14'!Q$160</f>
        <v>0.51585263297219452</v>
      </c>
      <c r="Q15" s="4">
        <f ca="1">'sub14'!R$160</f>
        <v>0.54945245470441229</v>
      </c>
      <c r="R15" s="4">
        <f ca="1">'sub14'!S$160</f>
        <v>0.52168022735446029</v>
      </c>
      <c r="S15" s="4">
        <f ca="1">'sub14'!T$160</f>
        <v>0.3044119173394681</v>
      </c>
      <c r="T15" s="4">
        <f ca="1">'sub14'!U$160</f>
        <v>0.18267912969051925</v>
      </c>
      <c r="U15" s="4">
        <f ca="1">'sub14'!V$160</f>
        <v>0.26610106523279198</v>
      </c>
      <c r="V15" s="4">
        <f ca="1">'sub14'!W$160</f>
        <v>0.47100159710277101</v>
      </c>
      <c r="Z15" s="4">
        <f t="shared" ca="1" si="0"/>
        <v>0.56472717723086219</v>
      </c>
      <c r="AA15" s="4">
        <f t="shared" ca="1" si="1"/>
        <v>0.40339989020404871</v>
      </c>
      <c r="AB15" s="4"/>
      <c r="AC15" s="4">
        <f t="shared" ca="1" si="2"/>
        <v>0.58871763432565349</v>
      </c>
      <c r="AD15" s="4">
        <f t="shared" ca="1" si="3"/>
        <v>0.41481527241221094</v>
      </c>
      <c r="AE15" s="1" t="s">
        <v>236</v>
      </c>
      <c r="AF15" s="1" t="s">
        <v>237</v>
      </c>
    </row>
    <row r="16" spans="1:42">
      <c r="A16" s="4" t="s">
        <v>146</v>
      </c>
      <c r="B16" s="4" t="s">
        <v>27</v>
      </c>
      <c r="C16" s="4">
        <f ca="1">'sub15'!D$160</f>
        <v>0.41363121038355805</v>
      </c>
      <c r="D16" s="4">
        <f ca="1">'sub15'!E$160</f>
        <v>0.42620793394177142</v>
      </c>
      <c r="E16" s="4">
        <f ca="1">'sub15'!F$160</f>
        <v>0.49080567172818396</v>
      </c>
      <c r="F16" s="4">
        <f ca="1">'sub15'!G$160</f>
        <v>0.53419036560050104</v>
      </c>
      <c r="G16" s="4">
        <f ca="1">'sub15'!H$160</f>
        <v>0.47000711358379577</v>
      </c>
      <c r="H16" s="4">
        <f ca="1">'sub15'!I$160</f>
        <v>0.41099257681453155</v>
      </c>
      <c r="I16" s="4">
        <f ca="1">'sub15'!J$160</f>
        <v>0.51671353354307081</v>
      </c>
      <c r="J16" s="4">
        <f ca="1">'sub15'!K$160</f>
        <v>0.65650342988110066</v>
      </c>
      <c r="K16" s="4">
        <f ca="1">'sub15'!L$160</f>
        <v>0.60299198930478914</v>
      </c>
      <c r="L16" s="4">
        <f ca="1">'sub15'!M$160</f>
        <v>0.56088020525541904</v>
      </c>
      <c r="M16" s="4">
        <f ca="1">'sub15'!N$160</f>
        <v>0.68904580839037111</v>
      </c>
      <c r="N16" s="4">
        <f ca="1">'sub15'!O$160</f>
        <v>0.80066766893344354</v>
      </c>
      <c r="O16" s="4">
        <f ca="1">'sub15'!P$160</f>
        <v>0.68641157267227071</v>
      </c>
      <c r="P16" s="4">
        <f ca="1">'sub15'!Q$160</f>
        <v>0.38548472634122971</v>
      </c>
      <c r="Q16" s="4">
        <f ca="1">'sub15'!R$160</f>
        <v>0.25883399726404754</v>
      </c>
      <c r="R16" s="4">
        <f ca="1">'sub15'!S$160</f>
        <v>0.31006198951181713</v>
      </c>
      <c r="S16" s="4">
        <f ca="1">'sub15'!T$160</f>
        <v>0.32705112222994592</v>
      </c>
      <c r="T16" s="4">
        <f ca="1">'sub15'!U$160</f>
        <v>0.26743910954928368</v>
      </c>
      <c r="U16" s="4">
        <f ca="1">'sub15'!V$160</f>
        <v>0.28243608982862672</v>
      </c>
      <c r="V16" s="4">
        <f ca="1">'sub15'!W$160</f>
        <v>0.27704179858573946</v>
      </c>
      <c r="Z16" s="4">
        <f t="shared" ca="1" si="0"/>
        <v>0.50829240300367218</v>
      </c>
      <c r="AA16" s="4">
        <f t="shared" ca="1" si="1"/>
        <v>0.42844738833067753</v>
      </c>
      <c r="AB16" s="4"/>
      <c r="AC16" s="4">
        <f t="shared" ca="1" si="2"/>
        <v>0.54961634695978223</v>
      </c>
      <c r="AD16" s="4">
        <f t="shared" ca="1" si="3"/>
        <v>0.30977418897926479</v>
      </c>
      <c r="AE16" s="1" t="s">
        <v>234</v>
      </c>
      <c r="AF16" s="1" t="s">
        <v>235</v>
      </c>
    </row>
    <row r="17" spans="1:42">
      <c r="A17" s="4" t="s">
        <v>28</v>
      </c>
      <c r="B17" s="4" t="s">
        <v>100</v>
      </c>
      <c r="C17" s="4">
        <f ca="1">'sub01'!D$161</f>
        <v>0.10303920950767277</v>
      </c>
      <c r="D17" s="4">
        <f ca="1">'sub01'!E$161</f>
        <v>0.18814300874291554</v>
      </c>
      <c r="E17" s="4">
        <f ca="1">'sub01'!F$161</f>
        <v>0.28089205134739392</v>
      </c>
      <c r="F17" s="4">
        <f ca="1">'sub01'!G$161</f>
        <v>0.36938864479320072</v>
      </c>
      <c r="G17" s="4">
        <f ca="1">'sub01'!H$161</f>
        <v>0.43203579597855674</v>
      </c>
      <c r="H17" s="4">
        <f ca="1">'sub01'!I$161</f>
        <v>0.46393187423507626</v>
      </c>
      <c r="I17" s="4">
        <f ca="1">'sub01'!J$161</f>
        <v>0.43416739382831721</v>
      </c>
      <c r="J17" s="4">
        <f ca="1">'sub01'!K$161</f>
        <v>0.42839069025450599</v>
      </c>
      <c r="K17" s="4">
        <f ca="1">'sub01'!L$161</f>
        <v>0.4545066746232822</v>
      </c>
      <c r="L17" s="4">
        <f ca="1">'sub01'!M$161</f>
        <v>0.40711376389956505</v>
      </c>
      <c r="M17" s="4">
        <f ca="1">'sub01'!N$161</f>
        <v>0.34918389779304598</v>
      </c>
      <c r="N17" s="4">
        <f ca="1">'sub01'!O$161</f>
        <v>0.33217550770938248</v>
      </c>
      <c r="O17" s="4">
        <f ca="1">'sub01'!P$161</f>
        <v>0.3774985027258812</v>
      </c>
      <c r="P17" s="4">
        <f ca="1">'sub01'!Q$161</f>
        <v>0.41819201706587711</v>
      </c>
      <c r="Q17" s="4">
        <f ca="1">'sub01'!R$161</f>
        <v>0.53785551456524783</v>
      </c>
      <c r="R17" s="4">
        <f ca="1">'sub01'!S$161</f>
        <v>0.71134857572226196</v>
      </c>
      <c r="S17" s="4">
        <f ca="1">'sub01'!T$161</f>
        <v>0.69074509437950171</v>
      </c>
      <c r="T17" s="4">
        <f ca="1">'sub01'!U$161</f>
        <v>0.52176277106317093</v>
      </c>
      <c r="U17" s="4">
        <f ca="1">'sub01'!V$161</f>
        <v>0.35438796236637821</v>
      </c>
      <c r="V17" s="4">
        <f ca="1">'sub01'!W$161</f>
        <v>0.26294592188385568</v>
      </c>
      <c r="W17" s="4"/>
      <c r="X17" s="4"/>
      <c r="Y17" s="4"/>
      <c r="Z17" s="4">
        <f t="shared" ca="1" si="0"/>
        <v>0.35616091072104861</v>
      </c>
      <c r="AA17" s="4">
        <f t="shared" ca="1" si="1"/>
        <v>0.45560957652746026</v>
      </c>
      <c r="AB17" s="4"/>
      <c r="AC17" s="4">
        <f t="shared" ca="1" si="2"/>
        <v>0.4376220793681494</v>
      </c>
      <c r="AD17" s="4">
        <f t="shared" ca="1" si="3"/>
        <v>0.57598079455921192</v>
      </c>
      <c r="AE17" s="4">
        <f ca="1">AC2-AC17</f>
        <v>8.3015537673013784E-2</v>
      </c>
      <c r="AF17" s="4">
        <f ca="1">AD17-AD2</f>
        <v>0.26698869806738446</v>
      </c>
      <c r="AG17" s="4">
        <v>-4.1700000000000017</v>
      </c>
      <c r="AH17" s="4"/>
      <c r="AI17" s="4"/>
      <c r="AJ17" s="4"/>
      <c r="AK17" s="4"/>
      <c r="AL17" s="4"/>
      <c r="AM17" s="4"/>
      <c r="AN17" s="4"/>
      <c r="AO17" s="4"/>
      <c r="AP17" s="4"/>
    </row>
    <row r="18" spans="1:42">
      <c r="A18" s="4" t="s">
        <v>29</v>
      </c>
      <c r="B18" s="4" t="s">
        <v>100</v>
      </c>
      <c r="C18" s="4">
        <f ca="1">'sub02'!D$161</f>
        <v>9.7952522680765278E-2</v>
      </c>
      <c r="D18" s="4">
        <f ca="1">'sub02'!E$161</f>
        <v>0.16404070913989374</v>
      </c>
      <c r="E18" s="4">
        <f ca="1">'sub02'!F$161</f>
        <v>0.30389300486299414</v>
      </c>
      <c r="F18" s="4">
        <f ca="1">'sub02'!G$161</f>
        <v>0.42871337854121411</v>
      </c>
      <c r="G18" s="4">
        <f ca="1">'sub02'!H$161</f>
        <v>0.45454896656623078</v>
      </c>
      <c r="H18" s="4">
        <f ca="1">'sub02'!I$161</f>
        <v>0.43841289961583324</v>
      </c>
      <c r="I18" s="4">
        <f ca="1">'sub02'!J$161</f>
        <v>0.33222806060744681</v>
      </c>
      <c r="J18" s="4">
        <f ca="1">'sub02'!K$161</f>
        <v>0.18096088532720367</v>
      </c>
      <c r="K18" s="4">
        <f ca="1">'sub02'!L$161</f>
        <v>0.15571868828241578</v>
      </c>
      <c r="L18" s="4">
        <f ca="1">'sub02'!M$161</f>
        <v>0.23589252695785734</v>
      </c>
      <c r="M18" s="4">
        <f ca="1">'sub02'!N$161</f>
        <v>0.26676778300201248</v>
      </c>
      <c r="N18" s="4">
        <f ca="1">'sub02'!O$161</f>
        <v>0.35548187904321304</v>
      </c>
      <c r="O18" s="4">
        <f ca="1">'sub02'!P$161</f>
        <v>0.41422274308524482</v>
      </c>
      <c r="P18" s="4">
        <f ca="1">'sub02'!Q$161</f>
        <v>0.40440563064573753</v>
      </c>
      <c r="Q18" s="4">
        <f ca="1">'sub02'!R$161</f>
        <v>0.45761093665680536</v>
      </c>
      <c r="R18" s="4">
        <f ca="1">'sub02'!S$161</f>
        <v>0.55390533026249378</v>
      </c>
      <c r="S18" s="4">
        <f ca="1">'sub02'!T$161</f>
        <v>0.53104174277447103</v>
      </c>
      <c r="T18" s="4">
        <f ca="1">'sub02'!U$161</f>
        <v>0.45239260259025377</v>
      </c>
      <c r="U18" s="4">
        <f ca="1">'sub02'!V$161</f>
        <v>0.36272187644710346</v>
      </c>
      <c r="V18" s="4">
        <f ca="1">'sub02'!W$161</f>
        <v>0.30029764537503639</v>
      </c>
      <c r="Z18" s="4">
        <f t="shared" ca="1" si="0"/>
        <v>0.27923616425818548</v>
      </c>
      <c r="AA18" s="4">
        <f t="shared" ca="1" si="1"/>
        <v>0.40988481698823714</v>
      </c>
      <c r="AB18" s="4"/>
      <c r="AC18" s="4">
        <f t="shared" ca="1" si="2"/>
        <v>0.26864261215815138</v>
      </c>
      <c r="AD18" s="4">
        <f t="shared" ca="1" si="3"/>
        <v>0.47987124858595226</v>
      </c>
      <c r="AE18" s="4">
        <f t="shared" ref="AE18:AE31" ca="1" si="4">AC3-AC18</f>
        <v>0.35315432940870545</v>
      </c>
      <c r="AF18" s="4">
        <f t="shared" ref="AF18:AF31" ca="1" si="5">AD18-AD3</f>
        <v>0.26078919635961928</v>
      </c>
      <c r="AG18" s="1">
        <v>-4.1700000000000017</v>
      </c>
    </row>
    <row r="19" spans="1:42">
      <c r="A19" s="4" t="s">
        <v>30</v>
      </c>
      <c r="B19" s="4" t="s">
        <v>107</v>
      </c>
      <c r="C19" s="4">
        <f ca="1">'sub03'!D$161</f>
        <v>0.30373655145739042</v>
      </c>
      <c r="D19" s="4">
        <f ca="1">'sub03'!E$161</f>
        <v>0.23417220971855446</v>
      </c>
      <c r="E19" s="4">
        <f ca="1">'sub03'!F$161</f>
        <v>0.26546807961949798</v>
      </c>
      <c r="F19" s="4">
        <f ca="1">'sub03'!G$161</f>
        <v>0.39517420773168838</v>
      </c>
      <c r="G19" s="4">
        <f ca="1">'sub03'!H$161</f>
        <v>0.48802419863045826</v>
      </c>
      <c r="H19" s="4">
        <f ca="1">'sub03'!I$161</f>
        <v>0.33135154058574262</v>
      </c>
      <c r="I19" s="4">
        <f ca="1">'sub03'!J$161</f>
        <v>0.18892225735381782</v>
      </c>
      <c r="J19" s="4">
        <f ca="1">'sub03'!K$161</f>
        <v>8.7599873472001419E-2</v>
      </c>
      <c r="K19" s="4">
        <f ca="1">'sub03'!L$161</f>
        <v>9.9903064938355893E-2</v>
      </c>
      <c r="L19" s="4">
        <f ca="1">'sub03'!M$161</f>
        <v>0.22755532721276972</v>
      </c>
      <c r="M19" s="4">
        <f ca="1">'sub03'!N$161</f>
        <v>0.36965006405623441</v>
      </c>
      <c r="N19" s="4">
        <f ca="1">'sub03'!O$161</f>
        <v>0.44112928753379149</v>
      </c>
      <c r="O19" s="4">
        <f ca="1">'sub03'!P$161</f>
        <v>0.53025613884872624</v>
      </c>
      <c r="P19" s="4">
        <f ca="1">'sub03'!Q$161</f>
        <v>0.53821783441822724</v>
      </c>
      <c r="Q19" s="4">
        <f ca="1">'sub03'!R$161</f>
        <v>0.46611585275137846</v>
      </c>
      <c r="R19" s="4">
        <f ca="1">'sub03'!S$161</f>
        <v>0.45878804007494645</v>
      </c>
      <c r="S19" s="4">
        <f ca="1">'sub03'!T$161</f>
        <v>0.46360868872638084</v>
      </c>
      <c r="T19" s="4">
        <f ca="1">'sub03'!U$161</f>
        <v>0.41708530039918806</v>
      </c>
      <c r="U19" s="4">
        <f ca="1">'sub03'!V$161</f>
        <v>0.37040359970788012</v>
      </c>
      <c r="V19" s="4">
        <f ca="1">'sub03'!W$161</f>
        <v>0.35202125255762279</v>
      </c>
      <c r="W19" s="4"/>
      <c r="X19" s="4"/>
      <c r="Y19" s="4"/>
      <c r="Z19" s="4">
        <f t="shared" ca="1" si="0"/>
        <v>0.26219073107202773</v>
      </c>
      <c r="AA19" s="4">
        <f t="shared" ca="1" si="1"/>
        <v>0.44072760590743754</v>
      </c>
      <c r="AB19" s="4"/>
      <c r="AC19" s="4">
        <f t="shared" ca="1" si="2"/>
        <v>0.18706641271253749</v>
      </c>
      <c r="AD19" s="4">
        <f t="shared" ca="1" si="3"/>
        <v>0.46876314327402413</v>
      </c>
      <c r="AE19" s="4">
        <f t="shared" ca="1" si="4"/>
        <v>0.43223915807926522</v>
      </c>
      <c r="AF19" s="4">
        <f t="shared" ca="1" si="5"/>
        <v>0.30615931910943844</v>
      </c>
      <c r="AG19" s="4">
        <v>0</v>
      </c>
      <c r="AH19" s="4"/>
      <c r="AI19" s="4"/>
      <c r="AJ19" s="4"/>
      <c r="AK19" s="4"/>
      <c r="AL19" s="4"/>
      <c r="AM19" s="4"/>
      <c r="AN19" s="4"/>
      <c r="AO19" s="4"/>
      <c r="AP19" s="4"/>
    </row>
    <row r="20" spans="1:42">
      <c r="A20" s="4" t="s">
        <v>31</v>
      </c>
      <c r="B20" s="4" t="s">
        <v>108</v>
      </c>
      <c r="C20" s="4">
        <f ca="1">'sub04'!D$161</f>
        <v>0.40765381102286891</v>
      </c>
      <c r="D20" s="4">
        <f ca="1">'sub04'!E$161</f>
        <v>0.43887261314846132</v>
      </c>
      <c r="E20" s="4">
        <f ca="1">'sub04'!F$161</f>
        <v>0.48419280720938551</v>
      </c>
      <c r="F20" s="4">
        <f ca="1">'sub04'!G$161</f>
        <v>0.46421988976035528</v>
      </c>
      <c r="G20" s="4">
        <f ca="1">'sub04'!H$161</f>
        <v>0.36064806391030818</v>
      </c>
      <c r="H20" s="4">
        <f ca="1">'sub04'!I$161</f>
        <v>0.28235205280573017</v>
      </c>
      <c r="I20" s="4">
        <f ca="1">'sub04'!J$161</f>
        <v>0.20403457166305072</v>
      </c>
      <c r="J20" s="4">
        <f ca="1">'sub04'!K$161</f>
        <v>0.14333110209928204</v>
      </c>
      <c r="K20" s="4">
        <f ca="1">'sub04'!L$161</f>
        <v>0.20398350092285433</v>
      </c>
      <c r="L20" s="4">
        <f ca="1">'sub04'!M$161</f>
        <v>0.3262405645633773</v>
      </c>
      <c r="M20" s="4">
        <f ca="1">'sub04'!N$161</f>
        <v>0.36527701363673454</v>
      </c>
      <c r="N20" s="4">
        <f ca="1">'sub04'!O$161</f>
        <v>0.30818102527531938</v>
      </c>
      <c r="O20" s="4">
        <f ca="1">'sub04'!P$161</f>
        <v>0.36418589905858001</v>
      </c>
      <c r="P20" s="4">
        <f ca="1">'sub04'!Q$161</f>
        <v>0.4600945170112552</v>
      </c>
      <c r="Q20" s="4">
        <f ca="1">'sub04'!R$161</f>
        <v>0.52223486297431054</v>
      </c>
      <c r="R20" s="4">
        <f ca="1">'sub04'!S$161</f>
        <v>0.47602187559225612</v>
      </c>
      <c r="S20" s="4">
        <f ca="1">'sub04'!T$161</f>
        <v>0.40443369553836339</v>
      </c>
      <c r="T20" s="4">
        <f ca="1">'sub04'!U$161</f>
        <v>0.34493495045099171</v>
      </c>
      <c r="U20" s="4">
        <f ca="1">'sub04'!V$161</f>
        <v>0.33740535374453356</v>
      </c>
      <c r="V20" s="4">
        <f ca="1">'sub04'!W$161</f>
        <v>0.33925326744049755</v>
      </c>
      <c r="Z20" s="4">
        <f t="shared" ca="1" si="0"/>
        <v>0.3315528977105674</v>
      </c>
      <c r="AA20" s="4">
        <f t="shared" ca="1" si="1"/>
        <v>0.39220224607228416</v>
      </c>
      <c r="AB20" s="4"/>
      <c r="AC20" s="4">
        <f t="shared" ca="1" si="2"/>
        <v>0.23198835841085891</v>
      </c>
      <c r="AD20" s="4">
        <f t="shared" ca="1" si="3"/>
        <v>0.44154398031343539</v>
      </c>
      <c r="AE20" s="4">
        <f t="shared" ca="1" si="4"/>
        <v>0.29070504101935773</v>
      </c>
      <c r="AF20" s="4">
        <f t="shared" ca="1" si="5"/>
        <v>0.19202480898961236</v>
      </c>
      <c r="AG20" s="1">
        <v>0</v>
      </c>
    </row>
    <row r="21" spans="1:42">
      <c r="A21" s="4" t="s">
        <v>36</v>
      </c>
      <c r="B21" s="4" t="s">
        <v>100</v>
      </c>
      <c r="C21" s="4">
        <f ca="1">'sub05'!D$161</f>
        <v>0.52269992651525621</v>
      </c>
      <c r="D21" s="4">
        <f ca="1">'sub05'!E$161</f>
        <v>0.32841500073438445</v>
      </c>
      <c r="E21" s="4">
        <f ca="1">'sub05'!F$161</f>
        <v>0.12093992899688709</v>
      </c>
      <c r="F21" s="4">
        <f ca="1">'sub05'!G$161</f>
        <v>3.5855076374804548E-2</v>
      </c>
      <c r="G21" s="4">
        <f ca="1">'sub05'!H$161</f>
        <v>9.2270408333334844E-2</v>
      </c>
      <c r="H21" s="4">
        <f ca="1">'sub05'!I$161</f>
        <v>0.21491088289728452</v>
      </c>
      <c r="I21" s="4">
        <f ca="1">'sub05'!J$161</f>
        <v>0.30026642946383086</v>
      </c>
      <c r="J21" s="4">
        <f ca="1">'sub05'!K$161</f>
        <v>0.31560688674394638</v>
      </c>
      <c r="K21" s="4">
        <f ca="1">'sub05'!L$161</f>
        <v>0.29086636638490815</v>
      </c>
      <c r="L21" s="4">
        <f ca="1">'sub05'!M$161</f>
        <v>0.33500293775433465</v>
      </c>
      <c r="M21" s="4">
        <f ca="1">'sub05'!N$161</f>
        <v>0.28253638754072968</v>
      </c>
      <c r="N21" s="4">
        <f ca="1">'sub05'!O$161</f>
        <v>0.20221274616024823</v>
      </c>
      <c r="O21" s="4">
        <f ca="1">'sub05'!P$161</f>
        <v>0.2386453581487645</v>
      </c>
      <c r="P21" s="4">
        <f ca="1">'sub05'!Q$161</f>
        <v>0.3201484665288003</v>
      </c>
      <c r="Q21" s="4">
        <f ca="1">'sub05'!R$161</f>
        <v>0.39813399694260093</v>
      </c>
      <c r="R21" s="4">
        <f ca="1">'sub05'!S$161</f>
        <v>0.50688595388673341</v>
      </c>
      <c r="S21" s="4">
        <f ca="1">'sub05'!T$161</f>
        <v>0.54648388982572793</v>
      </c>
      <c r="T21" s="4">
        <f ca="1">'sub05'!U$161</f>
        <v>0.53667642401123639</v>
      </c>
      <c r="U21" s="4">
        <f ca="1">'sub05'!V$161</f>
        <v>0.48873504074995733</v>
      </c>
      <c r="V21" s="4">
        <f ca="1">'sub05'!W$161</f>
        <v>0.43548494951462602</v>
      </c>
      <c r="W21" s="4"/>
      <c r="X21" s="4"/>
      <c r="Y21" s="4"/>
      <c r="Z21" s="4">
        <f t="shared" ca="1" si="0"/>
        <v>0.25568338441989713</v>
      </c>
      <c r="AA21" s="4">
        <f t="shared" ca="1" si="1"/>
        <v>0.39559432133094247</v>
      </c>
      <c r="AB21" s="4"/>
      <c r="AC21" s="4">
        <f t="shared" ca="1" si="2"/>
        <v>0.29133070064886091</v>
      </c>
      <c r="AD21" s="4">
        <f t="shared" ca="1" si="3"/>
        <v>0.46166574623901979</v>
      </c>
      <c r="AE21" s="4">
        <f t="shared" ca="1" si="4"/>
        <v>0.21525647967738271</v>
      </c>
      <c r="AF21" s="4">
        <f t="shared" ca="1" si="5"/>
        <v>0.23090299883093451</v>
      </c>
      <c r="AG21" s="4">
        <v>4.1599999999999966</v>
      </c>
      <c r="AH21" s="4"/>
      <c r="AI21" s="4"/>
      <c r="AJ21" s="4"/>
      <c r="AK21" s="4"/>
      <c r="AL21" s="4"/>
      <c r="AM21" s="4"/>
      <c r="AN21" s="4"/>
      <c r="AO21" s="4"/>
      <c r="AP21" s="4"/>
    </row>
    <row r="22" spans="1:42">
      <c r="A22" s="4" t="s">
        <v>37</v>
      </c>
      <c r="B22" s="4" t="s">
        <v>100</v>
      </c>
      <c r="C22" s="4">
        <f ca="1">'sub06'!D$161</f>
        <v>0.44889349385345506</v>
      </c>
      <c r="D22" s="4">
        <f ca="1">'sub06'!E$161</f>
        <v>0.3775802188182355</v>
      </c>
      <c r="E22" s="4">
        <f ca="1">'sub06'!F$161</f>
        <v>0.35876796655685267</v>
      </c>
      <c r="F22" s="4">
        <f ca="1">'sub06'!G$161</f>
        <v>0.46912791837966616</v>
      </c>
      <c r="G22" s="4">
        <f ca="1">'sub06'!H$161</f>
        <v>0.56055805343157561</v>
      </c>
      <c r="H22" s="4">
        <f ca="1">'sub06'!I$161</f>
        <v>0.39291633190831221</v>
      </c>
      <c r="I22" s="4">
        <f ca="1">'sub06'!J$161</f>
        <v>0.23813629734248401</v>
      </c>
      <c r="J22" s="4">
        <f ca="1">'sub06'!K$161</f>
        <v>0.26449669905298623</v>
      </c>
      <c r="K22" s="4">
        <f ca="1">'sub06'!L$161</f>
        <v>0.30595560451697812</v>
      </c>
      <c r="L22" s="4">
        <f ca="1">'sub06'!M$161</f>
        <v>0.27324810413218426</v>
      </c>
      <c r="M22" s="4">
        <f ca="1">'sub06'!N$161</f>
        <v>0.34402797028820958</v>
      </c>
      <c r="N22" s="4">
        <f ca="1">'sub06'!O$161</f>
        <v>0.40937871646220286</v>
      </c>
      <c r="O22" s="4">
        <f ca="1">'sub06'!P$161</f>
        <v>0.36095990948161755</v>
      </c>
      <c r="P22" s="4">
        <f ca="1">'sub06'!Q$161</f>
        <v>0.25407731297466923</v>
      </c>
      <c r="Q22" s="4">
        <f ca="1">'sub06'!R$161</f>
        <v>0.22422510846971347</v>
      </c>
      <c r="R22" s="4">
        <f ca="1">'sub06'!S$161</f>
        <v>0.23278772838506637</v>
      </c>
      <c r="S22" s="4">
        <f ca="1">'sub06'!T$161</f>
        <v>0.25667841174563322</v>
      </c>
      <c r="T22" s="4">
        <f ca="1">'sub06'!U$161</f>
        <v>0.24922069756098794</v>
      </c>
      <c r="U22" s="4">
        <f ca="1">'sub06'!V$161</f>
        <v>0.22457108239280799</v>
      </c>
      <c r="V22" s="4">
        <f ca="1">'sub06'!W$161</f>
        <v>0.26953376421298081</v>
      </c>
      <c r="Z22" s="4">
        <f t="shared" ca="1" si="0"/>
        <v>0.36896806879927302</v>
      </c>
      <c r="AA22" s="4">
        <f t="shared" ca="1" si="1"/>
        <v>0.28254607019738892</v>
      </c>
      <c r="AB22" s="4"/>
      <c r="AC22" s="4">
        <f t="shared" ca="1" si="2"/>
        <v>0.29495060739058898</v>
      </c>
      <c r="AD22" s="4">
        <f t="shared" ca="1" si="3"/>
        <v>0.24339785182721405</v>
      </c>
      <c r="AE22" s="4">
        <f t="shared" ca="1" si="4"/>
        <v>0.15134638320847343</v>
      </c>
      <c r="AF22" s="4">
        <f t="shared" ca="1" si="5"/>
        <v>-8.6450521788138196E-2</v>
      </c>
      <c r="AG22" s="1">
        <v>0</v>
      </c>
    </row>
    <row r="23" spans="1:42">
      <c r="A23" s="4" t="s">
        <v>38</v>
      </c>
      <c r="B23" s="4" t="s">
        <v>100</v>
      </c>
      <c r="C23" s="4">
        <f ca="1">'sub07'!D$161</f>
        <v>0.14930559828853657</v>
      </c>
      <c r="D23" s="4">
        <f ca="1">'sub07'!E$161</f>
        <v>0.21706428542625633</v>
      </c>
      <c r="E23" s="4">
        <f ca="1">'sub07'!F$161</f>
        <v>0.22635554531909616</v>
      </c>
      <c r="F23" s="4">
        <f ca="1">'sub07'!G$161</f>
        <v>0.19957574314030405</v>
      </c>
      <c r="G23" s="4">
        <f ca="1">'sub07'!H$161</f>
        <v>0.17634086925817996</v>
      </c>
      <c r="H23" s="4">
        <f ca="1">'sub07'!I$161</f>
        <v>0.20731428256408577</v>
      </c>
      <c r="I23" s="4">
        <f ca="1">'sub07'!J$161</f>
        <v>0.21422346385388191</v>
      </c>
      <c r="J23" s="4">
        <f ca="1">'sub07'!K$161</f>
        <v>0.18309684968684889</v>
      </c>
      <c r="K23" s="4">
        <f ca="1">'sub07'!L$161</f>
        <v>0.15862632395072038</v>
      </c>
      <c r="L23" s="4">
        <f ca="1">'sub07'!M$161</f>
        <v>0.2380845023089869</v>
      </c>
      <c r="M23" s="4">
        <f ca="1">'sub07'!N$161</f>
        <v>0.34467700371870658</v>
      </c>
      <c r="N23" s="4">
        <f ca="1">'sub07'!O$161</f>
        <v>0.40927320818428453</v>
      </c>
      <c r="O23" s="4">
        <f ca="1">'sub07'!P$161</f>
        <v>0.4547135325118587</v>
      </c>
      <c r="P23" s="4">
        <f ca="1">'sub07'!Q$161</f>
        <v>0.53448972532871031</v>
      </c>
      <c r="Q23" s="4">
        <f ca="1">'sub07'!R$161</f>
        <v>0.63258240890188755</v>
      </c>
      <c r="R23" s="4">
        <f ca="1">'sub07'!S$161</f>
        <v>0.65472375351235945</v>
      </c>
      <c r="S23" s="4">
        <f ca="1">'sub07'!T$161</f>
        <v>0.53177232144325648</v>
      </c>
      <c r="T23" s="4">
        <f ca="1">'sub07'!U$161</f>
        <v>0.45512118529759121</v>
      </c>
      <c r="U23" s="4">
        <f ca="1">'sub07'!V$161</f>
        <v>0.41054048540750104</v>
      </c>
      <c r="V23" s="4">
        <f ca="1">'sub07'!W$161</f>
        <v>0.43194900753625737</v>
      </c>
      <c r="W23" s="4"/>
      <c r="X23" s="4"/>
      <c r="Y23" s="4"/>
      <c r="Z23" s="4">
        <f t="shared" ca="1" si="0"/>
        <v>0.19699874637968967</v>
      </c>
      <c r="AA23" s="4">
        <f t="shared" ca="1" si="1"/>
        <v>0.48598426318424137</v>
      </c>
      <c r="AB23" s="4"/>
      <c r="AC23" s="4">
        <f t="shared" ca="1" si="2"/>
        <v>0.20026908447290478</v>
      </c>
      <c r="AD23" s="4">
        <f t="shared" ca="1" si="3"/>
        <v>0.56173787889676097</v>
      </c>
      <c r="AE23" s="4">
        <f t="shared" ca="1" si="4"/>
        <v>0.37119964658802418</v>
      </c>
      <c r="AF23" s="4">
        <f t="shared" ca="1" si="5"/>
        <v>0.45307840146187284</v>
      </c>
      <c r="AG23" s="4">
        <v>8.3299999999999983</v>
      </c>
      <c r="AH23" s="4"/>
      <c r="AI23" s="4"/>
      <c r="AJ23" s="4"/>
      <c r="AK23" s="4"/>
      <c r="AL23" s="4"/>
      <c r="AM23" s="4"/>
      <c r="AN23" s="4"/>
      <c r="AO23" s="4"/>
      <c r="AP23" s="4"/>
    </row>
    <row r="24" spans="1:42">
      <c r="A24" s="4" t="s">
        <v>39</v>
      </c>
      <c r="B24" s="4" t="s">
        <v>100</v>
      </c>
      <c r="C24" s="4">
        <f ca="1">'sub08'!D$161</f>
        <v>0.3090405173581004</v>
      </c>
      <c r="D24" s="4">
        <f ca="1">'sub08'!E$161</f>
        <v>0.34485501704188587</v>
      </c>
      <c r="E24" s="4">
        <f ca="1">'sub08'!F$161</f>
        <v>0.28499823330260199</v>
      </c>
      <c r="F24" s="4">
        <f ca="1">'sub08'!G$161</f>
        <v>0.23508801085585793</v>
      </c>
      <c r="G24" s="4">
        <f ca="1">'sub08'!H$161</f>
        <v>0.17700501954002501</v>
      </c>
      <c r="H24" s="4">
        <f ca="1">'sub08'!I$161</f>
        <v>0.26433351599427035</v>
      </c>
      <c r="I24" s="4">
        <f ca="1">'sub08'!J$161</f>
        <v>0.47183106940820779</v>
      </c>
      <c r="J24" s="4">
        <f ca="1">'sub08'!K$161</f>
        <v>0.60512957074340978</v>
      </c>
      <c r="K24" s="4">
        <f ca="1">'sub08'!L$161</f>
        <v>0.50218035905257152</v>
      </c>
      <c r="L24" s="4">
        <f ca="1">'sub08'!M$161</f>
        <v>0.40332617053910669</v>
      </c>
      <c r="M24" s="4">
        <f ca="1">'sub08'!N$161</f>
        <v>0.38803786313848559</v>
      </c>
      <c r="N24" s="4">
        <f ca="1">'sub08'!O$161</f>
        <v>0.33651426994021971</v>
      </c>
      <c r="O24" s="4">
        <f ca="1">'sub08'!P$161</f>
        <v>0.36815538769817763</v>
      </c>
      <c r="P24" s="4">
        <f ca="1">'sub08'!Q$161</f>
        <v>0.36864028563200463</v>
      </c>
      <c r="Q24" s="4">
        <f ca="1">'sub08'!R$161</f>
        <v>0.37006018123281376</v>
      </c>
      <c r="R24" s="4">
        <f ca="1">'sub08'!S$161</f>
        <v>0.41935853682925178</v>
      </c>
      <c r="S24" s="4">
        <f ca="1">'sub08'!T$161</f>
        <v>0.43631606409032142</v>
      </c>
      <c r="T24" s="4">
        <f ca="1">'sub08'!U$161</f>
        <v>0.45888450756866911</v>
      </c>
      <c r="U24" s="4">
        <f ca="1">'sub08'!V$161</f>
        <v>0.45512893357564072</v>
      </c>
      <c r="V24" s="4">
        <f ca="1">'sub08'!W$161</f>
        <v>0.40309244662389854</v>
      </c>
      <c r="W24" s="4"/>
      <c r="X24" s="4"/>
      <c r="Y24" s="4"/>
      <c r="Z24" s="4">
        <f t="shared" ca="1" si="0"/>
        <v>0.35977874838360369</v>
      </c>
      <c r="AA24" s="4">
        <f t="shared" ca="1" si="1"/>
        <v>0.40041884763294827</v>
      </c>
      <c r="AB24" s="4"/>
      <c r="AC24" s="4">
        <f t="shared" ca="1" si="2"/>
        <v>0.44936013714751316</v>
      </c>
      <c r="AD24" s="4">
        <f t="shared" ca="1" si="3"/>
        <v>0.41065191507061211</v>
      </c>
      <c r="AE24" s="4">
        <f t="shared" ca="1" si="4"/>
        <v>8.9359121036861222E-2</v>
      </c>
      <c r="AF24" s="4">
        <f t="shared" ca="1" si="5"/>
        <v>0.13731005033392918</v>
      </c>
      <c r="AG24" s="4">
        <v>-4.1700000000000017</v>
      </c>
      <c r="AH24" s="4"/>
      <c r="AI24" s="4"/>
      <c r="AJ24" s="4"/>
      <c r="AK24" s="4"/>
      <c r="AL24" s="4"/>
      <c r="AM24" s="4"/>
      <c r="AN24" s="4"/>
      <c r="AO24" s="4"/>
      <c r="AP24" s="4"/>
    </row>
    <row r="25" spans="1:42">
      <c r="A25" s="4" t="s">
        <v>40</v>
      </c>
      <c r="B25" s="4" t="s">
        <v>100</v>
      </c>
      <c r="C25" s="4">
        <f ca="1">'sub09'!D$161</f>
        <v>0.16379331139913736</v>
      </c>
      <c r="D25" s="4">
        <f ca="1">'sub09'!E$161</f>
        <v>0.24263388631196089</v>
      </c>
      <c r="E25" s="4">
        <f ca="1">'sub09'!F$161</f>
        <v>0.31816105049691534</v>
      </c>
      <c r="F25" s="4">
        <f ca="1">'sub09'!G$161</f>
        <v>0.38579848336409484</v>
      </c>
      <c r="G25" s="4">
        <f ca="1">'sub09'!H$161</f>
        <v>0.39647882903040726</v>
      </c>
      <c r="H25" s="4">
        <f ca="1">'sub09'!I$161</f>
        <v>0.30290805751581534</v>
      </c>
      <c r="I25" s="4">
        <f ca="1">'sub09'!J$161</f>
        <v>0.25947087948737807</v>
      </c>
      <c r="J25" s="4">
        <f ca="1">'sub09'!K$161</f>
        <v>0.21296255369526682</v>
      </c>
      <c r="K25" s="4">
        <f ca="1">'sub09'!L$161</f>
        <v>0.26958080793973466</v>
      </c>
      <c r="L25" s="4">
        <f ca="1">'sub09'!M$161</f>
        <v>0.36821629902113512</v>
      </c>
      <c r="M25" s="4">
        <f ca="1">'sub09'!N$161</f>
        <v>0.3951946438427108</v>
      </c>
      <c r="N25" s="4">
        <f ca="1">'sub09'!O$161</f>
        <v>0.37481676121384577</v>
      </c>
      <c r="O25" s="4">
        <f ca="1">'sub09'!P$161</f>
        <v>0.29766377887413681</v>
      </c>
      <c r="P25" s="4">
        <f ca="1">'sub09'!Q$161</f>
        <v>0.30153731115019111</v>
      </c>
      <c r="Q25" s="4">
        <f ca="1">'sub09'!R$161</f>
        <v>0.42919430554400195</v>
      </c>
      <c r="R25" s="4">
        <f ca="1">'sub09'!S$161</f>
        <v>0.56300745760516591</v>
      </c>
      <c r="S25" s="4">
        <f ca="1">'sub09'!T$161</f>
        <v>0.55383945853730465</v>
      </c>
      <c r="T25" s="4">
        <f ca="1">'sub09'!U$161</f>
        <v>0.57660551799052684</v>
      </c>
      <c r="U25" s="4">
        <f ca="1">'sub09'!V$161</f>
        <v>0.59856770110864999</v>
      </c>
      <c r="V25" s="4">
        <f ca="1">'sub09'!W$161</f>
        <v>0.57303310434317867</v>
      </c>
      <c r="W25" s="4"/>
      <c r="X25" s="4"/>
      <c r="Y25" s="4"/>
      <c r="Z25" s="4">
        <f t="shared" ca="1" si="0"/>
        <v>0.29200041582618452</v>
      </c>
      <c r="AA25" s="4">
        <f t="shared" ca="1" si="1"/>
        <v>0.46634600402097115</v>
      </c>
      <c r="AB25" s="4"/>
      <c r="AC25" s="4">
        <f t="shared" ca="1" si="2"/>
        <v>0.282627719531866</v>
      </c>
      <c r="AD25" s="4">
        <f t="shared" ca="1" si="3"/>
        <v>0.48483681016543806</v>
      </c>
      <c r="AE25" s="4">
        <f t="shared" ca="1" si="4"/>
        <v>0.41280039150206943</v>
      </c>
      <c r="AF25" s="4">
        <f t="shared" ca="1" si="5"/>
        <v>0.20809540607176885</v>
      </c>
      <c r="AG25" s="4">
        <v>8.3299999999999983</v>
      </c>
      <c r="AH25" s="4"/>
      <c r="AI25" s="4"/>
      <c r="AJ25" s="4"/>
      <c r="AK25" s="4"/>
      <c r="AL25" s="4"/>
      <c r="AM25" s="4"/>
      <c r="AN25" s="4"/>
      <c r="AO25" s="4"/>
      <c r="AP25" s="4"/>
    </row>
    <row r="26" spans="1:42">
      <c r="A26" s="4" t="s">
        <v>41</v>
      </c>
      <c r="B26" s="4" t="s">
        <v>100</v>
      </c>
      <c r="C26" s="4">
        <f ca="1">'sub10'!D$161</f>
        <v>0.20561482579440218</v>
      </c>
      <c r="D26" s="4">
        <f ca="1">'sub10'!E$161</f>
        <v>0.23548469879790379</v>
      </c>
      <c r="E26" s="4">
        <f ca="1">'sub10'!F$161</f>
        <v>0.32566141998403531</v>
      </c>
      <c r="F26" s="4">
        <f ca="1">'sub10'!G$161</f>
        <v>0.33858258271130276</v>
      </c>
      <c r="G26" s="4">
        <f ca="1">'sub10'!H$161</f>
        <v>0.26811262468604546</v>
      </c>
      <c r="H26" s="4">
        <f ca="1">'sub10'!I$161</f>
        <v>0.21909357695379086</v>
      </c>
      <c r="I26" s="4">
        <f ca="1">'sub10'!J$161</f>
        <v>0.19508515048496022</v>
      </c>
      <c r="J26" s="4">
        <f ca="1">'sub10'!K$161</f>
        <v>0.16279238527023976</v>
      </c>
      <c r="K26" s="4">
        <f ca="1">'sub10'!L$161</f>
        <v>0.19063973086679573</v>
      </c>
      <c r="L26" s="4">
        <f ca="1">'sub10'!M$161</f>
        <v>0.31285555724136482</v>
      </c>
      <c r="M26" s="4">
        <f ca="1">'sub10'!N$161</f>
        <v>0.36469875891398768</v>
      </c>
      <c r="N26" s="4">
        <f ca="1">'sub10'!O$161</f>
        <v>0.35391578214636404</v>
      </c>
      <c r="O26" s="4">
        <f ca="1">'sub10'!P$161</f>
        <v>0.40036223737757043</v>
      </c>
      <c r="P26" s="4">
        <f ca="1">'sub10'!Q$161</f>
        <v>0.49627902040759303</v>
      </c>
      <c r="Q26" s="4">
        <f ca="1">'sub10'!R$161</f>
        <v>0.5831673178844039</v>
      </c>
      <c r="R26" s="4">
        <f ca="1">'sub10'!S$161</f>
        <v>0.65151951197456437</v>
      </c>
      <c r="S26" s="4">
        <f ca="1">'sub10'!T$161</f>
        <v>0.66932368167703815</v>
      </c>
      <c r="T26" s="4">
        <f ca="1">'sub10'!U$161</f>
        <v>0.64308283473354078</v>
      </c>
      <c r="U26" s="4">
        <f ca="1">'sub10'!V$161</f>
        <v>0.52548006120478108</v>
      </c>
      <c r="V26" s="4">
        <f ca="1">'sub10'!W$161</f>
        <v>0.41951071885187319</v>
      </c>
      <c r="W26" s="4"/>
      <c r="X26" s="4"/>
      <c r="Y26" s="4"/>
      <c r="Z26" s="4">
        <f t="shared" ca="1" si="0"/>
        <v>0.24539225527908409</v>
      </c>
      <c r="AA26" s="4">
        <f t="shared" ca="1" si="1"/>
        <v>0.51073399251717166</v>
      </c>
      <c r="AB26" s="4"/>
      <c r="AC26" s="4">
        <f t="shared" ca="1" si="2"/>
        <v>0.21609328016343027</v>
      </c>
      <c r="AD26" s="4">
        <f t="shared" ca="1" si="3"/>
        <v>0.60867447333542812</v>
      </c>
      <c r="AE26" s="4">
        <f t="shared" ca="1" si="4"/>
        <v>0.28895143727031875</v>
      </c>
      <c r="AF26" s="4">
        <f t="shared" ca="1" si="5"/>
        <v>0.36238955977434384</v>
      </c>
      <c r="AG26" s="4">
        <v>4.1700000000000017</v>
      </c>
      <c r="AH26" s="4"/>
      <c r="AI26" s="4"/>
      <c r="AJ26" s="4"/>
      <c r="AK26" s="4"/>
      <c r="AL26" s="4"/>
      <c r="AM26" s="4"/>
      <c r="AN26" s="4"/>
      <c r="AO26" s="4"/>
      <c r="AP26" s="4"/>
    </row>
    <row r="27" spans="1:42">
      <c r="A27" s="4" t="s">
        <v>42</v>
      </c>
      <c r="B27" s="4" t="s">
        <v>100</v>
      </c>
      <c r="C27" s="4">
        <f ca="1">'sub11'!D$161</f>
        <v>0.28758755251428669</v>
      </c>
      <c r="D27" s="4">
        <f ca="1">'sub11'!E$161</f>
        <v>0.34058298941591819</v>
      </c>
      <c r="E27" s="4">
        <f ca="1">'sub11'!F$161</f>
        <v>0.37955440938068213</v>
      </c>
      <c r="F27" s="4">
        <f ca="1">'sub11'!G$161</f>
        <v>0.31184591373511344</v>
      </c>
      <c r="G27" s="4">
        <f ca="1">'sub11'!H$161</f>
        <v>0.25561743396669528</v>
      </c>
      <c r="H27" s="4">
        <f ca="1">'sub11'!I$161</f>
        <v>0.27346879856588885</v>
      </c>
      <c r="I27" s="4">
        <f ca="1">'sub11'!J$161</f>
        <v>0.24176251951666264</v>
      </c>
      <c r="J27" s="4">
        <f ca="1">'sub11'!K$161</f>
        <v>0.25040527497785908</v>
      </c>
      <c r="K27" s="4">
        <f ca="1">'sub11'!L$161</f>
        <v>0.32618147207933679</v>
      </c>
      <c r="L27" s="4">
        <f ca="1">'sub11'!M$161</f>
        <v>0.36209547673337839</v>
      </c>
      <c r="M27" s="4">
        <f ca="1">'sub11'!N$161</f>
        <v>0.38587225635828792</v>
      </c>
      <c r="N27" s="4">
        <f ca="1">'sub11'!O$161</f>
        <v>0.4200292134619501</v>
      </c>
      <c r="O27" s="4">
        <f ca="1">'sub11'!P$161</f>
        <v>0.44726972642106227</v>
      </c>
      <c r="P27" s="4">
        <f ca="1">'sub11'!Q$161</f>
        <v>0.55794949833444107</v>
      </c>
      <c r="Q27" s="4">
        <f ca="1">'sub11'!R$161</f>
        <v>0.57781952699724626</v>
      </c>
      <c r="R27" s="4">
        <f ca="1">'sub11'!S$161</f>
        <v>0.4373895965627323</v>
      </c>
      <c r="S27" s="4">
        <f ca="1">'sub11'!T$161</f>
        <v>0.42321524679351064</v>
      </c>
      <c r="T27" s="4">
        <f ca="1">'sub11'!U$161</f>
        <v>0.55327737472948291</v>
      </c>
      <c r="U27" s="4">
        <f ca="1">'sub11'!V$161</f>
        <v>0.58724122450790828</v>
      </c>
      <c r="V27" s="4">
        <f ca="1">'sub11'!W$161</f>
        <v>0.54441728536466971</v>
      </c>
      <c r="W27" s="4"/>
      <c r="X27" s="4"/>
      <c r="Y27" s="4"/>
      <c r="Z27" s="4">
        <f t="shared" ca="1" si="0"/>
        <v>0.30291018408858211</v>
      </c>
      <c r="AA27" s="4">
        <f t="shared" ca="1" si="1"/>
        <v>0.49344809495312913</v>
      </c>
      <c r="AB27" s="4"/>
      <c r="AC27" s="4">
        <f t="shared" ca="1" si="2"/>
        <v>0.29078270837462517</v>
      </c>
      <c r="AD27" s="4">
        <f t="shared" ca="1" si="3"/>
        <v>0.50993024868348269</v>
      </c>
      <c r="AE27" s="4">
        <f t="shared" ca="1" si="4"/>
        <v>4.2028644428028505E-2</v>
      </c>
      <c r="AF27" s="4">
        <f t="shared" ca="1" si="5"/>
        <v>-7.7371899942609845E-3</v>
      </c>
      <c r="AG27" s="4">
        <v>4.1700000000000017</v>
      </c>
      <c r="AH27" s="4"/>
      <c r="AI27" s="4"/>
      <c r="AJ27" s="4"/>
      <c r="AK27" s="4"/>
      <c r="AL27" s="4"/>
      <c r="AM27" s="4"/>
      <c r="AN27" s="4"/>
      <c r="AO27" s="4"/>
      <c r="AP27" s="4"/>
    </row>
    <row r="28" spans="1:42">
      <c r="A28" s="4" t="s">
        <v>43</v>
      </c>
      <c r="B28" s="4" t="s">
        <v>100</v>
      </c>
      <c r="C28" s="4">
        <f ca="1">'sub12'!D$161</f>
        <v>0.12318521544054355</v>
      </c>
      <c r="D28" s="4">
        <f ca="1">'sub12'!E$161</f>
        <v>0.14595840746308875</v>
      </c>
      <c r="E28" s="4">
        <f ca="1">'sub12'!F$161</f>
        <v>0.11233004201991288</v>
      </c>
      <c r="F28" s="4">
        <f ca="1">'sub12'!G$161</f>
        <v>0.13589249026387976</v>
      </c>
      <c r="G28" s="4">
        <f ca="1">'sub12'!H$161</f>
        <v>0.19745880351853418</v>
      </c>
      <c r="H28" s="4">
        <f ca="1">'sub12'!I$161</f>
        <v>0.17982659070560356</v>
      </c>
      <c r="I28" s="4">
        <f ca="1">'sub12'!J$161</f>
        <v>0.16609080775997451</v>
      </c>
      <c r="J28" s="4">
        <f ca="1">'sub12'!K$161</f>
        <v>0.22442334585626864</v>
      </c>
      <c r="K28" s="4">
        <f ca="1">'sub12'!L$161</f>
        <v>0.27712953112737249</v>
      </c>
      <c r="L28" s="4">
        <f ca="1">'sub12'!M$161</f>
        <v>0.38589218442921919</v>
      </c>
      <c r="M28" s="4">
        <f ca="1">'sub12'!N$161</f>
        <v>0.474883483298496</v>
      </c>
      <c r="N28" s="4">
        <f ca="1">'sub12'!O$161</f>
        <v>0.46658711067055331</v>
      </c>
      <c r="O28" s="4">
        <f ca="1">'sub12'!P$161</f>
        <v>0.44249176318886407</v>
      </c>
      <c r="P28" s="4">
        <f ca="1">'sub12'!Q$161</f>
        <v>0.44695404804174205</v>
      </c>
      <c r="Q28" s="4">
        <f ca="1">'sub12'!R$161</f>
        <v>0.50108408879242772</v>
      </c>
      <c r="R28" s="4">
        <f ca="1">'sub12'!S$161</f>
        <v>0.51707906671598325</v>
      </c>
      <c r="S28" s="4">
        <f ca="1">'sub12'!T$161</f>
        <v>0.44869666337611086</v>
      </c>
      <c r="T28" s="4">
        <f ca="1">'sub12'!U$161</f>
        <v>0.42696197262630459</v>
      </c>
      <c r="U28" s="4">
        <f ca="1">'sub12'!V$161</f>
        <v>0.41887652509911932</v>
      </c>
      <c r="V28" s="4">
        <f ca="1">'sub12'!W$161</f>
        <v>0.37407413476955381</v>
      </c>
      <c r="W28" s="4"/>
      <c r="X28" s="4"/>
      <c r="Y28" s="4"/>
      <c r="Z28" s="4">
        <f t="shared" ca="1" si="0"/>
        <v>0.19481874185843973</v>
      </c>
      <c r="AA28" s="4">
        <f t="shared" ca="1" si="1"/>
        <v>0.45176888565791556</v>
      </c>
      <c r="AB28" s="4"/>
      <c r="AC28" s="4">
        <f t="shared" ca="1" si="2"/>
        <v>0.24667249197568766</v>
      </c>
      <c r="AD28" s="4">
        <f t="shared" ca="1" si="3"/>
        <v>0.4681551679105137</v>
      </c>
      <c r="AE28" s="4">
        <f t="shared" ca="1" si="4"/>
        <v>0.39324312073443113</v>
      </c>
      <c r="AF28" s="4">
        <f t="shared" ca="1" si="5"/>
        <v>0.22802257492444516</v>
      </c>
      <c r="AG28" s="4">
        <v>0</v>
      </c>
      <c r="AH28" s="4"/>
      <c r="AI28" s="4"/>
      <c r="AJ28" s="4"/>
      <c r="AK28" s="4"/>
      <c r="AL28" s="4"/>
      <c r="AM28" s="4"/>
      <c r="AN28" s="4"/>
      <c r="AO28" s="4"/>
      <c r="AP28" s="4"/>
    </row>
    <row r="29" spans="1:42">
      <c r="A29" s="4" t="s">
        <v>44</v>
      </c>
      <c r="B29" s="4" t="s">
        <v>109</v>
      </c>
      <c r="C29" s="4">
        <f ca="1">'sub13'!D$161</f>
        <v>0.38787987858556722</v>
      </c>
      <c r="D29" s="4">
        <f ca="1">'sub13'!E$161</f>
        <v>0.2850767541335259</v>
      </c>
      <c r="E29" s="4">
        <f ca="1">'sub13'!F$161</f>
        <v>0.20215305096725025</v>
      </c>
      <c r="F29" s="4">
        <f ca="1">'sub13'!G$161</f>
        <v>0.2019690210061276</v>
      </c>
      <c r="G29" s="4">
        <f ca="1">'sub13'!H$161</f>
        <v>0.20613712266496295</v>
      </c>
      <c r="H29" s="4">
        <f ca="1">'sub13'!I$161</f>
        <v>0.19551821692410576</v>
      </c>
      <c r="I29" s="4">
        <f ca="1">'sub13'!J$161</f>
        <v>0.11020376682939496</v>
      </c>
      <c r="J29" s="4">
        <f ca="1">'sub13'!K$161</f>
        <v>8.8778951122017877E-2</v>
      </c>
      <c r="K29" s="4">
        <f ca="1">'sub13'!L$161</f>
        <v>0.20737268805741757</v>
      </c>
      <c r="L29" s="4">
        <f ca="1">'sub13'!M$161</f>
        <v>0.39857041833716855</v>
      </c>
      <c r="M29" s="4">
        <f ca="1">'sub13'!N$161</f>
        <v>0.52337291349861559</v>
      </c>
      <c r="N29" s="4">
        <f ca="1">'sub13'!O$161</f>
        <v>0.56906079592039138</v>
      </c>
      <c r="O29" s="4">
        <f ca="1">'sub13'!P$161</f>
        <v>0.55714609417006733</v>
      </c>
      <c r="P29" s="4">
        <f ca="1">'sub13'!Q$161</f>
        <v>0.58580382778904527</v>
      </c>
      <c r="Q29" s="4">
        <f ca="1">'sub13'!R$161</f>
        <v>0.63526857214254961</v>
      </c>
      <c r="R29" s="4">
        <f ca="1">'sub13'!S$161</f>
        <v>0.51333774838878676</v>
      </c>
      <c r="S29" s="4">
        <f ca="1">'sub13'!T$161</f>
        <v>0.38590458766168806</v>
      </c>
      <c r="T29" s="4">
        <f ca="1">'sub13'!U$161</f>
        <v>0.35387064006343905</v>
      </c>
      <c r="U29" s="4">
        <f ca="1">'sub13'!V$161</f>
        <v>0.3315929095377389</v>
      </c>
      <c r="V29" s="4">
        <f ca="1">'sub13'!W$161</f>
        <v>0.31714182077350428</v>
      </c>
      <c r="W29" s="4"/>
      <c r="X29" s="4"/>
      <c r="Y29" s="4"/>
      <c r="Z29" s="4">
        <f t="shared" ca="1" si="0"/>
        <v>0.22836598686275383</v>
      </c>
      <c r="AA29" s="4">
        <f t="shared" ca="1" si="1"/>
        <v>0.47724999099458271</v>
      </c>
      <c r="AB29" s="4"/>
      <c r="AC29" s="4">
        <f t="shared" ca="1" si="2"/>
        <v>0.20008880825402095</v>
      </c>
      <c r="AD29" s="4">
        <f t="shared" ca="1" si="3"/>
        <v>0.49483707520910175</v>
      </c>
      <c r="AE29" s="4">
        <f t="shared" ca="1" si="4"/>
        <v>0.32634813421690045</v>
      </c>
      <c r="AF29" s="4">
        <f t="shared" ca="1" si="5"/>
        <v>0.38395527947487645</v>
      </c>
      <c r="AG29" s="4">
        <v>-4.1700000000000017</v>
      </c>
      <c r="AH29" s="4"/>
      <c r="AI29" s="4"/>
      <c r="AJ29" s="4"/>
      <c r="AK29" s="4"/>
      <c r="AL29" s="4"/>
      <c r="AM29" s="4"/>
      <c r="AN29" s="4"/>
      <c r="AO29" s="4"/>
      <c r="AP29" s="4"/>
    </row>
    <row r="30" spans="1:42">
      <c r="A30" s="4" t="s">
        <v>147</v>
      </c>
      <c r="B30" s="4" t="s">
        <v>100</v>
      </c>
      <c r="C30" s="4">
        <f ca="1">'sub14'!D$161</f>
        <v>0.14649208433284724</v>
      </c>
      <c r="D30" s="4">
        <f ca="1">'sub14'!E$161</f>
        <v>0.10407058608862109</v>
      </c>
      <c r="E30" s="4">
        <f ca="1">'sub14'!F$161</f>
        <v>0.11735760159734297</v>
      </c>
      <c r="F30" s="4">
        <f ca="1">'sub14'!G$161</f>
        <v>0.14786982066866217</v>
      </c>
      <c r="G30" s="4">
        <f ca="1">'sub14'!H$161</f>
        <v>0.20092395942612798</v>
      </c>
      <c r="H30" s="4">
        <f ca="1">'sub14'!I$161</f>
        <v>0.19194504819325067</v>
      </c>
      <c r="I30" s="4">
        <f ca="1">'sub14'!J$161</f>
        <v>0.17829847441452792</v>
      </c>
      <c r="J30" s="4">
        <f ca="1">'sub14'!K$161</f>
        <v>0.15936893565121599</v>
      </c>
      <c r="K30" s="4">
        <f ca="1">'sub14'!L$161</f>
        <v>0.20545060438458682</v>
      </c>
      <c r="L30" s="4">
        <f ca="1">'sub14'!M$161</f>
        <v>0.25206322033285783</v>
      </c>
      <c r="M30" s="4">
        <f ca="1">'sub14'!N$161</f>
        <v>0.26568152988147947</v>
      </c>
      <c r="N30" s="4">
        <f ca="1">'sub14'!O$161</f>
        <v>0.33956158485509497</v>
      </c>
      <c r="O30" s="4">
        <f ca="1">'sub14'!P$161</f>
        <v>0.38281406931127182</v>
      </c>
      <c r="P30" s="4">
        <f ca="1">'sub14'!Q$161</f>
        <v>0.36905039838553227</v>
      </c>
      <c r="Q30" s="4">
        <f ca="1">'sub14'!R$161</f>
        <v>0.4850061499161093</v>
      </c>
      <c r="R30" s="4">
        <f ca="1">'sub14'!S$161</f>
        <v>0.65259609015766473</v>
      </c>
      <c r="S30" s="4">
        <f ca="1">'sub14'!T$161</f>
        <v>0.64006085529237033</v>
      </c>
      <c r="T30" s="4">
        <f ca="1">'sub14'!U$161</f>
        <v>0.53505242525747121</v>
      </c>
      <c r="U30" s="4">
        <f ca="1">'sub14'!V$161</f>
        <v>0.46441615165736988</v>
      </c>
      <c r="V30" s="4">
        <f ca="1">'sub14'!W$161</f>
        <v>0.4077532819106014</v>
      </c>
      <c r="W30" s="4"/>
      <c r="X30" s="4"/>
      <c r="Y30" s="4"/>
      <c r="Z30" s="4">
        <f t="shared" ca="1" si="0"/>
        <v>0.17038403350900405</v>
      </c>
      <c r="AA30" s="4">
        <f t="shared" ca="1" si="1"/>
        <v>0.45419925366249653</v>
      </c>
      <c r="AB30" s="4"/>
      <c r="AC30" s="4">
        <f t="shared" ca="1" si="2"/>
        <v>0.19742525659528787</v>
      </c>
      <c r="AD30" s="4">
        <f t="shared" ca="1" si="3"/>
        <v>0.53635318380182961</v>
      </c>
      <c r="AE30" s="4">
        <f t="shared" ca="1" si="4"/>
        <v>0.39129237773036563</v>
      </c>
      <c r="AF30" s="4">
        <f t="shared" ca="1" si="5"/>
        <v>0.12153791138961867</v>
      </c>
      <c r="AG30" s="4">
        <v>0</v>
      </c>
      <c r="AH30" s="4"/>
      <c r="AI30" s="4"/>
      <c r="AJ30" s="4"/>
      <c r="AK30" s="4"/>
      <c r="AL30" s="4"/>
      <c r="AM30" s="4"/>
      <c r="AN30" s="4"/>
      <c r="AO30" s="4"/>
      <c r="AP30" s="4"/>
    </row>
    <row r="31" spans="1:42">
      <c r="A31" s="4" t="s">
        <v>146</v>
      </c>
      <c r="B31" s="4" t="s">
        <v>100</v>
      </c>
      <c r="C31" s="4">
        <f ca="1">'sub15'!D$161</f>
        <v>0.45639638181947723</v>
      </c>
      <c r="D31" s="4">
        <f ca="1">'sub15'!E$161</f>
        <v>0.48203186890508798</v>
      </c>
      <c r="E31" s="4">
        <f ca="1">'sub15'!F$161</f>
        <v>0.42178797752905695</v>
      </c>
      <c r="F31" s="4">
        <f ca="1">'sub15'!G$161</f>
        <v>0.27680129312576618</v>
      </c>
      <c r="G31" s="4">
        <f ca="1">'sub15'!H$161</f>
        <v>0.21727967938134066</v>
      </c>
      <c r="H31" s="4">
        <f ca="1">'sub15'!I$161</f>
        <v>0.15729596247874314</v>
      </c>
      <c r="I31" s="4">
        <f ca="1">'sub15'!J$161</f>
        <v>0.11140689829332089</v>
      </c>
      <c r="J31" s="4">
        <f ca="1">'sub15'!K$161</f>
        <v>0.18089681108014777</v>
      </c>
      <c r="K31" s="4">
        <f ca="1">'sub15'!L$161</f>
        <v>0.36837844540564846</v>
      </c>
      <c r="L31" s="4">
        <f ca="1">'sub15'!M$161</f>
        <v>0.44596871467668753</v>
      </c>
      <c r="M31" s="4">
        <f ca="1">'sub15'!N$161</f>
        <v>0.36770949148381082</v>
      </c>
      <c r="N31" s="4">
        <f ca="1">'sub15'!O$161</f>
        <v>0.26866068721799824</v>
      </c>
      <c r="O31" s="4">
        <f ca="1">'sub15'!P$161</f>
        <v>0.25106155072948</v>
      </c>
      <c r="P31" s="4">
        <f ca="1">'sub15'!Q$161</f>
        <v>0.37630768376668899</v>
      </c>
      <c r="Q31" s="4">
        <f ca="1">'sub15'!R$161</f>
        <v>0.4485012832063186</v>
      </c>
      <c r="R31" s="4">
        <f ca="1">'sub15'!S$161</f>
        <v>0.44150959997035555</v>
      </c>
      <c r="S31" s="4">
        <f ca="1">'sub15'!T$161</f>
        <v>0.41443352152507273</v>
      </c>
      <c r="T31" s="4">
        <f ca="1">'sub15'!U$161</f>
        <v>0.4200242197977701</v>
      </c>
      <c r="U31" s="4">
        <f ca="1">'sub15'!V$161</f>
        <v>0.4156874422049579</v>
      </c>
      <c r="V31" s="4">
        <f ca="1">'sub15'!W$161</f>
        <v>0.42030770753091518</v>
      </c>
      <c r="W31" s="4"/>
      <c r="X31" s="4"/>
      <c r="Y31" s="4"/>
      <c r="Z31" s="4">
        <f t="shared" ca="1" si="0"/>
        <v>0.31182440326952765</v>
      </c>
      <c r="AA31" s="4">
        <f t="shared" ca="1" si="1"/>
        <v>0.38242031874333682</v>
      </c>
      <c r="AB31" s="4"/>
      <c r="AC31" s="4">
        <f t="shared" ca="1" si="2"/>
        <v>0.25278936638690952</v>
      </c>
      <c r="AD31" s="4">
        <f t="shared" ca="1" si="3"/>
        <v>0.42015526165324124</v>
      </c>
      <c r="AE31" s="4">
        <f t="shared" ca="1" si="4"/>
        <v>0.29682698057287271</v>
      </c>
      <c r="AF31" s="4">
        <f t="shared" ca="1" si="5"/>
        <v>0.11038107267397645</v>
      </c>
      <c r="AG31" s="4">
        <v>0</v>
      </c>
      <c r="AH31" s="4"/>
      <c r="AI31" s="4"/>
      <c r="AJ31" s="4"/>
      <c r="AK31" s="4"/>
      <c r="AL31" s="4"/>
      <c r="AM31" s="4"/>
      <c r="AN31" s="4"/>
      <c r="AO31" s="4"/>
      <c r="AP31" s="4"/>
    </row>
    <row r="32" spans="1:42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</row>
    <row r="33" spans="1:42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>
        <f ca="1">CORREL(AG17:AG31,AE17:AE31)</f>
        <v>0.23652421985601177</v>
      </c>
      <c r="AH33" s="4">
        <f ca="1">CORREL(AG17:AG31,AF17:AF31)</f>
        <v>0.1106285848004797</v>
      </c>
      <c r="AI33" s="4"/>
      <c r="AJ33" s="4"/>
      <c r="AK33" s="4"/>
      <c r="AL33" s="4"/>
      <c r="AM33" s="4"/>
      <c r="AN33" s="4"/>
      <c r="AO33" s="4"/>
      <c r="AP33" s="4"/>
    </row>
    <row r="34" spans="1:42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</row>
    <row r="35" spans="1:42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</row>
    <row r="36" spans="1:42"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</row>
    <row r="37" spans="1:42"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</row>
    <row r="38" spans="1:42">
      <c r="C38" s="1" t="s">
        <v>2</v>
      </c>
      <c r="D38" s="1" t="s">
        <v>3</v>
      </c>
      <c r="E38" s="1" t="s">
        <v>4</v>
      </c>
      <c r="F38" s="1" t="s">
        <v>5</v>
      </c>
      <c r="G38" s="1" t="s">
        <v>6</v>
      </c>
      <c r="H38" s="1" t="s">
        <v>7</v>
      </c>
      <c r="I38" s="1" t="s">
        <v>8</v>
      </c>
      <c r="J38" s="1" t="s">
        <v>9</v>
      </c>
      <c r="K38" s="1" t="s">
        <v>10</v>
      </c>
      <c r="L38" s="1" t="s">
        <v>11</v>
      </c>
      <c r="M38" s="1" t="s">
        <v>17</v>
      </c>
      <c r="N38" s="1" t="s">
        <v>18</v>
      </c>
      <c r="O38" s="1" t="s">
        <v>19</v>
      </c>
      <c r="P38" s="1" t="s">
        <v>20</v>
      </c>
      <c r="Q38" s="1" t="s">
        <v>21</v>
      </c>
      <c r="R38" s="1" t="s">
        <v>22</v>
      </c>
      <c r="S38" s="1" t="s">
        <v>23</v>
      </c>
      <c r="T38" s="1" t="s">
        <v>24</v>
      </c>
      <c r="U38" s="1" t="s">
        <v>25</v>
      </c>
      <c r="V38" s="1" t="s">
        <v>26</v>
      </c>
      <c r="Z38" s="1" t="s">
        <v>230</v>
      </c>
      <c r="AA38" s="1" t="s">
        <v>231</v>
      </c>
      <c r="AC38" s="1" t="s">
        <v>230</v>
      </c>
      <c r="AD38" s="1" t="s">
        <v>231</v>
      </c>
    </row>
    <row r="39" spans="1:42">
      <c r="A39" s="1" t="s">
        <v>101</v>
      </c>
      <c r="B39" s="1" t="s">
        <v>105</v>
      </c>
      <c r="C39" s="4">
        <f ca="1">SUMIF($B2:$B35,$B39,C2:C35)/COUNTIF($B2:$B35,$B39)</f>
        <v>0.46670608119315077</v>
      </c>
      <c r="D39" s="4">
        <f t="shared" ref="D39:V39" ca="1" si="6">SUMIF($B2:$B35,$B39,D2:D35)/COUNTIF($B2:$B35,$B39)</f>
        <v>0.46512405970059484</v>
      </c>
      <c r="E39" s="4">
        <f t="shared" ca="1" si="6"/>
        <v>0.47124953810939646</v>
      </c>
      <c r="F39" s="4">
        <f t="shared" ca="1" si="6"/>
        <v>0.48062171489111061</v>
      </c>
      <c r="G39" s="4">
        <f t="shared" ca="1" si="6"/>
        <v>0.49117748309914994</v>
      </c>
      <c r="H39" s="4">
        <f t="shared" ca="1" si="6"/>
        <v>0.51424917531064884</v>
      </c>
      <c r="I39" s="4">
        <f t="shared" ca="1" si="6"/>
        <v>0.54056235990312496</v>
      </c>
      <c r="J39" s="4">
        <f t="shared" ca="1" si="6"/>
        <v>0.57689863073816594</v>
      </c>
      <c r="K39" s="4">
        <f t="shared" ca="1" si="6"/>
        <v>0.56753109334856466</v>
      </c>
      <c r="L39" s="4">
        <f t="shared" ca="1" si="6"/>
        <v>0.52925087627864975</v>
      </c>
      <c r="M39" s="4">
        <f t="shared" ca="1" si="6"/>
        <v>0.49683719599504134</v>
      </c>
      <c r="N39" s="4">
        <f t="shared" ca="1" si="6"/>
        <v>0.44936909127185903</v>
      </c>
      <c r="O39" s="4">
        <f t="shared" ca="1" si="6"/>
        <v>0.3426099580987238</v>
      </c>
      <c r="P39" s="4">
        <f t="shared" ca="1" si="6"/>
        <v>0.27813943526614709</v>
      </c>
      <c r="Q39" s="4">
        <f t="shared" ca="1" si="6"/>
        <v>0.26380715808800587</v>
      </c>
      <c r="R39" s="4">
        <f t="shared" ca="1" si="6"/>
        <v>0.25710520320990177</v>
      </c>
      <c r="S39" s="4">
        <f t="shared" ca="1" si="6"/>
        <v>0.25755543120897073</v>
      </c>
      <c r="T39" s="4">
        <f t="shared" ca="1" si="6"/>
        <v>0.27642851017558934</v>
      </c>
      <c r="U39" s="4">
        <f t="shared" ca="1" si="6"/>
        <v>0.30731228450980386</v>
      </c>
      <c r="V39" s="4">
        <f t="shared" ca="1" si="6"/>
        <v>0.30365655379671325</v>
      </c>
      <c r="Y39" s="1" t="s">
        <v>33</v>
      </c>
      <c r="Z39" s="4">
        <f ca="1">AVERAGE(Z2:Z16)</f>
        <v>0.51033710125725573</v>
      </c>
      <c r="AA39" s="4">
        <f ca="1">AVERAGE(AA2:AA16)</f>
        <v>0.32328208216207555</v>
      </c>
      <c r="AB39" s="1" t="s">
        <v>232</v>
      </c>
      <c r="AC39" s="4">
        <f ca="1">AVERAGE(AC2:AC16)</f>
        <v>0.54569842711583072</v>
      </c>
      <c r="AD39" s="4">
        <f ca="1">AVERAGE(AD2:AD16)</f>
        <v>0.26660714758972298</v>
      </c>
    </row>
    <row r="40" spans="1:42">
      <c r="B40" s="1" t="s">
        <v>107</v>
      </c>
      <c r="C40" s="4">
        <f ca="1">SUMIF($B2:$B35,$B40,C2:C35)/COUNTIF($B2:$B35,$B40)</f>
        <v>0.27421805870468713</v>
      </c>
      <c r="D40" s="4">
        <f t="shared" ref="D40:V40" ca="1" si="7">SUMIF($B2:$B35,$B40,D2:D35)/COUNTIF($B2:$B35,$B40)</f>
        <v>0.27526548359244624</v>
      </c>
      <c r="E40" s="4">
        <f t="shared" ca="1" si="7"/>
        <v>0.2801675446126603</v>
      </c>
      <c r="F40" s="4">
        <f t="shared" ca="1" si="7"/>
        <v>0.29306016496346921</v>
      </c>
      <c r="G40" s="4">
        <f t="shared" ca="1" si="7"/>
        <v>0.29889598855485222</v>
      </c>
      <c r="H40" s="4">
        <f t="shared" ca="1" si="7"/>
        <v>0.27437197546290215</v>
      </c>
      <c r="I40" s="4">
        <f t="shared" ca="1" si="7"/>
        <v>0.24307520268715041</v>
      </c>
      <c r="J40" s="4">
        <f t="shared" ca="1" si="7"/>
        <v>0.23254938766887998</v>
      </c>
      <c r="K40" s="4">
        <f t="shared" ca="1" si="7"/>
        <v>0.26776492416886527</v>
      </c>
      <c r="L40" s="4">
        <f t="shared" ca="1" si="7"/>
        <v>0.33147505120933285</v>
      </c>
      <c r="M40" s="4">
        <f t="shared" ca="1" si="7"/>
        <v>0.36583807069676977</v>
      </c>
      <c r="N40" s="4">
        <f t="shared" ca="1" si="7"/>
        <v>0.372465238386324</v>
      </c>
      <c r="O40" s="4">
        <f t="shared" ca="1" si="7"/>
        <v>0.39249644610875362</v>
      </c>
      <c r="P40" s="4">
        <f t="shared" ca="1" si="7"/>
        <v>0.42880983849870108</v>
      </c>
      <c r="Q40" s="4">
        <f t="shared" ca="1" si="7"/>
        <v>0.48459067379852094</v>
      </c>
      <c r="R40" s="4">
        <f t="shared" ca="1" si="7"/>
        <v>0.51935059104270809</v>
      </c>
      <c r="S40" s="4">
        <f t="shared" ca="1" si="7"/>
        <v>0.49310359489245015</v>
      </c>
      <c r="T40" s="4">
        <f t="shared" ca="1" si="7"/>
        <v>0.46299689494270824</v>
      </c>
      <c r="U40" s="4">
        <f t="shared" ca="1" si="7"/>
        <v>0.42305042331415516</v>
      </c>
      <c r="V40" s="4">
        <f t="shared" ca="1" si="7"/>
        <v>0.39005442057927142</v>
      </c>
      <c r="Y40" s="1" t="s">
        <v>32</v>
      </c>
      <c r="Z40" s="4">
        <f ca="1">AVERAGE(Z17:Z31)</f>
        <v>0.27708437816252457</v>
      </c>
      <c r="AA40" s="4">
        <f ca="1">AVERAGE(AA17:AA31)</f>
        <v>0.43327561922603619</v>
      </c>
      <c r="AB40" s="1" t="s">
        <v>233</v>
      </c>
      <c r="AC40" s="4">
        <f ca="1">AVERAGE(AC17:AC31)</f>
        <v>0.26984730823942615</v>
      </c>
      <c r="AD40" s="4">
        <f ca="1">AVERAGE(AD17:AD31)</f>
        <v>0.47777031863501773</v>
      </c>
    </row>
    <row r="41" spans="1:42">
      <c r="B41" s="1" t="s">
        <v>45</v>
      </c>
      <c r="C41" s="7">
        <f ca="1">TINV(TTEST(C2:C16,C17:C31,2,1),14)</f>
        <v>3.5105076990135009</v>
      </c>
      <c r="D41" s="7">
        <f t="shared" ref="D41:V41" ca="1" si="8">TINV(TTEST(D2:D16,D17:D31,2,1),14)</f>
        <v>4.1458446969812623</v>
      </c>
      <c r="E41" s="7">
        <f t="shared" ca="1" si="8"/>
        <v>4.2561920440650809</v>
      </c>
      <c r="F41" s="7">
        <f t="shared" ca="1" si="8"/>
        <v>4.3068439437191337</v>
      </c>
      <c r="G41" s="7">
        <f t="shared" ca="1" si="8"/>
        <v>5.0577933564679114</v>
      </c>
      <c r="H41" s="7">
        <f t="shared" ca="1" si="8"/>
        <v>6.1820339733195446</v>
      </c>
      <c r="I41" s="7">
        <f t="shared" ca="1" si="8"/>
        <v>6.6196943389370997</v>
      </c>
      <c r="J41" s="7">
        <f t="shared" ca="1" si="8"/>
        <v>6.6034651874469503</v>
      </c>
      <c r="K41" s="7">
        <f t="shared" ca="1" si="8"/>
        <v>6.7838740319866044</v>
      </c>
      <c r="L41" s="7">
        <f t="shared" ca="1" si="8"/>
        <v>5.1111322709470244</v>
      </c>
      <c r="M41" s="7">
        <f t="shared" ca="1" si="8"/>
        <v>2.8065982276660248</v>
      </c>
      <c r="N41" s="7">
        <f t="shared" ca="1" si="8"/>
        <v>1.343836090833427</v>
      </c>
      <c r="O41" s="7">
        <f t="shared" ca="1" si="8"/>
        <v>1.0371030371996617</v>
      </c>
      <c r="P41" s="7">
        <f t="shared" ca="1" si="8"/>
        <v>2.8439220934466372</v>
      </c>
      <c r="Q41" s="7">
        <f t="shared" ca="1" si="8"/>
        <v>3.8306436637340759</v>
      </c>
      <c r="R41" s="7">
        <f t="shared" ca="1" si="8"/>
        <v>5.0904072452474036</v>
      </c>
      <c r="S41" s="7">
        <f t="shared" ca="1" si="8"/>
        <v>4.7293495476311769</v>
      </c>
      <c r="T41" s="7">
        <f t="shared" ca="1" si="8"/>
        <v>4.4150622759638143</v>
      </c>
      <c r="U41" s="7">
        <f t="shared" ca="1" si="8"/>
        <v>2.9784609912464504</v>
      </c>
      <c r="V41" s="7">
        <f t="shared" ca="1" si="8"/>
        <v>2.003434625676789</v>
      </c>
      <c r="Z41" s="5">
        <f ca="1">TTEST(Z2:Z16,Z17:Z31,2,1)</f>
        <v>7.6642059165969025E-7</v>
      </c>
      <c r="AA41" s="5">
        <f ca="1">TTEST(AA2:AA16,AA17:AA31,2,1)</f>
        <v>1.1983473679316203E-3</v>
      </c>
      <c r="AC41" s="5">
        <f ca="1">TTEST(AC2:AC16,AC17:AC31,2,1)</f>
        <v>9.5064945665367025E-7</v>
      </c>
      <c r="AD41" s="5">
        <f ca="1">TTEST(AD2:AD16,AD17:AD31,2,1)</f>
        <v>5.3748286743033724E-5</v>
      </c>
    </row>
    <row r="42" spans="1:42">
      <c r="C42" s="1" t="s">
        <v>2</v>
      </c>
      <c r="D42" s="1" t="s">
        <v>3</v>
      </c>
      <c r="E42" s="1" t="s">
        <v>4</v>
      </c>
      <c r="F42" s="1" t="s">
        <v>5</v>
      </c>
      <c r="G42" s="1" t="s">
        <v>6</v>
      </c>
      <c r="H42" s="1" t="s">
        <v>7</v>
      </c>
      <c r="I42" s="1" t="s">
        <v>8</v>
      </c>
      <c r="J42" s="1" t="s">
        <v>9</v>
      </c>
      <c r="K42" s="1" t="s">
        <v>10</v>
      </c>
      <c r="L42" s="1" t="s">
        <v>11</v>
      </c>
      <c r="M42" s="1" t="s">
        <v>17</v>
      </c>
      <c r="N42" s="1" t="s">
        <v>18</v>
      </c>
      <c r="O42" s="1" t="s">
        <v>19</v>
      </c>
      <c r="P42" s="1" t="s">
        <v>20</v>
      </c>
      <c r="Q42" s="1" t="s">
        <v>21</v>
      </c>
      <c r="R42" s="1" t="s">
        <v>22</v>
      </c>
      <c r="S42" s="1" t="s">
        <v>23</v>
      </c>
      <c r="T42" s="1" t="s">
        <v>24</v>
      </c>
      <c r="U42" s="1" t="s">
        <v>25</v>
      </c>
      <c r="V42" s="1" t="s">
        <v>26</v>
      </c>
    </row>
    <row r="43" spans="1:42">
      <c r="A43" s="1" t="s">
        <v>199</v>
      </c>
      <c r="B43" s="1" t="s">
        <v>105</v>
      </c>
      <c r="C43" s="1">
        <f ca="1">STDEV(C2:C14)/SQRT(13)</f>
        <v>4.0270535057945089E-2</v>
      </c>
      <c r="D43" s="1">
        <f t="shared" ref="D43:V43" ca="1" si="9">STDEV(D2:D14)/SQRT(13)</f>
        <v>3.7162626945361404E-2</v>
      </c>
      <c r="E43" s="1">
        <f t="shared" ca="1" si="9"/>
        <v>3.6264927556835913E-2</v>
      </c>
      <c r="F43" s="1">
        <f t="shared" ca="1" si="9"/>
        <v>2.7400411540812634E-2</v>
      </c>
      <c r="G43" s="1">
        <f t="shared" ca="1" si="9"/>
        <v>2.4850131577354183E-2</v>
      </c>
      <c r="H43" s="1">
        <f t="shared" ca="1" si="9"/>
        <v>3.3980975459193548E-2</v>
      </c>
      <c r="I43" s="1">
        <f t="shared" ca="1" si="9"/>
        <v>3.4370137401309168E-2</v>
      </c>
      <c r="J43" s="1">
        <f t="shared" ca="1" si="9"/>
        <v>3.4433071331204636E-2</v>
      </c>
      <c r="K43" s="1">
        <f t="shared" ca="1" si="9"/>
        <v>2.8597195222324196E-2</v>
      </c>
      <c r="L43" s="1">
        <f t="shared" ca="1" si="9"/>
        <v>3.074940483815413E-2</v>
      </c>
      <c r="M43" s="1">
        <f t="shared" ca="1" si="9"/>
        <v>4.014696061738092E-2</v>
      </c>
      <c r="N43" s="1">
        <f t="shared" ca="1" si="9"/>
        <v>4.037280893378848E-2</v>
      </c>
      <c r="O43" s="1">
        <f t="shared" ca="1" si="9"/>
        <v>2.7842773105501525E-2</v>
      </c>
      <c r="P43" s="1">
        <f t="shared" ca="1" si="9"/>
        <v>3.294244364003495E-2</v>
      </c>
      <c r="Q43" s="1">
        <f t="shared" ca="1" si="9"/>
        <v>3.9292627833965504E-2</v>
      </c>
      <c r="R43" s="1">
        <f t="shared" ca="1" si="9"/>
        <v>3.6284956462445117E-2</v>
      </c>
      <c r="S43" s="1">
        <f t="shared" ca="1" si="9"/>
        <v>4.2373381910063498E-2</v>
      </c>
      <c r="T43" s="1">
        <f t="shared" ca="1" si="9"/>
        <v>3.9264152300028575E-2</v>
      </c>
      <c r="U43" s="1">
        <f t="shared" ca="1" si="9"/>
        <v>3.1121672493587708E-2</v>
      </c>
      <c r="V43" s="1">
        <f t="shared" ca="1" si="9"/>
        <v>3.9954412108781014E-2</v>
      </c>
      <c r="Z43" s="1">
        <f ca="1">STDEV(Z2:Z16)/SQRT(15)</f>
        <v>1.7440594659534493E-2</v>
      </c>
      <c r="AA43" s="1">
        <f ca="1">STDEV(AA2:AA16)/SQRT(15)</f>
        <v>1.8211806218499844E-2</v>
      </c>
      <c r="AC43" s="1">
        <f ca="1">STDEV(AC2:AC16)/SQRT(15)</f>
        <v>2.236024506609138E-2</v>
      </c>
      <c r="AD43" s="1">
        <f ca="1">STDEV(AD2:AD16)/SQRT(15)</f>
        <v>2.7409435332761588E-2</v>
      </c>
    </row>
    <row r="44" spans="1:42">
      <c r="B44" s="1" t="s">
        <v>107</v>
      </c>
      <c r="C44" s="1">
        <f ca="1">STDEV(C17:C29)/SQRT(13)</f>
        <v>3.9280326440858659E-2</v>
      </c>
      <c r="D44" s="1">
        <f t="shared" ref="D44:V44" ca="1" si="10">STDEV(D17:D29)/SQRT(13)</f>
        <v>2.4491422007624983E-2</v>
      </c>
      <c r="E44" s="1">
        <f t="shared" ca="1" si="10"/>
        <v>2.82466732344561E-2</v>
      </c>
      <c r="F44" s="1">
        <f t="shared" ca="1" si="10"/>
        <v>3.714360378980542E-2</v>
      </c>
      <c r="G44" s="1">
        <f t="shared" ca="1" si="10"/>
        <v>4.0138465238817304E-2</v>
      </c>
      <c r="H44" s="1">
        <f t="shared" ca="1" si="10"/>
        <v>2.585766580808441E-2</v>
      </c>
      <c r="I44" s="1">
        <f t="shared" ca="1" si="10"/>
        <v>2.8707695624483737E-2</v>
      </c>
      <c r="J44" s="1">
        <f t="shared" ca="1" si="10"/>
        <v>3.9570770066943026E-2</v>
      </c>
      <c r="K44" s="1">
        <f t="shared" ca="1" si="10"/>
        <v>3.21766677636822E-2</v>
      </c>
      <c r="L44" s="1">
        <f t="shared" ca="1" si="10"/>
        <v>1.8427560892571727E-2</v>
      </c>
      <c r="M44" s="1">
        <f t="shared" ca="1" si="10"/>
        <v>1.8894465916920351E-2</v>
      </c>
      <c r="N44" s="1">
        <f t="shared" ca="1" si="10"/>
        <v>2.4342347491972369E-2</v>
      </c>
      <c r="O44" s="1">
        <f t="shared" ca="1" si="10"/>
        <v>2.3954010589779563E-2</v>
      </c>
      <c r="P44" s="1">
        <f t="shared" ca="1" si="10"/>
        <v>2.9112825907301423E-2</v>
      </c>
      <c r="Q44" s="1">
        <f t="shared" ca="1" si="10"/>
        <v>3.2021919995824918E-2</v>
      </c>
      <c r="R44" s="1">
        <f t="shared" ca="1" si="10"/>
        <v>3.3977532024100872E-2</v>
      </c>
      <c r="S44" s="1">
        <f t="shared" ca="1" si="10"/>
        <v>3.256471151976726E-2</v>
      </c>
      <c r="T44" s="1">
        <f t="shared" ca="1" si="10"/>
        <v>2.9683228577573509E-2</v>
      </c>
      <c r="U44" s="1">
        <f t="shared" ca="1" si="10"/>
        <v>2.994702649074793E-2</v>
      </c>
      <c r="V44" s="1">
        <f t="shared" ca="1" si="10"/>
        <v>2.6593562659252428E-2</v>
      </c>
      <c r="Z44" s="1">
        <f ca="1">STDEV(Z17:Z31)/SQRT(15)</f>
        <v>1.6216665663087066E-2</v>
      </c>
      <c r="AA44" s="1">
        <f ca="1">STDEV(AA17:AA31)/SQRT(15)</f>
        <v>1.4928323708110059E-2</v>
      </c>
      <c r="AC44" s="1">
        <f ca="1">STDEV(AC17:AC31)/SQRT(15)</f>
        <v>2.0589395260292877E-2</v>
      </c>
      <c r="AD44" s="1">
        <f ca="1">STDEV(AD17:AD31)/SQRT(15)</f>
        <v>2.216214020885365E-2</v>
      </c>
    </row>
    <row r="46" spans="1:42">
      <c r="B46" s="1" t="s">
        <v>105</v>
      </c>
      <c r="C46" s="1">
        <f ca="1">(C39+0.6*(D39)+0.15*E39)/(1+0.6+0.15)</f>
        <v>0.46655311298852409</v>
      </c>
      <c r="D46" s="1">
        <f ca="1">(D39+0.6*(C39+E39)+0.15*F39)/(1+2*0.6+0.15)</f>
        <v>0.4680811440492722</v>
      </c>
      <c r="E46" s="1">
        <f ca="1">(E39+0.6*(D39+F39)+0.15*(C39+G39))/(1+2*0.6+2*0.15)</f>
        <v>0.47295181500330596</v>
      </c>
      <c r="F46" s="1">
        <f t="shared" ref="F46:T47" ca="1" si="11">(F39+0.6*(E39+G39)+0.15*(D39+H39))/(1+2*0.6+2*0.15)</f>
        <v>0.48199356514716996</v>
      </c>
      <c r="G46" s="1">
        <f t="shared" ca="1" si="11"/>
        <v>0.49594872076883351</v>
      </c>
      <c r="H46" s="1">
        <f t="shared" ca="1" si="11"/>
        <v>0.51676845318256204</v>
      </c>
      <c r="I46" s="1">
        <f t="shared" ca="1" si="11"/>
        <v>0.54162293199982836</v>
      </c>
      <c r="J46" s="1">
        <f t="shared" ca="1" si="11"/>
        <v>0.55931188417102984</v>
      </c>
      <c r="K46" s="1">
        <f t="shared" ca="1" si="11"/>
        <v>0.55473229237735167</v>
      </c>
      <c r="L46" s="1">
        <f t="shared" ca="1" si="11"/>
        <v>0.52872480327452676</v>
      </c>
      <c r="M46" s="1">
        <f t="shared" ca="1" si="11"/>
        <v>0.48821213369697591</v>
      </c>
      <c r="N46" s="1">
        <f t="shared" ca="1" si="11"/>
        <v>0.42965837218393499</v>
      </c>
      <c r="O46" s="1">
        <f t="shared" ca="1" si="11"/>
        <v>0.35728469085359382</v>
      </c>
      <c r="P46" s="1">
        <f t="shared" ca="1" si="11"/>
        <v>0.2991843396601796</v>
      </c>
      <c r="Q46" s="1">
        <f t="shared" ca="1" si="11"/>
        <v>0.26999149982791576</v>
      </c>
      <c r="R46" s="1">
        <f t="shared" ca="1" si="11"/>
        <v>0.2612431794417393</v>
      </c>
      <c r="S46" s="1">
        <f t="shared" ca="1" si="11"/>
        <v>0.26533743025197476</v>
      </c>
      <c r="T46" s="1">
        <f t="shared" ca="1" si="11"/>
        <v>0.27978536126313852</v>
      </c>
      <c r="U46" s="1">
        <f ca="1">(U39+0.6*(T39+V39)+0.15*S39)/(1+2*0.6+0.15)</f>
        <v>0.29531771811682167</v>
      </c>
      <c r="V46" s="1">
        <f ca="1">(V39+0.6*(U39)+0.15*T39)/(1+0.6+0.15)</f>
        <v>0.30257611487367658</v>
      </c>
    </row>
    <row r="47" spans="1:42">
      <c r="B47" s="1" t="s">
        <v>201</v>
      </c>
      <c r="C47" s="1">
        <f ca="1">(C40+0.6*(D40)+0.15*E40)/(1+0.6+0.15)</f>
        <v>0.27508713174403082</v>
      </c>
      <c r="D47" s="1">
        <f ca="1">(D40+0.6*(C40+E40)+0.15*F40)/(1+2*0.6+0.15)</f>
        <v>0.2773854767350532</v>
      </c>
      <c r="E47" s="1">
        <f ca="1">(E40+0.6*(D40+F40)+0.15*(C40+G40))/(1+2*0.6+2*0.15)</f>
        <v>0.2828520163340561</v>
      </c>
      <c r="F47" s="1">
        <f t="shared" ca="1" si="11"/>
        <v>0.28917756148891155</v>
      </c>
      <c r="G47" s="1">
        <f t="shared" ca="1" si="11"/>
        <v>0.28713667396225867</v>
      </c>
      <c r="H47" s="1">
        <f t="shared" ca="1" si="11"/>
        <v>0.27135844924118241</v>
      </c>
      <c r="I47" s="1">
        <f t="shared" ca="1" si="11"/>
        <v>0.25289086298991093</v>
      </c>
      <c r="J47" s="1">
        <f t="shared" ca="1" si="11"/>
        <v>0.25197220711332979</v>
      </c>
      <c r="K47" s="1">
        <f t="shared" ca="1" si="11"/>
        <v>0.2790066314013524</v>
      </c>
      <c r="L47" s="1">
        <f t="shared" ca="1" si="11"/>
        <v>0.32095561681479778</v>
      </c>
      <c r="M47" s="1">
        <f t="shared" ca="1" si="11"/>
        <v>0.35489657999832269</v>
      </c>
      <c r="N47" s="1">
        <f t="shared" ca="1" si="11"/>
        <v>0.37660347277033723</v>
      </c>
      <c r="O47" s="1">
        <f t="shared" ca="1" si="11"/>
        <v>0.40033032156562492</v>
      </c>
      <c r="P47" s="1">
        <f t="shared" ca="1" si="11"/>
        <v>0.43553379394296821</v>
      </c>
      <c r="Q47" s="1">
        <f t="shared" ca="1" si="11"/>
        <v>0.47453077506941882</v>
      </c>
      <c r="R47" s="1">
        <f t="shared" ca="1" si="11"/>
        <v>0.49589526490940089</v>
      </c>
      <c r="S47" s="1">
        <f t="shared" ca="1" si="11"/>
        <v>0.4874633004202405</v>
      </c>
      <c r="T47" s="1">
        <f t="shared" ca="1" si="11"/>
        <v>0.45964002304398732</v>
      </c>
      <c r="U47" s="1">
        <f ca="1">(U40+0.6*(T40+V40)+0.15*S40)/(1+2*0.6+0.15)</f>
        <v>0.42929649015370658</v>
      </c>
      <c r="V47" s="1">
        <f ca="1">(V40+0.6*(U40)+0.15*T40)/(1+0.6+0.15)</f>
        <v>0.40761954789095467</v>
      </c>
    </row>
    <row r="48" spans="1:42">
      <c r="B48" s="1" t="s">
        <v>110</v>
      </c>
      <c r="C48" s="8">
        <f ca="1">C46-C47</f>
        <v>0.19146598124449327</v>
      </c>
      <c r="D48" s="8">
        <f t="shared" ref="D48:V48" ca="1" si="12">D46-D47</f>
        <v>0.190695667314219</v>
      </c>
      <c r="E48" s="8">
        <f t="shared" ca="1" si="12"/>
        <v>0.19009979866924986</v>
      </c>
      <c r="F48" s="8">
        <f t="shared" ca="1" si="12"/>
        <v>0.19281600365825841</v>
      </c>
      <c r="G48" s="8">
        <f t="shared" ca="1" si="12"/>
        <v>0.20881204680657484</v>
      </c>
      <c r="H48" s="8">
        <f t="shared" ca="1" si="12"/>
        <v>0.24541000394137963</v>
      </c>
      <c r="I48" s="8">
        <f t="shared" ca="1" si="12"/>
        <v>0.28873206900991744</v>
      </c>
      <c r="J48" s="8">
        <f t="shared" ca="1" si="12"/>
        <v>0.30733967705770004</v>
      </c>
      <c r="K48" s="8">
        <f t="shared" ca="1" si="12"/>
        <v>0.27572566097599926</v>
      </c>
      <c r="L48" s="8">
        <f t="shared" ca="1" si="12"/>
        <v>0.20776918645972897</v>
      </c>
      <c r="M48" s="8">
        <f t="shared" ca="1" si="12"/>
        <v>0.13331555369865322</v>
      </c>
      <c r="N48" s="8">
        <f t="shared" ca="1" si="12"/>
        <v>5.3054899413597756E-2</v>
      </c>
      <c r="O48" s="8">
        <f t="shared" ca="1" si="12"/>
        <v>-4.3045630712031102E-2</v>
      </c>
      <c r="P48" s="8">
        <f t="shared" ca="1" si="12"/>
        <v>-0.13634945428278861</v>
      </c>
      <c r="Q48" s="8">
        <f t="shared" ca="1" si="12"/>
        <v>-0.20453927524150306</v>
      </c>
      <c r="R48" s="8">
        <f t="shared" ca="1" si="12"/>
        <v>-0.23465208546766159</v>
      </c>
      <c r="S48" s="8">
        <f t="shared" ca="1" si="12"/>
        <v>-0.22212587016826574</v>
      </c>
      <c r="T48" s="8">
        <f t="shared" ca="1" si="12"/>
        <v>-0.1798546617808488</v>
      </c>
      <c r="U48" s="8">
        <f t="shared" ca="1" si="12"/>
        <v>-0.13397877203688491</v>
      </c>
      <c r="V48" s="8">
        <f t="shared" ca="1" si="12"/>
        <v>-0.10504343301727809</v>
      </c>
    </row>
    <row r="49" spans="1:23">
      <c r="C49" s="1" t="str">
        <f ca="1">IF(C48=MAX($C$48:$V$48),"Animal",IF(C48=MIN($C$48:$V$48),"Artifact",""))</f>
        <v/>
      </c>
      <c r="D49" s="1" t="str">
        <f t="shared" ref="D49:V49" ca="1" si="13">IF(D48=MAX($C$48:$V$48),"Animal",IF(D48=MIN($C$48:$V$48),"Artifact",""))</f>
        <v/>
      </c>
      <c r="E49" s="1" t="str">
        <f t="shared" ca="1" si="13"/>
        <v/>
      </c>
      <c r="F49" s="1" t="str">
        <f t="shared" ca="1" si="13"/>
        <v/>
      </c>
      <c r="G49" s="1" t="str">
        <f t="shared" ca="1" si="13"/>
        <v/>
      </c>
      <c r="H49" s="1" t="str">
        <f t="shared" ca="1" si="13"/>
        <v/>
      </c>
      <c r="I49" s="1" t="str">
        <f t="shared" ca="1" si="13"/>
        <v/>
      </c>
      <c r="J49" s="1" t="str">
        <f t="shared" ca="1" si="13"/>
        <v>Animal</v>
      </c>
      <c r="K49" s="1" t="str">
        <f t="shared" ca="1" si="13"/>
        <v/>
      </c>
      <c r="L49" s="1" t="str">
        <f t="shared" ca="1" si="13"/>
        <v/>
      </c>
      <c r="M49" s="1" t="str">
        <f t="shared" ca="1" si="13"/>
        <v/>
      </c>
      <c r="N49" s="1" t="str">
        <f t="shared" ca="1" si="13"/>
        <v/>
      </c>
      <c r="O49" s="1" t="str">
        <f t="shared" ca="1" si="13"/>
        <v/>
      </c>
      <c r="P49" s="1" t="str">
        <f t="shared" ca="1" si="13"/>
        <v/>
      </c>
      <c r="Q49" s="1" t="str">
        <f t="shared" ca="1" si="13"/>
        <v/>
      </c>
      <c r="R49" s="1" t="str">
        <f t="shared" ca="1" si="13"/>
        <v>Artifact</v>
      </c>
      <c r="S49" s="1" t="str">
        <f t="shared" ca="1" si="13"/>
        <v/>
      </c>
      <c r="T49" s="1" t="str">
        <f t="shared" ca="1" si="13"/>
        <v/>
      </c>
      <c r="U49" s="1" t="str">
        <f t="shared" ca="1" si="13"/>
        <v/>
      </c>
      <c r="V49" s="1" t="str">
        <f t="shared" ca="1" si="13"/>
        <v/>
      </c>
    </row>
    <row r="51" spans="1:23">
      <c r="C51" s="1">
        <v>1</v>
      </c>
      <c r="D51" s="1">
        <v>2</v>
      </c>
      <c r="E51" s="1">
        <v>3</v>
      </c>
      <c r="F51" s="1">
        <v>4</v>
      </c>
      <c r="G51" s="1">
        <v>5</v>
      </c>
      <c r="H51" s="1">
        <v>6</v>
      </c>
      <c r="I51" s="1">
        <v>7</v>
      </c>
      <c r="J51" s="1">
        <v>8</v>
      </c>
      <c r="K51" s="1">
        <v>9</v>
      </c>
      <c r="L51" s="1">
        <v>10</v>
      </c>
      <c r="M51" s="1">
        <v>11</v>
      </c>
      <c r="N51" s="1">
        <v>12</v>
      </c>
      <c r="O51" s="1">
        <v>13</v>
      </c>
      <c r="P51" s="1">
        <v>14</v>
      </c>
      <c r="Q51" s="1">
        <v>15</v>
      </c>
      <c r="R51" s="1">
        <v>16</v>
      </c>
      <c r="S51" s="1">
        <v>17</v>
      </c>
      <c r="T51" s="1">
        <v>18</v>
      </c>
      <c r="U51" s="1">
        <v>19</v>
      </c>
      <c r="V51" s="1">
        <v>20</v>
      </c>
      <c r="W51" s="1">
        <f ca="1">CORREL(C51:V51,C48:V48)</f>
        <v>-0.83351662575350038</v>
      </c>
    </row>
    <row r="52" spans="1:23">
      <c r="C52" s="1" t="s">
        <v>2</v>
      </c>
      <c r="D52" s="1" t="s">
        <v>3</v>
      </c>
      <c r="E52" s="1" t="s">
        <v>4</v>
      </c>
      <c r="F52" s="1" t="s">
        <v>5</v>
      </c>
      <c r="G52" s="1" t="s">
        <v>6</v>
      </c>
      <c r="H52" s="1" t="s">
        <v>7</v>
      </c>
      <c r="I52" s="1" t="s">
        <v>8</v>
      </c>
      <c r="J52" s="1" t="s">
        <v>9</v>
      </c>
      <c r="K52" s="1" t="s">
        <v>10</v>
      </c>
      <c r="L52" s="1" t="s">
        <v>11</v>
      </c>
      <c r="M52" s="1" t="s">
        <v>17</v>
      </c>
      <c r="N52" s="1" t="s">
        <v>18</v>
      </c>
      <c r="O52" s="1" t="s">
        <v>19</v>
      </c>
      <c r="P52" s="1" t="s">
        <v>20</v>
      </c>
      <c r="Q52" s="1" t="s">
        <v>21</v>
      </c>
      <c r="R52" s="1" t="s">
        <v>22</v>
      </c>
      <c r="S52" s="1" t="s">
        <v>23</v>
      </c>
      <c r="T52" s="1" t="s">
        <v>24</v>
      </c>
      <c r="U52" s="1" t="s">
        <v>25</v>
      </c>
      <c r="V52" s="1" t="s">
        <v>26</v>
      </c>
    </row>
    <row r="53" spans="1:23">
      <c r="A53" s="1" t="s">
        <v>110</v>
      </c>
      <c r="C53" s="4">
        <f ca="1">C48</f>
        <v>0.19146598124449327</v>
      </c>
      <c r="D53" s="4">
        <f t="shared" ref="D53:V53" ca="1" si="14">D48</f>
        <v>0.190695667314219</v>
      </c>
      <c r="E53" s="4">
        <f t="shared" ca="1" si="14"/>
        <v>0.19009979866924986</v>
      </c>
      <c r="F53" s="4">
        <f t="shared" ca="1" si="14"/>
        <v>0.19281600365825841</v>
      </c>
      <c r="G53" s="4">
        <f t="shared" ca="1" si="14"/>
        <v>0.20881204680657484</v>
      </c>
      <c r="H53" s="4">
        <f t="shared" ca="1" si="14"/>
        <v>0.24541000394137963</v>
      </c>
      <c r="I53" s="4">
        <f t="shared" ca="1" si="14"/>
        <v>0.28873206900991744</v>
      </c>
      <c r="J53" s="4">
        <f t="shared" ca="1" si="14"/>
        <v>0.30733967705770004</v>
      </c>
      <c r="K53" s="4">
        <f t="shared" ca="1" si="14"/>
        <v>0.27572566097599926</v>
      </c>
      <c r="L53" s="4">
        <f t="shared" ca="1" si="14"/>
        <v>0.20776918645972897</v>
      </c>
      <c r="M53" s="4">
        <f t="shared" ca="1" si="14"/>
        <v>0.13331555369865322</v>
      </c>
      <c r="N53" s="4">
        <f t="shared" ca="1" si="14"/>
        <v>5.3054899413597756E-2</v>
      </c>
      <c r="O53" s="4">
        <f t="shared" ca="1" si="14"/>
        <v>-4.3045630712031102E-2</v>
      </c>
      <c r="P53" s="4">
        <f t="shared" ca="1" si="14"/>
        <v>-0.13634945428278861</v>
      </c>
      <c r="Q53" s="4">
        <f t="shared" ca="1" si="14"/>
        <v>-0.20453927524150306</v>
      </c>
      <c r="R53" s="4">
        <f t="shared" ca="1" si="14"/>
        <v>-0.23465208546766159</v>
      </c>
      <c r="S53" s="4">
        <f t="shared" ca="1" si="14"/>
        <v>-0.22212587016826574</v>
      </c>
      <c r="T53" s="4">
        <f t="shared" ca="1" si="14"/>
        <v>-0.1798546617808488</v>
      </c>
      <c r="U53" s="4">
        <f t="shared" ca="1" si="14"/>
        <v>-0.13397877203688491</v>
      </c>
      <c r="V53" s="4">
        <f t="shared" ca="1" si="14"/>
        <v>-0.10504343301727809</v>
      </c>
    </row>
    <row r="91" spans="1:22">
      <c r="A91" s="1" t="s">
        <v>202</v>
      </c>
    </row>
    <row r="92" spans="1:22">
      <c r="C92" s="1" t="s">
        <v>2</v>
      </c>
      <c r="D92" s="1" t="s">
        <v>3</v>
      </c>
      <c r="E92" s="1" t="s">
        <v>4</v>
      </c>
      <c r="F92" s="1" t="s">
        <v>5</v>
      </c>
      <c r="G92" s="1" t="s">
        <v>6</v>
      </c>
      <c r="H92" s="1" t="s">
        <v>7</v>
      </c>
      <c r="I92" s="1" t="s">
        <v>8</v>
      </c>
      <c r="J92" s="1" t="s">
        <v>9</v>
      </c>
      <c r="K92" s="1" t="s">
        <v>10</v>
      </c>
      <c r="L92" s="1" t="s">
        <v>11</v>
      </c>
      <c r="M92" s="1" t="s">
        <v>17</v>
      </c>
      <c r="N92" s="1" t="s">
        <v>18</v>
      </c>
      <c r="O92" s="1" t="s">
        <v>19</v>
      </c>
      <c r="P92" s="1" t="s">
        <v>20</v>
      </c>
      <c r="Q92" s="1" t="s">
        <v>21</v>
      </c>
      <c r="R92" s="1" t="s">
        <v>22</v>
      </c>
      <c r="S92" s="1" t="s">
        <v>23</v>
      </c>
      <c r="T92" s="1" t="s">
        <v>24</v>
      </c>
      <c r="U92" s="1" t="s">
        <v>25</v>
      </c>
      <c r="V92" s="1" t="s">
        <v>26</v>
      </c>
    </row>
    <row r="93" spans="1:22">
      <c r="A93" s="1" t="s">
        <v>95</v>
      </c>
      <c r="C93" s="4" t="s">
        <v>203</v>
      </c>
      <c r="D93" s="1" t="s">
        <v>204</v>
      </c>
      <c r="E93" s="4" t="s">
        <v>205</v>
      </c>
      <c r="F93" s="1" t="s">
        <v>206</v>
      </c>
      <c r="G93" s="4" t="s">
        <v>207</v>
      </c>
      <c r="H93" s="1" t="s">
        <v>209</v>
      </c>
      <c r="I93" s="4" t="s">
        <v>210</v>
      </c>
      <c r="J93" s="1" t="s">
        <v>211</v>
      </c>
      <c r="K93" s="4" t="s">
        <v>212</v>
      </c>
      <c r="L93" s="1" t="s">
        <v>213</v>
      </c>
      <c r="M93" s="4" t="s">
        <v>214</v>
      </c>
      <c r="N93" s="1" t="s">
        <v>215</v>
      </c>
      <c r="O93" s="4" t="s">
        <v>216</v>
      </c>
      <c r="P93" s="1" t="s">
        <v>217</v>
      </c>
      <c r="Q93" s="4" t="s">
        <v>218</v>
      </c>
      <c r="R93" s="1" t="s">
        <v>220</v>
      </c>
      <c r="S93" s="4" t="s">
        <v>221</v>
      </c>
      <c r="T93" s="1" t="s">
        <v>222</v>
      </c>
      <c r="U93" s="4" t="s">
        <v>223</v>
      </c>
      <c r="V93" s="1" t="s">
        <v>224</v>
      </c>
    </row>
    <row r="94" spans="1:22">
      <c r="A94" s="4" t="s">
        <v>103</v>
      </c>
      <c r="C94" s="8">
        <f ca="1">INDIRECT(CONCATENATE($A94,"!",C$93,"$162"))</f>
        <v>13.79044491547479</v>
      </c>
      <c r="D94" s="8">
        <f t="shared" ref="D94:V107" ca="1" si="15">INDIRECT(CONCATENATE($A94,"!",D$93,"$162"))</f>
        <v>5.4924720879268012</v>
      </c>
      <c r="E94" s="8">
        <f t="shared" ca="1" si="15"/>
        <v>2.0554976620774346</v>
      </c>
      <c r="F94" s="8">
        <f t="shared" ca="1" si="15"/>
        <v>0.72876904389947805</v>
      </c>
      <c r="G94" s="8">
        <f t="shared" ca="1" si="15"/>
        <v>3.5309265913914742E-2</v>
      </c>
      <c r="H94" s="8">
        <f t="shared" ca="1" si="15"/>
        <v>-0.32479735152782441</v>
      </c>
      <c r="I94" s="8">
        <f t="shared" ca="1" si="15"/>
        <v>0.35871780691415867</v>
      </c>
      <c r="J94" s="8">
        <f t="shared" ca="1" si="15"/>
        <v>1.8364982340786913</v>
      </c>
      <c r="K94" s="8">
        <f t="shared" ca="1" si="15"/>
        <v>2.0883239654205763</v>
      </c>
      <c r="L94" s="8">
        <f t="shared" ca="1" si="15"/>
        <v>3.3666191554966565</v>
      </c>
      <c r="M94" s="8">
        <f t="shared" ca="1" si="15"/>
        <v>3.917743753208593</v>
      </c>
      <c r="N94" s="8">
        <f t="shared" ca="1" si="15"/>
        <v>4.7021439298464038</v>
      </c>
      <c r="O94" s="8">
        <f t="shared" ca="1" si="15"/>
        <v>-1.2349120746437841</v>
      </c>
      <c r="P94" s="8">
        <f t="shared" ca="1" si="15"/>
        <v>-3.5733201645962351</v>
      </c>
      <c r="Q94" s="8">
        <f t="shared" ca="1" si="15"/>
        <v>-5.0848885573357521</v>
      </c>
      <c r="R94" s="8">
        <f t="shared" ca="1" si="15"/>
        <v>-7.9616936551779123</v>
      </c>
      <c r="S94" s="8">
        <f t="shared" ca="1" si="15"/>
        <v>-5.3195792541770324</v>
      </c>
      <c r="T94" s="8">
        <f t="shared" ca="1" si="15"/>
        <v>-3.3026255304238754</v>
      </c>
      <c r="U94" s="8">
        <f t="shared" ca="1" si="15"/>
        <v>-1.2411562129496203</v>
      </c>
      <c r="V94" s="8">
        <f t="shared" ca="1" si="15"/>
        <v>-0.19857805327939981</v>
      </c>
    </row>
    <row r="95" spans="1:22">
      <c r="A95" s="4" t="s">
        <v>104</v>
      </c>
      <c r="C95" s="8">
        <f t="shared" ref="C95:R108" ca="1" si="16">INDIRECT(CONCATENATE($A95,"!",C$93,"$162"))</f>
        <v>5.1238279321532243</v>
      </c>
      <c r="D95" s="8">
        <f t="shared" ca="1" si="15"/>
        <v>6.3891341282364529</v>
      </c>
      <c r="E95" s="8">
        <f t="shared" ca="1" si="15"/>
        <v>5.3969978373031466</v>
      </c>
      <c r="F95" s="8">
        <f t="shared" ca="1" si="15"/>
        <v>3.628901269757538</v>
      </c>
      <c r="G95" s="8">
        <f t="shared" ca="1" si="15"/>
        <v>1.9936787190267777</v>
      </c>
      <c r="H95" s="8">
        <f t="shared" ca="1" si="15"/>
        <v>1.6084627467619499</v>
      </c>
      <c r="I95" s="8">
        <f t="shared" ca="1" si="15"/>
        <v>3.0956828697365353</v>
      </c>
      <c r="J95" s="8">
        <f t="shared" ca="1" si="15"/>
        <v>7.0117416468868772</v>
      </c>
      <c r="K95" s="8">
        <f t="shared" ca="1" si="15"/>
        <v>10.799577849657148</v>
      </c>
      <c r="L95" s="8">
        <f t="shared" ca="1" si="15"/>
        <v>7.82021755592476</v>
      </c>
      <c r="M95" s="8">
        <f t="shared" ca="1" si="15"/>
        <v>10.02952937215808</v>
      </c>
      <c r="N95" s="8">
        <f t="shared" ca="1" si="15"/>
        <v>6.4846664353002108</v>
      </c>
      <c r="O95" s="8">
        <f t="shared" ca="1" si="15"/>
        <v>2.4731218507109807</v>
      </c>
      <c r="P95" s="8">
        <f t="shared" ca="1" si="15"/>
        <v>0.83062174711488446</v>
      </c>
      <c r="Q95" s="8">
        <f t="shared" ca="1" si="15"/>
        <v>-2.3677093214443214</v>
      </c>
      <c r="R95" s="8">
        <f t="shared" ca="1" si="15"/>
        <v>-8.6964397595272018</v>
      </c>
      <c r="S95" s="8">
        <f t="shared" ca="1" si="15"/>
        <v>-8.4125016863119058</v>
      </c>
      <c r="T95" s="8">
        <f t="shared" ca="1" si="15"/>
        <v>-5.041750000563674</v>
      </c>
      <c r="U95" s="8">
        <f t="shared" ca="1" si="15"/>
        <v>-1.2052978580936053</v>
      </c>
      <c r="V95" s="8">
        <f t="shared" ca="1" si="15"/>
        <v>0.55720985619223384</v>
      </c>
    </row>
    <row r="96" spans="1:22">
      <c r="A96" s="4" t="s">
        <v>126</v>
      </c>
      <c r="C96" s="8">
        <f t="shared" ca="1" si="16"/>
        <v>-0.55998660010976908</v>
      </c>
      <c r="D96" s="8">
        <f t="shared" ca="1" si="15"/>
        <v>1.1880023336114935</v>
      </c>
      <c r="E96" s="8">
        <f t="shared" ca="1" si="15"/>
        <v>1.7305932243597368</v>
      </c>
      <c r="F96" s="8">
        <f t="shared" ca="1" si="15"/>
        <v>1.5045831905818363</v>
      </c>
      <c r="G96" s="8">
        <f t="shared" ca="1" si="15"/>
        <v>2.9262778597915124</v>
      </c>
      <c r="H96" s="8">
        <f t="shared" ca="1" si="15"/>
        <v>6.4308373642429899</v>
      </c>
      <c r="I96" s="8">
        <f t="shared" ca="1" si="15"/>
        <v>8.0185123226987933</v>
      </c>
      <c r="J96" s="8">
        <f t="shared" ca="1" si="15"/>
        <v>13.997741135979549</v>
      </c>
      <c r="K96" s="8">
        <f t="shared" ca="1" si="15"/>
        <v>12.126471071301321</v>
      </c>
      <c r="L96" s="8">
        <f t="shared" ca="1" si="15"/>
        <v>6.5261044209583101</v>
      </c>
      <c r="M96" s="8">
        <f t="shared" ca="1" si="15"/>
        <v>1.3881536977363278</v>
      </c>
      <c r="N96" s="8">
        <f t="shared" ca="1" si="15"/>
        <v>-6.0899803067475639E-2</v>
      </c>
      <c r="O96" s="8">
        <f t="shared" ca="1" si="15"/>
        <v>-7.062701882535368</v>
      </c>
      <c r="P96" s="8">
        <f t="shared" ca="1" si="15"/>
        <v>-10.519626521875011</v>
      </c>
      <c r="Q96" s="8">
        <f t="shared" ca="1" si="15"/>
        <v>-8.1930751234243679</v>
      </c>
      <c r="R96" s="8">
        <f t="shared" ca="1" si="15"/>
        <v>-4.9803958232962842</v>
      </c>
      <c r="S96" s="8">
        <f t="shared" ca="1" si="15"/>
        <v>-2.8891757682089132</v>
      </c>
      <c r="T96" s="8">
        <f t="shared" ca="1" si="15"/>
        <v>-1.2922621602234936</v>
      </c>
      <c r="U96" s="8">
        <f t="shared" ca="1" si="15"/>
        <v>-0.71882582655777361</v>
      </c>
      <c r="V96" s="8">
        <f t="shared" ca="1" si="15"/>
        <v>-0.42618300157311673</v>
      </c>
    </row>
    <row r="97" spans="1:22">
      <c r="A97" s="4" t="s">
        <v>117</v>
      </c>
      <c r="C97" s="8">
        <f t="shared" ca="1" si="16"/>
        <v>0.44914479960385878</v>
      </c>
      <c r="D97" s="8">
        <f t="shared" ca="1" si="15"/>
        <v>0.76348202691553846</v>
      </c>
      <c r="E97" s="8">
        <f t="shared" ca="1" si="15"/>
        <v>-0.65384597997060911</v>
      </c>
      <c r="F97" s="8">
        <f t="shared" ca="1" si="15"/>
        <v>-0.67765310593725814</v>
      </c>
      <c r="G97" s="8">
        <f t="shared" ca="1" si="15"/>
        <v>1.4302330043211362</v>
      </c>
      <c r="H97" s="8">
        <f t="shared" ca="1" si="15"/>
        <v>3.0012653922744059</v>
      </c>
      <c r="I97" s="8">
        <f t="shared" ca="1" si="15"/>
        <v>5.6466347292072836</v>
      </c>
      <c r="J97" s="8">
        <f t="shared" ca="1" si="15"/>
        <v>11.385437657330947</v>
      </c>
      <c r="K97" s="8">
        <f t="shared" ca="1" si="15"/>
        <v>6.0508569451589835</v>
      </c>
      <c r="L97" s="8">
        <f t="shared" ca="1" si="15"/>
        <v>1.568449426491024</v>
      </c>
      <c r="M97" s="8">
        <f t="shared" ca="1" si="15"/>
        <v>2.2969636846108461</v>
      </c>
      <c r="N97" s="8">
        <f t="shared" ca="1" si="15"/>
        <v>5.3963416733872744</v>
      </c>
      <c r="O97" s="8">
        <f t="shared" ca="1" si="15"/>
        <v>-1.3370085723837595</v>
      </c>
      <c r="P97" s="8">
        <f t="shared" ca="1" si="15"/>
        <v>-6.1588457669692822</v>
      </c>
      <c r="Q97" s="8">
        <f t="shared" ca="1" si="15"/>
        <v>-6.2940789022315364</v>
      </c>
      <c r="R97" s="8">
        <f t="shared" ca="1" si="15"/>
        <v>-3.7306647177359551</v>
      </c>
      <c r="S97" s="8">
        <f t="shared" ca="1" si="15"/>
        <v>-2.5356873905943251</v>
      </c>
      <c r="T97" s="8">
        <f t="shared" ca="1" si="15"/>
        <v>0.85565380374295419</v>
      </c>
      <c r="U97" s="8">
        <f t="shared" ca="1" si="15"/>
        <v>3.3536096062978631</v>
      </c>
      <c r="V97" s="8">
        <f t="shared" ca="1" si="15"/>
        <v>-0.18560326367484059</v>
      </c>
    </row>
    <row r="98" spans="1:22">
      <c r="A98" s="4" t="s">
        <v>36</v>
      </c>
      <c r="C98" s="8">
        <f t="shared" ca="1" si="16"/>
        <v>-1.5464698329631239</v>
      </c>
      <c r="D98" s="8">
        <f t="shared" ca="1" si="15"/>
        <v>1.0298514101144995</v>
      </c>
      <c r="E98" s="8">
        <f t="shared" ca="1" si="15"/>
        <v>3.8733031115392871</v>
      </c>
      <c r="F98" s="8">
        <f t="shared" ca="1" si="15"/>
        <v>5.5455413511159399</v>
      </c>
      <c r="G98" s="8">
        <f t="shared" ca="1" si="15"/>
        <v>6.3881912959044396</v>
      </c>
      <c r="H98" s="8">
        <f t="shared" ca="1" si="15"/>
        <v>4.731677519265725</v>
      </c>
      <c r="I98" s="8">
        <f t="shared" ca="1" si="15"/>
        <v>2.7676018701343388</v>
      </c>
      <c r="J98" s="8">
        <f t="shared" ca="1" si="15"/>
        <v>2.5552507596803737</v>
      </c>
      <c r="K98" s="8">
        <f t="shared" ca="1" si="15"/>
        <v>4.7942462539480726</v>
      </c>
      <c r="L98" s="8">
        <f t="shared" ca="1" si="15"/>
        <v>3.6904735310529837</v>
      </c>
      <c r="M98" s="8">
        <f t="shared" ca="1" si="15"/>
        <v>5.2724532652555887</v>
      </c>
      <c r="N98" s="8">
        <f t="shared" ca="1" si="15"/>
        <v>9.3119506835391483</v>
      </c>
      <c r="O98" s="8">
        <f t="shared" ca="1" si="15"/>
        <v>3.32338562444831</v>
      </c>
      <c r="P98" s="8">
        <f t="shared" ca="1" si="15"/>
        <v>-0.68768773799246108</v>
      </c>
      <c r="Q98" s="8">
        <f t="shared" ca="1" si="15"/>
        <v>-1.8569098914787316</v>
      </c>
      <c r="R98" s="8">
        <f t="shared" ca="1" si="15"/>
        <v>-6.6894947244723699</v>
      </c>
      <c r="S98" s="8">
        <f t="shared" ca="1" si="15"/>
        <v>-6.6612542768029126</v>
      </c>
      <c r="T98" s="8">
        <f t="shared" ca="1" si="15"/>
        <v>-3.9145690587214181</v>
      </c>
      <c r="U98" s="8">
        <f t="shared" ca="1" si="15"/>
        <v>-0.81737487696503552</v>
      </c>
      <c r="V98" s="8">
        <f t="shared" ca="1" si="15"/>
        <v>1.5495759301183116</v>
      </c>
    </row>
    <row r="99" spans="1:22">
      <c r="A99" s="4" t="s">
        <v>37</v>
      </c>
      <c r="C99" s="8">
        <f t="shared" ca="1" si="16"/>
        <v>1.0931346436024834</v>
      </c>
      <c r="D99" s="8">
        <f t="shared" ca="1" si="15"/>
        <v>-0.76604051977916265</v>
      </c>
      <c r="E99" s="8">
        <f t="shared" ca="1" si="15"/>
        <v>-0.57191717846177959</v>
      </c>
      <c r="F99" s="8">
        <f t="shared" ca="1" si="15"/>
        <v>-1.621842754143648</v>
      </c>
      <c r="G99" s="8">
        <f t="shared" ca="1" si="15"/>
        <v>-5.140044150184238</v>
      </c>
      <c r="H99" s="8">
        <f t="shared" ca="1" si="15"/>
        <v>2.2491130809208073</v>
      </c>
      <c r="I99" s="8">
        <f t="shared" ca="1" si="15"/>
        <v>3.8857510455871571</v>
      </c>
      <c r="J99" s="8">
        <f t="shared" ca="1" si="15"/>
        <v>1.3231485283530882</v>
      </c>
      <c r="K99" s="8">
        <f t="shared" ca="1" si="15"/>
        <v>1.4766070037076027</v>
      </c>
      <c r="L99" s="8">
        <f t="shared" ca="1" si="15"/>
        <v>5.2152405174970085</v>
      </c>
      <c r="M99" s="8">
        <f t="shared" ca="1" si="15"/>
        <v>1.1903486670587924</v>
      </c>
      <c r="N99" s="8">
        <f t="shared" ca="1" si="15"/>
        <v>-2.888777329083509</v>
      </c>
      <c r="O99" s="8">
        <f t="shared" ca="1" si="15"/>
        <v>-4.022803039736722</v>
      </c>
      <c r="P99" s="8">
        <f t="shared" ca="1" si="15"/>
        <v>-2.5458090605002925E-2</v>
      </c>
      <c r="Q99" s="8">
        <f t="shared" ca="1" si="15"/>
        <v>2.0043426493584686</v>
      </c>
      <c r="R99" s="8">
        <f t="shared" ca="1" si="15"/>
        <v>1.9969888435405827</v>
      </c>
      <c r="S99" s="8">
        <f t="shared" ca="1" si="15"/>
        <v>1.4076302480032932</v>
      </c>
      <c r="T99" s="8">
        <f t="shared" ca="1" si="15"/>
        <v>2.0700196471618355</v>
      </c>
      <c r="U99" s="8">
        <f t="shared" ca="1" si="15"/>
        <v>4.1332034286158343</v>
      </c>
      <c r="V99" s="8">
        <f t="shared" ca="1" si="15"/>
        <v>1.2659070992051951</v>
      </c>
    </row>
    <row r="100" spans="1:22">
      <c r="A100" s="4" t="s">
        <v>38</v>
      </c>
      <c r="C100" s="8">
        <f t="shared" ca="1" si="16"/>
        <v>0.62624948445222106</v>
      </c>
      <c r="D100" s="8">
        <f t="shared" ca="1" si="15"/>
        <v>-0.22870910104672826</v>
      </c>
      <c r="E100" s="8">
        <f t="shared" ca="1" si="15"/>
        <v>0.7834349211511249</v>
      </c>
      <c r="F100" s="8">
        <f t="shared" ca="1" si="15"/>
        <v>1.9849308870951901</v>
      </c>
      <c r="G100" s="8">
        <f t="shared" ca="1" si="15"/>
        <v>5.2059891442791901</v>
      </c>
      <c r="H100" s="8">
        <f t="shared" ca="1" si="15"/>
        <v>7.2691974854375143</v>
      </c>
      <c r="I100" s="8">
        <f t="shared" ca="1" si="15"/>
        <v>5.7626010867743283</v>
      </c>
      <c r="J100" s="8">
        <f t="shared" ca="1" si="15"/>
        <v>6.4381547308763682</v>
      </c>
      <c r="K100" s="8">
        <f t="shared" ca="1" si="15"/>
        <v>11.723557587466296</v>
      </c>
      <c r="L100" s="8">
        <f t="shared" ca="1" si="15"/>
        <v>7.3796366186587434</v>
      </c>
      <c r="M100" s="8">
        <f t="shared" ca="1" si="15"/>
        <v>3.4097648879897466</v>
      </c>
      <c r="N100" s="8">
        <f t="shared" ca="1" si="15"/>
        <v>-0.82473039356569955</v>
      </c>
      <c r="O100" s="8">
        <f t="shared" ca="1" si="15"/>
        <v>-2.9711682692240018</v>
      </c>
      <c r="P100" s="8">
        <f t="shared" ca="1" si="15"/>
        <v>-7.0013555304981416</v>
      </c>
      <c r="Q100" s="8">
        <f t="shared" ca="1" si="15"/>
        <v>-12.385321701285914</v>
      </c>
      <c r="R100" s="8">
        <f t="shared" ca="1" si="15"/>
        <v>-15.954070653161892</v>
      </c>
      <c r="S100" s="8">
        <f t="shared" ca="1" si="15"/>
        <v>-8.8789309662507492</v>
      </c>
      <c r="T100" s="8">
        <f t="shared" ca="1" si="15"/>
        <v>-5.0009339811098634</v>
      </c>
      <c r="U100" s="8">
        <f t="shared" ca="1" si="15"/>
        <v>-1.9696675331422591</v>
      </c>
      <c r="V100" s="8">
        <f t="shared" ca="1" si="15"/>
        <v>-1.2198263553382018</v>
      </c>
    </row>
    <row r="101" spans="1:22">
      <c r="A101" s="4" t="s">
        <v>39</v>
      </c>
      <c r="C101" s="8">
        <f t="shared" ca="1" si="16"/>
        <v>0.95936362018202659</v>
      </c>
      <c r="D101" s="8">
        <f t="shared" ca="1" si="15"/>
        <v>1.0540236471964572</v>
      </c>
      <c r="E101" s="8">
        <f t="shared" ca="1" si="15"/>
        <v>1.4640150417402422</v>
      </c>
      <c r="F101" s="8">
        <f t="shared" ca="1" si="15"/>
        <v>1.5674666867625837</v>
      </c>
      <c r="G101" s="8">
        <f t="shared" ca="1" si="15"/>
        <v>3.078711118203703</v>
      </c>
      <c r="H101" s="8">
        <f t="shared" ca="1" si="15"/>
        <v>2.6442430284168115</v>
      </c>
      <c r="I101" s="8">
        <f t="shared" ca="1" si="15"/>
        <v>0.6610393168322406</v>
      </c>
      <c r="J101" s="8">
        <f t="shared" ca="1" si="15"/>
        <v>-2.5982513879794777E-2</v>
      </c>
      <c r="K101" s="8">
        <f t="shared" ca="1" si="15"/>
        <v>1.3471813155553516</v>
      </c>
      <c r="L101" s="8">
        <f t="shared" ca="1" si="15"/>
        <v>2.8957973507649202</v>
      </c>
      <c r="M101" s="8">
        <f t="shared" ca="1" si="15"/>
        <v>2.2838899705352071</v>
      </c>
      <c r="N101" s="8">
        <f t="shared" ca="1" si="15"/>
        <v>4.3299093283094532</v>
      </c>
      <c r="O101" s="8">
        <f t="shared" ca="1" si="15"/>
        <v>-0.25174618511660307</v>
      </c>
      <c r="P101" s="8">
        <f t="shared" ca="1" si="15"/>
        <v>-0.7554959962688883</v>
      </c>
      <c r="Q101" s="8">
        <f t="shared" ca="1" si="15"/>
        <v>-0.24441066844200854</v>
      </c>
      <c r="R101" s="8">
        <f t="shared" ca="1" si="15"/>
        <v>-2.140126842639515</v>
      </c>
      <c r="S101" s="8">
        <f t="shared" ca="1" si="15"/>
        <v>-3.7266839402432774</v>
      </c>
      <c r="T101" s="8">
        <f t="shared" ca="1" si="15"/>
        <v>-4.3910387092211263</v>
      </c>
      <c r="U101" s="8">
        <f t="shared" ca="1" si="15"/>
        <v>-1.9558954279071572</v>
      </c>
      <c r="V101" s="8">
        <f t="shared" ca="1" si="15"/>
        <v>1.2490616228681604</v>
      </c>
    </row>
    <row r="102" spans="1:22">
      <c r="A102" s="4" t="s">
        <v>40</v>
      </c>
      <c r="C102" s="8">
        <f t="shared" ca="1" si="16"/>
        <v>4.4209352954458705</v>
      </c>
      <c r="D102" s="8">
        <f t="shared" ca="1" si="15"/>
        <v>4.4288775154748912</v>
      </c>
      <c r="E102" s="8">
        <f t="shared" ca="1" si="15"/>
        <v>2.6127496926460703</v>
      </c>
      <c r="F102" s="8">
        <f t="shared" ca="1" si="15"/>
        <v>1.6291515264686782</v>
      </c>
      <c r="G102" s="8">
        <f t="shared" ca="1" si="15"/>
        <v>3.1152754078112581</v>
      </c>
      <c r="H102" s="8">
        <f t="shared" ca="1" si="15"/>
        <v>9.5133443062098024</v>
      </c>
      <c r="I102" s="8">
        <f t="shared" ca="1" si="15"/>
        <v>10.022395551673256</v>
      </c>
      <c r="J102" s="8">
        <f t="shared" ca="1" si="15"/>
        <v>14.81591950110565</v>
      </c>
      <c r="K102" s="8">
        <f t="shared" ca="1" si="15"/>
        <v>6.3721850403212326</v>
      </c>
      <c r="L102" s="8">
        <f t="shared" ca="1" si="15"/>
        <v>2.4755622084121676</v>
      </c>
      <c r="M102" s="8">
        <f t="shared" ca="1" si="15"/>
        <v>-1.0846742767872928</v>
      </c>
      <c r="N102" s="8">
        <f t="shared" ca="1" si="15"/>
        <v>-3.6251413441080444</v>
      </c>
      <c r="O102" s="8">
        <f t="shared" ca="1" si="15"/>
        <v>-1.5673954928312392</v>
      </c>
      <c r="P102" s="8">
        <f t="shared" ca="1" si="15"/>
        <v>1.9985654020016517</v>
      </c>
      <c r="Q102" s="8">
        <f t="shared" ca="1" si="15"/>
        <v>1.205149891283146</v>
      </c>
      <c r="R102" s="8">
        <f t="shared" ca="1" si="15"/>
        <v>-8.0394422995418537</v>
      </c>
      <c r="S102" s="8">
        <f t="shared" ca="1" si="15"/>
        <v>-11.87236799353078</v>
      </c>
      <c r="T102" s="8">
        <f t="shared" ca="1" si="15"/>
        <v>-8.4324136986281673</v>
      </c>
      <c r="U102" s="8">
        <f t="shared" ca="1" si="15"/>
        <v>-5.6507622660742793</v>
      </c>
      <c r="V102" s="8">
        <f t="shared" ca="1" si="15"/>
        <v>-4.428279461877862</v>
      </c>
    </row>
    <row r="103" spans="1:22">
      <c r="A103" s="4" t="s">
        <v>41</v>
      </c>
      <c r="C103" s="8">
        <f t="shared" ca="1" si="16"/>
        <v>2.6953012243765766</v>
      </c>
      <c r="D103" s="8">
        <f t="shared" ca="1" si="15"/>
        <v>3.2751317402014859</v>
      </c>
      <c r="E103" s="8">
        <f t="shared" ca="1" si="15"/>
        <v>2.2426125248810518</v>
      </c>
      <c r="F103" s="8">
        <f t="shared" ca="1" si="15"/>
        <v>1.6938844918682729</v>
      </c>
      <c r="G103" s="8">
        <f t="shared" ca="1" si="15"/>
        <v>2.522606841395727</v>
      </c>
      <c r="H103" s="8">
        <f t="shared" ca="1" si="15"/>
        <v>3.4760163020908621</v>
      </c>
      <c r="I103" s="8">
        <f t="shared" ca="1" si="15"/>
        <v>4.0395197013142887</v>
      </c>
      <c r="J103" s="8">
        <f t="shared" ca="1" si="15"/>
        <v>6.3724192083653364</v>
      </c>
      <c r="K103" s="8">
        <f t="shared" ca="1" si="15"/>
        <v>9.9572385173790643</v>
      </c>
      <c r="L103" s="8">
        <f t="shared" ca="1" si="15"/>
        <v>2.9794724732267994</v>
      </c>
      <c r="M103" s="8">
        <f t="shared" ca="1" si="15"/>
        <v>0.75080152692368163</v>
      </c>
      <c r="N103" s="8">
        <f t="shared" ca="1" si="15"/>
        <v>0.82801882960093498</v>
      </c>
      <c r="O103" s="8">
        <f t="shared" ca="1" si="15"/>
        <v>-0.81496432688703835</v>
      </c>
      <c r="P103" s="8">
        <f t="shared" ca="1" si="15"/>
        <v>-4.5136554685128694</v>
      </c>
      <c r="Q103" s="8">
        <f t="shared" ca="1" si="15"/>
        <v>-7.5149355292649425</v>
      </c>
      <c r="R103" s="8">
        <f t="shared" ca="1" si="15"/>
        <v>-7.8674596645088872</v>
      </c>
      <c r="S103" s="8">
        <f t="shared" ca="1" si="15"/>
        <v>-7.8175610894822682</v>
      </c>
      <c r="T103" s="8">
        <f t="shared" ca="1" si="15"/>
        <v>-7.2250190491327313</v>
      </c>
      <c r="U103" s="8">
        <f t="shared" ca="1" si="15"/>
        <v>-6.7858896151797001</v>
      </c>
      <c r="V103" s="8">
        <f t="shared" ca="1" si="15"/>
        <v>-5.2123863178620233</v>
      </c>
    </row>
    <row r="104" spans="1:22">
      <c r="A104" s="4" t="s">
        <v>42</v>
      </c>
      <c r="C104" s="8">
        <f t="shared" ca="1" si="16"/>
        <v>2.9213291601706022</v>
      </c>
      <c r="D104" s="8">
        <f t="shared" ca="1" si="15"/>
        <v>3.5932823116652353</v>
      </c>
      <c r="E104" s="8">
        <f t="shared" ca="1" si="15"/>
        <v>3.009204478113416</v>
      </c>
      <c r="F104" s="8">
        <f t="shared" ca="1" si="15"/>
        <v>3.4745347037151282</v>
      </c>
      <c r="G104" s="8">
        <f t="shared" ca="1" si="15"/>
        <v>3.9313463777915274</v>
      </c>
      <c r="H104" s="8">
        <f t="shared" ca="1" si="15"/>
        <v>1.7320135952090041</v>
      </c>
      <c r="I104" s="8">
        <f t="shared" ca="1" si="15"/>
        <v>1.5239327468543906</v>
      </c>
      <c r="J104" s="8">
        <f t="shared" ca="1" si="15"/>
        <v>1.2304464249693869</v>
      </c>
      <c r="K104" s="8">
        <f t="shared" ca="1" si="15"/>
        <v>0.26401501727775978</v>
      </c>
      <c r="L104" s="8">
        <f t="shared" ca="1" si="15"/>
        <v>-1.6341470221108159</v>
      </c>
      <c r="M104" s="8">
        <f t="shared" ca="1" si="15"/>
        <v>-3.8028037775155878</v>
      </c>
      <c r="N104" s="8">
        <f t="shared" ca="1" si="15"/>
        <v>-4.1796917312053719</v>
      </c>
      <c r="O104" s="8">
        <f t="shared" ca="1" si="15"/>
        <v>-1.0362820332562275</v>
      </c>
      <c r="P104" s="8">
        <f t="shared" ca="1" si="15"/>
        <v>-3.9416256883345806</v>
      </c>
      <c r="Q104" s="8">
        <f t="shared" ca="1" si="15"/>
        <v>-4.0942540266482013</v>
      </c>
      <c r="R104" s="8">
        <f t="shared" ca="1" si="15"/>
        <v>2.8048702896417836</v>
      </c>
      <c r="S104" s="8">
        <f t="shared" ca="1" si="15"/>
        <v>3.7962981051561231</v>
      </c>
      <c r="T104" s="8">
        <f t="shared" ca="1" si="15"/>
        <v>1.5808841130836746</v>
      </c>
      <c r="U104" s="8">
        <f t="shared" ca="1" si="15"/>
        <v>-1.6212266451499477</v>
      </c>
      <c r="V104" s="8">
        <f t="shared" ca="1" si="15"/>
        <v>-3.9288990806753272</v>
      </c>
    </row>
    <row r="105" spans="1:22">
      <c r="A105" s="4" t="s">
        <v>43</v>
      </c>
      <c r="C105" s="8">
        <f t="shared" ca="1" si="16"/>
        <v>6.0293331372599059</v>
      </c>
      <c r="D105" s="8">
        <f t="shared" ca="1" si="15"/>
        <v>6.0699360007144083</v>
      </c>
      <c r="E105" s="8">
        <f t="shared" ca="1" si="15"/>
        <v>6.7582061678109202</v>
      </c>
      <c r="F105" s="8">
        <f t="shared" ca="1" si="15"/>
        <v>6.215284184158353</v>
      </c>
      <c r="G105" s="8">
        <f t="shared" ca="1" si="15"/>
        <v>7.2836539628458308</v>
      </c>
      <c r="H105" s="8">
        <f t="shared" ca="1" si="15"/>
        <v>14.158694257535306</v>
      </c>
      <c r="I105" s="8">
        <f t="shared" ca="1" si="15"/>
        <v>13.53205431782877</v>
      </c>
      <c r="J105" s="8">
        <f t="shared" ca="1" si="15"/>
        <v>5.3438669822931999</v>
      </c>
      <c r="K105" s="8">
        <f t="shared" ca="1" si="15"/>
        <v>3.5866199588563408</v>
      </c>
      <c r="L105" s="8">
        <f t="shared" ca="1" si="15"/>
        <v>2.5650541646808112</v>
      </c>
      <c r="M105" s="8">
        <f t="shared" ca="1" si="15"/>
        <v>2.3512535076343575</v>
      </c>
      <c r="N105" s="8">
        <f t="shared" ca="1" si="15"/>
        <v>0.90742935343233366</v>
      </c>
      <c r="O105" s="8">
        <f t="shared" ca="1" si="15"/>
        <v>-1.9284141385907634</v>
      </c>
      <c r="P105" s="8">
        <f t="shared" ca="1" si="15"/>
        <v>-2.7271816299851688</v>
      </c>
      <c r="Q105" s="8">
        <f t="shared" ca="1" si="15"/>
        <v>-4.9397900570974898</v>
      </c>
      <c r="R105" s="8">
        <f t="shared" ca="1" si="15"/>
        <v>-6.4074338335082412</v>
      </c>
      <c r="S105" s="8">
        <f t="shared" ca="1" si="15"/>
        <v>-2.5933203714402691</v>
      </c>
      <c r="T105" s="8">
        <f t="shared" ca="1" si="15"/>
        <v>-3.6068417409587514</v>
      </c>
      <c r="U105" s="8">
        <f t="shared" ca="1" si="15"/>
        <v>-6.0783325884029242</v>
      </c>
      <c r="V105" s="8">
        <f t="shared" ca="1" si="15"/>
        <v>-6.7710755240883316</v>
      </c>
    </row>
    <row r="106" spans="1:22">
      <c r="A106" s="4" t="s">
        <v>44</v>
      </c>
      <c r="C106" s="8">
        <f t="shared" ca="1" si="16"/>
        <v>2.4844413525817872</v>
      </c>
      <c r="D106" s="8">
        <f t="shared" ca="1" si="15"/>
        <v>6.0676977504663583</v>
      </c>
      <c r="E106" s="8">
        <f t="shared" ca="1" si="15"/>
        <v>13.393653838219283</v>
      </c>
      <c r="F106" s="8">
        <f t="shared" ca="1" si="15"/>
        <v>7.3972971811551069</v>
      </c>
      <c r="G106" s="8">
        <f t="shared" ca="1" si="15"/>
        <v>4.3708402562191875</v>
      </c>
      <c r="H106" s="8">
        <f t="shared" ca="1" si="15"/>
        <v>4.5613474482091583</v>
      </c>
      <c r="I106" s="8">
        <f t="shared" ca="1" si="15"/>
        <v>9.4574556959404212</v>
      </c>
      <c r="J106" s="8">
        <f t="shared" ca="1" si="15"/>
        <v>13.814552686980047</v>
      </c>
      <c r="K106" s="8">
        <f t="shared" ca="1" si="15"/>
        <v>5.1558785947623953</v>
      </c>
      <c r="L106" s="8">
        <f t="shared" ca="1" si="15"/>
        <v>-0.53585763741899139</v>
      </c>
      <c r="M106" s="8">
        <f t="shared" ca="1" si="15"/>
        <v>-2.4169669178376685</v>
      </c>
      <c r="N106" s="8">
        <f t="shared" ca="1" si="15"/>
        <v>-3.2474398414357166</v>
      </c>
      <c r="O106" s="8">
        <f t="shared" ca="1" si="15"/>
        <v>-7.1354805395328729</v>
      </c>
      <c r="P106" s="8">
        <f t="shared" ca="1" si="15"/>
        <v>-13.073135678743796</v>
      </c>
      <c r="Q106" s="8">
        <f t="shared" ca="1" si="15"/>
        <v>-19.271340023287529</v>
      </c>
      <c r="R106" s="8">
        <f t="shared" ca="1" si="15"/>
        <v>-8.0148589296285699</v>
      </c>
      <c r="S106" s="8">
        <f t="shared" ca="1" si="15"/>
        <v>-4.1908823118949492</v>
      </c>
      <c r="T106" s="8">
        <f t="shared" ca="1" si="15"/>
        <v>-2.9189836968873557</v>
      </c>
      <c r="U106" s="8">
        <f t="shared" ca="1" si="15"/>
        <v>-1.4626078047316198</v>
      </c>
      <c r="V106" s="8">
        <f t="shared" ca="1" si="15"/>
        <v>-2.1349329728790352</v>
      </c>
    </row>
    <row r="107" spans="1:22">
      <c r="A107" s="4" t="s">
        <v>147</v>
      </c>
      <c r="C107" s="8">
        <f t="shared" ca="1" si="16"/>
        <v>3.614529802328093</v>
      </c>
      <c r="D107" s="8">
        <f t="shared" ca="1" si="15"/>
        <v>5.9948292044486138</v>
      </c>
      <c r="E107" s="8">
        <f t="shared" ca="1" si="15"/>
        <v>7.2800364748538104</v>
      </c>
      <c r="F107" s="8">
        <f t="shared" ca="1" si="15"/>
        <v>8.591655858602703</v>
      </c>
      <c r="G107" s="8">
        <f t="shared" ca="1" si="15"/>
        <v>5.6196886833178006</v>
      </c>
      <c r="H107" s="8">
        <f t="shared" ca="1" si="15"/>
        <v>5.0076301938199173</v>
      </c>
      <c r="I107" s="8">
        <f t="shared" ca="1" si="15"/>
        <v>6.0192344066383061</v>
      </c>
      <c r="J107" s="8">
        <f t="shared" ca="1" si="15"/>
        <v>9.0544233014964313</v>
      </c>
      <c r="K107" s="8">
        <f t="shared" ca="1" si="15"/>
        <v>7.460914070776516</v>
      </c>
      <c r="L107" s="8">
        <f t="shared" ref="L107:V108" ca="1" si="17">INDIRECT(CONCATENATE($A107,"!",L$93,"$162"))</f>
        <v>6.5819936085609623</v>
      </c>
      <c r="M107" s="8">
        <f t="shared" ca="1" si="17"/>
        <v>4.2102424815264641</v>
      </c>
      <c r="N107" s="8">
        <f t="shared" ca="1" si="17"/>
        <v>0.33079788102934693</v>
      </c>
      <c r="O107" s="8">
        <f t="shared" ca="1" si="17"/>
        <v>-0.39544449054308173</v>
      </c>
      <c r="P107" s="8">
        <f t="shared" ca="1" si="17"/>
        <v>3.505113278954096</v>
      </c>
      <c r="Q107" s="8">
        <f t="shared" ca="1" si="17"/>
        <v>1.5718537844616796</v>
      </c>
      <c r="R107" s="8">
        <f t="shared" ca="1" si="17"/>
        <v>-4.4409930737129475</v>
      </c>
      <c r="S107" s="8">
        <f t="shared" ca="1" si="17"/>
        <v>-7.1396117125045304</v>
      </c>
      <c r="T107" s="8">
        <f t="shared" ca="1" si="17"/>
        <v>-5.851470423012632</v>
      </c>
      <c r="U107" s="8">
        <f t="shared" ca="1" si="17"/>
        <v>-2.7816608858334213</v>
      </c>
      <c r="V107" s="8">
        <f t="shared" ca="1" si="17"/>
        <v>0.72556870909723536</v>
      </c>
    </row>
    <row r="108" spans="1:22">
      <c r="A108" s="4" t="s">
        <v>146</v>
      </c>
      <c r="C108" s="8">
        <f t="shared" ca="1" si="16"/>
        <v>-0.46747754578989664</v>
      </c>
      <c r="D108" s="8">
        <f t="shared" ca="1" si="16"/>
        <v>-0.75011471093833992</v>
      </c>
      <c r="E108" s="8">
        <f t="shared" ca="1" si="16"/>
        <v>1.0280554156461097</v>
      </c>
      <c r="F108" s="8">
        <f t="shared" ca="1" si="16"/>
        <v>4.3658478214343095</v>
      </c>
      <c r="G108" s="8">
        <f t="shared" ca="1" si="16"/>
        <v>4.3682139112417548</v>
      </c>
      <c r="H108" s="8">
        <f t="shared" ca="1" si="16"/>
        <v>4.8148400748822144</v>
      </c>
      <c r="I108" s="8">
        <f t="shared" ca="1" si="16"/>
        <v>8.7026175907997612</v>
      </c>
      <c r="J108" s="8">
        <f t="shared" ca="1" si="16"/>
        <v>12.291570191528088</v>
      </c>
      <c r="K108" s="8">
        <f t="shared" ca="1" si="16"/>
        <v>3.934554244530923</v>
      </c>
      <c r="L108" s="8">
        <f t="shared" ca="1" si="16"/>
        <v>1.7914062815449934</v>
      </c>
      <c r="M108" s="8">
        <f t="shared" ca="1" si="16"/>
        <v>5.3588916416390422</v>
      </c>
      <c r="N108" s="8">
        <f t="shared" ca="1" si="16"/>
        <v>10.597739283609997</v>
      </c>
      <c r="O108" s="8">
        <f t="shared" ca="1" si="16"/>
        <v>11.004979838875421</v>
      </c>
      <c r="P108" s="8">
        <f t="shared" ca="1" si="16"/>
        <v>0.17519353003242122</v>
      </c>
      <c r="Q108" s="8">
        <f t="shared" ca="1" si="16"/>
        <v>-3.4480394726113719</v>
      </c>
      <c r="R108" s="8">
        <f t="shared" ca="1" si="16"/>
        <v>-2.1964771140093635</v>
      </c>
      <c r="S108" s="8">
        <f t="shared" ca="1" si="17"/>
        <v>-1.1959080435367273</v>
      </c>
      <c r="T108" s="8">
        <f t="shared" ca="1" si="17"/>
        <v>-1.9803094124947607</v>
      </c>
      <c r="U108" s="8">
        <f t="shared" ca="1" si="17"/>
        <v>-1.6187186710272372</v>
      </c>
      <c r="V108" s="8">
        <f t="shared" ca="1" si="17"/>
        <v>-1.615806177200128</v>
      </c>
    </row>
    <row r="110" spans="1:22">
      <c r="A110" s="1" t="s">
        <v>101</v>
      </c>
      <c r="C110" s="8">
        <f ca="1">AVERAGE(C94:C108)</f>
        <v>2.7756067592512434</v>
      </c>
      <c r="D110" s="8">
        <f t="shared" ref="D110:V110" ca="1" si="18">AVERAGE(D94:D108)</f>
        <v>2.9067903883471997</v>
      </c>
      <c r="E110" s="8">
        <f t="shared" ca="1" si="18"/>
        <v>3.3601731487939497</v>
      </c>
      <c r="F110" s="8">
        <f t="shared" ca="1" si="18"/>
        <v>3.0685568224356148</v>
      </c>
      <c r="G110" s="8">
        <f t="shared" ca="1" si="18"/>
        <v>3.1419981131919683</v>
      </c>
      <c r="H110" s="8">
        <f t="shared" ca="1" si="18"/>
        <v>4.72492569624991</v>
      </c>
      <c r="I110" s="8">
        <f t="shared" ca="1" si="18"/>
        <v>5.5662500705956024</v>
      </c>
      <c r="J110" s="8">
        <f t="shared" ca="1" si="18"/>
        <v>7.163012565069617</v>
      </c>
      <c r="K110" s="8">
        <f t="shared" ca="1" si="18"/>
        <v>5.8092151624079724</v>
      </c>
      <c r="L110" s="8">
        <f t="shared" ca="1" si="18"/>
        <v>3.5124015102493558</v>
      </c>
      <c r="M110" s="8">
        <f t="shared" ca="1" si="18"/>
        <v>2.3437060989424121</v>
      </c>
      <c r="N110" s="8">
        <f t="shared" ca="1" si="18"/>
        <v>1.870821130372619</v>
      </c>
      <c r="O110" s="8">
        <f t="shared" ca="1" si="18"/>
        <v>-0.86378891541644998</v>
      </c>
      <c r="P110" s="8">
        <f t="shared" ca="1" si="18"/>
        <v>-3.0978596210852252</v>
      </c>
      <c r="Q110" s="8">
        <f t="shared" ca="1" si="18"/>
        <v>-4.7275604632965917</v>
      </c>
      <c r="R110" s="8">
        <f t="shared" ca="1" si="18"/>
        <v>-5.4878461305159085</v>
      </c>
      <c r="S110" s="8">
        <f t="shared" ca="1" si="18"/>
        <v>-4.5353024301212814</v>
      </c>
      <c r="T110" s="8">
        <f t="shared" ca="1" si="18"/>
        <v>-3.2301106598259586</v>
      </c>
      <c r="U110" s="8">
        <f t="shared" ca="1" si="18"/>
        <v>-1.7613735451400589</v>
      </c>
      <c r="V110" s="8">
        <f t="shared" ca="1" si="18"/>
        <v>-1.3849497993978088</v>
      </c>
    </row>
    <row r="111" spans="1:22">
      <c r="A111" s="1" t="s">
        <v>199</v>
      </c>
      <c r="C111" s="1">
        <f ca="1">STDEV(C94:C108)/SQRT(14)</f>
        <v>1.0036581945844842</v>
      </c>
      <c r="D111" s="1">
        <f t="shared" ref="D111:V111" ca="1" si="19">STDEV(D94:D108)/SQRT(14)</f>
        <v>0.72304140516786064</v>
      </c>
      <c r="E111" s="1">
        <f t="shared" ca="1" si="19"/>
        <v>0.97292577042672368</v>
      </c>
      <c r="F111" s="1">
        <f t="shared" ca="1" si="19"/>
        <v>0.77849087115172</v>
      </c>
      <c r="G111" s="1">
        <f t="shared" ca="1" si="19"/>
        <v>0.79749044764284227</v>
      </c>
      <c r="H111" s="1">
        <f t="shared" ca="1" si="19"/>
        <v>0.95986404350645016</v>
      </c>
      <c r="I111" s="1">
        <f t="shared" ca="1" si="19"/>
        <v>1.0130885376178929</v>
      </c>
      <c r="J111" s="1">
        <f t="shared" ca="1" si="19"/>
        <v>1.37821748608567</v>
      </c>
      <c r="K111" s="1">
        <f t="shared" ca="1" si="19"/>
        <v>1.0431683248294272</v>
      </c>
      <c r="L111" s="1">
        <f t="shared" ca="1" si="19"/>
        <v>0.73963264860878031</v>
      </c>
      <c r="M111" s="1">
        <f t="shared" ca="1" si="19"/>
        <v>0.9058277275390737</v>
      </c>
      <c r="N111" s="1">
        <f t="shared" ca="1" si="19"/>
        <v>1.2583584517849014</v>
      </c>
      <c r="O111" s="1">
        <f t="shared" ca="1" si="19"/>
        <v>1.1613072561322595</v>
      </c>
      <c r="P111" s="1">
        <f t="shared" ca="1" si="19"/>
        <v>1.234556529817936</v>
      </c>
      <c r="Q111" s="1">
        <f t="shared" ca="1" si="19"/>
        <v>1.5130611528022262</v>
      </c>
      <c r="R111" s="1">
        <f t="shared" ca="1" si="19"/>
        <v>1.2332112901085448</v>
      </c>
      <c r="S111" s="1">
        <f t="shared" ca="1" si="19"/>
        <v>1.1009278832458165</v>
      </c>
      <c r="T111" s="1">
        <f t="shared" ca="1" si="19"/>
        <v>0.81947168900673739</v>
      </c>
      <c r="U111" s="1">
        <f t="shared" ca="1" si="19"/>
        <v>0.79452103879923586</v>
      </c>
      <c r="V111" s="1">
        <f t="shared" ca="1" si="19"/>
        <v>0.69474744060043392</v>
      </c>
    </row>
    <row r="132" spans="1:22">
      <c r="A132" s="1" t="s">
        <v>200</v>
      </c>
    </row>
    <row r="134" spans="1:22">
      <c r="C134" s="1" t="s">
        <v>2</v>
      </c>
      <c r="D134" s="1" t="s">
        <v>3</v>
      </c>
      <c r="E134" s="1" t="s">
        <v>4</v>
      </c>
      <c r="F134" s="1" t="s">
        <v>5</v>
      </c>
      <c r="G134" s="1" t="s">
        <v>6</v>
      </c>
      <c r="H134" s="1" t="s">
        <v>7</v>
      </c>
      <c r="I134" s="1" t="s">
        <v>8</v>
      </c>
      <c r="J134" s="1" t="s">
        <v>9</v>
      </c>
      <c r="K134" s="1" t="s">
        <v>10</v>
      </c>
      <c r="L134" s="1" t="s">
        <v>11</v>
      </c>
      <c r="M134" s="1" t="s">
        <v>17</v>
      </c>
      <c r="N134" s="1" t="s">
        <v>18</v>
      </c>
      <c r="O134" s="1" t="s">
        <v>19</v>
      </c>
      <c r="P134" s="1" t="s">
        <v>20</v>
      </c>
      <c r="Q134" s="1" t="s">
        <v>21</v>
      </c>
      <c r="R134" s="1" t="s">
        <v>22</v>
      </c>
      <c r="S134" s="1" t="s">
        <v>23</v>
      </c>
      <c r="T134" s="1" t="s">
        <v>24</v>
      </c>
      <c r="U134" s="1" t="s">
        <v>25</v>
      </c>
      <c r="V134" s="1" t="s">
        <v>26</v>
      </c>
    </row>
    <row r="135" spans="1:22">
      <c r="A135" s="1" t="s">
        <v>95</v>
      </c>
      <c r="C135" s="4" t="s">
        <v>203</v>
      </c>
      <c r="D135" s="1" t="s">
        <v>204</v>
      </c>
      <c r="E135" s="4" t="s">
        <v>205</v>
      </c>
      <c r="F135" s="1" t="s">
        <v>206</v>
      </c>
      <c r="G135" s="4" t="s">
        <v>207</v>
      </c>
      <c r="H135" s="1" t="s">
        <v>208</v>
      </c>
      <c r="I135" s="4" t="s">
        <v>210</v>
      </c>
      <c r="J135" s="1" t="s">
        <v>211</v>
      </c>
      <c r="K135" s="4" t="s">
        <v>212</v>
      </c>
      <c r="L135" s="1" t="s">
        <v>225</v>
      </c>
      <c r="M135" s="4" t="s">
        <v>226</v>
      </c>
      <c r="N135" s="1" t="s">
        <v>227</v>
      </c>
      <c r="O135" s="4" t="s">
        <v>228</v>
      </c>
      <c r="P135" s="1" t="s">
        <v>229</v>
      </c>
      <c r="Q135" s="4" t="s">
        <v>218</v>
      </c>
      <c r="R135" s="1" t="s">
        <v>219</v>
      </c>
      <c r="S135" s="4" t="s">
        <v>221</v>
      </c>
      <c r="T135" s="1" t="s">
        <v>222</v>
      </c>
      <c r="U135" s="4" t="s">
        <v>223</v>
      </c>
      <c r="V135" s="1" t="s">
        <v>224</v>
      </c>
    </row>
    <row r="136" spans="1:22">
      <c r="A136" s="4" t="s">
        <v>103</v>
      </c>
      <c r="C136" s="8">
        <f t="shared" ref="C136:R150" ca="1" si="20">INDIRECT(CONCATENATE($A136,"!",C$93,"$167"))</f>
        <v>0.3122132590913993</v>
      </c>
      <c r="D136" s="8">
        <f t="shared" ca="1" si="20"/>
        <v>0.17491563999053944</v>
      </c>
      <c r="E136" s="8">
        <f t="shared" ca="1" si="20"/>
        <v>6.8409269613158588E-2</v>
      </c>
      <c r="F136" s="8">
        <f t="shared" ca="1" si="20"/>
        <v>2.3495743481525579E-2</v>
      </c>
      <c r="G136" s="8">
        <f t="shared" ca="1" si="20"/>
        <v>1.1828821436359858E-3</v>
      </c>
      <c r="H136" s="8">
        <f t="shared" ca="1" si="20"/>
        <v>-1.1403074667186684E-2</v>
      </c>
      <c r="I136" s="8">
        <f t="shared" ca="1" si="20"/>
        <v>1.1567393131213702E-2</v>
      </c>
      <c r="J136" s="8">
        <f t="shared" ca="1" si="20"/>
        <v>5.6780556464484336E-2</v>
      </c>
      <c r="K136" s="8">
        <f t="shared" ca="1" si="20"/>
        <v>6.076857751529284E-2</v>
      </c>
      <c r="L136" s="8">
        <f t="shared" ca="1" si="20"/>
        <v>8.5501665818261074E-2</v>
      </c>
      <c r="M136" s="8">
        <f t="shared" ca="1" si="20"/>
        <v>0.11548988718149672</v>
      </c>
      <c r="N136" s="8">
        <f t="shared" ca="1" si="20"/>
        <v>0.10187889071870299</v>
      </c>
      <c r="O136" s="8">
        <f t="shared" ca="1" si="20"/>
        <v>-2.7501974150157548E-2</v>
      </c>
      <c r="P136" s="8">
        <f t="shared" ca="1" si="20"/>
        <v>-9.632527981629023E-2</v>
      </c>
      <c r="Q136" s="8">
        <f t="shared" ca="1" si="20"/>
        <v>-0.13705665552401497</v>
      </c>
      <c r="R136" s="8">
        <f t="shared" ca="1" si="20"/>
        <v>-0.18500383986372218</v>
      </c>
      <c r="S136" s="8">
        <f t="shared" ref="M136:V150" ca="1" si="21">INDIRECT(CONCATENATE($A136,"!",S$93,"$167"))</f>
        <v>-0.13688850346758061</v>
      </c>
      <c r="T136" s="8">
        <f t="shared" ca="1" si="21"/>
        <v>-9.8291805139176916E-2</v>
      </c>
      <c r="U136" s="8">
        <f t="shared" ca="1" si="21"/>
        <v>-3.9839092752169881E-2</v>
      </c>
      <c r="V136" s="8">
        <f t="shared" ca="1" si="21"/>
        <v>-6.3220650189981104E-3</v>
      </c>
    </row>
    <row r="137" spans="1:22">
      <c r="A137" s="4" t="s">
        <v>104</v>
      </c>
      <c r="C137" s="8">
        <f t="shared" ca="1" si="20"/>
        <v>0.17605258350258968</v>
      </c>
      <c r="D137" s="8">
        <f t="shared" ca="1" si="20"/>
        <v>0.18589367001459278</v>
      </c>
      <c r="E137" s="8">
        <f t="shared" ca="1" si="20"/>
        <v>0.16084634407964205</v>
      </c>
      <c r="F137" s="8">
        <f t="shared" ca="1" si="20"/>
        <v>9.893433295971206E-2</v>
      </c>
      <c r="G137" s="8">
        <f t="shared" ca="1" si="20"/>
        <v>6.2583255058321546E-2</v>
      </c>
      <c r="H137" s="8">
        <f t="shared" ca="1" si="20"/>
        <v>5.5558263312174998E-2</v>
      </c>
      <c r="I137" s="8">
        <f t="shared" ca="1" si="20"/>
        <v>0.10932526606654412</v>
      </c>
      <c r="J137" s="8">
        <f t="shared" ca="1" si="20"/>
        <v>0.21392769157886793</v>
      </c>
      <c r="K137" s="8">
        <f t="shared" ca="1" si="20"/>
        <v>0.26462447214867302</v>
      </c>
      <c r="L137" s="8">
        <f t="shared" ca="1" si="20"/>
        <v>0.2210566757588</v>
      </c>
      <c r="M137" s="8">
        <f t="shared" ca="1" si="21"/>
        <v>0.22283957290896947</v>
      </c>
      <c r="N137" s="8">
        <f t="shared" ca="1" si="21"/>
        <v>0.14747625338775799</v>
      </c>
      <c r="O137" s="8">
        <f t="shared" ca="1" si="21"/>
        <v>6.575252077679207E-2</v>
      </c>
      <c r="P137" s="8">
        <f t="shared" ca="1" si="21"/>
        <v>2.750404574347115E-2</v>
      </c>
      <c r="Q137" s="8">
        <f t="shared" ca="1" si="21"/>
        <v>-7.249533554108803E-2</v>
      </c>
      <c r="R137" s="8">
        <f t="shared" ca="1" si="21"/>
        <v>-0.20727179174766872</v>
      </c>
      <c r="S137" s="8">
        <f t="shared" ca="1" si="21"/>
        <v>-0.22971619905954205</v>
      </c>
      <c r="T137" s="8">
        <f t="shared" ca="1" si="21"/>
        <v>-0.15641093965049049</v>
      </c>
      <c r="U137" s="8">
        <f t="shared" ca="1" si="21"/>
        <v>-4.2961807515707752E-2</v>
      </c>
      <c r="V137" s="8">
        <f t="shared" ca="1" si="21"/>
        <v>2.3610680636183594E-2</v>
      </c>
    </row>
    <row r="138" spans="1:22">
      <c r="A138" s="4" t="s">
        <v>126</v>
      </c>
      <c r="C138" s="8">
        <f t="shared" ca="1" si="20"/>
        <v>-2.0745597623625399E-2</v>
      </c>
      <c r="D138" s="8">
        <f t="shared" ca="1" si="20"/>
        <v>3.2386378516379842E-2</v>
      </c>
      <c r="E138" s="8">
        <f t="shared" ca="1" si="20"/>
        <v>5.0514974740896772E-2</v>
      </c>
      <c r="F138" s="8">
        <f t="shared" ca="1" si="20"/>
        <v>4.5951303420638669E-2</v>
      </c>
      <c r="G138" s="8">
        <f t="shared" ca="1" si="20"/>
        <v>6.7019321742928739E-2</v>
      </c>
      <c r="H138" s="8">
        <f t="shared" ca="1" si="20"/>
        <v>0.14275333453638689</v>
      </c>
      <c r="I138" s="8">
        <f t="shared" ca="1" si="20"/>
        <v>0.20453607876010391</v>
      </c>
      <c r="J138" s="8">
        <f t="shared" ca="1" si="20"/>
        <v>0.29368982258714127</v>
      </c>
      <c r="K138" s="8">
        <f t="shared" ca="1" si="20"/>
        <v>0.26588391496242852</v>
      </c>
      <c r="L138" s="8">
        <f t="shared" ca="1" si="20"/>
        <v>0.15122228820214062</v>
      </c>
      <c r="M138" s="8">
        <f t="shared" ca="1" si="21"/>
        <v>3.5365295771910533E-2</v>
      </c>
      <c r="N138" s="8">
        <f t="shared" ca="1" si="21"/>
        <v>-1.3106726628034483E-3</v>
      </c>
      <c r="O138" s="8">
        <f t="shared" ca="1" si="21"/>
        <v>-0.14336330308316461</v>
      </c>
      <c r="P138" s="8">
        <f t="shared" ca="1" si="21"/>
        <v>-0.23551911077951687</v>
      </c>
      <c r="Q138" s="8">
        <f t="shared" ca="1" si="21"/>
        <v>-0.21074219746161119</v>
      </c>
      <c r="R138" s="8">
        <f t="shared" ca="1" si="21"/>
        <v>-0.15668826510274123</v>
      </c>
      <c r="S138" s="8">
        <f t="shared" ca="1" si="21"/>
        <v>-0.10148034975368904</v>
      </c>
      <c r="T138" s="8">
        <f t="shared" ca="1" si="21"/>
        <v>-4.5022576805754687E-2</v>
      </c>
      <c r="U138" s="8">
        <f t="shared" ca="1" si="21"/>
        <v>-2.3754734423622886E-2</v>
      </c>
      <c r="V138" s="8">
        <f t="shared" ca="1" si="21"/>
        <v>-1.7440922465994383E-2</v>
      </c>
    </row>
    <row r="139" spans="1:22">
      <c r="A139" s="4" t="s">
        <v>117</v>
      </c>
      <c r="C139" s="8">
        <f t="shared" ca="1" si="20"/>
        <v>2.0920127332516691E-2</v>
      </c>
      <c r="D139" s="8">
        <f t="shared" ca="1" si="20"/>
        <v>2.8541411996263439E-2</v>
      </c>
      <c r="E139" s="8">
        <f t="shared" ca="1" si="20"/>
        <v>-2.0514208623589155E-2</v>
      </c>
      <c r="F139" s="8">
        <f t="shared" ca="1" si="20"/>
        <v>-2.058662279113542E-2</v>
      </c>
      <c r="G139" s="8">
        <f t="shared" ca="1" si="20"/>
        <v>4.7866823488639486E-2</v>
      </c>
      <c r="H139" s="8">
        <f t="shared" ca="1" si="20"/>
        <v>0.10594226752708692</v>
      </c>
      <c r="I139" s="8">
        <f t="shared" ca="1" si="20"/>
        <v>0.17561132039208233</v>
      </c>
      <c r="J139" s="8">
        <f t="shared" ca="1" si="20"/>
        <v>0.23459192087751565</v>
      </c>
      <c r="K139" s="8">
        <f t="shared" ca="1" si="20"/>
        <v>0.14590625833756823</v>
      </c>
      <c r="L139" s="8">
        <f t="shared" ca="1" si="20"/>
        <v>4.9569947861049977E-2</v>
      </c>
      <c r="M139" s="8">
        <f t="shared" ca="1" si="21"/>
        <v>7.2922790235607868E-2</v>
      </c>
      <c r="N139" s="8">
        <f t="shared" ca="1" si="21"/>
        <v>0.10885974251041267</v>
      </c>
      <c r="O139" s="8">
        <f t="shared" ca="1" si="21"/>
        <v>-2.9761906537125474E-2</v>
      </c>
      <c r="P139" s="8">
        <f t="shared" ca="1" si="21"/>
        <v>-0.1362630406322545</v>
      </c>
      <c r="Q139" s="8">
        <f t="shared" ca="1" si="21"/>
        <v>-0.15562033268827521</v>
      </c>
      <c r="R139" s="8">
        <f t="shared" ca="1" si="21"/>
        <v>-0.12305154278198718</v>
      </c>
      <c r="S139" s="8">
        <f t="shared" ca="1" si="21"/>
        <v>-7.81321792772917E-2</v>
      </c>
      <c r="T139" s="8">
        <f t="shared" ca="1" si="21"/>
        <v>2.3006365040653141E-2</v>
      </c>
      <c r="U139" s="8">
        <f t="shared" ca="1" si="21"/>
        <v>6.8004137883613397E-2</v>
      </c>
      <c r="V139" s="8">
        <f t="shared" ca="1" si="21"/>
        <v>-4.8949117103936415E-3</v>
      </c>
    </row>
    <row r="140" spans="1:22">
      <c r="A140" s="4" t="s">
        <v>36</v>
      </c>
      <c r="C140" s="8">
        <f t="shared" ca="1" si="20"/>
        <v>-6.0259008091444057E-2</v>
      </c>
      <c r="D140" s="8">
        <f t="shared" ca="1" si="20"/>
        <v>3.6091774636651107E-2</v>
      </c>
      <c r="E140" s="8">
        <f t="shared" ca="1" si="20"/>
        <v>0.14109883081737407</v>
      </c>
      <c r="F140" s="8">
        <f t="shared" ca="1" si="20"/>
        <v>0.1808592614221109</v>
      </c>
      <c r="G140" s="8">
        <f t="shared" ca="1" si="20"/>
        <v>0.15968284442654021</v>
      </c>
      <c r="H140" s="8">
        <f t="shared" ca="1" si="20"/>
        <v>0.11743727189955924</v>
      </c>
      <c r="I140" s="8">
        <f t="shared" ca="1" si="20"/>
        <v>7.6123514392629515E-2</v>
      </c>
      <c r="J140" s="8">
        <f t="shared" ca="1" si="20"/>
        <v>8.0185587879088319E-2</v>
      </c>
      <c r="K140" s="8">
        <f t="shared" ca="1" si="20"/>
        <v>0.13582466861443615</v>
      </c>
      <c r="L140" s="8">
        <f t="shared" ca="1" si="20"/>
        <v>0.11735888142454622</v>
      </c>
      <c r="M140" s="8">
        <f t="shared" ca="1" si="21"/>
        <v>0.16205629945720662</v>
      </c>
      <c r="N140" s="8">
        <f t="shared" ca="1" si="21"/>
        <v>0.18366144291831477</v>
      </c>
      <c r="O140" s="8">
        <f t="shared" ca="1" si="21"/>
        <v>6.1684079956341634E-2</v>
      </c>
      <c r="P140" s="8">
        <f t="shared" ca="1" si="21"/>
        <v>-1.7589023656233424E-2</v>
      </c>
      <c r="Q140" s="8">
        <f t="shared" ca="1" si="21"/>
        <v>-5.4132321711415299E-2</v>
      </c>
      <c r="R140" s="8">
        <f t="shared" ca="1" si="21"/>
        <v>-0.16016115222754559</v>
      </c>
      <c r="S140" s="8">
        <f t="shared" ca="1" si="21"/>
        <v>-0.19814601562305373</v>
      </c>
      <c r="T140" s="8">
        <f t="shared" ca="1" si="21"/>
        <v>-0.13520278600331065</v>
      </c>
      <c r="U140" s="8">
        <f t="shared" ca="1" si="21"/>
        <v>-3.0240856632634032E-2</v>
      </c>
      <c r="V140" s="8">
        <f t="shared" ca="1" si="21"/>
        <v>6.5993276420083222E-2</v>
      </c>
    </row>
    <row r="141" spans="1:22">
      <c r="A141" s="4" t="s">
        <v>37</v>
      </c>
      <c r="C141" s="8">
        <f t="shared" ca="1" si="20"/>
        <v>2.9774788779926363E-2</v>
      </c>
      <c r="D141" s="8">
        <f t="shared" ca="1" si="20"/>
        <v>-2.2532176603960639E-2</v>
      </c>
      <c r="E141" s="8">
        <f t="shared" ca="1" si="20"/>
        <v>-2.1213095865889989E-2</v>
      </c>
      <c r="F141" s="8">
        <f t="shared" ca="1" si="20"/>
        <v>-5.1746515981391267E-2</v>
      </c>
      <c r="G141" s="8">
        <f t="shared" ca="1" si="20"/>
        <v>-8.6217479750334003E-2</v>
      </c>
      <c r="H141" s="8">
        <f t="shared" ca="1" si="20"/>
        <v>4.5979414851394174E-2</v>
      </c>
      <c r="I141" s="8">
        <f t="shared" ca="1" si="20"/>
        <v>0.10700206133116964</v>
      </c>
      <c r="J141" s="8">
        <f t="shared" ca="1" si="20"/>
        <v>4.3763037070274201E-2</v>
      </c>
      <c r="K141" s="8">
        <f t="shared" ca="1" si="20"/>
        <v>4.3214786472108566E-2</v>
      </c>
      <c r="L141" s="8">
        <f t="shared" ca="1" si="20"/>
        <v>0.13052403417079578</v>
      </c>
      <c r="M141" s="8">
        <f t="shared" ca="1" si="21"/>
        <v>4.1284372945927815E-2</v>
      </c>
      <c r="N141" s="8">
        <f t="shared" ca="1" si="21"/>
        <v>-9.4877212776702663E-2</v>
      </c>
      <c r="O141" s="8">
        <f t="shared" ca="1" si="21"/>
        <v>-0.10139626439177381</v>
      </c>
      <c r="P141" s="8">
        <f t="shared" ca="1" si="21"/>
        <v>-6.9692592117221266E-4</v>
      </c>
      <c r="Q141" s="8">
        <f t="shared" ca="1" si="21"/>
        <v>5.8971212800427754E-2</v>
      </c>
      <c r="R141" s="8">
        <f t="shared" ca="1" si="21"/>
        <v>5.2241936578919075E-2</v>
      </c>
      <c r="S141" s="8">
        <f t="shared" ca="1" si="21"/>
        <v>4.1949274899754474E-2</v>
      </c>
      <c r="T141" s="8">
        <f t="shared" ca="1" si="21"/>
        <v>5.9158174769284186E-2</v>
      </c>
      <c r="U141" s="8">
        <f t="shared" ca="1" si="21"/>
        <v>9.6186969484355581E-2</v>
      </c>
      <c r="V141" s="8">
        <f t="shared" ca="1" si="21"/>
        <v>4.2305887859583377E-2</v>
      </c>
    </row>
    <row r="142" spans="1:22">
      <c r="A142" s="4" t="s">
        <v>38</v>
      </c>
      <c r="C142" s="8">
        <f t="shared" ca="1" si="20"/>
        <v>1.9701346074471521E-2</v>
      </c>
      <c r="D142" s="8">
        <f t="shared" ca="1" si="20"/>
        <v>-6.2727284384351562E-3</v>
      </c>
      <c r="E142" s="8">
        <f t="shared" ca="1" si="20"/>
        <v>2.5128141380526835E-2</v>
      </c>
      <c r="F142" s="8">
        <f t="shared" ca="1" si="20"/>
        <v>6.4186984307688294E-2</v>
      </c>
      <c r="G142" s="8">
        <f t="shared" ca="1" si="20"/>
        <v>0.11309636385259611</v>
      </c>
      <c r="H142" s="8">
        <f t="shared" ca="1" si="20"/>
        <v>0.15643801785407399</v>
      </c>
      <c r="I142" s="8">
        <f t="shared" ca="1" si="20"/>
        <v>0.15323055100857161</v>
      </c>
      <c r="J142" s="8">
        <f t="shared" ca="1" si="20"/>
        <v>0.1775008120779136</v>
      </c>
      <c r="K142" s="8">
        <f t="shared" ca="1" si="20"/>
        <v>0.23638857497662644</v>
      </c>
      <c r="L142" s="8">
        <f t="shared" ca="1" si="20"/>
        <v>0.18510784562641541</v>
      </c>
      <c r="M142" s="8">
        <f t="shared" ca="1" si="21"/>
        <v>9.2493503136580182E-2</v>
      </c>
      <c r="N142" s="8">
        <f t="shared" ca="1" si="21"/>
        <v>-2.2991132818530692E-2</v>
      </c>
      <c r="O142" s="8">
        <f t="shared" ca="1" si="21"/>
        <v>-8.8188234832699677E-2</v>
      </c>
      <c r="P142" s="8">
        <f t="shared" ca="1" si="21"/>
        <v>-0.18696563265382476</v>
      </c>
      <c r="Q142" s="8">
        <f t="shared" ca="1" si="21"/>
        <v>-0.2814835654354525</v>
      </c>
      <c r="R142" s="8">
        <f t="shared" ca="1" si="21"/>
        <v>-0.29339433138970672</v>
      </c>
      <c r="S142" s="8">
        <f t="shared" ca="1" si="21"/>
        <v>-0.20573209650071889</v>
      </c>
      <c r="T142" s="8">
        <f t="shared" ca="1" si="21"/>
        <v>-0.14152254426550703</v>
      </c>
      <c r="U142" s="8">
        <f t="shared" ca="1" si="21"/>
        <v>-6.9483077103385305E-2</v>
      </c>
      <c r="V142" s="8">
        <f t="shared" ca="1" si="21"/>
        <v>-5.2789146928309647E-2</v>
      </c>
    </row>
    <row r="143" spans="1:22">
      <c r="A143" s="4" t="s">
        <v>39</v>
      </c>
      <c r="C143" s="8">
        <f t="shared" ca="1" si="20"/>
        <v>4.3152251898455687E-2</v>
      </c>
      <c r="D143" s="8">
        <f t="shared" ca="1" si="20"/>
        <v>3.8762511417917922E-2</v>
      </c>
      <c r="E143" s="8">
        <f t="shared" ca="1" si="20"/>
        <v>4.9768362701112102E-2</v>
      </c>
      <c r="F143" s="8">
        <f t="shared" ca="1" si="20"/>
        <v>5.7708085319006688E-2</v>
      </c>
      <c r="G143" s="8">
        <f t="shared" ca="1" si="20"/>
        <v>0.1030004686032748</v>
      </c>
      <c r="H143" s="8">
        <f t="shared" ca="1" si="20"/>
        <v>7.9939948757134241E-2</v>
      </c>
      <c r="I143" s="8">
        <f t="shared" ca="1" si="20"/>
        <v>1.9291604130078202E-2</v>
      </c>
      <c r="J143" s="8">
        <f t="shared" ca="1" si="20"/>
        <v>-6.1604846920356327E-4</v>
      </c>
      <c r="K143" s="8">
        <f t="shared" ca="1" si="20"/>
        <v>3.913254200768343E-2</v>
      </c>
      <c r="L143" s="8">
        <f t="shared" ca="1" si="20"/>
        <v>8.0995635279124067E-2</v>
      </c>
      <c r="M143" s="8">
        <f t="shared" ca="1" si="21"/>
        <v>5.4888405222964697E-2</v>
      </c>
      <c r="N143" s="8">
        <f t="shared" ca="1" si="21"/>
        <v>7.7318900687585998E-2</v>
      </c>
      <c r="O143" s="8">
        <f t="shared" ca="1" si="21"/>
        <v>-5.9519229220743744E-3</v>
      </c>
      <c r="P143" s="8">
        <f t="shared" ca="1" si="21"/>
        <v>-2.3104036448259341E-2</v>
      </c>
      <c r="Q143" s="8">
        <f t="shared" ca="1" si="21"/>
        <v>-7.9442169159162374E-3</v>
      </c>
      <c r="R143" s="8">
        <f t="shared" ca="1" si="21"/>
        <v>-6.2954001752903513E-2</v>
      </c>
      <c r="S143" s="8">
        <f t="shared" ca="1" si="21"/>
        <v>-0.11081316041714295</v>
      </c>
      <c r="T143" s="8">
        <f t="shared" ca="1" si="21"/>
        <v>-0.1313081451790423</v>
      </c>
      <c r="U143" s="8">
        <f t="shared" ca="1" si="21"/>
        <v>-6.5116007621999733E-2</v>
      </c>
      <c r="V143" s="8">
        <f t="shared" ca="1" si="21"/>
        <v>4.8377095873534073E-2</v>
      </c>
    </row>
    <row r="144" spans="1:22">
      <c r="A144" s="4" t="s">
        <v>40</v>
      </c>
      <c r="C144" s="8">
        <f t="shared" ca="1" si="20"/>
        <v>0.17853360241241428</v>
      </c>
      <c r="D144" s="8">
        <f t="shared" ca="1" si="20"/>
        <v>0.14904853466524032</v>
      </c>
      <c r="E144" s="8">
        <f t="shared" ca="1" si="20"/>
        <v>9.3154835556252105E-2</v>
      </c>
      <c r="F144" s="8">
        <f t="shared" ca="1" si="20"/>
        <v>6.1555698764709461E-2</v>
      </c>
      <c r="G144" s="8">
        <f t="shared" ca="1" si="20"/>
        <v>0.10409207898088566</v>
      </c>
      <c r="H144" s="8">
        <f t="shared" ca="1" si="20"/>
        <v>0.21530806272703509</v>
      </c>
      <c r="I144" s="8">
        <f t="shared" ca="1" si="20"/>
        <v>0.25453105037035451</v>
      </c>
      <c r="J144" s="8">
        <f t="shared" ca="1" si="20"/>
        <v>0.27349695279128533</v>
      </c>
      <c r="K144" s="8">
        <f t="shared" ca="1" si="20"/>
        <v>0.19085570433709984</v>
      </c>
      <c r="L144" s="8">
        <f t="shared" ca="1" si="20"/>
        <v>7.6309188138666093E-2</v>
      </c>
      <c r="M144" s="8">
        <f t="shared" ca="1" si="21"/>
        <v>-2.8538808784391408E-2</v>
      </c>
      <c r="N144" s="8">
        <f t="shared" ca="1" si="21"/>
        <v>-9.5495605290614141E-2</v>
      </c>
      <c r="O144" s="8">
        <f t="shared" ca="1" si="21"/>
        <v>-4.0603231806702618E-2</v>
      </c>
      <c r="P144" s="8">
        <f t="shared" ca="1" si="21"/>
        <v>5.3085078028187724E-2</v>
      </c>
      <c r="Q144" s="8">
        <f t="shared" ca="1" si="21"/>
        <v>2.7918463208199611E-2</v>
      </c>
      <c r="R144" s="8">
        <f t="shared" ca="1" si="21"/>
        <v>-0.14581394965534716</v>
      </c>
      <c r="S144" s="8">
        <f t="shared" ca="1" si="21"/>
        <v>-0.22347566169858687</v>
      </c>
      <c r="T144" s="8">
        <f t="shared" ca="1" si="21"/>
        <v>-0.22111414266230403</v>
      </c>
      <c r="U144" s="8">
        <f t="shared" ca="1" si="21"/>
        <v>-0.18519426810517145</v>
      </c>
      <c r="V144" s="8">
        <f t="shared" ca="1" si="21"/>
        <v>-0.16757516531321545</v>
      </c>
    </row>
    <row r="145" spans="1:22">
      <c r="A145" s="4" t="s">
        <v>41</v>
      </c>
      <c r="C145" s="8">
        <f t="shared" ca="1" si="20"/>
        <v>0.11706438336243619</v>
      </c>
      <c r="D145" s="8">
        <f t="shared" ca="1" si="20"/>
        <v>0.10248786749900589</v>
      </c>
      <c r="E145" s="8">
        <f t="shared" ca="1" si="20"/>
        <v>6.3990388348455579E-2</v>
      </c>
      <c r="F145" s="8">
        <f t="shared" ca="1" si="20"/>
        <v>5.6655670783599066E-2</v>
      </c>
      <c r="G145" s="8">
        <f t="shared" ca="1" si="20"/>
        <v>8.6323167409711979E-2</v>
      </c>
      <c r="H145" s="8">
        <f t="shared" ca="1" si="20"/>
        <v>0.10046196604688715</v>
      </c>
      <c r="I145" s="8">
        <f t="shared" ca="1" si="20"/>
        <v>0.12423258388059029</v>
      </c>
      <c r="J145" s="8">
        <f t="shared" ca="1" si="20"/>
        <v>0.18284827509489093</v>
      </c>
      <c r="K145" s="8">
        <f t="shared" ca="1" si="20"/>
        <v>0.2062609294009296</v>
      </c>
      <c r="L145" s="8">
        <f t="shared" ca="1" si="20"/>
        <v>9.3525284728003311E-2</v>
      </c>
      <c r="M145" s="8">
        <f t="shared" ca="1" si="21"/>
        <v>2.8155190019740307E-2</v>
      </c>
      <c r="N145" s="8">
        <f t="shared" ca="1" si="21"/>
        <v>3.1725713126670101E-2</v>
      </c>
      <c r="O145" s="8">
        <f t="shared" ca="1" si="21"/>
        <v>-2.8529386546030149E-2</v>
      </c>
      <c r="P145" s="8">
        <f t="shared" ca="1" si="21"/>
        <v>-0.14329606342959214</v>
      </c>
      <c r="Q145" s="8">
        <f t="shared" ca="1" si="21"/>
        <v>-0.21666864269538774</v>
      </c>
      <c r="R145" s="8">
        <f t="shared" ca="1" si="21"/>
        <v>-0.22022107883287076</v>
      </c>
      <c r="S145" s="8">
        <f t="shared" ca="1" si="21"/>
        <v>-0.18143180739342099</v>
      </c>
      <c r="T145" s="8">
        <f t="shared" ca="1" si="21"/>
        <v>-0.1254818508463407</v>
      </c>
      <c r="U145" s="8">
        <f t="shared" ca="1" si="21"/>
        <v>-0.13538384280118157</v>
      </c>
      <c r="V145" s="8">
        <f t="shared" ca="1" si="21"/>
        <v>-0.14595067904974729</v>
      </c>
    </row>
    <row r="146" spans="1:22">
      <c r="A146" s="4" t="s">
        <v>42</v>
      </c>
      <c r="C146" s="8">
        <f t="shared" ca="1" si="20"/>
        <v>0.1190849221736922</v>
      </c>
      <c r="D146" s="8">
        <f t="shared" ca="1" si="20"/>
        <v>9.9078748077067791E-2</v>
      </c>
      <c r="E146" s="8">
        <f t="shared" ca="1" si="20"/>
        <v>8.5896638871829009E-2</v>
      </c>
      <c r="F146" s="8">
        <f t="shared" ca="1" si="20"/>
        <v>0.11534800152291638</v>
      </c>
      <c r="G146" s="8">
        <f t="shared" ca="1" si="20"/>
        <v>0.10582771962412854</v>
      </c>
      <c r="H146" s="8">
        <f t="shared" ca="1" si="20"/>
        <v>5.1613988083359971E-2</v>
      </c>
      <c r="I146" s="8">
        <f t="shared" ca="1" si="20"/>
        <v>5.0976343079584922E-2</v>
      </c>
      <c r="J146" s="8">
        <f t="shared" ca="1" si="20"/>
        <v>4.0216664824108968E-2</v>
      </c>
      <c r="K146" s="8">
        <f t="shared" ca="1" si="20"/>
        <v>8.5474934544700863E-3</v>
      </c>
      <c r="L146" s="8">
        <f t="shared" ca="1" si="20"/>
        <v>-4.8471870268745887E-2</v>
      </c>
      <c r="M146" s="8">
        <f t="shared" ca="1" si="21"/>
        <v>-0.10819755980140462</v>
      </c>
      <c r="N146" s="8">
        <f t="shared" ca="1" si="21"/>
        <v>-8.2978052688994317E-2</v>
      </c>
      <c r="O146" s="8">
        <f t="shared" ca="1" si="21"/>
        <v>-1.6195643209921878E-2</v>
      </c>
      <c r="P146" s="8">
        <f t="shared" ca="1" si="21"/>
        <v>-9.1112233898186262E-2</v>
      </c>
      <c r="Q146" s="8">
        <f t="shared" ca="1" si="21"/>
        <v>-7.9145207278852575E-2</v>
      </c>
      <c r="R146" s="8">
        <f t="shared" ca="1" si="21"/>
        <v>5.7690758526391848E-2</v>
      </c>
      <c r="S146" s="8">
        <f t="shared" ca="1" si="21"/>
        <v>9.3480616541333675E-2</v>
      </c>
      <c r="T146" s="8">
        <f t="shared" ca="1" si="21"/>
        <v>3.8026062449431623E-2</v>
      </c>
      <c r="U146" s="8">
        <f t="shared" ca="1" si="21"/>
        <v>-5.1908066394773356E-2</v>
      </c>
      <c r="V146" s="8">
        <f t="shared" ca="1" si="21"/>
        <v>-0.14200111055688222</v>
      </c>
    </row>
    <row r="147" spans="1:22">
      <c r="A147" s="4" t="s">
        <v>43</v>
      </c>
      <c r="C147" s="8">
        <f t="shared" ca="1" si="20"/>
        <v>0.2210880832527399</v>
      </c>
      <c r="D147" s="8">
        <f t="shared" ca="1" si="20"/>
        <v>0.20734093709872881</v>
      </c>
      <c r="E147" s="8">
        <f t="shared" ca="1" si="20"/>
        <v>0.19142983911729403</v>
      </c>
      <c r="F147" s="8">
        <f t="shared" ca="1" si="20"/>
        <v>0.1687475730964112</v>
      </c>
      <c r="G147" s="8">
        <f t="shared" ca="1" si="20"/>
        <v>0.20408184390432102</v>
      </c>
      <c r="H147" s="8">
        <f t="shared" ca="1" si="20"/>
        <v>0.29373272339536299</v>
      </c>
      <c r="I147" s="8">
        <f t="shared" ca="1" si="20"/>
        <v>0.29155581010286452</v>
      </c>
      <c r="J147" s="8">
        <f t="shared" ca="1" si="20"/>
        <v>0.17768902569068556</v>
      </c>
      <c r="K147" s="8">
        <f t="shared" ca="1" si="20"/>
        <v>0.11832539670975048</v>
      </c>
      <c r="L147" s="8">
        <f t="shared" ca="1" si="20"/>
        <v>8.1323433399162592E-2</v>
      </c>
      <c r="M147" s="8">
        <f t="shared" ca="1" si="21"/>
        <v>7.3510571707063502E-2</v>
      </c>
      <c r="N147" s="8">
        <f t="shared" ca="1" si="21"/>
        <v>2.5745116070022465E-2</v>
      </c>
      <c r="O147" s="8">
        <f t="shared" ca="1" si="21"/>
        <v>-5.3169529971629999E-2</v>
      </c>
      <c r="P147" s="8">
        <f t="shared" ca="1" si="21"/>
        <v>-9.2483188245041745E-2</v>
      </c>
      <c r="Q147" s="8">
        <f t="shared" ca="1" si="21"/>
        <v>-0.155356167325128</v>
      </c>
      <c r="R147" s="8">
        <f t="shared" ca="1" si="21"/>
        <v>-0.14489348622492648</v>
      </c>
      <c r="S147" s="8">
        <f t="shared" ca="1" si="21"/>
        <v>-6.5474163623698289E-2</v>
      </c>
      <c r="T147" s="8">
        <f t="shared" ca="1" si="21"/>
        <v>-9.9973256115003586E-2</v>
      </c>
      <c r="U147" s="8">
        <f t="shared" ca="1" si="21"/>
        <v>-0.1573009196217969</v>
      </c>
      <c r="V147" s="8">
        <f t="shared" ca="1" si="21"/>
        <v>-0.16597824100519004</v>
      </c>
    </row>
    <row r="148" spans="1:22">
      <c r="A148" s="4" t="s">
        <v>44</v>
      </c>
      <c r="C148" s="8">
        <f t="shared" ca="1" si="20"/>
        <v>0.11974730200578021</v>
      </c>
      <c r="D148" s="8">
        <f t="shared" ca="1" si="20"/>
        <v>0.20709225210409121</v>
      </c>
      <c r="E148" s="8">
        <f t="shared" ca="1" si="20"/>
        <v>0.27319158222925688</v>
      </c>
      <c r="F148" s="8">
        <f t="shared" ca="1" si="20"/>
        <v>0.21519488637893988</v>
      </c>
      <c r="G148" s="8">
        <f t="shared" ca="1" si="20"/>
        <v>0.13682607675498279</v>
      </c>
      <c r="H148" s="8">
        <f t="shared" ca="1" si="20"/>
        <v>0.13754080642031771</v>
      </c>
      <c r="I148" s="8">
        <f t="shared" ca="1" si="20"/>
        <v>0.24566715044158446</v>
      </c>
      <c r="J148" s="8">
        <f t="shared" ca="1" si="20"/>
        <v>0.28590551843447182</v>
      </c>
      <c r="K148" s="8">
        <f t="shared" ca="1" si="20"/>
        <v>0.14701641773947402</v>
      </c>
      <c r="L148" s="8">
        <f t="shared" ca="1" si="20"/>
        <v>-1.7256856150726446E-2</v>
      </c>
      <c r="M148" s="8">
        <f t="shared" ca="1" si="21"/>
        <v>-7.3369919395712399E-2</v>
      </c>
      <c r="N148" s="8">
        <f t="shared" ca="1" si="21"/>
        <v>-8.522479234275529E-2</v>
      </c>
      <c r="O148" s="8">
        <f t="shared" ca="1" si="21"/>
        <v>-0.16088846861277292</v>
      </c>
      <c r="P148" s="8">
        <f t="shared" ca="1" si="21"/>
        <v>-0.24008521647386066</v>
      </c>
      <c r="Q148" s="8">
        <f t="shared" ca="1" si="21"/>
        <v>-0.27631787157395155</v>
      </c>
      <c r="R148" s="8">
        <f t="shared" ca="1" si="21"/>
        <v>-0.20789503863866829</v>
      </c>
      <c r="S148" s="8">
        <f t="shared" ca="1" si="21"/>
        <v>-0.12683748948256759</v>
      </c>
      <c r="T148" s="8">
        <f t="shared" ca="1" si="21"/>
        <v>-8.8754911712160142E-2</v>
      </c>
      <c r="U148" s="8">
        <f t="shared" ca="1" si="21"/>
        <v>-5.0630988910369608E-2</v>
      </c>
      <c r="V148" s="8">
        <f t="shared" ca="1" si="21"/>
        <v>-7.2643752650155949E-2</v>
      </c>
    </row>
    <row r="149" spans="1:22">
      <c r="A149" s="4" t="s">
        <v>147</v>
      </c>
      <c r="C149" s="8">
        <f t="shared" ca="1" si="20"/>
        <v>0.15819298616047084</v>
      </c>
      <c r="D149" s="8">
        <f t="shared" ca="1" si="20"/>
        <v>0.18876956547925663</v>
      </c>
      <c r="E149" s="8">
        <f t="shared" ca="1" si="20"/>
        <v>0.20776657399034737</v>
      </c>
      <c r="F149" s="8">
        <f t="shared" ca="1" si="20"/>
        <v>0.23508732953062939</v>
      </c>
      <c r="G149" s="8">
        <f t="shared" ca="1" si="20"/>
        <v>0.18297071965843531</v>
      </c>
      <c r="H149" s="8">
        <f t="shared" ca="1" si="20"/>
        <v>0.14608956153640681</v>
      </c>
      <c r="I149" s="8">
        <f t="shared" ca="1" si="20"/>
        <v>0.16258921020975192</v>
      </c>
      <c r="J149" s="8">
        <f t="shared" ca="1" si="20"/>
        <v>0.2359858631005784</v>
      </c>
      <c r="K149" s="8">
        <f t="shared" ca="1" si="20"/>
        <v>0.22379518736958856</v>
      </c>
      <c r="L149" s="8">
        <f t="shared" ca="1" si="20"/>
        <v>0.18939131076946544</v>
      </c>
      <c r="M149" s="8">
        <f t="shared" ca="1" si="21"/>
        <v>0.11580432065105283</v>
      </c>
      <c r="N149" s="8">
        <f t="shared" ca="1" si="21"/>
        <v>1.0512327324228004E-2</v>
      </c>
      <c r="O149" s="8">
        <f t="shared" ca="1" si="21"/>
        <v>-1.1380745902227896E-2</v>
      </c>
      <c r="P149" s="8">
        <f t="shared" ca="1" si="21"/>
        <v>7.1871927349719977E-2</v>
      </c>
      <c r="Q149" s="8">
        <f t="shared" ca="1" si="21"/>
        <v>3.1551836719273453E-2</v>
      </c>
      <c r="R149" s="8">
        <f t="shared" ca="1" si="21"/>
        <v>-6.4094224497402166E-2</v>
      </c>
      <c r="S149" s="8">
        <f t="shared" ca="1" si="21"/>
        <v>-0.16432812587277515</v>
      </c>
      <c r="T149" s="8">
        <f t="shared" ca="1" si="21"/>
        <v>-0.17251609262132031</v>
      </c>
      <c r="U149" s="8">
        <f t="shared" ca="1" si="21"/>
        <v>-9.709176106203303E-2</v>
      </c>
      <c r="V149" s="8">
        <f t="shared" ca="1" si="21"/>
        <v>3.096532097949966E-2</v>
      </c>
    </row>
    <row r="150" spans="1:22">
      <c r="A150" s="4" t="s">
        <v>146</v>
      </c>
      <c r="C150" s="8">
        <f t="shared" ca="1" si="20"/>
        <v>-2.0937115182168831E-2</v>
      </c>
      <c r="D150" s="8">
        <f t="shared" ca="1" si="20"/>
        <v>-2.7330468159123676E-2</v>
      </c>
      <c r="E150" s="8">
        <f t="shared" ca="1" si="20"/>
        <v>3.3789912784989322E-2</v>
      </c>
      <c r="F150" s="8">
        <f t="shared" ca="1" si="20"/>
        <v>0.12601340006575557</v>
      </c>
      <c r="G150" s="8">
        <f t="shared" ca="1" si="20"/>
        <v>0.12373113966161872</v>
      </c>
      <c r="H150" s="8">
        <f t="shared" ca="1" si="20"/>
        <v>0.12420563410189646</v>
      </c>
      <c r="I150" s="8">
        <f t="shared" ca="1" si="20"/>
        <v>0.19843137350769002</v>
      </c>
      <c r="J150" s="8">
        <f t="shared" ca="1" si="20"/>
        <v>0.23284907378796646</v>
      </c>
      <c r="K150" s="8">
        <f t="shared" ca="1" si="20"/>
        <v>0.11486288086728774</v>
      </c>
      <c r="L150" s="8">
        <f t="shared" ca="1" si="20"/>
        <v>5.6258750595837195E-2</v>
      </c>
      <c r="M150" s="8">
        <f t="shared" ca="1" si="21"/>
        <v>0.15732090515217015</v>
      </c>
      <c r="N150" s="8">
        <f t="shared" ca="1" si="21"/>
        <v>0.26046175146485351</v>
      </c>
      <c r="O150" s="8">
        <f t="shared" ca="1" si="21"/>
        <v>0.21314011490949133</v>
      </c>
      <c r="P150" s="8">
        <f t="shared" ca="1" si="21"/>
        <v>4.4929270937854758E-3</v>
      </c>
      <c r="Q150" s="8">
        <f t="shared" ca="1" si="21"/>
        <v>-9.285794207590356E-2</v>
      </c>
      <c r="R150" s="8">
        <f t="shared" ca="1" si="21"/>
        <v>-6.4354559286992796E-2</v>
      </c>
      <c r="S150" s="8">
        <f t="shared" ca="1" si="21"/>
        <v>-4.2780966321572404E-2</v>
      </c>
      <c r="T150" s="8">
        <f t="shared" ca="1" si="21"/>
        <v>-7.4703126892488134E-2</v>
      </c>
      <c r="U150" s="8">
        <f t="shared" ca="1" si="21"/>
        <v>-6.5237641267578889E-2</v>
      </c>
      <c r="V150" s="8">
        <f t="shared" ca="1" si="21"/>
        <v>-7.0140601254408921E-2</v>
      </c>
    </row>
    <row r="152" spans="1:22">
      <c r="A152" s="1" t="s">
        <v>101</v>
      </c>
      <c r="C152" s="8">
        <f ca="1">AVERAGE(C136:C150)</f>
        <v>9.423892767664363E-2</v>
      </c>
      <c r="D152" s="8">
        <f t="shared" ref="D152:V152" ca="1" si="22">AVERAGE(D136:D150)</f>
        <v>9.29515945529477E-2</v>
      </c>
      <c r="E152" s="8">
        <f t="shared" ca="1" si="22"/>
        <v>9.3550559316110365E-2</v>
      </c>
      <c r="F152" s="8">
        <f t="shared" ca="1" si="22"/>
        <v>9.182700881874109E-2</v>
      </c>
      <c r="G152" s="8">
        <f t="shared" ca="1" si="22"/>
        <v>9.4137815037312472E-2</v>
      </c>
      <c r="H152" s="8">
        <f t="shared" ca="1" si="22"/>
        <v>0.117439879092126</v>
      </c>
      <c r="I152" s="8">
        <f t="shared" ca="1" si="22"/>
        <v>0.14564475405365424</v>
      </c>
      <c r="J152" s="8">
        <f t="shared" ca="1" si="22"/>
        <v>0.16858765025267128</v>
      </c>
      <c r="K152" s="8">
        <f t="shared" ca="1" si="22"/>
        <v>0.14676052032756112</v>
      </c>
      <c r="L152" s="8">
        <f t="shared" ca="1" si="22"/>
        <v>9.6827747690186372E-2</v>
      </c>
      <c r="M152" s="8">
        <f t="shared" ca="1" si="22"/>
        <v>6.4134988427278813E-2</v>
      </c>
      <c r="N152" s="8">
        <f t="shared" ca="1" si="22"/>
        <v>3.7650844641876527E-2</v>
      </c>
      <c r="O152" s="8">
        <f t="shared" ca="1" si="22"/>
        <v>-2.4423593088243725E-2</v>
      </c>
      <c r="P152" s="8">
        <f t="shared" ca="1" si="22"/>
        <v>-7.3765718249271195E-2</v>
      </c>
      <c r="Q152" s="8">
        <f t="shared" ca="1" si="22"/>
        <v>-0.10809192956660642</v>
      </c>
      <c r="R152" s="8">
        <f t="shared" ca="1" si="22"/>
        <v>-0.1283909711264781</v>
      </c>
      <c r="S152" s="8">
        <f t="shared" ca="1" si="22"/>
        <v>-0.11532045513670344</v>
      </c>
      <c r="T152" s="8">
        <f t="shared" ca="1" si="22"/>
        <v>-9.1340771708901994E-2</v>
      </c>
      <c r="U152" s="8">
        <f t="shared" ca="1" si="22"/>
        <v>-5.6663463789630365E-2</v>
      </c>
      <c r="V152" s="8">
        <f t="shared" ca="1" si="22"/>
        <v>-4.2298955612294117E-2</v>
      </c>
    </row>
    <row r="153" spans="1:22">
      <c r="A153" s="1" t="s">
        <v>199</v>
      </c>
      <c r="C153" s="1">
        <f ca="1">STDEV(C136:C150)/SQRT(14)</f>
        <v>2.7787022810382121E-2</v>
      </c>
      <c r="D153" s="1">
        <f t="shared" ref="D153:V153" ca="1" si="23">STDEV(D136:D150)/SQRT(14)</f>
        <v>2.3207343294955631E-2</v>
      </c>
      <c r="E153" s="1">
        <f t="shared" ca="1" si="23"/>
        <v>2.2751329723695164E-2</v>
      </c>
      <c r="F153" s="1">
        <f t="shared" ca="1" si="23"/>
        <v>2.2069521335565348E-2</v>
      </c>
      <c r="G153" s="1">
        <f t="shared" ca="1" si="23"/>
        <v>1.9265693379678386E-2</v>
      </c>
      <c r="H153" s="1">
        <f t="shared" ca="1" si="23"/>
        <v>1.9663726260134896E-2</v>
      </c>
      <c r="I153" s="1">
        <f t="shared" ca="1" si="23"/>
        <v>2.2773958326175254E-2</v>
      </c>
      <c r="J153" s="1">
        <f t="shared" ca="1" si="23"/>
        <v>2.6426246190630966E-2</v>
      </c>
      <c r="K153" s="1">
        <f t="shared" ca="1" si="23"/>
        <v>2.2393041219153385E-2</v>
      </c>
      <c r="L153" s="1">
        <f t="shared" ca="1" si="23"/>
        <v>1.9609400714249704E-2</v>
      </c>
      <c r="M153" s="1">
        <f t="shared" ca="1" si="23"/>
        <v>2.365355302348891E-2</v>
      </c>
      <c r="N153" s="1">
        <f t="shared" ca="1" si="23"/>
        <v>2.9000803756574871E-2</v>
      </c>
      <c r="O153" s="1">
        <f t="shared" ca="1" si="23"/>
        <v>2.4376382800541767E-2</v>
      </c>
      <c r="P153" s="1">
        <f t="shared" ca="1" si="23"/>
        <v>2.6848405099390068E-2</v>
      </c>
      <c r="Q153" s="1">
        <f t="shared" ca="1" si="23"/>
        <v>2.9208087876828683E-2</v>
      </c>
      <c r="R153" s="1">
        <f t="shared" ca="1" si="23"/>
        <v>2.6107396629499482E-2</v>
      </c>
      <c r="S153" s="1">
        <f t="shared" ca="1" si="23"/>
        <v>2.5239836972100103E-2</v>
      </c>
      <c r="T153" s="1">
        <f t="shared" ca="1" si="23"/>
        <v>2.1414574737670933E-2</v>
      </c>
      <c r="U153" s="1">
        <f t="shared" ca="1" si="23"/>
        <v>1.9692135443027725E-2</v>
      </c>
      <c r="V153" s="1">
        <f t="shared" ca="1" si="23"/>
        <v>2.1854258749023074E-2</v>
      </c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AP49"/>
  <sheetViews>
    <sheetView topLeftCell="A49" workbookViewId="0">
      <selection activeCell="N37" sqref="N37"/>
    </sheetView>
  </sheetViews>
  <sheetFormatPr defaultRowHeight="15.75"/>
  <cols>
    <col min="1" max="16384" width="9" style="1"/>
  </cols>
  <sheetData>
    <row r="1" spans="1:42">
      <c r="A1" s="1" t="s">
        <v>95</v>
      </c>
      <c r="B1" s="1" t="s">
        <v>114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17</v>
      </c>
      <c r="N1" s="1" t="s">
        <v>18</v>
      </c>
      <c r="O1" s="1" t="s">
        <v>19</v>
      </c>
      <c r="P1" s="1" t="s">
        <v>20</v>
      </c>
      <c r="Q1" s="1" t="s">
        <v>21</v>
      </c>
      <c r="R1" s="1" t="s">
        <v>22</v>
      </c>
      <c r="S1" s="1" t="s">
        <v>23</v>
      </c>
      <c r="T1" s="1" t="s">
        <v>24</v>
      </c>
      <c r="U1" s="1" t="s">
        <v>25</v>
      </c>
      <c r="V1" s="1" t="s">
        <v>26</v>
      </c>
      <c r="Z1" s="1" t="s">
        <v>34</v>
      </c>
      <c r="AA1" s="1" t="s">
        <v>35</v>
      </c>
      <c r="AC1" s="1" t="s">
        <v>34</v>
      </c>
      <c r="AD1" s="1" t="s">
        <v>35</v>
      </c>
    </row>
    <row r="2" spans="1:42" s="4" customFormat="1">
      <c r="A2" s="4" t="s">
        <v>103</v>
      </c>
      <c r="B2" s="4" t="s">
        <v>106</v>
      </c>
      <c r="C2" s="9">
        <f ca="1">(0.05-'Total-Smoothed'!C2)^2</f>
        <v>0.47713749423973512</v>
      </c>
      <c r="D2" s="9">
        <f ca="1">(0.05-'Total-Smoothed'!D2)^2</f>
        <v>0.24543850668499437</v>
      </c>
      <c r="E2" s="9">
        <f ca="1">(0.05-'Total-Smoothed'!E2)^2</f>
        <v>0.13736038767472933</v>
      </c>
      <c r="F2" s="9">
        <f ca="1">(0.05-'Total-Smoothed'!F2)^2</f>
        <v>0.13496802812328931</v>
      </c>
      <c r="G2" s="9">
        <f ca="1">(0.05-'Total-Smoothed'!G2)^2</f>
        <v>0.14780326008902084</v>
      </c>
      <c r="H2" s="9">
        <f ca="1">(0.05-'Total-Smoothed'!H2)^2</f>
        <v>0.15259999061551091</v>
      </c>
      <c r="I2" s="9">
        <f ca="1">(0.05-'Total-Smoothed'!I2)^2</f>
        <v>0.16629628048934125</v>
      </c>
      <c r="J2" s="9">
        <f ca="1">(0.05-'Total-Smoothed'!J2)^2</f>
        <v>0.24439971653252093</v>
      </c>
      <c r="K2" s="9">
        <f ca="1">(0.05-'Total-Smoothed'!K2)^2</f>
        <v>0.27944938781285139</v>
      </c>
      <c r="L2" s="9">
        <f ca="1">(0.05-'Total-Smoothed'!L2)^2</f>
        <v>0.28276387380685825</v>
      </c>
      <c r="M2" s="9">
        <f ca="1">(0.05-'Total-Smoothed'!M2)^2</f>
        <v>0.28630861102633043</v>
      </c>
      <c r="N2" s="9">
        <f ca="1">(0.05-'Total-Smoothed'!N2)^2</f>
        <v>0.24036326199548017</v>
      </c>
      <c r="O2" s="9">
        <f ca="1">(0.05-'Total-Smoothed'!O2)^2</f>
        <v>7.36168527910704E-2</v>
      </c>
      <c r="P2" s="9">
        <f ca="1">(0.05-'Total-Smoothed'!P2)^2</f>
        <v>2.9392534014284766E-2</v>
      </c>
      <c r="Q2" s="9">
        <f ca="1">(0.05-'Total-Smoothed'!Q2)^2</f>
        <v>4.3226570349508435E-2</v>
      </c>
      <c r="R2" s="9">
        <f ca="1">(0.05-'Total-Smoothed'!R2)^2</f>
        <v>8.0354329359915211E-2</v>
      </c>
      <c r="S2" s="9">
        <f ca="1">(0.05-'Total-Smoothed'!S2)^2</f>
        <v>0.13042429876667244</v>
      </c>
      <c r="T2" s="9">
        <f ca="1">(0.05-'Total-Smoothed'!T2)^2</f>
        <v>7.3439119694196447E-2</v>
      </c>
      <c r="U2" s="9">
        <f ca="1">(0.05-'Total-Smoothed'!U2)^2</f>
        <v>4.9735465568592589E-2</v>
      </c>
      <c r="V2" s="9">
        <f ca="1">(0.05-'Total-Smoothed'!V2)^2</f>
        <v>4.0013108194728038E-2</v>
      </c>
      <c r="Z2" s="4">
        <f ca="1">AVERAGE(C2:L2)</f>
        <v>0.22682169260688517</v>
      </c>
      <c r="AA2" s="4">
        <f ca="1">AVERAGE(M2:V2)</f>
        <v>0.10468741517607789</v>
      </c>
      <c r="AC2" s="4">
        <f ca="1">AVERAGE(C2:E2)</f>
        <v>0.28664546286648629</v>
      </c>
      <c r="AD2" s="4">
        <f ca="1">AVERAGE(R2:T2)</f>
        <v>9.4739249273594714E-2</v>
      </c>
    </row>
    <row r="3" spans="1:42" s="4" customFormat="1">
      <c r="A3" s="4" t="s">
        <v>104</v>
      </c>
      <c r="B3" s="4" t="s">
        <v>106</v>
      </c>
      <c r="C3" s="9">
        <f ca="1">(0.05-'Total-Smoothed'!C3)^2</f>
        <v>0.1660964229513045</v>
      </c>
      <c r="D3" s="9">
        <f ca="1">(0.05-'Total-Smoothed'!D3)^2</f>
        <v>0.24377762551368742</v>
      </c>
      <c r="E3" s="9">
        <f ca="1">(0.05-'Total-Smoothed'!E3)^2</f>
        <v>0.33922495919162154</v>
      </c>
      <c r="F3" s="9">
        <f ca="1">(0.05-'Total-Smoothed'!F3)^2</f>
        <v>0.3373193659375609</v>
      </c>
      <c r="G3" s="9">
        <f ca="1">(0.05-'Total-Smoothed'!G3)^2</f>
        <v>0.28342696726359551</v>
      </c>
      <c r="H3" s="9">
        <f ca="1">(0.05-'Total-Smoothed'!H3)^2</f>
        <v>0.25189719340768402</v>
      </c>
      <c r="I3" s="9">
        <f ca="1">(0.05-'Total-Smoothed'!I3)^2</f>
        <v>0.25556132071547188</v>
      </c>
      <c r="J3" s="9">
        <f ca="1">(0.05-'Total-Smoothed'!J3)^2</f>
        <v>0.32253264311113339</v>
      </c>
      <c r="K3" s="9">
        <f ca="1">(0.05-'Total-Smoothed'!K3)^2</f>
        <v>0.41761094905065055</v>
      </c>
      <c r="L3" s="9">
        <f ca="1">(0.05-'Total-Smoothed'!L3)^2</f>
        <v>0.40629475319778918</v>
      </c>
      <c r="M3" s="9">
        <f ca="1">(0.05-'Total-Smoothed'!M3)^2</f>
        <v>0.45148920437275458</v>
      </c>
      <c r="N3" s="9">
        <f ca="1">(0.05-'Total-Smoothed'!N3)^2</f>
        <v>0.36809698899487681</v>
      </c>
      <c r="O3" s="9">
        <f ca="1">(0.05-'Total-Smoothed'!O3)^2</f>
        <v>0.24852793761740938</v>
      </c>
      <c r="P3" s="9">
        <f ca="1">(0.05-'Total-Smoothed'!P3)^2</f>
        <v>0.16857930896856099</v>
      </c>
      <c r="Q3" s="9">
        <f ca="1">(0.05-'Total-Smoothed'!Q3)^2</f>
        <v>6.7358601885703445E-2</v>
      </c>
      <c r="R3" s="9">
        <f ca="1">(0.05-'Total-Smoothed'!R3)^2</f>
        <v>6.4869606905669655E-3</v>
      </c>
      <c r="S3" s="9">
        <f ca="1">(0.05-'Total-Smoothed'!S3)^2</f>
        <v>1.4004798783487637E-4</v>
      </c>
      <c r="T3" s="9">
        <f ca="1">(0.05-'Total-Smoothed'!T3)^2</f>
        <v>6.8748870469046812E-3</v>
      </c>
      <c r="U3" s="9">
        <f ca="1">(0.05-'Total-Smoothed'!U3)^2</f>
        <v>5.0611545621230609E-2</v>
      </c>
      <c r="V3" s="9">
        <f ca="1">(0.05-'Total-Smoothed'!V3)^2</f>
        <v>8.9116409290110998E-2</v>
      </c>
      <c r="Z3" s="4">
        <f t="shared" ref="Z3:Z27" ca="1" si="0">AVERAGE(C3:L3)</f>
        <v>0.3023742200340499</v>
      </c>
      <c r="AA3" s="4">
        <f t="shared" ref="AA3:AA27" ca="1" si="1">AVERAGE(M3:V3)</f>
        <v>0.14572818924759531</v>
      </c>
      <c r="AC3" s="4">
        <f t="shared" ref="AC3:AC27" ca="1" si="2">AVERAGE(C3:E3)</f>
        <v>0.24969966921887118</v>
      </c>
      <c r="AD3" s="4">
        <f t="shared" ref="AD3:AD27" ca="1" si="3">AVERAGE(R3:T3)</f>
        <v>4.500631908435508E-3</v>
      </c>
    </row>
    <row r="4" spans="1:42" s="4" customFormat="1">
      <c r="A4" s="4" t="s">
        <v>115</v>
      </c>
      <c r="B4" s="4" t="s">
        <v>116</v>
      </c>
      <c r="C4" s="9">
        <f ca="1">(0.05-'Total-Smoothed'!C4)^2</f>
        <v>4.4674133808092008E-2</v>
      </c>
      <c r="D4" s="9">
        <f ca="1">(0.05-'Total-Smoothed'!D4)^2</f>
        <v>6.2661659659391133E-2</v>
      </c>
      <c r="E4" s="9">
        <f ca="1">(0.05-'Total-Smoothed'!E4)^2</f>
        <v>0.10153629457550634</v>
      </c>
      <c r="F4" s="9">
        <f ca="1">(0.05-'Total-Smoothed'!F4)^2</f>
        <v>0.19274926314198715</v>
      </c>
      <c r="G4" s="9">
        <f ca="1">(0.05-'Total-Smoothed'!G4)^2</f>
        <v>0.33052694464140797</v>
      </c>
      <c r="H4" s="9">
        <f ca="1">(0.05-'Total-Smoothed'!H4)^2</f>
        <v>0.32825201581925229</v>
      </c>
      <c r="I4" s="9">
        <f ca="1">(0.05-'Total-Smoothed'!I4)^2</f>
        <v>0.30991274982620076</v>
      </c>
      <c r="J4" s="9">
        <f ca="1">(0.05-'Total-Smoothed'!J4)^2</f>
        <v>0.40637687186020993</v>
      </c>
      <c r="K4" s="9">
        <f ca="1">(0.05-'Total-Smoothed'!K4)^2</f>
        <v>0.35163133357840326</v>
      </c>
      <c r="L4" s="9">
        <f ca="1">(0.05-'Total-Smoothed'!L4)^2</f>
        <v>0.2366189066887705</v>
      </c>
      <c r="M4" s="9">
        <f ca="1">(0.05-'Total-Smoothed'!M4)^2</f>
        <v>0.15357429354974358</v>
      </c>
      <c r="N4" s="9">
        <f ca="1">(0.05-'Total-Smoothed'!N4)^2</f>
        <v>0.1508950875257434</v>
      </c>
      <c r="O4" s="9">
        <f ca="1">(0.05-'Total-Smoothed'!O4)^2</f>
        <v>3.5129617518401664E-2</v>
      </c>
      <c r="P4" s="9">
        <f ca="1">(0.05-'Total-Smoothed'!P4)^2</f>
        <v>5.1230136050788646E-5</v>
      </c>
      <c r="Q4" s="9">
        <f ca="1">(0.05-'Total-Smoothed'!Q4)^2</f>
        <v>2.0552936164761645E-4</v>
      </c>
      <c r="R4" s="9">
        <f ca="1">(0.05-'Total-Smoothed'!R4)^2</f>
        <v>7.8754840682892947E-3</v>
      </c>
      <c r="S4" s="9">
        <f ca="1">(0.05-'Total-Smoothed'!S4)^2</f>
        <v>4.2571935389543597E-2</v>
      </c>
      <c r="T4" s="9">
        <f ca="1">(0.05-'Total-Smoothed'!T4)^2</f>
        <v>7.5693376299149864E-2</v>
      </c>
      <c r="U4" s="9">
        <f ca="1">(0.05-'Total-Smoothed'!U4)^2</f>
        <v>7.392052397824013E-2</v>
      </c>
      <c r="V4" s="9">
        <f ca="1">(0.05-'Total-Smoothed'!V4)^2</f>
        <v>7.0967489859067173E-2</v>
      </c>
      <c r="Z4" s="4">
        <f t="shared" ca="1" si="0"/>
        <v>0.23649401735992209</v>
      </c>
      <c r="AA4" s="4">
        <f t="shared" ca="1" si="1"/>
        <v>6.1088456768587721E-2</v>
      </c>
      <c r="AC4" s="4">
        <f t="shared" ca="1" si="2"/>
        <v>6.9624029347663166E-2</v>
      </c>
      <c r="AD4" s="4">
        <f t="shared" ca="1" si="3"/>
        <v>4.2046931918994251E-2</v>
      </c>
    </row>
    <row r="5" spans="1:42" s="4" customFormat="1">
      <c r="A5" s="4" t="s">
        <v>117</v>
      </c>
      <c r="B5" s="4" t="s">
        <v>118</v>
      </c>
      <c r="C5" s="9">
        <f ca="1">(0.05-'Total-Smoothed'!C5)^2</f>
        <v>0.16030757477190621</v>
      </c>
      <c r="D5" s="9">
        <f ca="1">(0.05-'Total-Smoothed'!D5)^2</f>
        <v>0.19996097787627842</v>
      </c>
      <c r="E5" s="9">
        <f ca="1">(0.05-'Total-Smoothed'!E5)^2</f>
        <v>0.15389257775302376</v>
      </c>
      <c r="F5" s="9">
        <f ca="1">(0.05-'Total-Smoothed'!F5)^2</f>
        <v>0.13851096866158399</v>
      </c>
      <c r="G5" s="9">
        <f ca="1">(0.05-'Total-Smoothed'!G5)^2</f>
        <v>0.1668057503701281</v>
      </c>
      <c r="H5" s="9">
        <f ca="1">(0.05-'Total-Smoothed'!H5)^2</f>
        <v>0.2013718681148377</v>
      </c>
      <c r="I5" s="9">
        <f ca="1">(0.05-'Total-Smoothed'!I5)^2</f>
        <v>0.26289208837226147</v>
      </c>
      <c r="J5" s="9">
        <f ca="1">(0.05-'Total-Smoothed'!J5)^2</f>
        <v>0.32775347771499802</v>
      </c>
      <c r="K5" s="9">
        <f ca="1">(0.05-'Total-Smoothed'!K5)^2</f>
        <v>0.20430833429485498</v>
      </c>
      <c r="L5" s="9">
        <f ca="1">(0.05-'Total-Smoothed'!L5)^2</f>
        <v>0.14249856402917643</v>
      </c>
      <c r="M5" s="9">
        <f ca="1">(0.05-'Total-Smoothed'!M5)^2</f>
        <v>0.21550549270880262</v>
      </c>
      <c r="N5" s="9">
        <f ca="1">(0.05-'Total-Smoothed'!N5)^2</f>
        <v>0.23091181009230094</v>
      </c>
      <c r="O5" s="9">
        <f ca="1">(0.05-'Total-Smoothed'!O5)^2</f>
        <v>6.4209341186110422E-2</v>
      </c>
      <c r="P5" s="9">
        <f ca="1">(0.05-'Total-Smoothed'!P5)^2</f>
        <v>1.7363335136347628E-2</v>
      </c>
      <c r="Q5" s="9">
        <f ca="1">(0.05-'Total-Smoothed'!Q5)^2</f>
        <v>2.383073160612563E-2</v>
      </c>
      <c r="R5" s="9">
        <f ca="1">(0.05-'Total-Smoothed'!R5)^2</f>
        <v>3.0513994729684513E-2</v>
      </c>
      <c r="S5" s="9">
        <f ca="1">(0.05-'Total-Smoothed'!S5)^2</f>
        <v>3.7964403885567224E-2</v>
      </c>
      <c r="T5" s="9">
        <f ca="1">(0.05-'Total-Smoothed'!T5)^2</f>
        <v>0.11691385093249988</v>
      </c>
      <c r="U5" s="9">
        <f ca="1">(0.05-'Total-Smoothed'!U5)^2</f>
        <v>0.18173801857510155</v>
      </c>
      <c r="V5" s="9">
        <f ca="1">(0.05-'Total-Smoothed'!V5)^2</f>
        <v>7.7983438748114642E-2</v>
      </c>
      <c r="Z5" s="4">
        <f t="shared" ca="1" si="0"/>
        <v>0.1958302181959049</v>
      </c>
      <c r="AA5" s="4">
        <f t="shared" ca="1" si="1"/>
        <v>9.969344176006549E-2</v>
      </c>
      <c r="AC5" s="4">
        <f t="shared" ca="1" si="2"/>
        <v>0.17138704346706946</v>
      </c>
      <c r="AD5" s="4">
        <f t="shared" ca="1" si="3"/>
        <v>6.1797416515917213E-2</v>
      </c>
    </row>
    <row r="6" spans="1:42">
      <c r="A6" s="4" t="s">
        <v>36</v>
      </c>
      <c r="B6" s="4" t="s">
        <v>118</v>
      </c>
      <c r="C6" s="9">
        <f ca="1">(0.05-'Total-Smoothed'!C6)^2</f>
        <v>0.12223253421087965</v>
      </c>
      <c r="D6" s="9">
        <f ca="1">(0.05-'Total-Smoothed'!D6)^2</f>
        <v>0.12399861467966569</v>
      </c>
      <c r="E6" s="9">
        <f ca="1">(0.05-'Total-Smoothed'!E6)^2</f>
        <v>0.12898282977656433</v>
      </c>
      <c r="F6" s="9">
        <f ca="1">(0.05-'Total-Smoothed'!F6)^2</f>
        <v>0.12621658674068176</v>
      </c>
      <c r="G6" s="9">
        <f ca="1">(0.05-'Total-Smoothed'!G6)^2</f>
        <v>0.13574148417376883</v>
      </c>
      <c r="H6" s="9">
        <f ca="1">(0.05-'Total-Smoothed'!H6)^2</f>
        <v>0.16384908070092236</v>
      </c>
      <c r="I6" s="9">
        <f ca="1">(0.05-'Total-Smoothed'!I6)^2</f>
        <v>0.16463529959714546</v>
      </c>
      <c r="J6" s="9">
        <f ca="1">(0.05-'Total-Smoothed'!J6)^2</f>
        <v>0.18437595689046204</v>
      </c>
      <c r="K6" s="9">
        <f ca="1">(0.05-'Total-Smoothed'!K6)^2</f>
        <v>0.26863020121568459</v>
      </c>
      <c r="L6" s="9">
        <f ca="1">(0.05-'Total-Smoothed'!L6)^2</f>
        <v>0.27532551173417102</v>
      </c>
      <c r="M6" s="9">
        <f ca="1">(0.05-'Total-Smoothed'!M6)^2</f>
        <v>0.317582966121077</v>
      </c>
      <c r="N6" s="9">
        <f ca="1">(0.05-'Total-Smoothed'!N6)^2</f>
        <v>0.27809909043391723</v>
      </c>
      <c r="O6" s="9">
        <f ca="1">(0.05-'Total-Smoothed'!O6)^2</f>
        <v>9.8997305466864069E-2</v>
      </c>
      <c r="P6" s="9">
        <f ca="1">(0.05-'Total-Smoothed'!P6)^2</f>
        <v>5.4859921920160704E-2</v>
      </c>
      <c r="Q6" s="9">
        <f ca="1">(0.05-'Total-Smoothed'!Q6)^2</f>
        <v>5.6437533308689052E-2</v>
      </c>
      <c r="R6" s="9">
        <f ca="1">(0.05-'Total-Smoothed'!R6)^2</f>
        <v>1.6834616487782349E-2</v>
      </c>
      <c r="S6" s="9">
        <f ca="1">(0.05-'Total-Smoothed'!S6)^2</f>
        <v>8.4199183807089385E-3</v>
      </c>
      <c r="T6" s="9">
        <f ca="1">(0.05-'Total-Smoothed'!T6)^2</f>
        <v>4.431763547368929E-2</v>
      </c>
      <c r="U6" s="9">
        <f ca="1">(0.05-'Total-Smoothed'!U6)^2</f>
        <v>0.14210372894470652</v>
      </c>
      <c r="V6" s="9">
        <f ca="1">(0.05-'Total-Smoothed'!V6)^2</f>
        <v>0.27069099420576809</v>
      </c>
      <c r="W6" s="4"/>
      <c r="X6" s="4"/>
      <c r="Y6" s="4"/>
      <c r="Z6" s="4">
        <f t="shared" ca="1" si="0"/>
        <v>0.16939880997199458</v>
      </c>
      <c r="AA6" s="4">
        <f t="shared" ca="1" si="1"/>
        <v>0.12883437107433632</v>
      </c>
      <c r="AB6" s="4"/>
      <c r="AC6" s="4">
        <f t="shared" ca="1" si="2"/>
        <v>0.12507132622236991</v>
      </c>
      <c r="AD6" s="4">
        <f t="shared" ca="1" si="3"/>
        <v>2.3190723447393525E-2</v>
      </c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</row>
    <row r="7" spans="1:42">
      <c r="A7" s="4" t="s">
        <v>37</v>
      </c>
      <c r="B7" s="4" t="s">
        <v>106</v>
      </c>
      <c r="C7" s="9">
        <f ca="1">(0.05-'Total-Smoothed'!C7)^2</f>
        <v>0.2113333610571301</v>
      </c>
      <c r="D7" s="9">
        <f ca="1">(0.05-'Total-Smoothed'!D7)^2</f>
        <v>7.9274372170792709E-2</v>
      </c>
      <c r="E7" s="9">
        <f ca="1">(0.05-'Total-Smoothed'!E7)^2</f>
        <v>7.0457910444078467E-2</v>
      </c>
      <c r="F7" s="9">
        <f ca="1">(0.05-'Total-Smoothed'!F7)^2</f>
        <v>9.8240187198883278E-2</v>
      </c>
      <c r="G7" s="9">
        <f ca="1">(0.05-'Total-Smoothed'!G7)^2</f>
        <v>0.1118596553802767</v>
      </c>
      <c r="H7" s="9">
        <f ca="1">(0.05-'Total-Smoothed'!H7)^2</f>
        <v>0.19082196248037131</v>
      </c>
      <c r="I7" s="9">
        <f ca="1">(0.05-'Total-Smoothed'!I7)^2</f>
        <v>0.16539976497744349</v>
      </c>
      <c r="J7" s="9">
        <f ca="1">(0.05-'Total-Smoothed'!J7)^2</f>
        <v>9.2346111512886478E-2</v>
      </c>
      <c r="K7" s="9">
        <f ca="1">(0.05-'Total-Smoothed'!K7)^2</f>
        <v>0.11849023414988606</v>
      </c>
      <c r="L7" s="9">
        <f ca="1">(0.05-'Total-Smoothed'!L7)^2</f>
        <v>0.23995340134407478</v>
      </c>
      <c r="M7" s="9">
        <f ca="1">(0.05-'Total-Smoothed'!M7)^2</f>
        <v>0.1431513694545502</v>
      </c>
      <c r="N7" s="9">
        <f ca="1">(0.05-'Total-Smoothed'!N7)^2</f>
        <v>2.7419042218043786E-2</v>
      </c>
      <c r="O7" s="9">
        <f ca="1">(0.05-'Total-Smoothed'!O7)^2</f>
        <v>1.07853720901536E-2</v>
      </c>
      <c r="P7" s="9">
        <f ca="1">(0.05-'Total-Smoothed'!P7)^2</f>
        <v>4.1068564563498527E-2</v>
      </c>
      <c r="Q7" s="9">
        <f ca="1">(0.05-'Total-Smoothed'!Q7)^2</f>
        <v>8.6834503317917547E-2</v>
      </c>
      <c r="R7" s="9">
        <f ca="1">(0.05-'Total-Smoothed'!R7)^2</f>
        <v>8.3807159716688076E-2</v>
      </c>
      <c r="S7" s="9">
        <f ca="1">(0.05-'Total-Smoothed'!S7)^2</f>
        <v>8.5475560721352192E-2</v>
      </c>
      <c r="T7" s="9">
        <f ca="1">(0.05-'Total-Smoothed'!T7)^2</f>
        <v>0.10243482935387888</v>
      </c>
      <c r="U7" s="9">
        <f ca="1">(0.05-'Total-Smoothed'!U7)^2</f>
        <v>0.13766925969881702</v>
      </c>
      <c r="V7" s="9">
        <f ca="1">(0.05-'Total-Smoothed'!V7)^2</f>
        <v>9.3602826712042814E-2</v>
      </c>
      <c r="W7" s="4"/>
      <c r="X7" s="4"/>
      <c r="Y7" s="4"/>
      <c r="Z7" s="4">
        <f t="shared" ca="1" si="0"/>
        <v>0.13781769607158234</v>
      </c>
      <c r="AA7" s="4">
        <f t="shared" ca="1" si="1"/>
        <v>8.1224848784694256E-2</v>
      </c>
      <c r="AB7" s="4"/>
      <c r="AC7" s="4">
        <f t="shared" ca="1" si="2"/>
        <v>0.12035521455733376</v>
      </c>
      <c r="AD7" s="4">
        <f t="shared" ca="1" si="3"/>
        <v>9.0572516597306377E-2</v>
      </c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</row>
    <row r="8" spans="1:42">
      <c r="A8" s="4" t="s">
        <v>38</v>
      </c>
      <c r="B8" s="4" t="s">
        <v>106</v>
      </c>
      <c r="C8" s="9">
        <f ca="1">(0.05-'Total-Smoothed'!C8)^2</f>
        <v>1.9473266295305169E-2</v>
      </c>
      <c r="D8" s="9">
        <f ca="1">(0.05-'Total-Smoothed'!D8)^2</f>
        <v>2.3793649867567671E-2</v>
      </c>
      <c r="E8" s="9">
        <f ca="1">(0.05-'Total-Smoothed'!E8)^2</f>
        <v>5.1838688165982458E-2</v>
      </c>
      <c r="F8" s="9">
        <f ca="1">(0.05-'Total-Smoothed'!F8)^2</f>
        <v>7.8781864622573569E-2</v>
      </c>
      <c r="G8" s="9">
        <f ca="1">(0.05-'Total-Smoothed'!G8)^2</f>
        <v>0.12769631250858723</v>
      </c>
      <c r="H8" s="9">
        <f ca="1">(0.05-'Total-Smoothed'!H8)^2</f>
        <v>0.22738330479386645</v>
      </c>
      <c r="I8" s="9">
        <f ca="1">(0.05-'Total-Smoothed'!I8)^2</f>
        <v>0.22772462619809675</v>
      </c>
      <c r="J8" s="9">
        <f ca="1">(0.05-'Total-Smoothed'!J8)^2</f>
        <v>0.2456706076024042</v>
      </c>
      <c r="K8" s="9">
        <f ca="1">(0.05-'Total-Smoothed'!K8)^2</f>
        <v>0.34982796248519532</v>
      </c>
      <c r="L8" s="9">
        <f ca="1">(0.05-'Total-Smoothed'!L8)^2</f>
        <v>0.32055653479306506</v>
      </c>
      <c r="M8" s="9">
        <f ca="1">(0.05-'Total-Smoothed'!M8)^2</f>
        <v>0.23386886689961975</v>
      </c>
      <c r="N8" s="9">
        <f ca="1">(0.05-'Total-Smoothed'!N8)^2</f>
        <v>9.7539157913732355E-2</v>
      </c>
      <c r="O8" s="9">
        <f ca="1">(0.05-'Total-Smoothed'!O8)^2</f>
        <v>5.0438140147763856E-2</v>
      </c>
      <c r="P8" s="9">
        <f ca="1">(0.05-'Total-Smoothed'!P8)^2</f>
        <v>1.0527268010086098E-2</v>
      </c>
      <c r="Q8" s="9">
        <f ca="1">(0.05-'Total-Smoothed'!Q8)^2</f>
        <v>5.8327648200747335E-5</v>
      </c>
      <c r="R8" s="9">
        <f ca="1">(0.05-'Total-Smoothed'!R8)^2</f>
        <v>2.9704958735831077E-5</v>
      </c>
      <c r="S8" s="9">
        <f ca="1">(0.05-'Total-Smoothed'!S8)^2</f>
        <v>3.7888421205691239E-3</v>
      </c>
      <c r="T8" s="9">
        <f ca="1">(0.05-'Total-Smoothed'!T8)^2</f>
        <v>1.3468498615959539E-2</v>
      </c>
      <c r="U8" s="9">
        <f ca="1">(0.05-'Total-Smoothed'!U8)^2</f>
        <v>4.7793657004086804E-2</v>
      </c>
      <c r="V8" s="9">
        <f ca="1">(0.05-'Total-Smoothed'!V8)^2</f>
        <v>7.5144168584158219E-2</v>
      </c>
      <c r="Z8" s="4">
        <f t="shared" ca="1" si="0"/>
        <v>0.16727468173326437</v>
      </c>
      <c r="AA8" s="4">
        <f t="shared" ca="1" si="1"/>
        <v>5.3265663190291225E-2</v>
      </c>
      <c r="AB8" s="4"/>
      <c r="AC8" s="4">
        <f t="shared" ca="1" si="2"/>
        <v>3.1701868109618433E-2</v>
      </c>
      <c r="AD8" s="4">
        <f t="shared" ca="1" si="3"/>
        <v>5.7623485650881642E-3</v>
      </c>
    </row>
    <row r="9" spans="1:42">
      <c r="A9" s="4" t="s">
        <v>39</v>
      </c>
      <c r="B9" s="4" t="s">
        <v>119</v>
      </c>
      <c r="C9" s="9">
        <f ca="1">(0.05-'Total-Smoothed'!C9)^2</f>
        <v>0.12053484617715779</v>
      </c>
      <c r="D9" s="9">
        <f ca="1">(0.05-'Total-Smoothed'!D9)^2</f>
        <v>0.13989807319037384</v>
      </c>
      <c r="E9" s="9">
        <f ca="1">(0.05-'Total-Smoothed'!E9)^2</f>
        <v>0.11333508174003823</v>
      </c>
      <c r="F9" s="9">
        <f ca="1">(0.05-'Total-Smoothed'!F9)^2</f>
        <v>9.1784667500003012E-2</v>
      </c>
      <c r="G9" s="9">
        <f ca="1">(0.05-'Total-Smoothed'!G9)^2</f>
        <v>0.11383130723301785</v>
      </c>
      <c r="H9" s="9">
        <f ca="1">(0.05-'Total-Smoothed'!H9)^2</f>
        <v>0.1425931739101241</v>
      </c>
      <c r="I9" s="9">
        <f ca="1">(0.05-'Total-Smoothed'!I9)^2</f>
        <v>0.2127379069452161</v>
      </c>
      <c r="J9" s="9">
        <f ca="1">(0.05-'Total-Smoothed'!J9)^2</f>
        <v>0.30677337152024181</v>
      </c>
      <c r="K9" s="9">
        <f ca="1">(0.05-'Total-Smoothed'!K9)^2</f>
        <v>0.28314175195433922</v>
      </c>
      <c r="L9" s="9">
        <f ca="1">(0.05-'Total-Smoothed'!L9)^2</f>
        <v>0.26911615396830224</v>
      </c>
      <c r="M9" s="9">
        <f ca="1">(0.05-'Total-Smoothed'!M9)^2</f>
        <v>0.20263533796741567</v>
      </c>
      <c r="N9" s="9">
        <f ca="1">(0.05-'Total-Smoothed'!N9)^2</f>
        <v>0.19752890229809389</v>
      </c>
      <c r="O9" s="9">
        <f ca="1">(0.05-'Total-Smoothed'!O9)^2</f>
        <v>9.3634940348373885E-2</v>
      </c>
      <c r="P9" s="9">
        <f ca="1">(0.05-'Total-Smoothed'!P9)^2</f>
        <v>7.3684593395495615E-2</v>
      </c>
      <c r="Q9" s="9">
        <f ca="1">(0.05-'Total-Smoothed'!Q9)^2</f>
        <v>9.2314914592481492E-2</v>
      </c>
      <c r="R9" s="9">
        <f ca="1">(0.05-'Total-Smoothed'!R9)^2</f>
        <v>5.7970982451000755E-2</v>
      </c>
      <c r="S9" s="9">
        <f ca="1">(0.05-'Total-Smoothed'!S9)^2</f>
        <v>2.5591773339827904E-2</v>
      </c>
      <c r="T9" s="9">
        <f ca="1">(0.05-'Total-Smoothed'!T9)^2</f>
        <v>1.9791041504240159E-2</v>
      </c>
      <c r="U9" s="9">
        <f ca="1">(0.05-'Total-Smoothed'!U9)^2</f>
        <v>7.4052573150459058E-2</v>
      </c>
      <c r="V9" s="9">
        <f ca="1">(0.05-'Total-Smoothed'!V9)^2</f>
        <v>0.20421834430841623</v>
      </c>
      <c r="W9" s="4"/>
      <c r="X9" s="4"/>
      <c r="Y9" s="4"/>
      <c r="Z9" s="4">
        <f t="shared" ca="1" si="0"/>
        <v>0.17937463341388143</v>
      </c>
      <c r="AA9" s="4">
        <f t="shared" ca="1" si="1"/>
        <v>0.10414234033558048</v>
      </c>
      <c r="AB9" s="4"/>
      <c r="AC9" s="4">
        <f t="shared" ca="1" si="2"/>
        <v>0.1245893337025233</v>
      </c>
      <c r="AD9" s="4">
        <f t="shared" ca="1" si="3"/>
        <v>3.4451265765022936E-2</v>
      </c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</row>
    <row r="10" spans="1:42">
      <c r="A10" s="4" t="s">
        <v>40</v>
      </c>
      <c r="B10" s="4" t="s">
        <v>116</v>
      </c>
      <c r="C10" s="9">
        <f ca="1">(0.05-'Total-Smoothed'!C10)^2</f>
        <v>0.22892176188060331</v>
      </c>
      <c r="D10" s="9">
        <f ca="1">(0.05-'Total-Smoothed'!D10)^2</f>
        <v>0.24708201119477002</v>
      </c>
      <c r="E10" s="9">
        <f ca="1">(0.05-'Total-Smoothed'!E10)^2</f>
        <v>0.21016242657693679</v>
      </c>
      <c r="F10" s="9">
        <f ca="1">(0.05-'Total-Smoothed'!F10)^2</f>
        <v>0.21300926921774543</v>
      </c>
      <c r="G10" s="9">
        <f ca="1">(0.05-'Total-Smoothed'!G10)^2</f>
        <v>0.31258435329127315</v>
      </c>
      <c r="H10" s="9">
        <f ca="1">(0.05-'Total-Smoothed'!H10)^2</f>
        <v>0.4798142107272923</v>
      </c>
      <c r="I10" s="9">
        <f ca="1">(0.05-'Total-Smoothed'!I10)^2</f>
        <v>0.53197197396466045</v>
      </c>
      <c r="J10" s="9">
        <f ca="1">(0.05-'Total-Smoothed'!J10)^2</f>
        <v>0.5206988064104846</v>
      </c>
      <c r="K10" s="9">
        <f ca="1">(0.05-'Total-Smoothed'!K10)^2</f>
        <v>0.37138510156140148</v>
      </c>
      <c r="L10" s="9">
        <f ca="1">(0.05-'Total-Smoothed'!L10)^2</f>
        <v>0.22475362400793772</v>
      </c>
      <c r="M10" s="9">
        <f ca="1">(0.05-'Total-Smoothed'!M10)^2</f>
        <v>8.2313106981488915E-2</v>
      </c>
      <c r="N10" s="9">
        <f ca="1">(0.05-'Total-Smoothed'!N10)^2</f>
        <v>1.683815272998615E-2</v>
      </c>
      <c r="O10" s="9">
        <f ca="1">(0.05-'Total-Smoothed'!O10)^2</f>
        <v>2.7135814154073807E-2</v>
      </c>
      <c r="P10" s="9">
        <f ca="1">(0.05-'Total-Smoothed'!P10)^2</f>
        <v>0.1295758139504419</v>
      </c>
      <c r="Q10" s="9">
        <f ca="1">(0.05-'Total-Smoothed'!Q10)^2</f>
        <v>0.19028723552874607</v>
      </c>
      <c r="R10" s="9">
        <f ca="1">(0.05-'Total-Smoothed'!R10)^2</f>
        <v>4.6300155553740986E-2</v>
      </c>
      <c r="S10" s="9">
        <f ca="1">(0.05-'Total-Smoothed'!S10)^2</f>
        <v>2.2447253432426248E-3</v>
      </c>
      <c r="T10" s="9">
        <f ca="1">(0.05-'Total-Smoothed'!T10)^2</f>
        <v>5.6202190481514161E-3</v>
      </c>
      <c r="U10" s="9">
        <f ca="1">(0.05-'Total-Smoothed'!U10)^2</f>
        <v>2.9001598769991487E-2</v>
      </c>
      <c r="V10" s="9">
        <f ca="1">(0.05-'Total-Smoothed'!V10)^2</f>
        <v>3.2671254999689883E-2</v>
      </c>
      <c r="Z10" s="4">
        <f t="shared" ca="1" si="0"/>
        <v>0.33403835388331049</v>
      </c>
      <c r="AA10" s="4">
        <f t="shared" ca="1" si="1"/>
        <v>5.6198807705955332E-2</v>
      </c>
      <c r="AB10" s="4"/>
      <c r="AC10" s="4">
        <f t="shared" ca="1" si="2"/>
        <v>0.22872206655077001</v>
      </c>
      <c r="AD10" s="4">
        <f t="shared" ca="1" si="3"/>
        <v>1.8055033315045009E-2</v>
      </c>
    </row>
    <row r="11" spans="1:42">
      <c r="A11" s="4" t="s">
        <v>41</v>
      </c>
      <c r="B11" s="4" t="s">
        <v>116</v>
      </c>
      <c r="C11" s="9">
        <f ca="1">(0.05-'Total-Smoothed'!C11)^2</f>
        <v>0.15580786955085402</v>
      </c>
      <c r="D11" s="9">
        <f ca="1">(0.05-'Total-Smoothed'!D11)^2</f>
        <v>0.15588411134063077</v>
      </c>
      <c r="E11" s="9">
        <f ca="1">(0.05-'Total-Smoothed'!E11)^2</f>
        <v>0.16513266921215694</v>
      </c>
      <c r="F11" s="9">
        <f ca="1">(0.05-'Total-Smoothed'!F11)^2</f>
        <v>0.16346237444555062</v>
      </c>
      <c r="G11" s="9">
        <f ca="1">(0.05-'Total-Smoothed'!G11)^2</f>
        <v>0.15557682806423384</v>
      </c>
      <c r="H11" s="9">
        <f ca="1">(0.05-'Total-Smoothed'!H11)^2</f>
        <v>0.14009486532021562</v>
      </c>
      <c r="I11" s="9">
        <f ca="1">(0.05-'Total-Smoothed'!I11)^2</f>
        <v>0.15907080195002113</v>
      </c>
      <c r="J11" s="9">
        <f ca="1">(0.05-'Total-Smoothed'!J11)^2</f>
        <v>0.23645823390134124</v>
      </c>
      <c r="K11" s="9">
        <f ca="1">(0.05-'Total-Smoothed'!K11)^2</f>
        <v>0.31577504691927211</v>
      </c>
      <c r="L11" s="9">
        <f ca="1">(0.05-'Total-Smoothed'!L11)^2</f>
        <v>0.20601243386399598</v>
      </c>
      <c r="M11" s="9">
        <f ca="1">(0.05-'Total-Smoothed'!M11)^2</f>
        <v>0.13853822366163571</v>
      </c>
      <c r="N11" s="9">
        <f ca="1">(0.05-'Total-Smoothed'!N11)^2</f>
        <v>0.13595240214812079</v>
      </c>
      <c r="O11" s="9">
        <f ca="1">(0.05-'Total-Smoothed'!O11)^2</f>
        <v>8.5316245537573318E-2</v>
      </c>
      <c r="P11" s="9">
        <f ca="1">(0.05-'Total-Smoothed'!P11)^2</f>
        <v>2.3589638892164661E-2</v>
      </c>
      <c r="Q11" s="9">
        <f ca="1">(0.05-'Total-Smoothed'!Q11)^2</f>
        <v>8.2101884553435461E-3</v>
      </c>
      <c r="R11" s="9">
        <f ca="1">(0.05-'Total-Smoothed'!R11)^2</f>
        <v>2.3014784641913078E-2</v>
      </c>
      <c r="S11" s="9">
        <f ca="1">(0.05-'Total-Smoothed'!S11)^2</f>
        <v>6.1871370921742497E-2</v>
      </c>
      <c r="T11" s="9">
        <f ca="1">(0.05-'Total-Smoothed'!T11)^2</f>
        <v>0.11342041802335427</v>
      </c>
      <c r="U11" s="9">
        <f ca="1">(0.05-'Total-Smoothed'!U11)^2</f>
        <v>3.9581644049774115E-2</v>
      </c>
      <c r="V11" s="9">
        <f ca="1">(0.05-'Total-Smoothed'!V11)^2</f>
        <v>5.0977734418994822E-3</v>
      </c>
      <c r="W11" s="4"/>
      <c r="X11" s="4"/>
      <c r="Y11" s="4"/>
      <c r="Z11" s="4">
        <f t="shared" ca="1" si="0"/>
        <v>0.18532752345682721</v>
      </c>
      <c r="AA11" s="4">
        <f t="shared" ca="1" si="1"/>
        <v>6.3459268977352143E-2</v>
      </c>
      <c r="AB11" s="4"/>
      <c r="AC11" s="4">
        <f t="shared" ca="1" si="2"/>
        <v>0.15894155003454724</v>
      </c>
      <c r="AD11" s="4">
        <f t="shared" ca="1" si="3"/>
        <v>6.6102191195669943E-2</v>
      </c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</row>
    <row r="12" spans="1:42">
      <c r="A12" s="4" t="s">
        <v>42</v>
      </c>
      <c r="B12" s="4" t="s">
        <v>120</v>
      </c>
      <c r="C12" s="9">
        <f ca="1">(0.05-'Total-Smoothed'!C12)^2</f>
        <v>0.23119252710570376</v>
      </c>
      <c r="D12" s="9">
        <f ca="1">(0.05-'Total-Smoothed'!D12)^2</f>
        <v>0.24300621195771266</v>
      </c>
      <c r="E12" s="9">
        <f ca="1">(0.05-'Total-Smoothed'!E12)^2</f>
        <v>0.25502789188720926</v>
      </c>
      <c r="F12" s="9">
        <f ca="1">(0.05-'Total-Smoothed'!F12)^2</f>
        <v>0.24745684313165722</v>
      </c>
      <c r="G12" s="9">
        <f ca="1">(0.05-'Total-Smoothed'!G12)^2</f>
        <v>0.17789514638065096</v>
      </c>
      <c r="H12" s="9">
        <f ca="1">(0.05-'Total-Smoothed'!H12)^2</f>
        <v>0.10817068086486849</v>
      </c>
      <c r="I12" s="9">
        <f ca="1">(0.05-'Total-Smoothed'!I12)^2</f>
        <v>8.7547585125120897E-2</v>
      </c>
      <c r="J12" s="9">
        <f ca="1">(0.05-'Total-Smoothed'!J12)^2</f>
        <v>7.9834475412160349E-2</v>
      </c>
      <c r="K12" s="9">
        <f ca="1">(0.05-'Total-Smoothed'!K12)^2</f>
        <v>8.6224556551942597E-2</v>
      </c>
      <c r="L12" s="9">
        <f ca="1">(0.05-'Total-Smoothed'!L12)^2</f>
        <v>4.540696599569731E-2</v>
      </c>
      <c r="M12" s="9">
        <f ca="1">(0.05-'Total-Smoothed'!M12)^2</f>
        <v>1.3195802745891086E-2</v>
      </c>
      <c r="N12" s="9">
        <f ca="1">(0.05-'Total-Smoothed'!N12)^2</f>
        <v>4.0217144749201572E-2</v>
      </c>
      <c r="O12" s="9">
        <f ca="1">(0.05-'Total-Smoothed'!O12)^2</f>
        <v>0.13263381979027897</v>
      </c>
      <c r="P12" s="9">
        <f ca="1">(0.05-'Total-Smoothed'!P12)^2</f>
        <v>0.10358607987616218</v>
      </c>
      <c r="Q12" s="9">
        <f ca="1">(0.05-'Total-Smoothed'!Q12)^2</f>
        <v>0.13407404729156203</v>
      </c>
      <c r="R12" s="9">
        <f ca="1">(0.05-'Total-Smoothed'!R12)^2</f>
        <v>0.25525335099921864</v>
      </c>
      <c r="S12" s="9">
        <f ca="1">(0.05-'Total-Smoothed'!S12)^2</f>
        <v>0.31827016272701941</v>
      </c>
      <c r="T12" s="9">
        <f ca="1">(0.05-'Total-Smoothed'!T12)^2</f>
        <v>0.33750014873911155</v>
      </c>
      <c r="U12" s="9">
        <f ca="1">(0.05-'Total-Smoothed'!U12)^2</f>
        <v>0.18594744376758846</v>
      </c>
      <c r="V12" s="9">
        <f ca="1">(0.05-'Total-Smoothed'!V12)^2</f>
        <v>4.176810396036746E-2</v>
      </c>
      <c r="Z12" s="4">
        <f t="shared" ca="1" si="0"/>
        <v>0.15617628844127235</v>
      </c>
      <c r="AA12" s="4">
        <f t="shared" ca="1" si="1"/>
        <v>0.15624461046464017</v>
      </c>
      <c r="AB12" s="4"/>
      <c r="AC12" s="4">
        <f t="shared" ca="1" si="2"/>
        <v>0.24307554365020856</v>
      </c>
      <c r="AD12" s="4">
        <f t="shared" ca="1" si="3"/>
        <v>0.30367455415511652</v>
      </c>
    </row>
    <row r="13" spans="1:42">
      <c r="A13" s="4" t="s">
        <v>43</v>
      </c>
      <c r="B13" s="4" t="s">
        <v>121</v>
      </c>
      <c r="C13" s="9">
        <f ca="1">(0.05-'Total-Smoothed'!C13)^2</f>
        <v>0.27538290794618059</v>
      </c>
      <c r="D13" s="9">
        <f ca="1">(0.05-'Total-Smoothed'!D13)^2</f>
        <v>0.26984212031752236</v>
      </c>
      <c r="E13" s="9">
        <f ca="1">(0.05-'Total-Smoothed'!E13)^2</f>
        <v>0.20551323046976749</v>
      </c>
      <c r="F13" s="9">
        <f ca="1">(0.05-'Total-Smoothed'!F13)^2</f>
        <v>0.18538913351396677</v>
      </c>
      <c r="G13" s="9">
        <f ca="1">(0.05-'Total-Smoothed'!G13)^2</f>
        <v>0.31844219286611036</v>
      </c>
      <c r="H13" s="9">
        <f ca="1">(0.05-'Total-Smoothed'!H13)^2</f>
        <v>0.5325953449443509</v>
      </c>
      <c r="I13" s="9">
        <f ca="1">(0.05-'Total-Smoothed'!I13)^2</f>
        <v>0.50638745168787824</v>
      </c>
      <c r="J13" s="9">
        <f ca="1">(0.05-'Total-Smoothed'!J13)^2</f>
        <v>0.28875859867128439</v>
      </c>
      <c r="K13" s="9">
        <f ca="1">(0.05-'Total-Smoothed'!K13)^2</f>
        <v>0.21978792410633921</v>
      </c>
      <c r="L13" s="9">
        <f ca="1">(0.05-'Total-Smoothed'!L13)^2</f>
        <v>0.25200362135313975</v>
      </c>
      <c r="M13" s="9">
        <f ca="1">(0.05-'Total-Smoothed'!M13)^2</f>
        <v>0.33066264764066616</v>
      </c>
      <c r="N13" s="9">
        <f ca="1">(0.05-'Total-Smoothed'!N13)^2</f>
        <v>0.22012319101281233</v>
      </c>
      <c r="O13" s="9">
        <f ca="1">(0.05-'Total-Smoothed'!O13)^2</f>
        <v>8.0593628654039559E-2</v>
      </c>
      <c r="P13" s="9">
        <f ca="1">(0.05-'Total-Smoothed'!P13)^2</f>
        <v>4.328572488739893E-2</v>
      </c>
      <c r="Q13" s="9">
        <f ca="1">(0.05-'Total-Smoothed'!Q13)^2</f>
        <v>1.7891965903615796E-2</v>
      </c>
      <c r="R13" s="9">
        <f ca="1">(0.05-'Total-Smoothed'!R13)^2</f>
        <v>2.9284249568923736E-2</v>
      </c>
      <c r="S13" s="9">
        <f ca="1">(0.05-'Total-Smoothed'!S13)^2</f>
        <v>7.0204968227133638E-2</v>
      </c>
      <c r="T13" s="9">
        <f ca="1">(0.05-'Total-Smoothed'!T13)^2</f>
        <v>2.9846459620196948E-2</v>
      </c>
      <c r="U13" s="9">
        <f ca="1">(0.05-'Total-Smoothed'!U13)^2</f>
        <v>2.2639543874461206E-3</v>
      </c>
      <c r="V13" s="9">
        <f ca="1">(0.05-'Total-Smoothed'!V13)^2</f>
        <v>2.233605308422099E-4</v>
      </c>
      <c r="W13" s="4"/>
      <c r="X13" s="4"/>
      <c r="Y13" s="4"/>
      <c r="Z13" s="4">
        <f t="shared" ca="1" si="0"/>
        <v>0.30541025258765397</v>
      </c>
      <c r="AA13" s="4">
        <f t="shared" ca="1" si="1"/>
        <v>8.2438015043307528E-2</v>
      </c>
      <c r="AB13" s="4"/>
      <c r="AC13" s="4">
        <f t="shared" ca="1" si="2"/>
        <v>0.25024608624449018</v>
      </c>
      <c r="AD13" s="4">
        <f t="shared" ca="1" si="3"/>
        <v>4.3111892472084773E-2</v>
      </c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</row>
    <row r="14" spans="1:42">
      <c r="A14" s="4" t="s">
        <v>44</v>
      </c>
      <c r="B14" s="4" t="s">
        <v>116</v>
      </c>
      <c r="C14" s="9">
        <f ca="1">(0.05-'Total-Smoothed'!C14)^2</f>
        <v>0.33927143192048131</v>
      </c>
      <c r="D14" s="9">
        <f ca="1">(0.05-'Total-Smoothed'!D14)^2</f>
        <v>0.43306098752641148</v>
      </c>
      <c r="E14" s="9">
        <f ca="1">(0.05-'Total-Smoothed'!E14)^2</f>
        <v>0.50432919862191306</v>
      </c>
      <c r="F14" s="9">
        <f ca="1">(0.05-'Total-Smoothed'!F14)^2</f>
        <v>0.34989120543216418</v>
      </c>
      <c r="G14" s="9">
        <f ca="1">(0.05-'Total-Smoothed'!G14)^2</f>
        <v>0.18975752043616051</v>
      </c>
      <c r="H14" s="9">
        <f ca="1">(0.05-'Total-Smoothed'!H14)^2</f>
        <v>0.18186184566628136</v>
      </c>
      <c r="I14" s="9">
        <f ca="1">(0.05-'Total-Smoothed'!I14)^2</f>
        <v>0.31583499570911194</v>
      </c>
      <c r="J14" s="9">
        <f ca="1">(0.05-'Total-Smoothed'!J14)^2</f>
        <v>0.38782526005796486</v>
      </c>
      <c r="K14" s="9">
        <f ca="1">(0.05-'Total-Smoothed'!K14)^2</f>
        <v>0.20945408639654531</v>
      </c>
      <c r="L14" s="9">
        <f ca="1">(0.05-'Total-Smoothed'!L14)^2</f>
        <v>9.8170908627408029E-2</v>
      </c>
      <c r="M14" s="9">
        <f ca="1">(0.05-'Total-Smoothed'!M14)^2</f>
        <v>0.10465933507891106</v>
      </c>
      <c r="N14" s="9">
        <f ca="1">(0.05-'Total-Smoothed'!N14)^2</f>
        <v>0.11901439102181956</v>
      </c>
      <c r="O14" s="9">
        <f ca="1">(0.05-'Total-Smoothed'!O14)^2</f>
        <v>3.1870404091468588E-2</v>
      </c>
      <c r="P14" s="9">
        <f ca="1">(0.05-'Total-Smoothed'!P14)^2</f>
        <v>2.0627041297961294E-3</v>
      </c>
      <c r="Q14" s="9">
        <f ca="1">(0.05-'Total-Smoothed'!Q14)^2</f>
        <v>4.3574983085206725E-4</v>
      </c>
      <c r="R14" s="9">
        <f ca="1">(0.05-'Total-Smoothed'!R14)^2</f>
        <v>1.4977731072798588E-3</v>
      </c>
      <c r="S14" s="9">
        <f ca="1">(0.05-'Total-Smoothed'!S14)^2</f>
        <v>5.9031975164427338E-3</v>
      </c>
      <c r="T14" s="9">
        <f ca="1">(0.05-'Total-Smoothed'!T14)^2</f>
        <v>1.5026839969922306E-2</v>
      </c>
      <c r="U14" s="9">
        <f ca="1">(0.05-'Total-Smoothed'!U14)^2</f>
        <v>3.1746837196577483E-2</v>
      </c>
      <c r="V14" s="9">
        <f ca="1">(0.05-'Total-Smoothed'!V14)^2</f>
        <v>1.4104672010988381E-2</v>
      </c>
      <c r="Z14" s="4">
        <f t="shared" ca="1" si="0"/>
        <v>0.30094574403944419</v>
      </c>
      <c r="AA14" s="4">
        <f t="shared" ca="1" si="1"/>
        <v>3.2632190395405818E-2</v>
      </c>
      <c r="AB14" s="4"/>
      <c r="AC14" s="4">
        <f t="shared" ca="1" si="2"/>
        <v>0.42555387268960193</v>
      </c>
      <c r="AD14" s="4">
        <f t="shared" ca="1" si="3"/>
        <v>7.4759368645482991E-3</v>
      </c>
    </row>
    <row r="15" spans="1:42">
      <c r="A15" s="4" t="s">
        <v>122</v>
      </c>
      <c r="B15" s="4" t="s">
        <v>123</v>
      </c>
      <c r="C15" s="9">
        <f ca="1">(0.05-'Total-Smoothed'!C17)^2</f>
        <v>2.8131577451988056E-3</v>
      </c>
      <c r="D15" s="9">
        <f ca="1">(0.05-'Total-Smoothed'!D17)^2</f>
        <v>1.9083490864545232E-2</v>
      </c>
      <c r="E15" s="9">
        <f ca="1">(0.05-'Total-Smoothed'!E17)^2</f>
        <v>5.3311139375407594E-2</v>
      </c>
      <c r="F15" s="9">
        <f ca="1">(0.05-'Total-Smoothed'!F17)^2</f>
        <v>0.10200910642283735</v>
      </c>
      <c r="G15" s="9">
        <f ca="1">(0.05-'Total-Smoothed'!G17)^2</f>
        <v>0.14595134940896942</v>
      </c>
      <c r="H15" s="9">
        <f ca="1">(0.05-'Total-Smoothed'!H17)^2</f>
        <v>0.17133959650776301</v>
      </c>
      <c r="I15" s="9">
        <f ca="1">(0.05-'Total-Smoothed'!I17)^2</f>
        <v>0.14758458648084138</v>
      </c>
      <c r="J15" s="9">
        <f ca="1">(0.05-'Total-Smoothed'!J17)^2</f>
        <v>0.14317951447128149</v>
      </c>
      <c r="K15" s="9">
        <f ca="1">(0.05-'Total-Smoothed'!K17)^2</f>
        <v>0.16362564981478592</v>
      </c>
      <c r="L15" s="9">
        <f ca="1">(0.05-'Total-Smoothed'!L17)^2</f>
        <v>0.12753024036651431</v>
      </c>
      <c r="M15" s="9">
        <f ca="1">(0.05-'Total-Smoothed'!M17)^2</f>
        <v>8.951100469863979E-2</v>
      </c>
      <c r="N15" s="9">
        <f ca="1">(0.05-'Total-Smoothed'!N17)^2</f>
        <v>7.9623017151047776E-2</v>
      </c>
      <c r="O15" s="9">
        <f ca="1">(0.05-'Total-Smoothed'!O17)^2</f>
        <v>0.10725526928769402</v>
      </c>
      <c r="P15" s="9">
        <f ca="1">(0.05-'Total-Smoothed'!P17)^2</f>
        <v>0.13556536143103914</v>
      </c>
      <c r="Q15" s="9">
        <f ca="1">(0.05-'Total-Smoothed'!Q17)^2</f>
        <v>0.23800300309172276</v>
      </c>
      <c r="R15" s="9">
        <f ca="1">(0.05-'Total-Smoothed'!R17)^2</f>
        <v>0.43738193860986441</v>
      </c>
      <c r="S15" s="9">
        <f ca="1">(0.05-'Total-Smoothed'!S17)^2</f>
        <v>0.41055427597139649</v>
      </c>
      <c r="T15" s="9">
        <f ca="1">(0.05-'Total-Smoothed'!T17)^2</f>
        <v>0.22256011216120183</v>
      </c>
      <c r="U15" s="9">
        <f ca="1">(0.05-'Total-Smoothed'!U17)^2</f>
        <v>9.2652031633555676E-2</v>
      </c>
      <c r="V15" s="9">
        <f ca="1">(0.05-'Total-Smoothed'!V17)^2</f>
        <v>4.5345965646965171E-2</v>
      </c>
      <c r="W15" s="4"/>
      <c r="X15" s="4"/>
      <c r="Y15" s="4"/>
      <c r="Z15" s="4">
        <f t="shared" ca="1" si="0"/>
        <v>0.10764278314581446</v>
      </c>
      <c r="AA15" s="4">
        <f t="shared" ca="1" si="1"/>
        <v>0.18584519796831273</v>
      </c>
      <c r="AB15" s="4"/>
      <c r="AC15" s="4">
        <f t="shared" ca="1" si="2"/>
        <v>2.5069262661717207E-2</v>
      </c>
      <c r="AD15" s="4">
        <f t="shared" ca="1" si="3"/>
        <v>0.35683210891415423</v>
      </c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</row>
    <row r="16" spans="1:42">
      <c r="A16" s="4" t="s">
        <v>124</v>
      </c>
      <c r="B16" s="4" t="s">
        <v>125</v>
      </c>
      <c r="C16" s="9">
        <f ca="1">(0.05-'Total-Smoothed'!C18)^2</f>
        <v>2.299444431449308E-3</v>
      </c>
      <c r="D16" s="9">
        <f ca="1">(0.05-'Total-Smoothed'!D18)^2</f>
        <v>1.3005283341129844E-2</v>
      </c>
      <c r="E16" s="9">
        <f ca="1">(0.05-'Total-Smoothed'!E18)^2</f>
        <v>6.4461657918360379E-2</v>
      </c>
      <c r="F16" s="9">
        <f ca="1">(0.05-'Total-Smoothed'!F18)^2</f>
        <v>0.14342382308610094</v>
      </c>
      <c r="G16" s="9">
        <f ca="1">(0.05-'Total-Smoothed'!G18)^2</f>
        <v>0.16365986634980531</v>
      </c>
      <c r="H16" s="9">
        <f ca="1">(0.05-'Total-Smoothed'!H18)^2</f>
        <v>0.15086458058797936</v>
      </c>
      <c r="I16" s="9">
        <f ca="1">(0.05-'Total-Smoothed'!I18)^2</f>
        <v>7.965267819424067E-2</v>
      </c>
      <c r="J16" s="9">
        <f ca="1">(0.05-'Total-Smoothed'!J18)^2</f>
        <v>1.7150753485684993E-2</v>
      </c>
      <c r="K16" s="9">
        <f ca="1">(0.05-'Total-Smoothed'!K18)^2</f>
        <v>1.1176441052154595E-2</v>
      </c>
      <c r="L16" s="9">
        <f ca="1">(0.05-'Total-Smoothed'!L18)^2</f>
        <v>3.4556031578777721E-2</v>
      </c>
      <c r="M16" s="9">
        <f ca="1">(0.05-'Total-Smoothed'!M18)^2</f>
        <v>4.6988271747607578E-2</v>
      </c>
      <c r="N16" s="9">
        <f ca="1">(0.05-'Total-Smoothed'!N18)^2</f>
        <v>9.3319178423772256E-2</v>
      </c>
      <c r="O16" s="9">
        <f ca="1">(0.05-'Total-Smoothed'!O18)^2</f>
        <v>0.13265820658054026</v>
      </c>
      <c r="P16" s="9">
        <f ca="1">(0.05-'Total-Smoothed'!P18)^2</f>
        <v>0.12560335103340295</v>
      </c>
      <c r="Q16" s="9">
        <f ca="1">(0.05-'Total-Smoothed'!Q18)^2</f>
        <v>0.1661466756822382</v>
      </c>
      <c r="R16" s="9">
        <f ca="1">(0.05-'Total-Smoothed'!R18)^2</f>
        <v>0.25392058186695288</v>
      </c>
      <c r="S16" s="9">
        <f ca="1">(0.05-'Total-Smoothed'!S18)^2</f>
        <v>0.23140115829150035</v>
      </c>
      <c r="T16" s="9">
        <f ca="1">(0.05-'Total-Smoothed'!T18)^2</f>
        <v>0.16191980661935793</v>
      </c>
      <c r="U16" s="9">
        <f ca="1">(0.05-'Total-Smoothed'!U18)^2</f>
        <v>9.779497200859745E-2</v>
      </c>
      <c r="V16" s="9">
        <f ca="1">(0.05-'Total-Smoothed'!V18)^2</f>
        <v>6.2648911280287489E-2</v>
      </c>
      <c r="Z16" s="4">
        <f t="shared" ca="1" si="0"/>
        <v>6.8025056002568307E-2</v>
      </c>
      <c r="AA16" s="4">
        <f t="shared" ca="1" si="1"/>
        <v>0.13724011135342573</v>
      </c>
      <c r="AB16" s="4"/>
      <c r="AC16" s="4">
        <f t="shared" ca="1" si="2"/>
        <v>2.658879523031318E-2</v>
      </c>
      <c r="AD16" s="4">
        <f t="shared" ca="1" si="3"/>
        <v>0.21574718225927036</v>
      </c>
    </row>
    <row r="17" spans="1:42">
      <c r="A17" s="4" t="s">
        <v>126</v>
      </c>
      <c r="B17" s="4" t="s">
        <v>127</v>
      </c>
      <c r="C17" s="9">
        <f ca="1">(0.05-'Total-Smoothed'!C19)^2</f>
        <v>6.4382237545488941E-2</v>
      </c>
      <c r="D17" s="9">
        <f ca="1">(0.05-'Total-Smoothed'!D19)^2</f>
        <v>3.3919402832615207E-2</v>
      </c>
      <c r="E17" s="9">
        <f ca="1">(0.05-'Total-Smoothed'!E19)^2</f>
        <v>4.6426493334914325E-2</v>
      </c>
      <c r="F17" s="9">
        <f ca="1">(0.05-'Total-Smoothed'!F19)^2</f>
        <v>0.11914523368319876</v>
      </c>
      <c r="G17" s="9">
        <f ca="1">(0.05-'Total-Smoothed'!G19)^2</f>
        <v>0.19186519858585516</v>
      </c>
      <c r="H17" s="9">
        <f ca="1">(0.05-'Total-Smoothed'!H19)^2</f>
        <v>7.9158689389970782E-2</v>
      </c>
      <c r="I17" s="9">
        <f ca="1">(0.05-'Total-Smoothed'!I19)^2</f>
        <v>1.9299393588280384E-2</v>
      </c>
      <c r="J17" s="9">
        <f ca="1">(0.05-'Total-Smoothed'!J19)^2</f>
        <v>1.4137504851105159E-3</v>
      </c>
      <c r="K17" s="9">
        <f ca="1">(0.05-'Total-Smoothed'!K19)^2</f>
        <v>2.4903158902417647E-3</v>
      </c>
      <c r="L17" s="9">
        <f ca="1">(0.05-'Total-Smoothed'!L19)^2</f>
        <v>3.1525894221633724E-2</v>
      </c>
      <c r="M17" s="9">
        <f ca="1">(0.05-'Total-Smoothed'!M19)^2</f>
        <v>0.10217616345115477</v>
      </c>
      <c r="N17" s="9">
        <f ca="1">(0.05-'Total-Smoothed'!N19)^2</f>
        <v>0.15298211956669136</v>
      </c>
      <c r="O17" s="9">
        <f ca="1">(0.05-'Total-Smoothed'!O19)^2</f>
        <v>0.23064595890188702</v>
      </c>
      <c r="P17" s="9">
        <f ca="1">(0.05-'Total-Smoothed'!P19)^2</f>
        <v>0.23835665384402355</v>
      </c>
      <c r="Q17" s="9">
        <f ca="1">(0.05-'Total-Smoothed'!Q19)^2</f>
        <v>0.17315240291100689</v>
      </c>
      <c r="R17" s="9">
        <f ca="1">(0.05-'Total-Smoothed'!R19)^2</f>
        <v>0.16710766170831604</v>
      </c>
      <c r="S17" s="9">
        <f ca="1">(0.05-'Total-Smoothed'!S19)^2</f>
        <v>0.17107214738995621</v>
      </c>
      <c r="T17" s="9">
        <f ca="1">(0.05-'Total-Smoothed'!T19)^2</f>
        <v>0.13475161776916214</v>
      </c>
      <c r="U17" s="9">
        <f ca="1">(0.05-'Total-Smoothed'!U19)^2</f>
        <v>0.10265846670576748</v>
      </c>
      <c r="V17" s="9">
        <f ca="1">(0.05-'Total-Smoothed'!V19)^2</f>
        <v>9.121683699647537E-2</v>
      </c>
      <c r="W17" s="4"/>
      <c r="X17" s="4"/>
      <c r="Y17" s="4"/>
      <c r="Z17" s="4">
        <f t="shared" ca="1" si="0"/>
        <v>5.896266095573096E-2</v>
      </c>
      <c r="AA17" s="4">
        <f t="shared" ca="1" si="1"/>
        <v>0.15641200292444407</v>
      </c>
      <c r="AB17" s="4"/>
      <c r="AC17" s="4">
        <f t="shared" ca="1" si="2"/>
        <v>4.8242711237672826E-2</v>
      </c>
      <c r="AD17" s="4">
        <f t="shared" ca="1" si="3"/>
        <v>0.15764380895581145</v>
      </c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</row>
    <row r="18" spans="1:42">
      <c r="A18" s="4" t="s">
        <v>128</v>
      </c>
      <c r="B18" s="4" t="s">
        <v>129</v>
      </c>
      <c r="C18" s="9">
        <f ca="1">(0.05-'Total-Smoothed'!C20)^2</f>
        <v>0.12791624853918204</v>
      </c>
      <c r="D18" s="9">
        <f ca="1">(0.05-'Total-Smoothed'!D20)^2</f>
        <v>0.15122190925691287</v>
      </c>
      <c r="E18" s="9">
        <f ca="1">(0.05-'Total-Smoothed'!E20)^2</f>
        <v>0.18852339383236663</v>
      </c>
      <c r="F18" s="9">
        <f ca="1">(0.05-'Total-Smoothed'!F20)^2</f>
        <v>0.17157811707308088</v>
      </c>
      <c r="G18" s="9">
        <f ca="1">(0.05-'Total-Smoothed'!G20)^2</f>
        <v>9.650221961122292E-2</v>
      </c>
      <c r="H18" s="9">
        <f ca="1">(0.05-'Total-Smoothed'!H20)^2</f>
        <v>5.3987476443036829E-2</v>
      </c>
      <c r="I18" s="9">
        <f ca="1">(0.05-'Total-Smoothed'!I20)^2</f>
        <v>2.3726649267419513E-2</v>
      </c>
      <c r="J18" s="9">
        <f ca="1">(0.05-'Total-Smoothed'!J20)^2</f>
        <v>8.7106946190666085E-3</v>
      </c>
      <c r="K18" s="9">
        <f ca="1">(0.05-'Total-Smoothed'!K20)^2</f>
        <v>2.3710918556458686E-2</v>
      </c>
      <c r="L18" s="9">
        <f ca="1">(0.05-'Total-Smoothed'!L20)^2</f>
        <v>7.6308849510293431E-2</v>
      </c>
      <c r="M18" s="9">
        <f ca="1">(0.05-'Total-Smoothed'!M20)^2</f>
        <v>9.939959532769771E-2</v>
      </c>
      <c r="N18" s="9">
        <f ca="1">(0.05-'Total-Smoothed'!N20)^2</f>
        <v>6.6657441812215112E-2</v>
      </c>
      <c r="O18" s="9">
        <f ca="1">(0.05-'Total-Smoothed'!O20)^2</f>
        <v>9.871277916724823E-2</v>
      </c>
      <c r="P18" s="9">
        <f ca="1">(0.05-'Total-Smoothed'!P20)^2</f>
        <v>0.1681775128826947</v>
      </c>
      <c r="Q18" s="9">
        <f ca="1">(0.05-'Total-Smoothed'!Q20)^2</f>
        <v>0.22300576580836587</v>
      </c>
      <c r="R18" s="9">
        <f ca="1">(0.05-'Total-Smoothed'!R20)^2</f>
        <v>0.18149463848314376</v>
      </c>
      <c r="S18" s="9">
        <f ca="1">(0.05-'Total-Smoothed'!S20)^2</f>
        <v>0.12562324453298129</v>
      </c>
      <c r="T18" s="9">
        <f ca="1">(0.05-'Total-Smoothed'!T20)^2</f>
        <v>8.6986624997528933E-2</v>
      </c>
      <c r="U18" s="9">
        <f ca="1">(0.05-'Total-Smoothed'!U20)^2</f>
        <v>8.2601837361020475E-2</v>
      </c>
      <c r="V18" s="9">
        <f ca="1">(0.05-'Total-Smoothed'!V20)^2</f>
        <v>8.3667452725004005E-2</v>
      </c>
      <c r="Z18" s="4">
        <f t="shared" ca="1" si="0"/>
        <v>9.2218647670904041E-2</v>
      </c>
      <c r="AA18" s="4">
        <f t="shared" ca="1" si="1"/>
        <v>0.12163268930979002</v>
      </c>
      <c r="AB18" s="4"/>
      <c r="AC18" s="4">
        <f t="shared" ca="1" si="2"/>
        <v>0.15588718387615386</v>
      </c>
      <c r="AD18" s="4">
        <f t="shared" ca="1" si="3"/>
        <v>0.13136816933788467</v>
      </c>
    </row>
    <row r="19" spans="1:42">
      <c r="A19" s="4" t="s">
        <v>36</v>
      </c>
      <c r="B19" s="4" t="s">
        <v>130</v>
      </c>
      <c r="C19" s="9">
        <f ca="1">(0.05-'Total-Smoothed'!C21)^2</f>
        <v>0.22344522052752863</v>
      </c>
      <c r="D19" s="9">
        <f ca="1">(0.05-'Total-Smoothed'!D21)^2</f>
        <v>7.7514912633927305E-2</v>
      </c>
      <c r="E19" s="9">
        <f ca="1">(0.05-'Total-Smoothed'!E21)^2</f>
        <v>5.0324735260833808E-3</v>
      </c>
      <c r="F19" s="9">
        <f ca="1">(0.05-'Total-Smoothed'!F21)^2</f>
        <v>2.0007886436261254E-4</v>
      </c>
      <c r="G19" s="9">
        <f ca="1">(0.05-'Total-Smoothed'!G21)^2</f>
        <v>1.7867874206668635E-3</v>
      </c>
      <c r="H19" s="9">
        <f ca="1">(0.05-'Total-Smoothed'!H21)^2</f>
        <v>2.7195599297961882E-2</v>
      </c>
      <c r="I19" s="9">
        <f ca="1">(0.05-'Total-Smoothed'!I21)^2</f>
        <v>6.263328571657463E-2</v>
      </c>
      <c r="J19" s="9">
        <f ca="1">(0.05-'Total-Smoothed'!J21)^2</f>
        <v>7.0547018285811572E-2</v>
      </c>
      <c r="K19" s="9">
        <f ca="1">(0.05-'Total-Smoothed'!K21)^2</f>
        <v>5.8016606455468814E-2</v>
      </c>
      <c r="L19" s="9">
        <f ca="1">(0.05-'Total-Smoothed'!L21)^2</f>
        <v>8.1226674528601162E-2</v>
      </c>
      <c r="M19" s="9">
        <f ca="1">(0.05-'Total-Smoothed'!M21)^2</f>
        <v>5.4073171530492431E-2</v>
      </c>
      <c r="N19" s="9">
        <f ca="1">(0.05-'Total-Smoothed'!N21)^2</f>
        <v>2.3168720093644159E-2</v>
      </c>
      <c r="O19" s="9">
        <f ca="1">(0.05-'Total-Smoothed'!O21)^2</f>
        <v>3.5587071151075622E-2</v>
      </c>
      <c r="P19" s="9">
        <f ca="1">(0.05-'Total-Smoothed'!P21)^2</f>
        <v>7.2980193967862345E-2</v>
      </c>
      <c r="Q19" s="9">
        <f ca="1">(0.05-'Total-Smoothed'!Q21)^2</f>
        <v>0.12119727982723089</v>
      </c>
      <c r="R19" s="9">
        <f ca="1">(0.05-'Total-Smoothed'!R21)^2</f>
        <v>0.20874477485899029</v>
      </c>
      <c r="S19" s="9">
        <f ca="1">(0.05-'Total-Smoothed'!S21)^2</f>
        <v>0.24649625285648555</v>
      </c>
      <c r="T19" s="9">
        <f ca="1">(0.05-'Total-Smoothed'!T21)^2</f>
        <v>0.23685394168836477</v>
      </c>
      <c r="U19" s="9">
        <f ca="1">(0.05-'Total-Smoothed'!U21)^2</f>
        <v>0.19248843598186674</v>
      </c>
      <c r="V19" s="9">
        <f ca="1">(0.05-'Total-Smoothed'!V21)^2</f>
        <v>0.14859864630229377</v>
      </c>
      <c r="W19" s="4"/>
      <c r="X19" s="4"/>
      <c r="Y19" s="4"/>
      <c r="Z19" s="4">
        <f t="shared" ca="1" si="0"/>
        <v>6.0759865725698692E-2</v>
      </c>
      <c r="AA19" s="4">
        <f t="shared" ca="1" si="1"/>
        <v>0.13401884882583065</v>
      </c>
      <c r="AB19" s="4"/>
      <c r="AC19" s="4">
        <f t="shared" ca="1" si="2"/>
        <v>0.10199753556251311</v>
      </c>
      <c r="AD19" s="4">
        <f t="shared" ca="1" si="3"/>
        <v>0.2306983231346135</v>
      </c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</row>
    <row r="20" spans="1:42">
      <c r="A20" s="4" t="s">
        <v>37</v>
      </c>
      <c r="B20" s="4" t="s">
        <v>131</v>
      </c>
      <c r="C20" s="9">
        <f ca="1">(0.05-'Total-Smoothed'!C22)^2</f>
        <v>0.15911601943861639</v>
      </c>
      <c r="D20" s="9">
        <f ca="1">(0.05-'Total-Smoothed'!D22)^2</f>
        <v>0.10730879976100306</v>
      </c>
      <c r="E20" s="9">
        <f ca="1">(0.05-'Total-Smoothed'!E22)^2</f>
        <v>9.5337657171653697E-2</v>
      </c>
      <c r="F20" s="9">
        <f ca="1">(0.05-'Total-Smoothed'!F22)^2</f>
        <v>0.1756682119652721</v>
      </c>
      <c r="G20" s="9">
        <f ca="1">(0.05-'Total-Smoothed'!G22)^2</f>
        <v>0.26066952592383957</v>
      </c>
      <c r="H20" s="9">
        <f ca="1">(0.05-'Total-Smoothed'!H22)^2</f>
        <v>0.11759161068945174</v>
      </c>
      <c r="I20" s="9">
        <f ca="1">(0.05-'Total-Smoothed'!I22)^2</f>
        <v>3.539526637773955E-2</v>
      </c>
      <c r="J20" s="9">
        <f ca="1">(0.05-'Total-Smoothed'!J22)^2</f>
        <v>4.6008833904627351E-2</v>
      </c>
      <c r="K20" s="9">
        <f ca="1">(0.05-'Total-Smoothed'!K22)^2</f>
        <v>6.5513271483651714E-2</v>
      </c>
      <c r="L20" s="9">
        <f ca="1">(0.05-'Total-Smoothed'!L22)^2</f>
        <v>4.9839715998614587E-2</v>
      </c>
      <c r="M20" s="9">
        <f ca="1">(0.05-'Total-Smoothed'!M22)^2</f>
        <v>8.6452447311804265E-2</v>
      </c>
      <c r="N20" s="9">
        <f ca="1">(0.05-'Total-Smoothed'!N22)^2</f>
        <v>0.12915306184602041</v>
      </c>
      <c r="O20" s="9">
        <f ca="1">(0.05-'Total-Smoothed'!O22)^2</f>
        <v>9.6696065304815781E-2</v>
      </c>
      <c r="P20" s="9">
        <f ca="1">(0.05-'Total-Smoothed'!P22)^2</f>
        <v>4.1647549670961105E-2</v>
      </c>
      <c r="Q20" s="9">
        <f ca="1">(0.05-'Total-Smoothed'!Q22)^2</f>
        <v>3.0354388421283417E-2</v>
      </c>
      <c r="R20" s="9">
        <f ca="1">(0.05-'Total-Smoothed'!R22)^2</f>
        <v>3.3411353648172791E-2</v>
      </c>
      <c r="S20" s="9">
        <f ca="1">(0.05-'Total-Smoothed'!S22)^2</f>
        <v>4.2715965881697501E-2</v>
      </c>
      <c r="T20" s="9">
        <f ca="1">(0.05-'Total-Smoothed'!T22)^2</f>
        <v>3.9688886336686623E-2</v>
      </c>
      <c r="U20" s="9">
        <f ca="1">(0.05-'Total-Smoothed'!U22)^2</f>
        <v>3.0475062807796559E-2</v>
      </c>
      <c r="V20" s="9">
        <f ca="1">(0.05-'Total-Smoothed'!V22)^2</f>
        <v>4.8195073629520656E-2</v>
      </c>
      <c r="Z20" s="4">
        <f t="shared" ca="1" si="0"/>
        <v>0.11124489127144699</v>
      </c>
      <c r="AA20" s="4">
        <f t="shared" ca="1" si="1"/>
        <v>5.787898548587591E-2</v>
      </c>
      <c r="AB20" s="4"/>
      <c r="AC20" s="4">
        <f t="shared" ca="1" si="2"/>
        <v>0.12058749212375773</v>
      </c>
      <c r="AD20" s="4">
        <f t="shared" ca="1" si="3"/>
        <v>3.8605401955518974E-2</v>
      </c>
    </row>
    <row r="21" spans="1:42">
      <c r="A21" s="4" t="s">
        <v>38</v>
      </c>
      <c r="B21" s="4" t="s">
        <v>132</v>
      </c>
      <c r="C21" s="9">
        <f ca="1">(0.05-'Total-Smoothed'!C23)^2</f>
        <v>9.8616018514441958E-3</v>
      </c>
      <c r="D21" s="9">
        <f ca="1">(0.05-'Total-Smoothed'!D23)^2</f>
        <v>2.7910475464985648E-2</v>
      </c>
      <c r="E21" s="9">
        <f ca="1">(0.05-'Total-Smoothed'!E23)^2</f>
        <v>3.1101278364795773E-2</v>
      </c>
      <c r="F21" s="9">
        <f ca="1">(0.05-'Total-Smoothed'!F23)^2</f>
        <v>2.2372902935974208E-2</v>
      </c>
      <c r="G21" s="9">
        <f ca="1">(0.05-'Total-Smoothed'!G23)^2</f>
        <v>1.5962015244912517E-2</v>
      </c>
      <c r="H21" s="9">
        <f ca="1">(0.05-'Total-Smoothed'!H23)^2</f>
        <v>2.4747783498653014E-2</v>
      </c>
      <c r="I21" s="9">
        <f ca="1">(0.05-'Total-Smoothed'!I23)^2</f>
        <v>2.6969346080167263E-2</v>
      </c>
      <c r="J21" s="9">
        <f ca="1">(0.05-'Total-Smoothed'!J23)^2</f>
        <v>1.7714771396563644E-2</v>
      </c>
      <c r="K21" s="9">
        <f ca="1">(0.05-'Total-Smoothed'!K23)^2</f>
        <v>1.1799678255046847E-2</v>
      </c>
      <c r="L21" s="9">
        <f ca="1">(0.05-'Total-Smoothed'!L23)^2</f>
        <v>3.5375780008819288E-2</v>
      </c>
      <c r="M21" s="9">
        <f ca="1">(0.05-'Total-Smoothed'!M23)^2</f>
        <v>8.6834536520634623E-2</v>
      </c>
      <c r="N21" s="9">
        <f ca="1">(0.05-'Total-Smoothed'!N23)^2</f>
        <v>0.12907723811902827</v>
      </c>
      <c r="O21" s="9">
        <f ca="1">(0.05-'Total-Smoothed'!O23)^2</f>
        <v>0.16379304339822731</v>
      </c>
      <c r="P21" s="9">
        <f ca="1">(0.05-'Total-Smoothed'!P23)^2</f>
        <v>0.23473029394908917</v>
      </c>
      <c r="Q21" s="9">
        <f ca="1">(0.05-'Total-Smoothed'!Q23)^2</f>
        <v>0.33940226316192607</v>
      </c>
      <c r="R21" s="9">
        <f ca="1">(0.05-'Total-Smoothed'!R23)^2</f>
        <v>0.36569081806207682</v>
      </c>
      <c r="S21" s="9">
        <f ca="1">(0.05-'Total-Smoothed'!S23)^2</f>
        <v>0.23210456970882445</v>
      </c>
      <c r="T21" s="9">
        <f ca="1">(0.05-'Total-Smoothed'!T23)^2</f>
        <v>0.16412317477692526</v>
      </c>
      <c r="U21" s="9">
        <f ca="1">(0.05-'Total-Smoothed'!U23)^2</f>
        <v>0.12998944161787648</v>
      </c>
      <c r="V21" s="9">
        <f ca="1">(0.05-'Total-Smoothed'!V23)^2</f>
        <v>0.14588504435793201</v>
      </c>
      <c r="W21" s="4"/>
      <c r="X21" s="4"/>
      <c r="Y21" s="4"/>
      <c r="Z21" s="4">
        <f t="shared" ca="1" si="0"/>
        <v>2.2381563310136236E-2</v>
      </c>
      <c r="AA21" s="4">
        <f t="shared" ca="1" si="1"/>
        <v>0.19916304236725402</v>
      </c>
      <c r="AB21" s="4"/>
      <c r="AC21" s="4">
        <f t="shared" ca="1" si="2"/>
        <v>2.2957785227075204E-2</v>
      </c>
      <c r="AD21" s="4">
        <f t="shared" ca="1" si="3"/>
        <v>0.25397285418260884</v>
      </c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</row>
    <row r="22" spans="1:42">
      <c r="A22" s="4" t="s">
        <v>39</v>
      </c>
      <c r="B22" s="4" t="s">
        <v>133</v>
      </c>
      <c r="C22" s="9">
        <f ca="1">(0.05-'Total-Smoothed'!C24)^2</f>
        <v>6.7101989633152323E-2</v>
      </c>
      <c r="D22" s="9">
        <f ca="1">(0.05-'Total-Smoothed'!D24)^2</f>
        <v>8.6939481074770814E-2</v>
      </c>
      <c r="E22" s="9">
        <f ca="1">(0.05-'Total-Smoothed'!E24)^2</f>
        <v>5.5224169655344157E-2</v>
      </c>
      <c r="F22" s="9">
        <f ca="1">(0.05-'Total-Smoothed'!F24)^2</f>
        <v>3.4257571762578175E-2</v>
      </c>
      <c r="G22" s="9">
        <f ca="1">(0.05-'Total-Smoothed'!G24)^2</f>
        <v>1.6130274988362139E-2</v>
      </c>
      <c r="H22" s="9">
        <f ca="1">(0.05-'Total-Smoothed'!H24)^2</f>
        <v>4.593885607846615E-2</v>
      </c>
      <c r="I22" s="9">
        <f ca="1">(0.05-'Total-Smoothed'!I24)^2</f>
        <v>0.17794145111807222</v>
      </c>
      <c r="J22" s="9">
        <f ca="1">(0.05-'Total-Smoothed'!J24)^2</f>
        <v>0.30816884031376235</v>
      </c>
      <c r="K22" s="9">
        <f ca="1">(0.05-'Total-Smoothed'!K24)^2</f>
        <v>0.20446707711291251</v>
      </c>
      <c r="L22" s="9">
        <f ca="1">(0.05-'Total-Smoothed'!L24)^2</f>
        <v>0.12483938278782991</v>
      </c>
      <c r="M22" s="9">
        <f ca="1">(0.05-'Total-Smoothed'!M24)^2</f>
        <v>0.11426959691523353</v>
      </c>
      <c r="N22" s="9">
        <f ca="1">(0.05-'Total-Smoothed'!N24)^2</f>
        <v>8.2090426879377093E-2</v>
      </c>
      <c r="O22" s="9">
        <f ca="1">(0.05-'Total-Smoothed'!O24)^2</f>
        <v>0.10122285072137772</v>
      </c>
      <c r="P22" s="9">
        <f ca="1">(0.05-'Total-Smoothed'!P24)^2</f>
        <v>0.1015316316276455</v>
      </c>
      <c r="Q22" s="9">
        <f ca="1">(0.05-'Total-Smoothed'!Q24)^2</f>
        <v>0.1024385196107816</v>
      </c>
      <c r="R22" s="9">
        <f ca="1">(0.05-'Total-Smoothed'!R24)^2</f>
        <v>0.13642572872864575</v>
      </c>
      <c r="S22" s="9">
        <f ca="1">(0.05-'Total-Smoothed'!S24)^2</f>
        <v>0.14924010137423735</v>
      </c>
      <c r="T22" s="9">
        <f ca="1">(0.05-'Total-Smoothed'!T24)^2</f>
        <v>0.16718654052967302</v>
      </c>
      <c r="U22" s="9">
        <f ca="1">(0.05-'Total-Smoothed'!U24)^2</f>
        <v>0.16412945282013591</v>
      </c>
      <c r="V22" s="9">
        <f ca="1">(0.05-'Total-Smoothed'!V24)^2</f>
        <v>0.12467427586285064</v>
      </c>
      <c r="W22" s="4"/>
      <c r="X22" s="4"/>
      <c r="Y22" s="4"/>
      <c r="Z22" s="4">
        <f t="shared" ca="1" si="0"/>
        <v>0.11210090945252507</v>
      </c>
      <c r="AA22" s="4">
        <f t="shared" ca="1" si="1"/>
        <v>0.12432091250699584</v>
      </c>
      <c r="AB22" s="4"/>
      <c r="AC22" s="4">
        <f t="shared" ca="1" si="2"/>
        <v>6.9755213454422427E-2</v>
      </c>
      <c r="AD22" s="4">
        <f t="shared" ca="1" si="3"/>
        <v>0.15095079021085203</v>
      </c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</row>
    <row r="23" spans="1:42">
      <c r="A23" s="4" t="s">
        <v>40</v>
      </c>
      <c r="B23" s="4" t="s">
        <v>134</v>
      </c>
      <c r="C23" s="9">
        <f ca="1">(0.05-'Total-Smoothed'!C25)^2</f>
        <v>1.2948917719181044E-2</v>
      </c>
      <c r="D23" s="9">
        <f ca="1">(0.05-'Total-Smoothed'!D25)^2</f>
        <v>3.7107814155649468E-2</v>
      </c>
      <c r="E23" s="9">
        <f ca="1">(0.05-'Total-Smoothed'!E25)^2</f>
        <v>7.1910349003609181E-2</v>
      </c>
      <c r="F23" s="9">
        <f ca="1">(0.05-'Total-Smoothed'!F25)^2</f>
        <v>0.11276062142962628</v>
      </c>
      <c r="G23" s="9">
        <f ca="1">(0.05-'Total-Smoothed'!G25)^2</f>
        <v>0.1200475789662822</v>
      </c>
      <c r="H23" s="9">
        <f ca="1">(0.05-'Total-Smoothed'!H25)^2</f>
        <v>6.3962485556422963E-2</v>
      </c>
      <c r="I23" s="9">
        <f ca="1">(0.05-'Total-Smoothed'!I25)^2</f>
        <v>4.3878049353215674E-2</v>
      </c>
      <c r="J23" s="9">
        <f ca="1">(0.05-'Total-Smoothed'!J25)^2</f>
        <v>2.6556793906882713E-2</v>
      </c>
      <c r="K23" s="9">
        <f ca="1">(0.05-'Total-Smoothed'!K25)^2</f>
        <v>4.8215731215466642E-2</v>
      </c>
      <c r="L23" s="9">
        <f ca="1">(0.05-'Total-Smoothed'!L25)^2</f>
        <v>0.10126161296270848</v>
      </c>
      <c r="M23" s="9">
        <f ca="1">(0.05-'Total-Smoothed'!M25)^2</f>
        <v>0.11915934213769597</v>
      </c>
      <c r="N23" s="9">
        <f ca="1">(0.05-'Total-Smoothed'!N25)^2</f>
        <v>0.10550592836545251</v>
      </c>
      <c r="O23" s="9">
        <f ca="1">(0.05-'Total-Smoothed'!O25)^2</f>
        <v>6.1337347366217342E-2</v>
      </c>
      <c r="P23" s="9">
        <f ca="1">(0.05-'Total-Smoothed'!P25)^2</f>
        <v>6.3271018900668066E-2</v>
      </c>
      <c r="Q23" s="9">
        <f ca="1">(0.05-'Total-Smoothed'!Q25)^2</f>
        <v>0.14378832135699793</v>
      </c>
      <c r="R23" s="9">
        <f ca="1">(0.05-'Total-Smoothed'!R25)^2</f>
        <v>0.26317665155851605</v>
      </c>
      <c r="S23" s="9">
        <f ca="1">(0.05-'Total-Smoothed'!S25)^2</f>
        <v>0.25385419997916431</v>
      </c>
      <c r="T23" s="9">
        <f ca="1">(0.05-'Total-Smoothed'!T25)^2</f>
        <v>0.27731337157807107</v>
      </c>
      <c r="U23" s="9">
        <f ca="1">(0.05-'Total-Smoothed'!U25)^2</f>
        <v>0.30092652269962911</v>
      </c>
      <c r="V23" s="9">
        <f ca="1">(0.05-'Total-Smoothed'!V25)^2</f>
        <v>0.27356362823886238</v>
      </c>
      <c r="W23" s="4"/>
      <c r="X23" s="4"/>
      <c r="Y23" s="4"/>
      <c r="Z23" s="4">
        <f t="shared" ca="1" si="0"/>
        <v>6.3864995426904464E-2</v>
      </c>
      <c r="AA23" s="4">
        <f t="shared" ca="1" si="1"/>
        <v>0.18618963321812748</v>
      </c>
      <c r="AB23" s="4"/>
      <c r="AC23" s="4">
        <f t="shared" ca="1" si="2"/>
        <v>4.0655693626146565E-2</v>
      </c>
      <c r="AD23" s="4">
        <f t="shared" ca="1" si="3"/>
        <v>0.26478140770525044</v>
      </c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</row>
    <row r="24" spans="1:42">
      <c r="A24" s="4" t="s">
        <v>41</v>
      </c>
      <c r="B24" s="4" t="s">
        <v>135</v>
      </c>
      <c r="C24" s="9">
        <f ca="1">(0.05-'Total-Smoothed'!C26)^2</f>
        <v>2.4215974007022134E-2</v>
      </c>
      <c r="D24" s="9">
        <f ca="1">(0.05-'Total-Smoothed'!D26)^2</f>
        <v>3.4404573488149098E-2</v>
      </c>
      <c r="E24" s="9">
        <f ca="1">(0.05-'Total-Smoothed'!E26)^2</f>
        <v>7.5989218467614708E-2</v>
      </c>
      <c r="F24" s="9">
        <f ca="1">(0.05-'Total-Smoothed'!F26)^2</f>
        <v>8.3279907044325904E-2</v>
      </c>
      <c r="G24" s="9">
        <f ca="1">(0.05-'Total-Smoothed'!G26)^2</f>
        <v>4.7573117047435734E-2</v>
      </c>
      <c r="H24" s="9">
        <f ca="1">(0.05-'Total-Smoothed'!H26)^2</f>
        <v>2.8592637767027588E-2</v>
      </c>
      <c r="I24" s="9">
        <f ca="1">(0.05-'Total-Smoothed'!I26)^2</f>
        <v>2.1049700891243556E-2</v>
      </c>
      <c r="J24" s="9">
        <f ca="1">(0.05-'Total-Smoothed'!J26)^2</f>
        <v>1.2722122174950199E-2</v>
      </c>
      <c r="K24" s="9">
        <f ca="1">(0.05-'Total-Smoothed'!K26)^2</f>
        <v>1.977953389828473E-2</v>
      </c>
      <c r="L24" s="9">
        <f ca="1">(0.05-'Total-Smoothed'!L26)^2</f>
        <v>6.9093043972668425E-2</v>
      </c>
      <c r="M24" s="9">
        <f ca="1">(0.05-'Total-Smoothed'!M26)^2</f>
        <v>9.9035308862004151E-2</v>
      </c>
      <c r="N24" s="9">
        <f ca="1">(0.05-'Total-Smoothed'!N26)^2</f>
        <v>9.2364802637636217E-2</v>
      </c>
      <c r="O24" s="9">
        <f ca="1">(0.05-'Total-Smoothed'!O26)^2</f>
        <v>0.12275369738021702</v>
      </c>
      <c r="P24" s="9">
        <f ca="1">(0.05-'Total-Smoothed'!P26)^2</f>
        <v>0.19916496405596085</v>
      </c>
      <c r="Q24" s="9">
        <f ca="1">(0.05-'Total-Smoothed'!Q26)^2</f>
        <v>0.28426738886004893</v>
      </c>
      <c r="R24" s="9">
        <f ca="1">(0.05-'Total-Smoothed'!R26)^2</f>
        <v>0.36182572328611806</v>
      </c>
      <c r="S24" s="9">
        <f ca="1">(0.05-'Total-Smoothed'!S26)^2</f>
        <v>0.38356182268600125</v>
      </c>
      <c r="T24" s="9">
        <f ca="1">(0.05-'Total-Smoothed'!T26)^2</f>
        <v>0.3517472488555724</v>
      </c>
      <c r="U24" s="9">
        <f ca="1">(0.05-'Total-Smoothed'!U26)^2</f>
        <v>0.22608128860330237</v>
      </c>
      <c r="V24" s="9">
        <f ca="1">(0.05-'Total-Smoothed'!V26)^2</f>
        <v>0.13653817134642807</v>
      </c>
      <c r="W24" s="4"/>
      <c r="X24" s="4"/>
      <c r="Y24" s="4"/>
      <c r="Z24" s="4">
        <f t="shared" ca="1" si="0"/>
        <v>4.1669982875872209E-2</v>
      </c>
      <c r="AA24" s="4">
        <f t="shared" ca="1" si="1"/>
        <v>0.22573404165732894</v>
      </c>
      <c r="AB24" s="4"/>
      <c r="AC24" s="4">
        <f t="shared" ca="1" si="2"/>
        <v>4.4869921987595318E-2</v>
      </c>
      <c r="AD24" s="4">
        <f t="shared" ca="1" si="3"/>
        <v>0.36571159827589722</v>
      </c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</row>
    <row r="25" spans="1:42">
      <c r="A25" s="4" t="s">
        <v>42</v>
      </c>
      <c r="B25" s="4" t="s">
        <v>136</v>
      </c>
      <c r="C25" s="9">
        <f ca="1">(0.05-'Total-Smoothed'!C27)^2</f>
        <v>5.6447845109728945E-2</v>
      </c>
      <c r="D25" s="9">
        <f ca="1">(0.05-'Total-Smoothed'!D27)^2</f>
        <v>8.4438473737891637E-2</v>
      </c>
      <c r="E25" s="9">
        <f ca="1">(0.05-'Total-Smoothed'!E27)^2</f>
        <v>0.10860610874225024</v>
      </c>
      <c r="F25" s="9">
        <f ca="1">(0.05-'Total-Smoothed'!F27)^2</f>
        <v>6.8563282539776477E-2</v>
      </c>
      <c r="G25" s="9">
        <f ca="1">(0.05-'Total-Smoothed'!G27)^2</f>
        <v>4.2278529151048301E-2</v>
      </c>
      <c r="H25" s="9">
        <f ca="1">(0.05-'Total-Smoothed'!H27)^2</f>
        <v>4.993830393248181E-2</v>
      </c>
      <c r="I25" s="9">
        <f ca="1">(0.05-'Total-Smoothed'!I27)^2</f>
        <v>3.6772863891378411E-2</v>
      </c>
      <c r="J25" s="9">
        <f ca="1">(0.05-'Total-Smoothed'!J27)^2</f>
        <v>4.0162274238951315E-2</v>
      </c>
      <c r="K25" s="9">
        <f ca="1">(0.05-'Total-Smoothed'!K27)^2</f>
        <v>7.627620551990949E-2</v>
      </c>
      <c r="L25" s="9">
        <f ca="1">(0.05-'Total-Smoothed'!L27)^2</f>
        <v>9.7403586597434741E-2</v>
      </c>
      <c r="M25" s="9">
        <f ca="1">(0.05-'Total-Smoothed'!M27)^2</f>
        <v>0.11281017259120749</v>
      </c>
      <c r="N25" s="9">
        <f ca="1">(0.05-'Total-Smoothed'!N27)^2</f>
        <v>0.13692161881526943</v>
      </c>
      <c r="O25" s="9">
        <f ca="1">(0.05-'Total-Smoothed'!O27)^2</f>
        <v>0.15782323553066568</v>
      </c>
      <c r="P25" s="9">
        <f ca="1">(0.05-'Total-Smoothed'!P27)^2</f>
        <v>0.25801269285821032</v>
      </c>
      <c r="Q25" s="9">
        <f ca="1">(0.05-'Total-Smoothed'!Q27)^2</f>
        <v>0.27859345307959671</v>
      </c>
      <c r="R25" s="9">
        <f ca="1">(0.05-'Total-Smoothed'!R27)^2</f>
        <v>0.15007069952503649</v>
      </c>
      <c r="S25" s="9">
        <f ca="1">(0.05-'Total-Smoothed'!S27)^2</f>
        <v>0.13928962043914106</v>
      </c>
      <c r="T25" s="9">
        <f ca="1">(0.05-'Total-Smoothed'!T27)^2</f>
        <v>0.25328811591460032</v>
      </c>
      <c r="U25" s="9">
        <f ca="1">(0.05-'Total-Smoothed'!U27)^2</f>
        <v>0.28862813331075665</v>
      </c>
      <c r="V25" s="9">
        <f ca="1">(0.05-'Total-Smoothed'!V27)^2</f>
        <v>0.24444845206736926</v>
      </c>
      <c r="W25" s="4"/>
      <c r="X25" s="4"/>
      <c r="Y25" s="4"/>
      <c r="Z25" s="4">
        <f t="shared" ca="1" si="0"/>
        <v>6.6088747346085136E-2</v>
      </c>
      <c r="AA25" s="4">
        <f t="shared" ca="1" si="1"/>
        <v>0.20198861941318533</v>
      </c>
      <c r="AB25" s="4"/>
      <c r="AC25" s="4">
        <f t="shared" ca="1" si="2"/>
        <v>8.316414252995695E-2</v>
      </c>
      <c r="AD25" s="4">
        <f t="shared" ca="1" si="3"/>
        <v>0.18088281195959263</v>
      </c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</row>
    <row r="26" spans="1:42">
      <c r="A26" s="4" t="s">
        <v>43</v>
      </c>
      <c r="B26" s="4" t="s">
        <v>137</v>
      </c>
      <c r="C26" s="9">
        <f ca="1">(0.05-'Total-Smoothed'!C28)^2</f>
        <v>5.356075759078773E-3</v>
      </c>
      <c r="D26" s="9">
        <f ca="1">(0.05-'Total-Smoothed'!D28)^2</f>
        <v>9.208015962852166E-3</v>
      </c>
      <c r="E26" s="9">
        <f ca="1">(0.05-'Total-Smoothed'!E28)^2</f>
        <v>3.8850341382041052E-3</v>
      </c>
      <c r="F26" s="9">
        <f ca="1">(0.05-'Total-Smoothed'!F28)^2</f>
        <v>7.377519883730678E-3</v>
      </c>
      <c r="G26" s="9">
        <f ca="1">(0.05-'Total-Smoothed'!G28)^2</f>
        <v>2.1744098735117671E-2</v>
      </c>
      <c r="H26" s="9">
        <f ca="1">(0.05-'Total-Smoothed'!H28)^2</f>
        <v>1.6854943654240305E-2</v>
      </c>
      <c r="I26" s="9">
        <f ca="1">(0.05-'Total-Smoothed'!I28)^2</f>
        <v>1.3477075646363357E-2</v>
      </c>
      <c r="J26" s="9">
        <f ca="1">(0.05-'Total-Smoothed'!J28)^2</f>
        <v>3.0423503579695498E-2</v>
      </c>
      <c r="K26" s="9">
        <f ca="1">(0.05-'Total-Smoothed'!K28)^2</f>
        <v>5.1587823910140072E-2</v>
      </c>
      <c r="L26" s="9">
        <f ca="1">(0.05-'Total-Smoothed'!L28)^2</f>
        <v>0.1128235595606326</v>
      </c>
      <c r="M26" s="9">
        <f ca="1">(0.05-'Total-Smoothed'!M28)^2</f>
        <v>0.18052597437986334</v>
      </c>
      <c r="N26" s="9">
        <f ca="1">(0.05-'Total-Smoothed'!N28)^2</f>
        <v>0.17354482077683983</v>
      </c>
      <c r="O26" s="9">
        <f ca="1">(0.05-'Total-Smoothed'!O28)^2</f>
        <v>0.15404978417110338</v>
      </c>
      <c r="P26" s="9">
        <f ca="1">(0.05-'Total-Smoothed'!P28)^2</f>
        <v>0.15757251625672566</v>
      </c>
      <c r="Q26" s="9">
        <f ca="1">(0.05-'Total-Smoothed'!Q28)^2</f>
        <v>0.20347685516169484</v>
      </c>
      <c r="R26" s="9">
        <f ca="1">(0.05-'Total-Smoothed'!R28)^2</f>
        <v>0.21816285456427395</v>
      </c>
      <c r="S26" s="9">
        <f ca="1">(0.05-'Total-Smoothed'!S28)^2</f>
        <v>0.15895902938724388</v>
      </c>
      <c r="T26" s="9">
        <f ca="1">(0.05-'Total-Smoothed'!T28)^2</f>
        <v>0.14210032880631482</v>
      </c>
      <c r="U26" s="9">
        <f ca="1">(0.05-'Total-Smoothed'!U28)^2</f>
        <v>0.13606989076920123</v>
      </c>
      <c r="V26" s="9">
        <f ca="1">(0.05-'Total-Smoothed'!V28)^2</f>
        <v>0.10502404482663494</v>
      </c>
      <c r="W26" s="4"/>
      <c r="X26" s="4"/>
      <c r="Y26" s="4"/>
      <c r="Z26" s="4">
        <f t="shared" ca="1" si="0"/>
        <v>2.7273765083005524E-2</v>
      </c>
      <c r="AA26" s="4">
        <f t="shared" ca="1" si="1"/>
        <v>0.16294860990998955</v>
      </c>
      <c r="AB26" s="4"/>
      <c r="AC26" s="4">
        <f t="shared" ca="1" si="2"/>
        <v>6.1497086200450147E-3</v>
      </c>
      <c r="AD26" s="4">
        <f t="shared" ca="1" si="3"/>
        <v>0.17307407091927754</v>
      </c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</row>
    <row r="27" spans="1:42">
      <c r="A27" s="4" t="s">
        <v>44</v>
      </c>
      <c r="B27" s="4" t="s">
        <v>138</v>
      </c>
      <c r="C27" s="9">
        <f ca="1">(0.05-'Total-Smoothed'!C29)^2</f>
        <v>0.11416281235299765</v>
      </c>
      <c r="D27" s="9">
        <f ca="1">(0.05-'Total-Smoothed'!D29)^2</f>
        <v>5.5261080333954195E-2</v>
      </c>
      <c r="E27" s="9">
        <f ca="1">(0.05-'Total-Smoothed'!E29)^2</f>
        <v>2.3150550918642647E-2</v>
      </c>
      <c r="F27" s="9">
        <f ca="1">(0.05-'Total-Smoothed'!F29)^2</f>
        <v>2.3094583345560846E-2</v>
      </c>
      <c r="G27" s="9">
        <f ca="1">(0.05-'Total-Smoothed'!G29)^2</f>
        <v>2.4378801074093681E-2</v>
      </c>
      <c r="H27" s="9">
        <f ca="1">(0.05-'Total-Smoothed'!H29)^2</f>
        <v>2.1175551456771104E-2</v>
      </c>
      <c r="I27" s="9">
        <f ca="1">(0.05-'Total-Smoothed'!I29)^2</f>
        <v>3.624493540448157E-3</v>
      </c>
      <c r="J27" s="9">
        <f ca="1">(0.05-'Total-Smoothed'!J29)^2</f>
        <v>1.5038070501238513E-3</v>
      </c>
      <c r="K27" s="9">
        <f ca="1">(0.05-'Total-Smoothed'!K29)^2</f>
        <v>2.4766162946417255E-2</v>
      </c>
      <c r="L27" s="9">
        <f ca="1">(0.05-'Total-Smoothed'!L29)^2</f>
        <v>0.12150133653974871</v>
      </c>
      <c r="M27" s="9">
        <f ca="1">(0.05-'Total-Smoothed'!M29)^2</f>
        <v>0.22408191523416782</v>
      </c>
      <c r="N27" s="9">
        <f ca="1">(0.05-'Total-Smoothed'!N29)^2</f>
        <v>0.26942410986151016</v>
      </c>
      <c r="O27" s="9">
        <f ca="1">(0.05-'Total-Smoothed'!O29)^2</f>
        <v>0.25719716083195476</v>
      </c>
      <c r="P27" s="9">
        <f ca="1">(0.05-'Total-Smoothed'!P29)^2</f>
        <v>0.28708574187339281</v>
      </c>
      <c r="Q27" s="9">
        <f ca="1">(0.05-'Total-Smoothed'!Q29)^2</f>
        <v>0.34253930153777873</v>
      </c>
      <c r="R27" s="9">
        <f ca="1">(0.05-'Total-Smoothed'!R29)^2</f>
        <v>0.21468186908199069</v>
      </c>
      <c r="S27" s="9">
        <f ca="1">(0.05-'Total-Smoothed'!S29)^2</f>
        <v>0.11283189201216869</v>
      </c>
      <c r="T27" s="9">
        <f ca="1">(0.05-'Total-Smoothed'!T29)^2</f>
        <v>9.2337365892564138E-2</v>
      </c>
      <c r="U27" s="9">
        <f ca="1">(0.05-'Total-Smoothed'!U29)^2</f>
        <v>7.9294566701929206E-2</v>
      </c>
      <c r="V27" s="9">
        <f ca="1">(0.05-'Total-Smoothed'!V29)^2</f>
        <v>7.1364752406183091E-2</v>
      </c>
      <c r="W27" s="4"/>
      <c r="X27" s="4"/>
      <c r="Y27" s="4"/>
      <c r="Z27" s="4">
        <f t="shared" ca="1" si="0"/>
        <v>4.1261917955875811E-2</v>
      </c>
      <c r="AA27" s="4">
        <f t="shared" ca="1" si="1"/>
        <v>0.19508386754336399</v>
      </c>
      <c r="AB27" s="4"/>
      <c r="AC27" s="4">
        <f t="shared" ca="1" si="2"/>
        <v>6.4191481201864839E-2</v>
      </c>
      <c r="AD27" s="4">
        <f t="shared" ca="1" si="3"/>
        <v>0.13995037566224117</v>
      </c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</row>
    <row r="28" spans="1:42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</row>
    <row r="29" spans="1:42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</row>
    <row r="30" spans="1:42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</row>
    <row r="31" spans="1:42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</row>
    <row r="32" spans="1:42"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</row>
    <row r="33" spans="1:42"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</row>
    <row r="34" spans="1:42">
      <c r="C34" s="1" t="s">
        <v>139</v>
      </c>
      <c r="D34" s="1" t="s">
        <v>3</v>
      </c>
      <c r="E34" s="1" t="s">
        <v>4</v>
      </c>
      <c r="F34" s="1" t="s">
        <v>5</v>
      </c>
      <c r="G34" s="1" t="s">
        <v>6</v>
      </c>
      <c r="H34" s="1" t="s">
        <v>7</v>
      </c>
      <c r="I34" s="1" t="s">
        <v>8</v>
      </c>
      <c r="J34" s="1" t="s">
        <v>9</v>
      </c>
      <c r="K34" s="1" t="s">
        <v>10</v>
      </c>
      <c r="L34" s="1" t="s">
        <v>11</v>
      </c>
      <c r="M34" s="1" t="s">
        <v>17</v>
      </c>
      <c r="N34" s="1" t="s">
        <v>18</v>
      </c>
      <c r="O34" s="1" t="s">
        <v>19</v>
      </c>
      <c r="P34" s="1" t="s">
        <v>20</v>
      </c>
      <c r="Q34" s="1" t="s">
        <v>21</v>
      </c>
      <c r="R34" s="1" t="s">
        <v>22</v>
      </c>
      <c r="S34" s="1" t="s">
        <v>23</v>
      </c>
      <c r="T34" s="1" t="s">
        <v>24</v>
      </c>
      <c r="U34" s="1" t="s">
        <v>25</v>
      </c>
      <c r="V34" s="1" t="s">
        <v>26</v>
      </c>
      <c r="Z34" s="1" t="s">
        <v>140</v>
      </c>
      <c r="AA34" s="1" t="s">
        <v>35</v>
      </c>
      <c r="AC34" s="1" t="s">
        <v>34</v>
      </c>
      <c r="AD34" s="1" t="s">
        <v>35</v>
      </c>
    </row>
    <row r="35" spans="1:42">
      <c r="A35" s="1" t="s">
        <v>101</v>
      </c>
      <c r="B35" s="1" t="s">
        <v>106</v>
      </c>
      <c r="C35" s="4">
        <f ca="1">SUMIF($B2:$B31,$B35,C2:C31)/COUNTIF($B2:$B31,$B35)</f>
        <v>0.1963358563011795</v>
      </c>
      <c r="D35" s="4">
        <f t="shared" ref="D35:V35" ca="1" si="4">SUMIF($B2:$B31,$B35,D2:D31)/COUNTIF($B2:$B31,$B35)</f>
        <v>0.18982145553690757</v>
      </c>
      <c r="E35" s="4">
        <f t="shared" ca="1" si="4"/>
        <v>0.18744570354534831</v>
      </c>
      <c r="F35" s="4">
        <f t="shared" ca="1" si="4"/>
        <v>0.18136767366674209</v>
      </c>
      <c r="G35" s="4">
        <f t="shared" ca="1" si="4"/>
        <v>0.1978421325152486</v>
      </c>
      <c r="H35" s="4">
        <f t="shared" ca="1" si="4"/>
        <v>0.23856196441273675</v>
      </c>
      <c r="I35" s="4">
        <f t="shared" ca="1" si="4"/>
        <v>0.25892098811984388</v>
      </c>
      <c r="J35" s="4">
        <f t="shared" ca="1" si="4"/>
        <v>0.2802926254767763</v>
      </c>
      <c r="K35" s="4">
        <f t="shared" ca="1" si="4"/>
        <v>0.26736283615979739</v>
      </c>
      <c r="L35" s="4">
        <f t="shared" ca="1" si="4"/>
        <v>0.2307288656469528</v>
      </c>
      <c r="M35" s="4">
        <f t="shared" ca="1" si="4"/>
        <v>0.20565271216991443</v>
      </c>
      <c r="N35" s="4">
        <f t="shared" ca="1" si="4"/>
        <v>0.16330758639493304</v>
      </c>
      <c r="O35" s="4">
        <f t="shared" ca="1" si="4"/>
        <v>7.9453032261044734E-2</v>
      </c>
      <c r="P35" s="4">
        <f t="shared" ca="1" si="4"/>
        <v>5.3663593683111459E-2</v>
      </c>
      <c r="Q35" s="4">
        <f t="shared" ca="1" si="4"/>
        <v>5.547429992926102E-2</v>
      </c>
      <c r="R35" s="4">
        <f t="shared" ca="1" si="4"/>
        <v>4.9171042025672254E-2</v>
      </c>
      <c r="S35" s="4">
        <f t="shared" ca="1" si="4"/>
        <v>6.0990092717512094E-2</v>
      </c>
      <c r="T35" s="4">
        <f t="shared" ca="1" si="4"/>
        <v>7.3411332640096555E-2</v>
      </c>
      <c r="U35" s="4">
        <f t="shared" ca="1" si="4"/>
        <v>8.0474326977893224E-2</v>
      </c>
      <c r="V35" s="4">
        <f t="shared" ca="1" si="4"/>
        <v>7.8123226526630271E-2</v>
      </c>
      <c r="Y35" s="1" t="s">
        <v>0</v>
      </c>
      <c r="Z35" s="4">
        <f ca="1">AVERAGE(Z2:Z14)</f>
        <v>0.22286801013815333</v>
      </c>
      <c r="AA35" s="4">
        <f ca="1">AVERAGE(AA2:AA14)</f>
        <v>8.9972124532606904E-2</v>
      </c>
      <c r="AB35" s="1" t="s">
        <v>0</v>
      </c>
      <c r="AC35" s="4">
        <f ca="1">AVERAGE(AC2:AC14)</f>
        <v>0.19120100512781177</v>
      </c>
      <c r="AD35" s="4">
        <f ca="1">AVERAGE(AD2:AD14)</f>
        <v>6.1190822461093634E-2</v>
      </c>
    </row>
    <row r="36" spans="1:42">
      <c r="B36" s="1" t="s">
        <v>141</v>
      </c>
      <c r="C36" s="4">
        <f ca="1">SUMIF($B2:$B31,$B36,C2:C31)/COUNTIF($B2:$B31,$B36)</f>
        <v>6.692827266615918E-2</v>
      </c>
      <c r="D36" s="4">
        <f t="shared" ref="D36:V36" ca="1" si="5">SUMIF($B2:$B31,$B36,D2:D31)/COUNTIF($B2:$B31,$B36)</f>
        <v>5.6717208685260492E-2</v>
      </c>
      <c r="E36" s="4">
        <f t="shared" ca="1" si="5"/>
        <v>6.3304578803788203E-2</v>
      </c>
      <c r="F36" s="4">
        <f t="shared" ca="1" si="5"/>
        <v>8.1825458464340403E-2</v>
      </c>
      <c r="G36" s="4">
        <f t="shared" ca="1" si="5"/>
        <v>8.834995096212396E-2</v>
      </c>
      <c r="H36" s="4">
        <f t="shared" ca="1" si="5"/>
        <v>6.5488316527709728E-2</v>
      </c>
      <c r="I36" s="4">
        <f t="shared" ca="1" si="5"/>
        <v>5.3231141549691142E-2</v>
      </c>
      <c r="J36" s="4">
        <f t="shared" ca="1" si="5"/>
        <v>5.571251368557785E-2</v>
      </c>
      <c r="K36" s="4">
        <f t="shared" ca="1" si="5"/>
        <v>5.8571185854687603E-2</v>
      </c>
      <c r="L36" s="4">
        <f t="shared" ca="1" si="5"/>
        <v>8.1791208356482847E-2</v>
      </c>
      <c r="M36" s="4">
        <f t="shared" ca="1" si="5"/>
        <v>0.1088705769775541</v>
      </c>
      <c r="N36" s="4">
        <f t="shared" ca="1" si="5"/>
        <v>0.1179871141806542</v>
      </c>
      <c r="O36" s="4">
        <f t="shared" ca="1" si="5"/>
        <v>0.13228711306100188</v>
      </c>
      <c r="P36" s="4">
        <f t="shared" ca="1" si="5"/>
        <v>0.16028457556551354</v>
      </c>
      <c r="Q36" s="4">
        <f t="shared" ca="1" si="5"/>
        <v>0.20356658603928252</v>
      </c>
      <c r="R36" s="4">
        <f t="shared" ca="1" si="5"/>
        <v>0.23016117646016138</v>
      </c>
      <c r="S36" s="4">
        <f t="shared" ca="1" si="5"/>
        <v>0.20443879080852295</v>
      </c>
      <c r="T36" s="4">
        <f t="shared" ca="1" si="5"/>
        <v>0.17929670276354026</v>
      </c>
      <c r="U36" s="4">
        <f t="shared" ca="1" si="5"/>
        <v>0.14798385407857195</v>
      </c>
      <c r="V36" s="4">
        <f t="shared" ca="1" si="5"/>
        <v>0.12162855812975436</v>
      </c>
      <c r="Y36" s="1" t="s">
        <v>32</v>
      </c>
      <c r="Z36" s="4">
        <f ca="1">AVERAGE(Z14:Z27)</f>
        <v>8.3888680733000848E-2</v>
      </c>
      <c r="AA36" s="4">
        <f ca="1">AVERAGE(AA15:AA27)</f>
        <v>0.16065050480645571</v>
      </c>
      <c r="AB36" s="1" t="s">
        <v>32</v>
      </c>
      <c r="AC36" s="4">
        <f ca="1">AVERAGE(AC14:AC27)</f>
        <v>8.826220000205974E-2</v>
      </c>
      <c r="AD36" s="4">
        <f ca="1">AVERAGE(AD15:AD27)</f>
        <v>0.20463222334407483</v>
      </c>
    </row>
    <row r="37" spans="1:42">
      <c r="B37" s="1" t="s">
        <v>45</v>
      </c>
      <c r="C37" s="7">
        <f ca="1">TTEST(C2:C14,C15:C27,2,1)</f>
        <v>8.9680617089022852E-3</v>
      </c>
      <c r="D37" s="5">
        <f t="shared" ref="D37:U37" ca="1" si="6">TTEST(D2:D14,D15:D27,2,1)</f>
        <v>1.9534434975727708E-3</v>
      </c>
      <c r="E37" s="5">
        <f t="shared" ca="1" si="6"/>
        <v>6.8938919982275519E-3</v>
      </c>
      <c r="F37" s="5">
        <f t="shared" ca="1" si="6"/>
        <v>5.0249587316743222E-3</v>
      </c>
      <c r="G37" s="5">
        <f t="shared" ca="1" si="6"/>
        <v>2.3822900111495032E-3</v>
      </c>
      <c r="H37" s="5">
        <f t="shared" ca="1" si="6"/>
        <v>1.1473916771347753E-3</v>
      </c>
      <c r="I37" s="5">
        <f t="shared" ca="1" si="6"/>
        <v>4.6908495764714429E-4</v>
      </c>
      <c r="J37" s="5">
        <f t="shared" ca="1" si="6"/>
        <v>2.2682639322311053E-4</v>
      </c>
      <c r="K37" s="7">
        <f t="shared" ca="1" si="6"/>
        <v>6.1653326054476754E-5</v>
      </c>
      <c r="L37" s="7">
        <f t="shared" ca="1" si="6"/>
        <v>4.6671137719265268E-4</v>
      </c>
      <c r="M37" s="7">
        <f t="shared" ca="1" si="6"/>
        <v>3.2008895457340557E-2</v>
      </c>
      <c r="N37" s="7">
        <f ca="1">TTEST(N2:N14,N15:N27,2,1)</f>
        <v>0.26579698244894023</v>
      </c>
      <c r="O37" s="7">
        <f t="shared" ca="1" si="6"/>
        <v>6.040393810569037E-2</v>
      </c>
      <c r="P37" s="7">
        <f t="shared" ca="1" si="6"/>
        <v>4.8684213139184836E-3</v>
      </c>
      <c r="Q37" s="7">
        <f t="shared" ca="1" si="6"/>
        <v>1.5264755287826464E-3</v>
      </c>
      <c r="R37" s="5">
        <f t="shared" ca="1" si="6"/>
        <v>6.3891230051226139E-4</v>
      </c>
      <c r="S37" s="5">
        <f t="shared" ca="1" si="6"/>
        <v>2.9584944965353271E-3</v>
      </c>
      <c r="T37" s="5">
        <f t="shared" ca="1" si="6"/>
        <v>4.7714293452262458E-3</v>
      </c>
      <c r="U37" s="5">
        <f t="shared" ca="1" si="6"/>
        <v>3.3740701580408317E-2</v>
      </c>
      <c r="V37" s="5">
        <f ca="1">TTEST(V2:V14,V15:V27,2,1)</f>
        <v>0.16567134647988335</v>
      </c>
      <c r="Z37" s="5">
        <f ca="1">TTEST(Z2:Z14,Z15:Z27,2,1)</f>
        <v>1.8065727463280242E-5</v>
      </c>
      <c r="AA37" s="5">
        <f ca="1">TTEST(AA2:AA14,AA15:AA27,2,1)</f>
        <v>2.1852057403246353E-3</v>
      </c>
      <c r="AC37" s="5">
        <f ca="1">TTEST(AC2:AC14,AC15:AC27,2,1)</f>
        <v>2.1239267465737888E-3</v>
      </c>
      <c r="AD37" s="5">
        <f ca="1">TTEST(AD2:AD14,AD15:AD27,2,1)</f>
        <v>1.3138766306038776E-3</v>
      </c>
    </row>
    <row r="38" spans="1:42">
      <c r="C38" s="1" t="s">
        <v>2</v>
      </c>
      <c r="D38" s="1" t="s">
        <v>3</v>
      </c>
      <c r="E38" s="1" t="s">
        <v>4</v>
      </c>
      <c r="F38" s="1" t="s">
        <v>5</v>
      </c>
      <c r="G38" s="1" t="s">
        <v>6</v>
      </c>
      <c r="H38" s="1" t="s">
        <v>7</v>
      </c>
      <c r="I38" s="1" t="s">
        <v>8</v>
      </c>
      <c r="J38" s="1" t="s">
        <v>9</v>
      </c>
      <c r="K38" s="1" t="s">
        <v>10</v>
      </c>
      <c r="L38" s="1" t="s">
        <v>11</v>
      </c>
      <c r="M38" s="1" t="s">
        <v>17</v>
      </c>
      <c r="N38" s="1" t="s">
        <v>18</v>
      </c>
      <c r="O38" s="1" t="s">
        <v>19</v>
      </c>
      <c r="P38" s="1" t="s">
        <v>20</v>
      </c>
      <c r="Q38" s="1" t="s">
        <v>21</v>
      </c>
      <c r="R38" s="1" t="s">
        <v>22</v>
      </c>
      <c r="S38" s="1" t="s">
        <v>23</v>
      </c>
      <c r="T38" s="1" t="s">
        <v>24</v>
      </c>
      <c r="U38" s="1" t="s">
        <v>25</v>
      </c>
      <c r="V38" s="1" t="s">
        <v>26</v>
      </c>
    </row>
    <row r="39" spans="1:42">
      <c r="A39" s="1" t="s">
        <v>142</v>
      </c>
      <c r="B39" s="1" t="s">
        <v>106</v>
      </c>
      <c r="C39" s="1">
        <f ca="1">STDEV(C2:C14)/SQRT(13)</f>
        <v>3.3722477506772083E-2</v>
      </c>
      <c r="D39" s="1">
        <f t="shared" ref="D39:V39" ca="1" si="7">STDEV(D2:D14)/SQRT(13)</f>
        <v>3.014024252457911E-2</v>
      </c>
      <c r="E39" s="1">
        <f t="shared" ca="1" si="7"/>
        <v>3.4096420267353371E-2</v>
      </c>
      <c r="F39" s="1">
        <f t="shared" ca="1" si="7"/>
        <v>2.4158504541991879E-2</v>
      </c>
      <c r="G39" s="1">
        <f t="shared" ca="1" si="7"/>
        <v>2.286872398980512E-2</v>
      </c>
      <c r="H39" s="1">
        <f t="shared" ca="1" si="7"/>
        <v>3.6581628684717961E-2</v>
      </c>
      <c r="I39" s="1">
        <f t="shared" ca="1" si="7"/>
        <v>3.6718196783391999E-2</v>
      </c>
      <c r="J39" s="1">
        <f t="shared" ca="1" si="7"/>
        <v>3.3890954373816444E-2</v>
      </c>
      <c r="K39" s="1">
        <f t="shared" ca="1" si="7"/>
        <v>2.710426270440229E-2</v>
      </c>
      <c r="L39" s="1">
        <f t="shared" ca="1" si="7"/>
        <v>2.6064747757750872E-2</v>
      </c>
      <c r="M39" s="1">
        <f t="shared" ca="1" si="7"/>
        <v>3.2969884311712362E-2</v>
      </c>
      <c r="N39" s="1">
        <f t="shared" ca="1" si="7"/>
        <v>2.9119867903377214E-2</v>
      </c>
      <c r="O39" s="1">
        <f t="shared" ca="1" si="7"/>
        <v>1.6950646436542576E-2</v>
      </c>
      <c r="P39" s="1">
        <f t="shared" ca="1" si="7"/>
        <v>1.4397752622063886E-2</v>
      </c>
      <c r="Q39" s="1">
        <f t="shared" ca="1" si="7"/>
        <v>1.6169725773566464E-2</v>
      </c>
      <c r="R39" s="1">
        <f t="shared" ca="1" si="7"/>
        <v>1.8847547398699111E-2</v>
      </c>
      <c r="S39" s="1">
        <f t="shared" ca="1" si="7"/>
        <v>2.4025326174240889E-2</v>
      </c>
      <c r="T39" s="1">
        <f t="shared" ca="1" si="7"/>
        <v>2.4771749529764107E-2</v>
      </c>
      <c r="U39" s="1">
        <f t="shared" ca="1" si="7"/>
        <v>1.68420493647112E-2</v>
      </c>
      <c r="V39" s="1">
        <f t="shared" ca="1" si="7"/>
        <v>2.1741831633711864E-2</v>
      </c>
      <c r="Z39" s="1">
        <f t="shared" ref="Z39:AA39" ca="1" si="8">STDEV(Z2:Z14)/SQRT(13)</f>
        <v>1.8510851994821387E-2</v>
      </c>
      <c r="AA39" s="1">
        <f t="shared" ca="1" si="8"/>
        <v>1.0429629528002301E-2</v>
      </c>
      <c r="AC39" s="1">
        <f t="shared" ref="AC39:AD39" ca="1" si="9">STDEV(AC2:AC14)/SQRT(13)</f>
        <v>2.892537931204885E-2</v>
      </c>
      <c r="AD39" s="1">
        <f t="shared" ca="1" si="9"/>
        <v>2.1881976083623876E-2</v>
      </c>
    </row>
    <row r="40" spans="1:42">
      <c r="B40" s="1" t="s">
        <v>100</v>
      </c>
      <c r="C40" s="1">
        <f ca="1">STDEV(C15:C27)/SQRT(13)</f>
        <v>1.9469997854180743E-2</v>
      </c>
      <c r="D40" s="1">
        <f t="shared" ref="D40:V40" ca="1" si="10">STDEV(D15:D27)/SQRT(13)</f>
        <v>1.1718730624665013E-2</v>
      </c>
      <c r="E40" s="1">
        <f t="shared" ca="1" si="10"/>
        <v>1.3639156307770251E-2</v>
      </c>
      <c r="F40" s="1">
        <f t="shared" ca="1" si="10"/>
        <v>1.6992327641231927E-2</v>
      </c>
      <c r="G40" s="1">
        <f t="shared" ca="1" si="10"/>
        <v>2.2749048408906434E-2</v>
      </c>
      <c r="H40" s="1">
        <f t="shared" ca="1" si="10"/>
        <v>1.4089925140881348E-2</v>
      </c>
      <c r="I40" s="1">
        <f t="shared" ca="1" si="10"/>
        <v>1.4699253506277198E-2</v>
      </c>
      <c r="J40" s="1">
        <f t="shared" ca="1" si="10"/>
        <v>2.3521051546165267E-2</v>
      </c>
      <c r="K40" s="1">
        <f t="shared" ca="1" si="10"/>
        <v>1.6848063859470012E-2</v>
      </c>
      <c r="L40" s="1">
        <f t="shared" ca="1" si="10"/>
        <v>9.8815485917557403E-3</v>
      </c>
      <c r="M40" s="1">
        <f t="shared" ca="1" si="10"/>
        <v>1.3152228075550554E-2</v>
      </c>
      <c r="N40" s="1">
        <f t="shared" ca="1" si="10"/>
        <v>1.6728811062572929E-2</v>
      </c>
      <c r="O40" s="1">
        <f t="shared" ca="1" si="10"/>
        <v>1.7145053277952377E-2</v>
      </c>
      <c r="P40" s="1">
        <f t="shared" ca="1" si="10"/>
        <v>2.1958912368154431E-2</v>
      </c>
      <c r="Q40" s="1">
        <f t="shared" ca="1" si="10"/>
        <v>2.586737881710191E-2</v>
      </c>
      <c r="R40" s="1">
        <f t="shared" ca="1" si="10"/>
        <v>3.0106278826812809E-2</v>
      </c>
      <c r="S40" s="1">
        <f t="shared" ca="1" si="10"/>
        <v>2.9033884799723256E-2</v>
      </c>
      <c r="T40" s="1">
        <f t="shared" ca="1" si="10"/>
        <v>2.3969244215014812E-2</v>
      </c>
      <c r="U40" s="1">
        <f t="shared" ca="1" si="10"/>
        <v>2.2984781692008394E-2</v>
      </c>
      <c r="V40" s="1">
        <f t="shared" ca="1" si="10"/>
        <v>1.9541952776339383E-2</v>
      </c>
      <c r="Z40" s="1">
        <f t="shared" ref="Z40:AA40" ca="1" si="11">STDEV(Z15:Z27)/SQRT(13)</f>
        <v>8.4986137772512672E-3</v>
      </c>
      <c r="AA40" s="1">
        <f t="shared" ca="1" si="11"/>
        <v>1.2553820121410326E-2</v>
      </c>
      <c r="AC40" s="1">
        <f t="shared" ref="AC40:AD40" ca="1" si="12">STDEV(AC15:AC27)/SQRT(13)</f>
        <v>1.2025167999677983E-2</v>
      </c>
      <c r="AD40" s="1">
        <f t="shared" ca="1" si="12"/>
        <v>2.5284611163264789E-2</v>
      </c>
    </row>
    <row r="42" spans="1:42">
      <c r="B42" s="1" t="s">
        <v>106</v>
      </c>
      <c r="C42" s="1">
        <f ca="1">(C35+0.6*(D35)+0.15*E35)/(1+0.6+0.15)</f>
        <v>0.19334033437435788</v>
      </c>
      <c r="D42" s="1">
        <f ca="1">(D35+0.6*(C35+E35)+0.15*F35)/(1+2*0.6+0.15)</f>
        <v>0.19033852872120663</v>
      </c>
      <c r="E42" s="1">
        <f ca="1">(E35+0.6*(D35+F35)+0.15*(C35+G35))/(1+2*0.6+2*0.15)</f>
        <v>0.18771435175600093</v>
      </c>
      <c r="F42" s="1">
        <f t="shared" ref="F42:T43" ca="1" si="13">(F35+0.6*(E35+G35)+0.15*(D35+H35))/(1+2*0.6+2*0.15)</f>
        <v>0.19071915531821876</v>
      </c>
      <c r="G42" s="1">
        <f t="shared" ca="1" si="13"/>
        <v>0.20670196764508586</v>
      </c>
      <c r="H42" s="1">
        <f t="shared" ca="1" si="13"/>
        <v>0.23274755266612795</v>
      </c>
      <c r="I42" s="1">
        <f t="shared" ca="1" si="13"/>
        <v>0.25600579494192344</v>
      </c>
      <c r="J42" s="1">
        <f t="shared" ca="1" si="13"/>
        <v>0.2665826178214058</v>
      </c>
      <c r="K42" s="1">
        <f t="shared" ca="1" si="13"/>
        <v>0.25746471435099938</v>
      </c>
      <c r="L42" s="1">
        <f t="shared" ca="1" si="13"/>
        <v>0.23243129057021453</v>
      </c>
      <c r="M42" s="1">
        <f t="shared" ca="1" si="13"/>
        <v>0.19763878546326891</v>
      </c>
      <c r="N42" s="1">
        <f t="shared" ca="1" si="13"/>
        <v>0.15081196078120726</v>
      </c>
      <c r="O42" s="1">
        <f t="shared" ca="1" si="13"/>
        <v>9.9521916849099085E-2</v>
      </c>
      <c r="P42" s="1">
        <f t="shared" ca="1" si="13"/>
        <v>6.6596714904154281E-2</v>
      </c>
      <c r="Q42" s="1">
        <f t="shared" ca="1" si="13"/>
        <v>5.52966200405259E-2</v>
      </c>
      <c r="R42" s="1">
        <f t="shared" ca="1" si="13"/>
        <v>5.5244366624886923E-2</v>
      </c>
      <c r="S42" s="1">
        <f t="shared" ca="1" si="13"/>
        <v>6.1972724621218611E-2</v>
      </c>
      <c r="T42" s="1">
        <f t="shared" ca="1" si="13"/>
        <v>7.0953649896074042E-2</v>
      </c>
      <c r="U42" s="1">
        <f ca="1">(U35+0.6*(T35+V35)+0.15*S35)/(1+2*0.6+0.15)</f>
        <v>7.6827053781087701E-2</v>
      </c>
      <c r="V42" s="1">
        <f ca="1">(V35+0.6*(U35)+0.15*T35)/(1+0.6+0.15)</f>
        <v>7.8525441491074668E-2</v>
      </c>
    </row>
    <row r="43" spans="1:42">
      <c r="B43" s="1" t="s">
        <v>143</v>
      </c>
      <c r="C43" s="1">
        <f ca="1">(C36+0.6*(D36)+0.15*E36)/(1+0.6+0.15)</f>
        <v>6.3116734113076403E-2</v>
      </c>
      <c r="D43" s="1">
        <f ca="1">(D36+0.6*(C36+E36)+0.15*F36)/(1+2*0.6+0.15)</f>
        <v>6.260882482420424E-2</v>
      </c>
      <c r="E43" s="1">
        <f ca="1">(E36+0.6*(D36+F36)+0.15*(C36+G36))/(1+2*0.6+2*0.15)</f>
        <v>6.7888765055116471E-2</v>
      </c>
      <c r="F43" s="1">
        <f t="shared" ca="1" si="13"/>
        <v>7.6459602042333291E-2</v>
      </c>
      <c r="G43" s="1">
        <f t="shared" ca="1" si="13"/>
        <v>7.7687429604150371E-2</v>
      </c>
      <c r="H43" s="1">
        <f t="shared" ca="1" si="13"/>
        <v>6.8427067142914605E-2</v>
      </c>
      <c r="I43" s="1">
        <f t="shared" ca="1" si="13"/>
        <v>5.9195924080074167E-2</v>
      </c>
      <c r="J43" s="1">
        <f t="shared" ca="1" si="13"/>
        <v>5.7954335544333588E-2</v>
      </c>
      <c r="K43" s="1">
        <f t="shared" ca="1" si="13"/>
        <v>6.6155470743604325E-2</v>
      </c>
      <c r="L43" s="1">
        <f t="shared" ca="1" si="13"/>
        <v>8.3324484094305068E-2</v>
      </c>
      <c r="M43" s="1">
        <f t="shared" ca="1" si="13"/>
        <v>0.10294652613487591</v>
      </c>
      <c r="N43" s="1">
        <f t="shared" ca="1" si="13"/>
        <v>0.11959723831683489</v>
      </c>
      <c r="O43" s="1">
        <f t="shared" ca="1" si="13"/>
        <v>0.13844628054449121</v>
      </c>
      <c r="P43" s="1">
        <f t="shared" ca="1" si="13"/>
        <v>0.1656076154487226</v>
      </c>
      <c r="Q43" s="1">
        <f t="shared" ca="1" si="13"/>
        <v>0.19533716913404647</v>
      </c>
      <c r="R43" s="1">
        <f t="shared" ca="1" si="13"/>
        <v>0.21036063772728109</v>
      </c>
      <c r="S43" s="1">
        <f t="shared" ca="1" si="13"/>
        <v>0.20113843374416884</v>
      </c>
      <c r="T43" s="1">
        <f t="shared" ca="1" si="13"/>
        <v>0.1774074999537138</v>
      </c>
      <c r="U43" s="1">
        <f ca="1">(U36+0.6*(T36+V36)+0.15*S36)/(1+2*0.6+0.15)</f>
        <v>0.15285311882375621</v>
      </c>
      <c r="V43" s="1">
        <f ca="1">(V36+0.6*(U36)+0.15*T36)/(1+0.6+0.15)</f>
        <v>0.13560764342367346</v>
      </c>
    </row>
    <row r="44" spans="1:42">
      <c r="B44" s="1" t="s">
        <v>46</v>
      </c>
      <c r="C44" s="8">
        <f ca="1">C42-C43</f>
        <v>0.13022360026128149</v>
      </c>
      <c r="D44" s="8">
        <f t="shared" ref="D44:V44" ca="1" si="14">D42-D43</f>
        <v>0.12772970389700239</v>
      </c>
      <c r="E44" s="8">
        <f t="shared" ca="1" si="14"/>
        <v>0.11982558670088446</v>
      </c>
      <c r="F44" s="8">
        <f t="shared" ca="1" si="14"/>
        <v>0.11425955327588547</v>
      </c>
      <c r="G44" s="8">
        <f t="shared" ca="1" si="14"/>
        <v>0.12901453804093549</v>
      </c>
      <c r="H44" s="8">
        <f t="shared" ca="1" si="14"/>
        <v>0.16432048552321335</v>
      </c>
      <c r="I44" s="8">
        <f t="shared" ca="1" si="14"/>
        <v>0.19680987086184926</v>
      </c>
      <c r="J44" s="8">
        <f t="shared" ca="1" si="14"/>
        <v>0.2086282822770722</v>
      </c>
      <c r="K44" s="8">
        <f t="shared" ca="1" si="14"/>
        <v>0.19130924360739504</v>
      </c>
      <c r="L44" s="8">
        <f t="shared" ca="1" si="14"/>
        <v>0.14910680647590946</v>
      </c>
      <c r="M44" s="8">
        <f t="shared" ca="1" si="14"/>
        <v>9.4692259328392994E-2</v>
      </c>
      <c r="N44" s="8">
        <f t="shared" ca="1" si="14"/>
        <v>3.1214722464372374E-2</v>
      </c>
      <c r="O44" s="8">
        <f t="shared" ca="1" si="14"/>
        <v>-3.8924363695392122E-2</v>
      </c>
      <c r="P44" s="8">
        <f t="shared" ca="1" si="14"/>
        <v>-9.901090054456832E-2</v>
      </c>
      <c r="Q44" s="8">
        <f t="shared" ca="1" si="14"/>
        <v>-0.14004054909352057</v>
      </c>
      <c r="R44" s="8">
        <f t="shared" ca="1" si="14"/>
        <v>-0.15511627110239418</v>
      </c>
      <c r="S44" s="8">
        <f t="shared" ca="1" si="14"/>
        <v>-0.13916570912295023</v>
      </c>
      <c r="T44" s="8">
        <f t="shared" ca="1" si="14"/>
        <v>-0.10645385005763976</v>
      </c>
      <c r="U44" s="8">
        <f t="shared" ca="1" si="14"/>
        <v>-7.6026065042668511E-2</v>
      </c>
      <c r="V44" s="8">
        <f t="shared" ca="1" si="14"/>
        <v>-5.7082201932598789E-2</v>
      </c>
    </row>
    <row r="45" spans="1:42">
      <c r="C45" s="1" t="str">
        <f ca="1">IF(C44=MAX($C$44:$V$44),"Animal",IF(C44=MIN($C$44:$V$44),"Artifact",""))</f>
        <v/>
      </c>
      <c r="D45" s="1" t="str">
        <f t="shared" ref="D45:V45" ca="1" si="15">IF(D44=MAX($C$44:$V$44),"Animal",IF(D44=MIN($C$44:$V$44),"Artifact",""))</f>
        <v/>
      </c>
      <c r="E45" s="1" t="str">
        <f t="shared" ca="1" si="15"/>
        <v/>
      </c>
      <c r="F45" s="1" t="str">
        <f t="shared" ca="1" si="15"/>
        <v/>
      </c>
      <c r="G45" s="1" t="str">
        <f t="shared" ca="1" si="15"/>
        <v/>
      </c>
      <c r="H45" s="1" t="str">
        <f t="shared" ca="1" si="15"/>
        <v/>
      </c>
      <c r="I45" s="1" t="str">
        <f t="shared" ca="1" si="15"/>
        <v/>
      </c>
      <c r="J45" s="1" t="str">
        <f t="shared" ca="1" si="15"/>
        <v>Animal</v>
      </c>
      <c r="K45" s="1" t="str">
        <f t="shared" ca="1" si="15"/>
        <v/>
      </c>
      <c r="L45" s="1" t="str">
        <f t="shared" ca="1" si="15"/>
        <v/>
      </c>
      <c r="M45" s="1" t="str">
        <f t="shared" ca="1" si="15"/>
        <v/>
      </c>
      <c r="N45" s="1" t="str">
        <f t="shared" ca="1" si="15"/>
        <v/>
      </c>
      <c r="O45" s="1" t="str">
        <f t="shared" ca="1" si="15"/>
        <v/>
      </c>
      <c r="P45" s="1" t="str">
        <f t="shared" ca="1" si="15"/>
        <v/>
      </c>
      <c r="Q45" s="1" t="str">
        <f t="shared" ca="1" si="15"/>
        <v/>
      </c>
      <c r="R45" s="1" t="str">
        <f t="shared" ca="1" si="15"/>
        <v>Artifact</v>
      </c>
      <c r="S45" s="1" t="str">
        <f t="shared" ca="1" si="15"/>
        <v/>
      </c>
      <c r="T45" s="1" t="str">
        <f t="shared" ca="1" si="15"/>
        <v/>
      </c>
      <c r="U45" s="1" t="str">
        <f t="shared" ca="1" si="15"/>
        <v/>
      </c>
      <c r="V45" s="1" t="str">
        <f t="shared" ca="1" si="15"/>
        <v/>
      </c>
    </row>
    <row r="47" spans="1:42">
      <c r="C47" s="1">
        <v>1</v>
      </c>
      <c r="D47" s="1">
        <v>2</v>
      </c>
      <c r="E47" s="1">
        <v>3</v>
      </c>
      <c r="F47" s="1">
        <v>4</v>
      </c>
      <c r="G47" s="1">
        <v>5</v>
      </c>
      <c r="H47" s="1">
        <v>6</v>
      </c>
      <c r="I47" s="1">
        <v>7</v>
      </c>
      <c r="J47" s="1">
        <v>8</v>
      </c>
      <c r="K47" s="1">
        <v>9</v>
      </c>
      <c r="L47" s="1">
        <v>10</v>
      </c>
      <c r="M47" s="1">
        <v>11</v>
      </c>
      <c r="N47" s="1">
        <v>12</v>
      </c>
      <c r="O47" s="1">
        <v>13</v>
      </c>
      <c r="P47" s="1">
        <v>14</v>
      </c>
      <c r="Q47" s="1">
        <v>15</v>
      </c>
      <c r="R47" s="1">
        <v>16</v>
      </c>
      <c r="S47" s="1">
        <v>17</v>
      </c>
      <c r="T47" s="1">
        <v>18</v>
      </c>
      <c r="U47" s="1">
        <v>19</v>
      </c>
      <c r="V47" s="1">
        <v>20</v>
      </c>
      <c r="W47" s="1">
        <f ca="1">CORREL(C47:V47,C44:V44)</f>
        <v>-0.80986897312132267</v>
      </c>
    </row>
    <row r="48" spans="1:42">
      <c r="C48" s="1" t="s">
        <v>2</v>
      </c>
      <c r="D48" s="1" t="s">
        <v>3</v>
      </c>
      <c r="E48" s="1" t="s">
        <v>4</v>
      </c>
      <c r="F48" s="1" t="s">
        <v>5</v>
      </c>
      <c r="G48" s="1" t="s">
        <v>6</v>
      </c>
      <c r="H48" s="1" t="s">
        <v>7</v>
      </c>
      <c r="I48" s="1" t="s">
        <v>8</v>
      </c>
      <c r="J48" s="1" t="s">
        <v>9</v>
      </c>
      <c r="K48" s="1" t="s">
        <v>10</v>
      </c>
      <c r="L48" s="1" t="s">
        <v>11</v>
      </c>
      <c r="M48" s="1" t="s">
        <v>17</v>
      </c>
      <c r="N48" s="1" t="s">
        <v>18</v>
      </c>
      <c r="O48" s="1" t="s">
        <v>19</v>
      </c>
      <c r="P48" s="1" t="s">
        <v>20</v>
      </c>
      <c r="Q48" s="1" t="s">
        <v>21</v>
      </c>
      <c r="R48" s="1" t="s">
        <v>22</v>
      </c>
      <c r="S48" s="1" t="s">
        <v>23</v>
      </c>
      <c r="T48" s="1" t="s">
        <v>24</v>
      </c>
      <c r="U48" s="1" t="s">
        <v>25</v>
      </c>
      <c r="V48" s="1" t="s">
        <v>26</v>
      </c>
    </row>
    <row r="49" spans="1:22">
      <c r="A49" s="1" t="s">
        <v>46</v>
      </c>
      <c r="C49" s="4">
        <f ca="1">C44</f>
        <v>0.13022360026128149</v>
      </c>
      <c r="D49" s="4">
        <f t="shared" ref="D49:V49" ca="1" si="16">D44</f>
        <v>0.12772970389700239</v>
      </c>
      <c r="E49" s="4">
        <f t="shared" ca="1" si="16"/>
        <v>0.11982558670088446</v>
      </c>
      <c r="F49" s="4">
        <f t="shared" ca="1" si="16"/>
        <v>0.11425955327588547</v>
      </c>
      <c r="G49" s="4">
        <f t="shared" ca="1" si="16"/>
        <v>0.12901453804093549</v>
      </c>
      <c r="H49" s="4">
        <f t="shared" ca="1" si="16"/>
        <v>0.16432048552321335</v>
      </c>
      <c r="I49" s="4">
        <f t="shared" ca="1" si="16"/>
        <v>0.19680987086184926</v>
      </c>
      <c r="J49" s="4">
        <f t="shared" ca="1" si="16"/>
        <v>0.2086282822770722</v>
      </c>
      <c r="K49" s="4">
        <f t="shared" ca="1" si="16"/>
        <v>0.19130924360739504</v>
      </c>
      <c r="L49" s="4">
        <f t="shared" ca="1" si="16"/>
        <v>0.14910680647590946</v>
      </c>
      <c r="M49" s="4">
        <f t="shared" ca="1" si="16"/>
        <v>9.4692259328392994E-2</v>
      </c>
      <c r="N49" s="4">
        <f t="shared" ca="1" si="16"/>
        <v>3.1214722464372374E-2</v>
      </c>
      <c r="O49" s="4">
        <f t="shared" ca="1" si="16"/>
        <v>-3.8924363695392122E-2</v>
      </c>
      <c r="P49" s="4">
        <f t="shared" ca="1" si="16"/>
        <v>-9.901090054456832E-2</v>
      </c>
      <c r="Q49" s="4">
        <f t="shared" ca="1" si="16"/>
        <v>-0.14004054909352057</v>
      </c>
      <c r="R49" s="4">
        <f t="shared" ca="1" si="16"/>
        <v>-0.15511627110239418</v>
      </c>
      <c r="S49" s="4">
        <f t="shared" ca="1" si="16"/>
        <v>-0.13916570912295023</v>
      </c>
      <c r="T49" s="4">
        <f t="shared" ca="1" si="16"/>
        <v>-0.10645385005763976</v>
      </c>
      <c r="U49" s="4">
        <f t="shared" ca="1" si="16"/>
        <v>-7.6026065042668511E-2</v>
      </c>
      <c r="V49" s="4">
        <f t="shared" ca="1" si="16"/>
        <v>-5.7082201932598789E-2</v>
      </c>
    </row>
  </sheetData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AD167"/>
  <sheetViews>
    <sheetView workbookViewId="0">
      <selection activeCell="D1" sqref="D1:W48"/>
    </sheetView>
  </sheetViews>
  <sheetFormatPr defaultRowHeight="15.75"/>
  <cols>
    <col min="1" max="1" width="9" style="1"/>
    <col min="2" max="2" width="15.875" style="1" customWidth="1"/>
    <col min="3" max="3" width="13.875" style="1" bestFit="1" customWidth="1"/>
    <col min="4" max="4" width="9.5" style="1" bestFit="1" customWidth="1"/>
    <col min="5" max="16384" width="9" style="1"/>
  </cols>
  <sheetData>
    <row r="1" spans="1:27">
      <c r="A1">
        <v>0</v>
      </c>
      <c r="B1" t="s">
        <v>148</v>
      </c>
      <c r="C1">
        <v>30</v>
      </c>
      <c r="D1">
        <v>0.99</v>
      </c>
      <c r="E1">
        <v>0</v>
      </c>
      <c r="F1">
        <v>0</v>
      </c>
      <c r="G1">
        <v>0.997</v>
      </c>
      <c r="H1">
        <v>0.998</v>
      </c>
      <c r="I1">
        <v>0.98099999999999998</v>
      </c>
      <c r="J1">
        <v>0.126</v>
      </c>
      <c r="K1">
        <v>0.91400000000000003</v>
      </c>
      <c r="L1">
        <v>0.85599999999999998</v>
      </c>
      <c r="M1">
        <v>0.01</v>
      </c>
      <c r="N1">
        <v>2.4E-2</v>
      </c>
      <c r="O1">
        <v>0.79600000000000004</v>
      </c>
      <c r="P1">
        <v>0</v>
      </c>
      <c r="Q1">
        <v>0</v>
      </c>
      <c r="R1">
        <v>0.99299999999999999</v>
      </c>
      <c r="S1">
        <v>5.8999999999999997E-2</v>
      </c>
      <c r="T1">
        <v>0.05</v>
      </c>
      <c r="U1">
        <v>3.0000000000000001E-3</v>
      </c>
      <c r="V1">
        <v>0.874</v>
      </c>
      <c r="W1">
        <v>0.32</v>
      </c>
      <c r="Z1" s="1">
        <f>AVERAGE(D1:M1)</f>
        <v>0.58719999999999994</v>
      </c>
      <c r="AA1" s="1">
        <f>AVERAGE(N1:W1)</f>
        <v>0.31189999999999996</v>
      </c>
    </row>
    <row r="2" spans="1:27">
      <c r="A2">
        <v>1</v>
      </c>
      <c r="B2" t="s">
        <v>149</v>
      </c>
      <c r="C2">
        <v>30</v>
      </c>
      <c r="D2">
        <v>0.997</v>
      </c>
      <c r="E2">
        <v>0</v>
      </c>
      <c r="F2">
        <v>1E-3</v>
      </c>
      <c r="G2">
        <v>4.5999999999999999E-2</v>
      </c>
      <c r="H2">
        <v>0.997</v>
      </c>
      <c r="I2">
        <v>0.995</v>
      </c>
      <c r="J2">
        <v>0.997</v>
      </c>
      <c r="K2">
        <v>0.998</v>
      </c>
      <c r="L2">
        <v>2E-3</v>
      </c>
      <c r="M2">
        <v>0.89200000000000002</v>
      </c>
      <c r="N2">
        <v>0.99299999999999999</v>
      </c>
      <c r="O2">
        <v>0.99299999999999999</v>
      </c>
      <c r="P2">
        <v>0</v>
      </c>
      <c r="Q2">
        <v>1E-3</v>
      </c>
      <c r="R2">
        <v>0.09</v>
      </c>
      <c r="S2">
        <v>4.0000000000000001E-3</v>
      </c>
      <c r="T2">
        <v>0.80300000000000005</v>
      </c>
      <c r="U2">
        <v>0</v>
      </c>
      <c r="V2">
        <v>0.95</v>
      </c>
      <c r="W2">
        <v>7.2999999999999995E-2</v>
      </c>
      <c r="Z2" s="1">
        <f t="shared" ref="Z2:Z48" si="0">AVERAGE(D2:M2)</f>
        <v>0.59250000000000003</v>
      </c>
      <c r="AA2" s="1">
        <f t="shared" ref="AA2:AA48" si="1">AVERAGE(N2:W2)</f>
        <v>0.39069999999999994</v>
      </c>
    </row>
    <row r="3" spans="1:27">
      <c r="A3">
        <v>2</v>
      </c>
      <c r="B3" t="s">
        <v>150</v>
      </c>
      <c r="C3">
        <v>30</v>
      </c>
      <c r="D3">
        <v>0.996</v>
      </c>
      <c r="E3">
        <v>0</v>
      </c>
      <c r="F3">
        <v>0</v>
      </c>
      <c r="G3">
        <v>0.01</v>
      </c>
      <c r="H3">
        <v>0.998</v>
      </c>
      <c r="I3">
        <v>0.99099999999999999</v>
      </c>
      <c r="J3">
        <v>0</v>
      </c>
      <c r="K3">
        <v>0.94599999999999995</v>
      </c>
      <c r="L3">
        <v>0.997</v>
      </c>
      <c r="M3">
        <v>0.01</v>
      </c>
      <c r="N3">
        <v>1.2E-2</v>
      </c>
      <c r="O3">
        <v>0.997</v>
      </c>
      <c r="P3">
        <v>0</v>
      </c>
      <c r="Q3">
        <v>0</v>
      </c>
      <c r="R3">
        <v>0.99199999999999999</v>
      </c>
      <c r="S3">
        <v>3.0000000000000001E-3</v>
      </c>
      <c r="T3">
        <v>0.94199999999999995</v>
      </c>
      <c r="U3">
        <v>0</v>
      </c>
      <c r="V3">
        <v>0.13300000000000001</v>
      </c>
      <c r="W3">
        <v>8.2000000000000003E-2</v>
      </c>
      <c r="Z3" s="1">
        <f t="shared" si="0"/>
        <v>0.49479999999999996</v>
      </c>
      <c r="AA3" s="1">
        <f t="shared" si="1"/>
        <v>0.31609999999999994</v>
      </c>
    </row>
    <row r="4" spans="1:27">
      <c r="A4">
        <v>3</v>
      </c>
      <c r="B4" t="s">
        <v>151</v>
      </c>
      <c r="C4">
        <v>30</v>
      </c>
      <c r="D4">
        <v>0.996</v>
      </c>
      <c r="E4">
        <v>0</v>
      </c>
      <c r="F4">
        <v>0</v>
      </c>
      <c r="G4">
        <v>0.108</v>
      </c>
      <c r="H4">
        <v>0.997</v>
      </c>
      <c r="I4">
        <v>0.996</v>
      </c>
      <c r="J4">
        <v>4.7E-2</v>
      </c>
      <c r="K4">
        <v>0.998</v>
      </c>
      <c r="L4">
        <v>1E-3</v>
      </c>
      <c r="M4">
        <v>0.998</v>
      </c>
      <c r="N4">
        <v>0.82399999999999995</v>
      </c>
      <c r="O4">
        <v>0.99099999999999999</v>
      </c>
      <c r="P4">
        <v>0</v>
      </c>
      <c r="Q4">
        <v>0</v>
      </c>
      <c r="R4">
        <v>6.0000000000000001E-3</v>
      </c>
      <c r="S4">
        <v>0.16700000000000001</v>
      </c>
      <c r="T4">
        <v>0.82</v>
      </c>
      <c r="U4">
        <v>0</v>
      </c>
      <c r="V4">
        <v>8.4000000000000005E-2</v>
      </c>
      <c r="W4">
        <v>0.68</v>
      </c>
      <c r="Z4" s="1">
        <f t="shared" si="0"/>
        <v>0.51410000000000011</v>
      </c>
      <c r="AA4" s="1">
        <f t="shared" si="1"/>
        <v>0.35720000000000002</v>
      </c>
    </row>
    <row r="5" spans="1:27">
      <c r="A5">
        <v>4</v>
      </c>
      <c r="B5" t="s">
        <v>152</v>
      </c>
      <c r="C5">
        <v>30</v>
      </c>
      <c r="D5">
        <v>0.98899999999999999</v>
      </c>
      <c r="E5">
        <v>0</v>
      </c>
      <c r="F5">
        <v>0</v>
      </c>
      <c r="G5">
        <v>0.996</v>
      </c>
      <c r="H5">
        <v>0.995</v>
      </c>
      <c r="I5">
        <v>0.315</v>
      </c>
      <c r="J5">
        <v>4.0000000000000001E-3</v>
      </c>
      <c r="K5">
        <v>0.998</v>
      </c>
      <c r="L5">
        <v>1E-3</v>
      </c>
      <c r="M5">
        <v>0.6</v>
      </c>
      <c r="N5">
        <v>1.0999999999999999E-2</v>
      </c>
      <c r="O5">
        <v>0.99399999999999999</v>
      </c>
      <c r="P5">
        <v>0</v>
      </c>
      <c r="Q5">
        <v>0</v>
      </c>
      <c r="R5">
        <v>0.97</v>
      </c>
      <c r="S5">
        <v>0.20499999999999999</v>
      </c>
      <c r="T5">
        <v>0.65500000000000003</v>
      </c>
      <c r="U5">
        <v>0</v>
      </c>
      <c r="V5">
        <v>0.98699999999999999</v>
      </c>
      <c r="W5">
        <v>0.91400000000000003</v>
      </c>
      <c r="Z5" s="1">
        <f t="shared" si="0"/>
        <v>0.48979999999999996</v>
      </c>
      <c r="AA5" s="1">
        <f t="shared" si="1"/>
        <v>0.47359999999999997</v>
      </c>
    </row>
    <row r="6" spans="1:27">
      <c r="A6">
        <v>5</v>
      </c>
      <c r="B6" t="s">
        <v>153</v>
      </c>
      <c r="C6">
        <v>30</v>
      </c>
      <c r="D6">
        <v>0.997</v>
      </c>
      <c r="E6">
        <v>0</v>
      </c>
      <c r="F6">
        <v>0</v>
      </c>
      <c r="G6">
        <v>0.81699999999999995</v>
      </c>
      <c r="H6">
        <v>0.997</v>
      </c>
      <c r="I6">
        <v>0.996</v>
      </c>
      <c r="J6">
        <v>0.17899999999999999</v>
      </c>
      <c r="K6">
        <v>0.998</v>
      </c>
      <c r="L6">
        <v>0</v>
      </c>
      <c r="M6">
        <v>0.97399999999999998</v>
      </c>
      <c r="N6">
        <v>0.99099999999999999</v>
      </c>
      <c r="O6">
        <v>0.98699999999999999</v>
      </c>
      <c r="P6">
        <v>0</v>
      </c>
      <c r="Q6">
        <v>3.0000000000000001E-3</v>
      </c>
      <c r="R6">
        <v>0.20599999999999999</v>
      </c>
      <c r="S6">
        <v>3.0000000000000001E-3</v>
      </c>
      <c r="T6">
        <v>0.82499999999999996</v>
      </c>
      <c r="U6">
        <v>0</v>
      </c>
      <c r="V6">
        <v>0.96399999999999997</v>
      </c>
      <c r="W6">
        <v>0.46100000000000002</v>
      </c>
      <c r="Z6" s="1">
        <f t="shared" si="0"/>
        <v>0.5958</v>
      </c>
      <c r="AA6" s="1">
        <f t="shared" si="1"/>
        <v>0.44399999999999995</v>
      </c>
    </row>
    <row r="7" spans="1:27">
      <c r="A7">
        <v>6</v>
      </c>
      <c r="B7" t="s">
        <v>154</v>
      </c>
      <c r="C7">
        <v>30</v>
      </c>
      <c r="D7">
        <v>0.997</v>
      </c>
      <c r="E7">
        <v>0</v>
      </c>
      <c r="F7">
        <v>0</v>
      </c>
      <c r="G7">
        <v>0.51700000000000002</v>
      </c>
      <c r="H7">
        <v>0.93400000000000005</v>
      </c>
      <c r="I7">
        <v>2E-3</v>
      </c>
      <c r="J7">
        <v>0</v>
      </c>
      <c r="K7">
        <v>2E-3</v>
      </c>
      <c r="L7">
        <v>0.998</v>
      </c>
      <c r="M7">
        <v>0.77200000000000002</v>
      </c>
      <c r="N7">
        <v>0.90500000000000003</v>
      </c>
      <c r="O7">
        <v>0.995</v>
      </c>
      <c r="P7">
        <v>0</v>
      </c>
      <c r="Q7">
        <v>0</v>
      </c>
      <c r="R7">
        <v>0.996</v>
      </c>
      <c r="S7">
        <v>2E-3</v>
      </c>
      <c r="T7">
        <v>0.997</v>
      </c>
      <c r="U7">
        <v>0</v>
      </c>
      <c r="V7">
        <v>0.182</v>
      </c>
      <c r="W7">
        <v>0.04</v>
      </c>
      <c r="Z7" s="1">
        <f t="shared" si="0"/>
        <v>0.42219999999999996</v>
      </c>
      <c r="AA7" s="1">
        <f t="shared" si="1"/>
        <v>0.41170000000000001</v>
      </c>
    </row>
    <row r="8" spans="1:27">
      <c r="A8">
        <v>7</v>
      </c>
      <c r="B8" t="s">
        <v>155</v>
      </c>
      <c r="C8">
        <v>30</v>
      </c>
      <c r="D8">
        <v>0.996</v>
      </c>
      <c r="E8">
        <v>7.0000000000000001E-3</v>
      </c>
      <c r="F8">
        <v>0</v>
      </c>
      <c r="G8">
        <v>0.997</v>
      </c>
      <c r="H8">
        <v>2E-3</v>
      </c>
      <c r="I8">
        <v>0.18</v>
      </c>
      <c r="J8">
        <v>1E-3</v>
      </c>
      <c r="K8">
        <v>0.94399999999999995</v>
      </c>
      <c r="L8">
        <v>0.997</v>
      </c>
      <c r="M8">
        <v>0.214</v>
      </c>
      <c r="N8">
        <v>0.98499999999999999</v>
      </c>
      <c r="O8">
        <v>0.997</v>
      </c>
      <c r="P8">
        <v>0</v>
      </c>
      <c r="Q8">
        <v>0</v>
      </c>
      <c r="R8">
        <v>0.996</v>
      </c>
      <c r="S8">
        <v>3.2000000000000001E-2</v>
      </c>
      <c r="T8">
        <v>0.88200000000000001</v>
      </c>
      <c r="U8">
        <v>0</v>
      </c>
      <c r="V8">
        <v>4.5999999999999999E-2</v>
      </c>
      <c r="W8">
        <v>2.8000000000000001E-2</v>
      </c>
      <c r="Z8" s="1">
        <f t="shared" si="0"/>
        <v>0.43380000000000002</v>
      </c>
      <c r="AA8" s="1">
        <f t="shared" si="1"/>
        <v>0.39659999999999995</v>
      </c>
    </row>
    <row r="9" spans="1:27">
      <c r="A9">
        <v>8</v>
      </c>
      <c r="B9" t="s">
        <v>156</v>
      </c>
      <c r="C9">
        <v>30</v>
      </c>
      <c r="D9">
        <v>0.996</v>
      </c>
      <c r="E9">
        <v>0</v>
      </c>
      <c r="F9">
        <v>0</v>
      </c>
      <c r="G9">
        <v>2E-3</v>
      </c>
      <c r="H9">
        <v>0.996</v>
      </c>
      <c r="I9">
        <v>5.0000000000000001E-3</v>
      </c>
      <c r="J9">
        <v>0.06</v>
      </c>
      <c r="K9">
        <v>2E-3</v>
      </c>
      <c r="L9">
        <v>0.998</v>
      </c>
      <c r="M9">
        <v>5.0000000000000001E-3</v>
      </c>
      <c r="N9">
        <v>0.83199999999999996</v>
      </c>
      <c r="O9">
        <v>0.97199999999999998</v>
      </c>
      <c r="P9">
        <v>0</v>
      </c>
      <c r="Q9">
        <v>0</v>
      </c>
      <c r="R9">
        <v>0.99399999999999999</v>
      </c>
      <c r="S9">
        <v>0.01</v>
      </c>
      <c r="T9">
        <v>0.997</v>
      </c>
      <c r="U9">
        <v>0</v>
      </c>
      <c r="V9">
        <v>0.99399999999999999</v>
      </c>
      <c r="W9">
        <v>1.7999999999999999E-2</v>
      </c>
      <c r="Z9" s="1">
        <f t="shared" si="0"/>
        <v>0.30639999999999989</v>
      </c>
      <c r="AA9" s="1">
        <f t="shared" si="1"/>
        <v>0.48169999999999991</v>
      </c>
    </row>
    <row r="10" spans="1:27">
      <c r="A10">
        <v>9</v>
      </c>
      <c r="B10" t="s">
        <v>157</v>
      </c>
      <c r="C10">
        <v>30</v>
      </c>
      <c r="D10">
        <v>0.96499999999999997</v>
      </c>
      <c r="E10">
        <v>0</v>
      </c>
      <c r="F10">
        <v>0</v>
      </c>
      <c r="G10">
        <v>2.5999999999999999E-2</v>
      </c>
      <c r="H10">
        <v>2E-3</v>
      </c>
      <c r="I10">
        <v>0</v>
      </c>
      <c r="J10">
        <v>0.06</v>
      </c>
      <c r="K10">
        <v>0.996</v>
      </c>
      <c r="L10">
        <v>0.99199999999999999</v>
      </c>
      <c r="M10">
        <v>1E-3</v>
      </c>
      <c r="N10">
        <v>0.99399999999999999</v>
      </c>
      <c r="O10">
        <v>0.995</v>
      </c>
      <c r="P10">
        <v>0</v>
      </c>
      <c r="Q10">
        <v>0</v>
      </c>
      <c r="R10">
        <v>0.99399999999999999</v>
      </c>
      <c r="S10">
        <v>0.75800000000000001</v>
      </c>
      <c r="T10">
        <v>0.997</v>
      </c>
      <c r="U10">
        <v>0</v>
      </c>
      <c r="V10">
        <v>0.995</v>
      </c>
      <c r="W10">
        <v>2.9000000000000001E-2</v>
      </c>
      <c r="Z10" s="1">
        <f t="shared" si="0"/>
        <v>0.30419999999999997</v>
      </c>
      <c r="AA10" s="1">
        <f t="shared" si="1"/>
        <v>0.57619999999999993</v>
      </c>
    </row>
    <row r="11" spans="1:27">
      <c r="A11">
        <v>10</v>
      </c>
      <c r="B11" t="s">
        <v>158</v>
      </c>
      <c r="C11">
        <v>30</v>
      </c>
      <c r="D11">
        <v>0.99299999999999999</v>
      </c>
      <c r="E11">
        <v>0</v>
      </c>
      <c r="F11">
        <v>0</v>
      </c>
      <c r="G11">
        <v>0.40899999999999997</v>
      </c>
      <c r="H11">
        <v>1E-3</v>
      </c>
      <c r="I11">
        <v>4.9000000000000002E-2</v>
      </c>
      <c r="J11">
        <v>1E-3</v>
      </c>
      <c r="K11">
        <v>0.997</v>
      </c>
      <c r="L11">
        <v>0.997</v>
      </c>
      <c r="M11">
        <v>0.97599999999999998</v>
      </c>
      <c r="N11">
        <v>0.995</v>
      </c>
      <c r="O11">
        <v>0.99399999999999999</v>
      </c>
      <c r="P11">
        <v>0</v>
      </c>
      <c r="Q11">
        <v>0</v>
      </c>
      <c r="R11">
        <v>0.98599999999999999</v>
      </c>
      <c r="S11">
        <v>0.35599999999999998</v>
      </c>
      <c r="T11">
        <v>0.998</v>
      </c>
      <c r="U11">
        <v>0</v>
      </c>
      <c r="V11">
        <v>1E-3</v>
      </c>
      <c r="W11">
        <v>0.40500000000000003</v>
      </c>
      <c r="Z11" s="1">
        <f t="shared" si="0"/>
        <v>0.44230000000000003</v>
      </c>
      <c r="AA11" s="1">
        <f t="shared" si="1"/>
        <v>0.47350000000000003</v>
      </c>
    </row>
    <row r="12" spans="1:27">
      <c r="A12">
        <v>11</v>
      </c>
      <c r="B12" t="s">
        <v>159</v>
      </c>
      <c r="C12">
        <v>30</v>
      </c>
      <c r="D12">
        <v>0.995</v>
      </c>
      <c r="E12">
        <v>0</v>
      </c>
      <c r="F12">
        <v>0</v>
      </c>
      <c r="G12">
        <v>0.997</v>
      </c>
      <c r="H12">
        <v>0.192</v>
      </c>
      <c r="I12">
        <v>6.0000000000000001E-3</v>
      </c>
      <c r="J12">
        <v>0.01</v>
      </c>
      <c r="K12">
        <v>0.10299999999999999</v>
      </c>
      <c r="L12">
        <v>0.997</v>
      </c>
      <c r="M12">
        <v>0.10199999999999999</v>
      </c>
      <c r="N12">
        <v>0.10299999999999999</v>
      </c>
      <c r="O12">
        <v>0.995</v>
      </c>
      <c r="P12">
        <v>0</v>
      </c>
      <c r="Q12">
        <v>0</v>
      </c>
      <c r="R12">
        <v>0.996</v>
      </c>
      <c r="S12">
        <v>4.0000000000000001E-3</v>
      </c>
      <c r="T12">
        <v>0.98599999999999999</v>
      </c>
      <c r="U12">
        <v>0</v>
      </c>
      <c r="V12">
        <v>0.98899999999999999</v>
      </c>
      <c r="W12">
        <v>3.5999999999999997E-2</v>
      </c>
      <c r="Z12" s="1">
        <f t="shared" si="0"/>
        <v>0.34019999999999995</v>
      </c>
      <c r="AA12" s="1">
        <f t="shared" si="1"/>
        <v>0.41089999999999999</v>
      </c>
    </row>
    <row r="13" spans="1:27">
      <c r="A13">
        <v>12</v>
      </c>
      <c r="B13" t="s">
        <v>160</v>
      </c>
      <c r="C13">
        <v>30</v>
      </c>
      <c r="D13">
        <v>0.995</v>
      </c>
      <c r="E13">
        <v>0.997</v>
      </c>
      <c r="F13">
        <v>1E-3</v>
      </c>
      <c r="G13">
        <v>0.92900000000000005</v>
      </c>
      <c r="H13">
        <v>0.153</v>
      </c>
      <c r="I13">
        <v>1.2999999999999999E-2</v>
      </c>
      <c r="J13">
        <v>0.997</v>
      </c>
      <c r="K13">
        <v>0.14699999999999999</v>
      </c>
      <c r="L13">
        <v>0.754</v>
      </c>
      <c r="M13">
        <v>0.61599999999999999</v>
      </c>
      <c r="N13">
        <v>1E-3</v>
      </c>
      <c r="O13">
        <v>0.997</v>
      </c>
      <c r="P13">
        <v>1E-3</v>
      </c>
      <c r="Q13">
        <v>0.98699999999999999</v>
      </c>
      <c r="R13">
        <v>0</v>
      </c>
      <c r="S13">
        <v>4.0000000000000001E-3</v>
      </c>
      <c r="T13">
        <v>0.96699999999999997</v>
      </c>
      <c r="U13">
        <v>0</v>
      </c>
      <c r="V13">
        <v>0.32</v>
      </c>
      <c r="W13">
        <v>1.7000000000000001E-2</v>
      </c>
      <c r="Z13" s="1">
        <f t="shared" si="0"/>
        <v>0.56020000000000003</v>
      </c>
      <c r="AA13" s="1">
        <f t="shared" si="1"/>
        <v>0.32939999999999997</v>
      </c>
    </row>
    <row r="14" spans="1:27">
      <c r="A14">
        <v>13</v>
      </c>
      <c r="B14" t="s">
        <v>161</v>
      </c>
      <c r="C14">
        <v>30</v>
      </c>
      <c r="D14">
        <v>0.996</v>
      </c>
      <c r="E14">
        <v>0.997</v>
      </c>
      <c r="F14">
        <v>1E-3</v>
      </c>
      <c r="G14">
        <v>0.52400000000000002</v>
      </c>
      <c r="H14">
        <v>0.01</v>
      </c>
      <c r="I14">
        <v>0.995</v>
      </c>
      <c r="J14">
        <v>2.5999999999999999E-2</v>
      </c>
      <c r="K14">
        <v>0.55400000000000005</v>
      </c>
      <c r="L14">
        <v>1E-3</v>
      </c>
      <c r="M14">
        <v>0.98599999999999999</v>
      </c>
      <c r="N14">
        <v>1E-3</v>
      </c>
      <c r="O14">
        <v>0.996</v>
      </c>
      <c r="P14">
        <v>0</v>
      </c>
      <c r="Q14">
        <v>0.995</v>
      </c>
      <c r="R14">
        <v>0</v>
      </c>
      <c r="S14">
        <v>2E-3</v>
      </c>
      <c r="T14">
        <v>0.99099999999999999</v>
      </c>
      <c r="U14">
        <v>0</v>
      </c>
      <c r="V14">
        <v>0.69399999999999995</v>
      </c>
      <c r="W14">
        <v>0.187</v>
      </c>
      <c r="Z14" s="1">
        <f t="shared" si="0"/>
        <v>0.50900000000000001</v>
      </c>
      <c r="AA14" s="1">
        <f t="shared" si="1"/>
        <v>0.38659999999999994</v>
      </c>
    </row>
    <row r="15" spans="1:27">
      <c r="A15">
        <v>14</v>
      </c>
      <c r="B15" t="s">
        <v>162</v>
      </c>
      <c r="C15">
        <v>30</v>
      </c>
      <c r="D15">
        <v>0.996</v>
      </c>
      <c r="E15">
        <v>0.997</v>
      </c>
      <c r="F15">
        <v>1E-3</v>
      </c>
      <c r="G15">
        <v>3.0000000000000001E-3</v>
      </c>
      <c r="H15">
        <v>1E-3</v>
      </c>
      <c r="I15">
        <v>3.0000000000000001E-3</v>
      </c>
      <c r="J15">
        <v>2E-3</v>
      </c>
      <c r="K15">
        <v>0.98699999999999999</v>
      </c>
      <c r="L15">
        <v>0.996</v>
      </c>
      <c r="M15">
        <v>0.25900000000000001</v>
      </c>
      <c r="N15">
        <v>1E-3</v>
      </c>
      <c r="O15">
        <v>0.997</v>
      </c>
      <c r="P15">
        <v>1E-3</v>
      </c>
      <c r="Q15">
        <v>1.4E-2</v>
      </c>
      <c r="R15">
        <v>3.0000000000000001E-3</v>
      </c>
      <c r="S15">
        <v>4.0000000000000001E-3</v>
      </c>
      <c r="T15">
        <v>0.99399999999999999</v>
      </c>
      <c r="U15">
        <v>0</v>
      </c>
      <c r="V15">
        <v>1.0999999999999999E-2</v>
      </c>
      <c r="W15">
        <v>4.2000000000000003E-2</v>
      </c>
      <c r="Z15" s="1">
        <f t="shared" si="0"/>
        <v>0.42449999999999993</v>
      </c>
      <c r="AA15" s="1">
        <f t="shared" si="1"/>
        <v>0.20669999999999997</v>
      </c>
    </row>
    <row r="16" spans="1:27">
      <c r="A16">
        <v>15</v>
      </c>
      <c r="B16" t="s">
        <v>163</v>
      </c>
      <c r="C16">
        <v>30</v>
      </c>
      <c r="D16">
        <v>0.996</v>
      </c>
      <c r="E16">
        <v>0.997</v>
      </c>
      <c r="F16">
        <v>1E-3</v>
      </c>
      <c r="G16">
        <v>0</v>
      </c>
      <c r="H16">
        <v>0.65100000000000002</v>
      </c>
      <c r="I16">
        <v>0.96499999999999997</v>
      </c>
      <c r="J16">
        <v>1E-3</v>
      </c>
      <c r="K16">
        <v>2E-3</v>
      </c>
      <c r="L16">
        <v>0.996</v>
      </c>
      <c r="M16">
        <v>0.379</v>
      </c>
      <c r="N16">
        <v>1E-3</v>
      </c>
      <c r="O16">
        <v>0.996</v>
      </c>
      <c r="P16">
        <v>0</v>
      </c>
      <c r="Q16">
        <v>0.88400000000000001</v>
      </c>
      <c r="R16">
        <v>0</v>
      </c>
      <c r="S16">
        <v>2E-3</v>
      </c>
      <c r="T16">
        <v>0.93300000000000005</v>
      </c>
      <c r="U16">
        <v>0</v>
      </c>
      <c r="V16">
        <v>3.0000000000000001E-3</v>
      </c>
      <c r="W16">
        <v>3.1E-2</v>
      </c>
      <c r="Z16" s="1">
        <f t="shared" si="0"/>
        <v>0.49879999999999997</v>
      </c>
      <c r="AA16" s="1">
        <f t="shared" si="1"/>
        <v>0.28500000000000003</v>
      </c>
    </row>
    <row r="17" spans="1:27">
      <c r="A17">
        <v>16</v>
      </c>
      <c r="B17" t="s">
        <v>164</v>
      </c>
      <c r="C17">
        <v>30</v>
      </c>
      <c r="D17">
        <v>0.996</v>
      </c>
      <c r="E17">
        <v>0.997</v>
      </c>
      <c r="F17">
        <v>1E-3</v>
      </c>
      <c r="G17">
        <v>0.997</v>
      </c>
      <c r="H17">
        <v>1E-3</v>
      </c>
      <c r="I17">
        <v>0.95399999999999996</v>
      </c>
      <c r="J17">
        <v>1E-3</v>
      </c>
      <c r="K17">
        <v>0.95499999999999996</v>
      </c>
      <c r="L17">
        <v>1E-3</v>
      </c>
      <c r="M17">
        <v>7.0999999999999994E-2</v>
      </c>
      <c r="N17">
        <v>0</v>
      </c>
      <c r="O17">
        <v>0.99099999999999999</v>
      </c>
      <c r="P17">
        <v>0</v>
      </c>
      <c r="Q17">
        <v>0.90600000000000003</v>
      </c>
      <c r="R17">
        <v>0</v>
      </c>
      <c r="S17">
        <v>8.0000000000000002E-3</v>
      </c>
      <c r="T17">
        <v>0.56399999999999995</v>
      </c>
      <c r="U17">
        <v>0</v>
      </c>
      <c r="V17">
        <v>1E-3</v>
      </c>
      <c r="W17">
        <v>0.215</v>
      </c>
      <c r="Z17" s="1">
        <f t="shared" si="0"/>
        <v>0.49739999999999995</v>
      </c>
      <c r="AA17" s="1">
        <f t="shared" si="1"/>
        <v>0.26849999999999996</v>
      </c>
    </row>
    <row r="18" spans="1:27">
      <c r="A18">
        <v>17</v>
      </c>
      <c r="B18" t="s">
        <v>165</v>
      </c>
      <c r="C18">
        <v>30</v>
      </c>
      <c r="D18">
        <v>0.995</v>
      </c>
      <c r="E18">
        <v>0.997</v>
      </c>
      <c r="F18">
        <v>1E-3</v>
      </c>
      <c r="G18">
        <v>3.0000000000000001E-3</v>
      </c>
      <c r="H18">
        <v>3.0000000000000001E-3</v>
      </c>
      <c r="I18">
        <v>0.91900000000000004</v>
      </c>
      <c r="J18">
        <v>1E-3</v>
      </c>
      <c r="K18">
        <v>0.77800000000000002</v>
      </c>
      <c r="L18">
        <v>0.94799999999999995</v>
      </c>
      <c r="M18">
        <v>0.98199999999999998</v>
      </c>
      <c r="N18">
        <v>0</v>
      </c>
      <c r="O18">
        <v>0.997</v>
      </c>
      <c r="P18">
        <v>2E-3</v>
      </c>
      <c r="Q18">
        <v>0.98099999999999998</v>
      </c>
      <c r="R18">
        <v>0</v>
      </c>
      <c r="S18">
        <v>7.0000000000000001E-3</v>
      </c>
      <c r="T18">
        <v>0.996</v>
      </c>
      <c r="U18">
        <v>0</v>
      </c>
      <c r="V18">
        <v>0</v>
      </c>
      <c r="W18">
        <v>0.222</v>
      </c>
      <c r="Z18" s="1">
        <f t="shared" si="0"/>
        <v>0.56269999999999998</v>
      </c>
      <c r="AA18" s="1">
        <f t="shared" si="1"/>
        <v>0.32049999999999995</v>
      </c>
    </row>
    <row r="19" spans="1:27">
      <c r="A19">
        <v>18</v>
      </c>
      <c r="B19" t="s">
        <v>166</v>
      </c>
      <c r="C19">
        <v>30</v>
      </c>
      <c r="D19">
        <v>0.997</v>
      </c>
      <c r="E19">
        <v>0.96399999999999997</v>
      </c>
      <c r="F19">
        <v>0.98699999999999999</v>
      </c>
      <c r="G19">
        <v>0.996</v>
      </c>
      <c r="H19">
        <v>1E-3</v>
      </c>
      <c r="I19">
        <v>0.99299999999999999</v>
      </c>
      <c r="J19">
        <v>3.0000000000000001E-3</v>
      </c>
      <c r="K19">
        <v>0.89200000000000002</v>
      </c>
      <c r="L19">
        <v>4.0000000000000001E-3</v>
      </c>
      <c r="M19">
        <v>0.995</v>
      </c>
      <c r="N19">
        <v>0</v>
      </c>
      <c r="O19">
        <v>0.73299999999999998</v>
      </c>
      <c r="P19">
        <v>0</v>
      </c>
      <c r="Q19">
        <v>2E-3</v>
      </c>
      <c r="R19">
        <v>0</v>
      </c>
      <c r="S19">
        <v>3.0000000000000001E-3</v>
      </c>
      <c r="T19">
        <v>0.78900000000000003</v>
      </c>
      <c r="U19">
        <v>8.0000000000000002E-3</v>
      </c>
      <c r="V19">
        <v>5.0999999999999997E-2</v>
      </c>
      <c r="W19">
        <v>7.0000000000000007E-2</v>
      </c>
      <c r="Z19" s="1">
        <f t="shared" si="0"/>
        <v>0.68320000000000003</v>
      </c>
      <c r="AA19" s="1">
        <f t="shared" si="1"/>
        <v>0.16560000000000002</v>
      </c>
    </row>
    <row r="20" spans="1:27">
      <c r="A20">
        <v>19</v>
      </c>
      <c r="B20" t="s">
        <v>167</v>
      </c>
      <c r="C20">
        <v>30</v>
      </c>
      <c r="D20">
        <v>0.97299999999999998</v>
      </c>
      <c r="E20">
        <v>3.5000000000000003E-2</v>
      </c>
      <c r="F20">
        <v>0.997</v>
      </c>
      <c r="G20">
        <v>0.47299999999999998</v>
      </c>
      <c r="H20">
        <v>2E-3</v>
      </c>
      <c r="I20">
        <v>0.02</v>
      </c>
      <c r="J20">
        <v>3.2000000000000001E-2</v>
      </c>
      <c r="K20">
        <v>0.998</v>
      </c>
      <c r="L20">
        <v>3.0000000000000001E-3</v>
      </c>
      <c r="M20">
        <v>0.997</v>
      </c>
      <c r="N20">
        <v>0</v>
      </c>
      <c r="O20">
        <v>0.92600000000000005</v>
      </c>
      <c r="P20">
        <v>0</v>
      </c>
      <c r="Q20">
        <v>0</v>
      </c>
      <c r="R20">
        <v>0</v>
      </c>
      <c r="S20">
        <v>7.9000000000000001E-2</v>
      </c>
      <c r="T20">
        <v>0.91400000000000003</v>
      </c>
      <c r="U20">
        <v>1E-3</v>
      </c>
      <c r="V20">
        <v>8.9999999999999993E-3</v>
      </c>
      <c r="W20">
        <v>9.2999999999999999E-2</v>
      </c>
      <c r="Z20" s="1">
        <f t="shared" si="0"/>
        <v>0.45299999999999996</v>
      </c>
      <c r="AA20" s="1">
        <f t="shared" si="1"/>
        <v>0.20219999999999999</v>
      </c>
    </row>
    <row r="21" spans="1:27">
      <c r="A21">
        <v>20</v>
      </c>
      <c r="B21" t="s">
        <v>168</v>
      </c>
      <c r="C21">
        <v>30</v>
      </c>
      <c r="D21">
        <v>0.997</v>
      </c>
      <c r="E21">
        <v>0.98099999999999998</v>
      </c>
      <c r="F21">
        <v>0.94399999999999995</v>
      </c>
      <c r="G21">
        <v>0.66700000000000004</v>
      </c>
      <c r="H21">
        <v>1.2E-2</v>
      </c>
      <c r="I21">
        <v>0.996</v>
      </c>
      <c r="J21">
        <v>0.997</v>
      </c>
      <c r="K21">
        <v>0.99099999999999999</v>
      </c>
      <c r="L21">
        <v>3.0000000000000001E-3</v>
      </c>
      <c r="M21">
        <v>0.997</v>
      </c>
      <c r="N21">
        <v>0.92700000000000005</v>
      </c>
      <c r="O21">
        <v>0.94199999999999995</v>
      </c>
      <c r="P21">
        <v>0</v>
      </c>
      <c r="Q21">
        <v>7.0000000000000001E-3</v>
      </c>
      <c r="R21">
        <v>0</v>
      </c>
      <c r="S21">
        <v>2E-3</v>
      </c>
      <c r="T21">
        <v>0.97199999999999998</v>
      </c>
      <c r="U21">
        <v>0</v>
      </c>
      <c r="V21">
        <v>3.3000000000000002E-2</v>
      </c>
      <c r="W21">
        <v>5.7000000000000002E-2</v>
      </c>
      <c r="Z21" s="1">
        <f t="shared" si="0"/>
        <v>0.75849999999999995</v>
      </c>
      <c r="AA21" s="1">
        <f t="shared" si="1"/>
        <v>0.29399999999999993</v>
      </c>
    </row>
    <row r="22" spans="1:27">
      <c r="A22">
        <v>21</v>
      </c>
      <c r="B22" t="s">
        <v>169</v>
      </c>
      <c r="C22">
        <v>30</v>
      </c>
      <c r="D22">
        <v>0.996</v>
      </c>
      <c r="E22">
        <v>0.996</v>
      </c>
      <c r="F22">
        <v>0.997</v>
      </c>
      <c r="G22">
        <v>0.17699999999999999</v>
      </c>
      <c r="H22">
        <v>2E-3</v>
      </c>
      <c r="I22">
        <v>0.91800000000000004</v>
      </c>
      <c r="J22">
        <v>1E-3</v>
      </c>
      <c r="K22">
        <v>0.08</v>
      </c>
      <c r="L22">
        <v>0.996</v>
      </c>
      <c r="M22">
        <v>0.997</v>
      </c>
      <c r="N22">
        <v>0.46</v>
      </c>
      <c r="O22">
        <v>0.996</v>
      </c>
      <c r="P22">
        <v>0</v>
      </c>
      <c r="Q22">
        <v>0</v>
      </c>
      <c r="R22">
        <v>0</v>
      </c>
      <c r="S22">
        <v>2E-3</v>
      </c>
      <c r="T22">
        <v>0.39</v>
      </c>
      <c r="U22">
        <v>0</v>
      </c>
      <c r="V22">
        <v>1E-3</v>
      </c>
      <c r="W22">
        <v>0.11700000000000001</v>
      </c>
      <c r="Z22" s="1">
        <f t="shared" si="0"/>
        <v>0.61599999999999999</v>
      </c>
      <c r="AA22" s="1">
        <f t="shared" si="1"/>
        <v>0.19659999999999997</v>
      </c>
    </row>
    <row r="23" spans="1:27">
      <c r="A23">
        <v>22</v>
      </c>
      <c r="B23" t="s">
        <v>170</v>
      </c>
      <c r="C23">
        <v>30</v>
      </c>
      <c r="D23">
        <v>0.996</v>
      </c>
      <c r="E23">
        <v>0.98199999999999998</v>
      </c>
      <c r="F23">
        <v>0.995</v>
      </c>
      <c r="G23">
        <v>2.5999999999999999E-2</v>
      </c>
      <c r="H23">
        <v>6.0000000000000001E-3</v>
      </c>
      <c r="I23">
        <v>0.99</v>
      </c>
      <c r="J23">
        <v>0.997</v>
      </c>
      <c r="K23">
        <v>0.27</v>
      </c>
      <c r="L23">
        <v>0.63600000000000001</v>
      </c>
      <c r="M23">
        <v>0.996</v>
      </c>
      <c r="N23">
        <v>7.8E-2</v>
      </c>
      <c r="O23">
        <v>0.97599999999999998</v>
      </c>
      <c r="P23">
        <v>0</v>
      </c>
      <c r="Q23">
        <v>2E-3</v>
      </c>
      <c r="R23">
        <v>0</v>
      </c>
      <c r="S23">
        <v>3.0000000000000001E-3</v>
      </c>
      <c r="T23">
        <v>0.996</v>
      </c>
      <c r="U23">
        <v>0</v>
      </c>
      <c r="V23">
        <v>0.17299999999999999</v>
      </c>
      <c r="W23">
        <v>0.06</v>
      </c>
      <c r="Z23" s="1">
        <f t="shared" si="0"/>
        <v>0.68939999999999979</v>
      </c>
      <c r="AA23" s="1">
        <f t="shared" si="1"/>
        <v>0.22879999999999998</v>
      </c>
    </row>
    <row r="24" spans="1:27">
      <c r="A24">
        <v>23</v>
      </c>
      <c r="B24" t="s">
        <v>171</v>
      </c>
      <c r="C24">
        <v>30</v>
      </c>
      <c r="D24">
        <v>0.996</v>
      </c>
      <c r="E24">
        <v>0.99099999999999999</v>
      </c>
      <c r="F24">
        <v>0.997</v>
      </c>
      <c r="G24">
        <v>0.996</v>
      </c>
      <c r="H24">
        <v>0</v>
      </c>
      <c r="I24">
        <v>4.0000000000000001E-3</v>
      </c>
      <c r="J24">
        <v>0.98699999999999999</v>
      </c>
      <c r="K24">
        <v>0.98599999999999999</v>
      </c>
      <c r="L24">
        <v>0.17799999999999999</v>
      </c>
      <c r="M24">
        <v>0.99099999999999999</v>
      </c>
      <c r="N24">
        <v>0.42299999999999999</v>
      </c>
      <c r="O24">
        <v>0.996</v>
      </c>
      <c r="P24">
        <v>0</v>
      </c>
      <c r="Q24">
        <v>0</v>
      </c>
      <c r="R24">
        <v>0</v>
      </c>
      <c r="S24">
        <v>3.0000000000000001E-3</v>
      </c>
      <c r="T24">
        <v>0.94499999999999995</v>
      </c>
      <c r="U24">
        <v>0</v>
      </c>
      <c r="V24">
        <v>0.89500000000000002</v>
      </c>
      <c r="W24">
        <v>0.09</v>
      </c>
      <c r="Z24" s="1">
        <f t="shared" si="0"/>
        <v>0.7125999999999999</v>
      </c>
      <c r="AA24" s="1">
        <f t="shared" si="1"/>
        <v>0.3352</v>
      </c>
    </row>
    <row r="25" spans="1:27">
      <c r="A25">
        <v>24</v>
      </c>
      <c r="B25" t="s">
        <v>172</v>
      </c>
      <c r="C25">
        <v>30</v>
      </c>
      <c r="D25">
        <v>2E-3</v>
      </c>
      <c r="E25">
        <v>8.7999999999999995E-2</v>
      </c>
      <c r="F25">
        <v>1E-3</v>
      </c>
      <c r="G25">
        <v>7.0000000000000001E-3</v>
      </c>
      <c r="H25">
        <v>0</v>
      </c>
      <c r="I25">
        <v>1E-3</v>
      </c>
      <c r="J25">
        <v>1.2E-2</v>
      </c>
      <c r="K25">
        <v>0.997</v>
      </c>
      <c r="L25">
        <v>0.995</v>
      </c>
      <c r="M25">
        <v>0.996</v>
      </c>
      <c r="N25">
        <v>1E-3</v>
      </c>
      <c r="O25">
        <v>1E-3</v>
      </c>
      <c r="P25">
        <v>0.996</v>
      </c>
      <c r="Q25">
        <v>0.998</v>
      </c>
      <c r="R25">
        <v>0</v>
      </c>
      <c r="S25">
        <v>0.997</v>
      </c>
      <c r="T25">
        <v>0.21199999999999999</v>
      </c>
      <c r="U25">
        <v>1E-3</v>
      </c>
      <c r="V25">
        <v>0</v>
      </c>
      <c r="W25">
        <v>0.95</v>
      </c>
      <c r="Z25" s="1">
        <f t="shared" si="0"/>
        <v>0.30990000000000001</v>
      </c>
      <c r="AA25" s="1">
        <f t="shared" si="1"/>
        <v>0.41559999999999997</v>
      </c>
    </row>
    <row r="26" spans="1:27">
      <c r="A26">
        <v>25</v>
      </c>
      <c r="B26" t="s">
        <v>173</v>
      </c>
      <c r="C26">
        <v>30</v>
      </c>
      <c r="D26">
        <v>7.0000000000000001E-3</v>
      </c>
      <c r="E26">
        <v>0</v>
      </c>
      <c r="F26">
        <v>0.44700000000000001</v>
      </c>
      <c r="G26">
        <v>1E-3</v>
      </c>
      <c r="H26">
        <v>0.995</v>
      </c>
      <c r="I26">
        <v>2E-3</v>
      </c>
      <c r="J26">
        <v>4.2000000000000003E-2</v>
      </c>
      <c r="K26">
        <v>0.90800000000000003</v>
      </c>
      <c r="L26">
        <v>0.99199999999999999</v>
      </c>
      <c r="M26">
        <v>1E-3</v>
      </c>
      <c r="N26">
        <v>5.0000000000000001E-3</v>
      </c>
      <c r="O26">
        <v>0.95199999999999996</v>
      </c>
      <c r="P26">
        <v>1E-3</v>
      </c>
      <c r="Q26">
        <v>0.998</v>
      </c>
      <c r="R26">
        <v>0</v>
      </c>
      <c r="S26">
        <v>0.998</v>
      </c>
      <c r="T26">
        <v>0.81</v>
      </c>
      <c r="U26">
        <v>0.997</v>
      </c>
      <c r="V26">
        <v>0</v>
      </c>
      <c r="W26">
        <v>0.10100000000000001</v>
      </c>
      <c r="Z26" s="1">
        <f t="shared" si="0"/>
        <v>0.33950000000000002</v>
      </c>
      <c r="AA26" s="1">
        <f t="shared" si="1"/>
        <v>0.48620000000000002</v>
      </c>
    </row>
    <row r="27" spans="1:27">
      <c r="A27">
        <v>26</v>
      </c>
      <c r="B27" t="s">
        <v>174</v>
      </c>
      <c r="C27">
        <v>30</v>
      </c>
      <c r="D27">
        <v>0.01</v>
      </c>
      <c r="E27">
        <v>0.94</v>
      </c>
      <c r="F27">
        <v>2E-3</v>
      </c>
      <c r="G27">
        <v>0</v>
      </c>
      <c r="H27">
        <v>0.92300000000000004</v>
      </c>
      <c r="I27">
        <v>1E-3</v>
      </c>
      <c r="J27">
        <v>0.59699999999999998</v>
      </c>
      <c r="K27">
        <v>0.99199999999999999</v>
      </c>
      <c r="L27">
        <v>0.99399999999999999</v>
      </c>
      <c r="M27">
        <v>0.54400000000000004</v>
      </c>
      <c r="N27">
        <v>3.0000000000000001E-3</v>
      </c>
      <c r="O27">
        <v>7.2999999999999995E-2</v>
      </c>
      <c r="P27">
        <v>0.997</v>
      </c>
      <c r="Q27">
        <v>0.998</v>
      </c>
      <c r="R27">
        <v>0</v>
      </c>
      <c r="S27">
        <v>0.998</v>
      </c>
      <c r="T27">
        <v>3.4000000000000002E-2</v>
      </c>
      <c r="U27">
        <v>1E-3</v>
      </c>
      <c r="V27">
        <v>0</v>
      </c>
      <c r="W27">
        <v>0.80800000000000005</v>
      </c>
      <c r="Z27" s="1">
        <f t="shared" si="0"/>
        <v>0.50029999999999997</v>
      </c>
      <c r="AA27" s="1">
        <f t="shared" si="1"/>
        <v>0.39119999999999999</v>
      </c>
    </row>
    <row r="28" spans="1:27">
      <c r="A28">
        <v>27</v>
      </c>
      <c r="B28" t="s">
        <v>175</v>
      </c>
      <c r="C28">
        <v>30</v>
      </c>
      <c r="D28">
        <v>2E-3</v>
      </c>
      <c r="E28">
        <v>7.0999999999999994E-2</v>
      </c>
      <c r="F28">
        <v>4.0000000000000001E-3</v>
      </c>
      <c r="G28">
        <v>0.52400000000000002</v>
      </c>
      <c r="H28">
        <v>0.95199999999999996</v>
      </c>
      <c r="I28">
        <v>0</v>
      </c>
      <c r="J28">
        <v>0.99299999999999999</v>
      </c>
      <c r="K28">
        <v>3.7999999999999999E-2</v>
      </c>
      <c r="L28">
        <v>0.97099999999999997</v>
      </c>
      <c r="M28">
        <v>0.85599999999999998</v>
      </c>
      <c r="N28">
        <v>0</v>
      </c>
      <c r="O28">
        <v>2.7E-2</v>
      </c>
      <c r="P28">
        <v>0.998</v>
      </c>
      <c r="Q28">
        <v>0.998</v>
      </c>
      <c r="R28">
        <v>0</v>
      </c>
      <c r="S28">
        <v>0.998</v>
      </c>
      <c r="T28">
        <v>0.94099999999999995</v>
      </c>
      <c r="U28">
        <v>0.99399999999999999</v>
      </c>
      <c r="V28">
        <v>0</v>
      </c>
      <c r="W28">
        <v>0.17</v>
      </c>
      <c r="Z28" s="1">
        <f t="shared" si="0"/>
        <v>0.44109999999999994</v>
      </c>
      <c r="AA28" s="1">
        <f t="shared" si="1"/>
        <v>0.51259999999999994</v>
      </c>
    </row>
    <row r="29" spans="1:27">
      <c r="A29">
        <v>28</v>
      </c>
      <c r="B29" t="s">
        <v>176</v>
      </c>
      <c r="C29">
        <v>30</v>
      </c>
      <c r="D29">
        <v>3.0000000000000001E-3</v>
      </c>
      <c r="E29">
        <v>0</v>
      </c>
      <c r="F29">
        <v>0.314</v>
      </c>
      <c r="G29">
        <v>0</v>
      </c>
      <c r="H29">
        <v>0.14199999999999999</v>
      </c>
      <c r="I29">
        <v>1E-3</v>
      </c>
      <c r="J29">
        <v>2E-3</v>
      </c>
      <c r="K29">
        <v>0.995</v>
      </c>
      <c r="L29">
        <v>0.98499999999999999</v>
      </c>
      <c r="M29">
        <v>4.0000000000000001E-3</v>
      </c>
      <c r="N29">
        <v>7.0000000000000001E-3</v>
      </c>
      <c r="O29">
        <v>2E-3</v>
      </c>
      <c r="P29">
        <v>0</v>
      </c>
      <c r="Q29">
        <v>0.998</v>
      </c>
      <c r="R29">
        <v>0</v>
      </c>
      <c r="S29">
        <v>0.998</v>
      </c>
      <c r="T29">
        <v>0.95699999999999996</v>
      </c>
      <c r="U29">
        <v>1E-3</v>
      </c>
      <c r="V29">
        <v>0</v>
      </c>
      <c r="W29">
        <v>0.96199999999999997</v>
      </c>
      <c r="Z29" s="1">
        <f t="shared" si="0"/>
        <v>0.24459999999999998</v>
      </c>
      <c r="AA29" s="1">
        <f t="shared" si="1"/>
        <v>0.39249999999999996</v>
      </c>
    </row>
    <row r="30" spans="1:27">
      <c r="A30">
        <v>29</v>
      </c>
      <c r="B30" t="s">
        <v>177</v>
      </c>
      <c r="C30">
        <v>30</v>
      </c>
      <c r="D30">
        <v>0.109</v>
      </c>
      <c r="E30">
        <v>0</v>
      </c>
      <c r="F30">
        <v>0.97799999999999998</v>
      </c>
      <c r="G30">
        <v>0</v>
      </c>
      <c r="H30">
        <v>0.99299999999999999</v>
      </c>
      <c r="I30">
        <v>5.0000000000000001E-3</v>
      </c>
      <c r="J30">
        <v>2.3E-2</v>
      </c>
      <c r="K30">
        <v>0.93700000000000006</v>
      </c>
      <c r="L30">
        <v>0.996</v>
      </c>
      <c r="M30">
        <v>1E-3</v>
      </c>
      <c r="N30">
        <v>8.9999999999999993E-3</v>
      </c>
      <c r="O30">
        <v>4.0000000000000001E-3</v>
      </c>
      <c r="P30">
        <v>1E-3</v>
      </c>
      <c r="Q30">
        <v>0.997</v>
      </c>
      <c r="R30">
        <v>0</v>
      </c>
      <c r="S30">
        <v>0.997</v>
      </c>
      <c r="T30">
        <v>0.48199999999999998</v>
      </c>
      <c r="U30">
        <v>0</v>
      </c>
      <c r="V30">
        <v>0</v>
      </c>
      <c r="W30">
        <v>0.06</v>
      </c>
      <c r="Z30" s="1">
        <f t="shared" si="0"/>
        <v>0.40420000000000006</v>
      </c>
      <c r="AA30" s="1">
        <f t="shared" si="1"/>
        <v>0.255</v>
      </c>
    </row>
    <row r="31" spans="1:27">
      <c r="A31">
        <v>30</v>
      </c>
      <c r="B31" t="s">
        <v>178</v>
      </c>
      <c r="C31">
        <v>30</v>
      </c>
      <c r="D31">
        <v>3.0000000000000001E-3</v>
      </c>
      <c r="E31">
        <v>1E-3</v>
      </c>
      <c r="F31">
        <v>0</v>
      </c>
      <c r="G31">
        <v>8.0000000000000002E-3</v>
      </c>
      <c r="H31">
        <v>0.98799999999999999</v>
      </c>
      <c r="I31">
        <v>0.39400000000000002</v>
      </c>
      <c r="J31">
        <v>3.0000000000000001E-3</v>
      </c>
      <c r="K31">
        <v>3.0000000000000001E-3</v>
      </c>
      <c r="L31">
        <v>0</v>
      </c>
      <c r="M31">
        <v>7.5999999999999998E-2</v>
      </c>
      <c r="N31">
        <v>0.995</v>
      </c>
      <c r="O31">
        <v>0.71099999999999997</v>
      </c>
      <c r="P31">
        <v>0.19600000000000001</v>
      </c>
      <c r="Q31">
        <v>0.997</v>
      </c>
      <c r="R31">
        <v>0</v>
      </c>
      <c r="S31">
        <v>0.998</v>
      </c>
      <c r="T31">
        <v>0.998</v>
      </c>
      <c r="U31">
        <v>0.998</v>
      </c>
      <c r="V31">
        <v>0</v>
      </c>
      <c r="W31">
        <v>8.6999999999999994E-2</v>
      </c>
      <c r="Z31" s="1">
        <f t="shared" si="0"/>
        <v>0.14760000000000001</v>
      </c>
      <c r="AA31" s="1">
        <f t="shared" si="1"/>
        <v>0.59800000000000009</v>
      </c>
    </row>
    <row r="32" spans="1:27">
      <c r="A32">
        <v>31</v>
      </c>
      <c r="B32" t="s">
        <v>179</v>
      </c>
      <c r="C32">
        <v>30</v>
      </c>
      <c r="D32">
        <v>1E-3</v>
      </c>
      <c r="E32">
        <v>0.89500000000000002</v>
      </c>
      <c r="F32">
        <v>0</v>
      </c>
      <c r="G32">
        <v>4.0000000000000001E-3</v>
      </c>
      <c r="H32">
        <v>0.04</v>
      </c>
      <c r="I32">
        <v>0.112</v>
      </c>
      <c r="J32">
        <v>7.0000000000000001E-3</v>
      </c>
      <c r="K32">
        <v>3.0000000000000001E-3</v>
      </c>
      <c r="L32">
        <v>0</v>
      </c>
      <c r="M32">
        <v>0.71599999999999997</v>
      </c>
      <c r="N32">
        <v>0.997</v>
      </c>
      <c r="O32">
        <v>5.0000000000000001E-3</v>
      </c>
      <c r="P32">
        <v>0.997</v>
      </c>
      <c r="Q32">
        <v>1E-3</v>
      </c>
      <c r="R32">
        <v>8.0000000000000002E-3</v>
      </c>
      <c r="S32">
        <v>0.998</v>
      </c>
      <c r="T32">
        <v>0.61699999999999999</v>
      </c>
      <c r="U32">
        <v>1E-3</v>
      </c>
      <c r="V32">
        <v>0</v>
      </c>
      <c r="W32">
        <v>0.376</v>
      </c>
      <c r="Z32" s="1">
        <f t="shared" si="0"/>
        <v>0.17779999999999999</v>
      </c>
      <c r="AA32" s="1">
        <f t="shared" si="1"/>
        <v>0.4</v>
      </c>
    </row>
    <row r="33" spans="1:27">
      <c r="A33">
        <v>32</v>
      </c>
      <c r="B33" t="s">
        <v>180</v>
      </c>
      <c r="C33">
        <v>30</v>
      </c>
      <c r="D33">
        <v>3.0000000000000001E-3</v>
      </c>
      <c r="E33">
        <v>1E-3</v>
      </c>
      <c r="F33">
        <v>0</v>
      </c>
      <c r="G33">
        <v>0.70199999999999996</v>
      </c>
      <c r="H33">
        <v>0.83299999999999996</v>
      </c>
      <c r="I33">
        <v>0.82699999999999996</v>
      </c>
      <c r="J33">
        <v>0</v>
      </c>
      <c r="K33">
        <v>0</v>
      </c>
      <c r="L33">
        <v>0</v>
      </c>
      <c r="M33">
        <v>1E-3</v>
      </c>
      <c r="N33">
        <v>0.93200000000000005</v>
      </c>
      <c r="O33">
        <v>0.94599999999999995</v>
      </c>
      <c r="P33">
        <v>6.0000000000000001E-3</v>
      </c>
      <c r="Q33">
        <v>1E-3</v>
      </c>
      <c r="R33">
        <v>3.0000000000000001E-3</v>
      </c>
      <c r="S33">
        <v>0.997</v>
      </c>
      <c r="T33">
        <v>0.997</v>
      </c>
      <c r="U33">
        <v>0.997</v>
      </c>
      <c r="V33">
        <v>0</v>
      </c>
      <c r="W33">
        <v>0.01</v>
      </c>
      <c r="Z33" s="1">
        <f t="shared" si="0"/>
        <v>0.23669999999999997</v>
      </c>
      <c r="AA33" s="1">
        <f t="shared" si="1"/>
        <v>0.48889999999999995</v>
      </c>
    </row>
    <row r="34" spans="1:27">
      <c r="A34">
        <v>33</v>
      </c>
      <c r="B34" t="s">
        <v>181</v>
      </c>
      <c r="C34">
        <v>30</v>
      </c>
      <c r="D34">
        <v>1E-3</v>
      </c>
      <c r="E34">
        <v>2.1999999999999999E-2</v>
      </c>
      <c r="F34">
        <v>0</v>
      </c>
      <c r="G34">
        <v>6.2E-2</v>
      </c>
      <c r="H34">
        <v>0.99099999999999999</v>
      </c>
      <c r="I34">
        <v>1E-3</v>
      </c>
      <c r="J34">
        <v>0.47</v>
      </c>
      <c r="K34">
        <v>8.3000000000000004E-2</v>
      </c>
      <c r="L34">
        <v>3.0000000000000001E-3</v>
      </c>
      <c r="M34">
        <v>0.747</v>
      </c>
      <c r="N34">
        <v>0.98799999999999999</v>
      </c>
      <c r="O34">
        <v>0.111</v>
      </c>
      <c r="P34">
        <v>0.998</v>
      </c>
      <c r="Q34">
        <v>0.997</v>
      </c>
      <c r="R34">
        <v>0</v>
      </c>
      <c r="S34">
        <v>0.998</v>
      </c>
      <c r="T34">
        <v>0.997</v>
      </c>
      <c r="U34">
        <v>0.998</v>
      </c>
      <c r="V34">
        <v>0</v>
      </c>
      <c r="W34">
        <v>0.28100000000000003</v>
      </c>
      <c r="Z34" s="1">
        <f t="shared" si="0"/>
        <v>0.23799999999999999</v>
      </c>
      <c r="AA34" s="1">
        <f t="shared" si="1"/>
        <v>0.63679999999999992</v>
      </c>
    </row>
    <row r="35" spans="1:27">
      <c r="A35">
        <v>34</v>
      </c>
      <c r="B35" t="s">
        <v>182</v>
      </c>
      <c r="C35">
        <v>30</v>
      </c>
      <c r="D35">
        <v>2E-3</v>
      </c>
      <c r="E35">
        <v>4.1000000000000002E-2</v>
      </c>
      <c r="F35">
        <v>0</v>
      </c>
      <c r="G35">
        <v>0.1</v>
      </c>
      <c r="H35">
        <v>1E-3</v>
      </c>
      <c r="I35">
        <v>0.32</v>
      </c>
      <c r="J35">
        <v>0</v>
      </c>
      <c r="K35">
        <v>2E-3</v>
      </c>
      <c r="L35">
        <v>0</v>
      </c>
      <c r="M35">
        <v>2.7E-2</v>
      </c>
      <c r="N35">
        <v>0.997</v>
      </c>
      <c r="O35">
        <v>0.432</v>
      </c>
      <c r="P35">
        <v>9.5000000000000001E-2</v>
      </c>
      <c r="Q35">
        <v>1E-3</v>
      </c>
      <c r="R35">
        <v>0</v>
      </c>
      <c r="S35">
        <v>0.96</v>
      </c>
      <c r="T35">
        <v>0.996</v>
      </c>
      <c r="U35">
        <v>2.1000000000000001E-2</v>
      </c>
      <c r="V35">
        <v>2E-3</v>
      </c>
      <c r="W35">
        <v>8.0000000000000002E-3</v>
      </c>
      <c r="Z35" s="1">
        <f t="shared" si="0"/>
        <v>4.9300000000000004E-2</v>
      </c>
      <c r="AA35" s="1">
        <f t="shared" si="1"/>
        <v>0.35119999999999996</v>
      </c>
    </row>
    <row r="36" spans="1:27">
      <c r="A36">
        <v>35</v>
      </c>
      <c r="B36" t="s">
        <v>183</v>
      </c>
      <c r="C36">
        <v>30</v>
      </c>
      <c r="D36">
        <v>0</v>
      </c>
      <c r="E36">
        <v>6.9000000000000006E-2</v>
      </c>
      <c r="F36">
        <v>0</v>
      </c>
      <c r="G36">
        <v>0.995</v>
      </c>
      <c r="H36">
        <v>1E-3</v>
      </c>
      <c r="I36">
        <v>0.04</v>
      </c>
      <c r="J36">
        <v>3.0000000000000001E-3</v>
      </c>
      <c r="K36">
        <v>0</v>
      </c>
      <c r="L36">
        <v>2E-3</v>
      </c>
      <c r="M36">
        <v>0.98499999999999999</v>
      </c>
      <c r="N36">
        <v>0.99199999999999999</v>
      </c>
      <c r="O36">
        <v>7.0000000000000001E-3</v>
      </c>
      <c r="P36">
        <v>0.998</v>
      </c>
      <c r="Q36">
        <v>1.6E-2</v>
      </c>
      <c r="R36">
        <v>1E-3</v>
      </c>
      <c r="S36">
        <v>0.998</v>
      </c>
      <c r="T36">
        <v>0.995</v>
      </c>
      <c r="U36">
        <v>0.998</v>
      </c>
      <c r="V36">
        <v>3.5999999999999997E-2</v>
      </c>
      <c r="W36">
        <v>1E-3</v>
      </c>
      <c r="Z36" s="1">
        <f t="shared" si="0"/>
        <v>0.20949999999999996</v>
      </c>
      <c r="AA36" s="1">
        <f t="shared" si="1"/>
        <v>0.50419999999999998</v>
      </c>
    </row>
    <row r="37" spans="1:27">
      <c r="A37">
        <v>36</v>
      </c>
      <c r="B37" t="s">
        <v>184</v>
      </c>
      <c r="C37">
        <v>30</v>
      </c>
      <c r="D37">
        <v>1E-3</v>
      </c>
      <c r="E37">
        <v>0.94099999999999995</v>
      </c>
      <c r="F37">
        <v>8.0000000000000002E-3</v>
      </c>
      <c r="G37">
        <v>0.55400000000000005</v>
      </c>
      <c r="H37">
        <v>1E-3</v>
      </c>
      <c r="I37">
        <v>0.99299999999999999</v>
      </c>
      <c r="J37">
        <v>0.14399999999999999</v>
      </c>
      <c r="K37">
        <v>0.159</v>
      </c>
      <c r="L37">
        <v>0.995</v>
      </c>
      <c r="M37">
        <v>0.58699999999999997</v>
      </c>
      <c r="N37">
        <v>3.0000000000000001E-3</v>
      </c>
      <c r="O37">
        <v>0</v>
      </c>
      <c r="P37">
        <v>0.997</v>
      </c>
      <c r="Q37">
        <v>0</v>
      </c>
      <c r="R37">
        <v>4.0000000000000001E-3</v>
      </c>
      <c r="S37">
        <v>0.996</v>
      </c>
      <c r="T37">
        <v>5.0000000000000001E-3</v>
      </c>
      <c r="U37">
        <v>7.0000000000000001E-3</v>
      </c>
      <c r="V37">
        <v>0.998</v>
      </c>
      <c r="W37">
        <v>1E-3</v>
      </c>
      <c r="Z37" s="1">
        <f t="shared" si="0"/>
        <v>0.43830000000000002</v>
      </c>
      <c r="AA37" s="1">
        <f t="shared" si="1"/>
        <v>0.30109999999999998</v>
      </c>
    </row>
    <row r="38" spans="1:27">
      <c r="A38">
        <v>37</v>
      </c>
      <c r="B38" t="s">
        <v>185</v>
      </c>
      <c r="C38">
        <v>30</v>
      </c>
      <c r="D38">
        <v>2E-3</v>
      </c>
      <c r="E38">
        <v>5.8999999999999997E-2</v>
      </c>
      <c r="F38">
        <v>3.9E-2</v>
      </c>
      <c r="G38">
        <v>0.996</v>
      </c>
      <c r="H38">
        <v>1E-3</v>
      </c>
      <c r="I38">
        <v>0.995</v>
      </c>
      <c r="J38">
        <v>1E-3</v>
      </c>
      <c r="K38">
        <v>4.0000000000000001E-3</v>
      </c>
      <c r="L38">
        <v>0.98299999999999998</v>
      </c>
      <c r="M38">
        <v>2E-3</v>
      </c>
      <c r="N38">
        <v>0</v>
      </c>
      <c r="O38">
        <v>0.73399999999999999</v>
      </c>
      <c r="P38">
        <v>1E-3</v>
      </c>
      <c r="Q38">
        <v>0</v>
      </c>
      <c r="R38">
        <v>6.0000000000000001E-3</v>
      </c>
      <c r="S38">
        <v>0.998</v>
      </c>
      <c r="T38">
        <v>0.72699999999999998</v>
      </c>
      <c r="U38">
        <v>0.997</v>
      </c>
      <c r="V38">
        <v>0.998</v>
      </c>
      <c r="W38">
        <v>0</v>
      </c>
      <c r="Z38" s="1">
        <f t="shared" si="0"/>
        <v>0.30819999999999997</v>
      </c>
      <c r="AA38" s="1">
        <f t="shared" si="1"/>
        <v>0.44609999999999994</v>
      </c>
    </row>
    <row r="39" spans="1:27">
      <c r="A39">
        <v>38</v>
      </c>
      <c r="B39" t="s">
        <v>186</v>
      </c>
      <c r="C39">
        <v>30</v>
      </c>
      <c r="D39">
        <v>1E-3</v>
      </c>
      <c r="E39">
        <v>5.8000000000000003E-2</v>
      </c>
      <c r="F39">
        <v>3.3000000000000002E-2</v>
      </c>
      <c r="G39">
        <v>0.99299999999999999</v>
      </c>
      <c r="H39">
        <v>0.29299999999999998</v>
      </c>
      <c r="I39">
        <v>0.995</v>
      </c>
      <c r="J39">
        <v>0.91600000000000004</v>
      </c>
      <c r="K39">
        <v>0.02</v>
      </c>
      <c r="L39">
        <v>0.996</v>
      </c>
      <c r="M39">
        <v>0.94199999999999995</v>
      </c>
      <c r="N39">
        <v>0</v>
      </c>
      <c r="O39">
        <v>2E-3</v>
      </c>
      <c r="P39">
        <v>0.997</v>
      </c>
      <c r="Q39">
        <v>0.997</v>
      </c>
      <c r="R39">
        <v>0</v>
      </c>
      <c r="S39">
        <v>0.998</v>
      </c>
      <c r="T39">
        <v>5.3999999999999999E-2</v>
      </c>
      <c r="U39">
        <v>0.998</v>
      </c>
      <c r="V39">
        <v>0.998</v>
      </c>
      <c r="W39">
        <v>1E-3</v>
      </c>
      <c r="Z39" s="1">
        <f t="shared" si="0"/>
        <v>0.52469999999999994</v>
      </c>
      <c r="AA39" s="1">
        <f t="shared" si="1"/>
        <v>0.50449999999999995</v>
      </c>
    </row>
    <row r="40" spans="1:27">
      <c r="A40">
        <v>39</v>
      </c>
      <c r="B40" t="s">
        <v>187</v>
      </c>
      <c r="C40">
        <v>30</v>
      </c>
      <c r="D40">
        <v>1E-3</v>
      </c>
      <c r="E40">
        <v>0.91400000000000003</v>
      </c>
      <c r="F40">
        <v>1.4E-2</v>
      </c>
      <c r="G40">
        <v>0.996</v>
      </c>
      <c r="H40">
        <v>1.2E-2</v>
      </c>
      <c r="I40">
        <v>0.99399999999999999</v>
      </c>
      <c r="J40">
        <v>0.99099999999999999</v>
      </c>
      <c r="K40">
        <v>1E-3</v>
      </c>
      <c r="L40">
        <v>0.996</v>
      </c>
      <c r="M40">
        <v>0.98299999999999998</v>
      </c>
      <c r="N40">
        <v>1E-3</v>
      </c>
      <c r="O40">
        <v>1E-3</v>
      </c>
      <c r="P40">
        <v>0.997</v>
      </c>
      <c r="Q40">
        <v>0</v>
      </c>
      <c r="R40">
        <v>0.995</v>
      </c>
      <c r="S40">
        <v>0.998</v>
      </c>
      <c r="T40">
        <v>0.92300000000000004</v>
      </c>
      <c r="U40">
        <v>0.997</v>
      </c>
      <c r="V40">
        <v>0.998</v>
      </c>
      <c r="W40">
        <v>8.9999999999999993E-3</v>
      </c>
      <c r="Z40" s="1">
        <f t="shared" si="0"/>
        <v>0.59020000000000006</v>
      </c>
      <c r="AA40" s="1">
        <f t="shared" si="1"/>
        <v>0.59190000000000009</v>
      </c>
    </row>
    <row r="41" spans="1:27">
      <c r="A41">
        <v>40</v>
      </c>
      <c r="B41" t="s">
        <v>188</v>
      </c>
      <c r="C41">
        <v>30</v>
      </c>
      <c r="D41">
        <v>2.4E-2</v>
      </c>
      <c r="E41">
        <v>0.623</v>
      </c>
      <c r="F41">
        <v>0.14699999999999999</v>
      </c>
      <c r="G41">
        <v>0.92700000000000005</v>
      </c>
      <c r="H41">
        <v>0</v>
      </c>
      <c r="I41">
        <v>0.995</v>
      </c>
      <c r="J41">
        <v>0</v>
      </c>
      <c r="K41">
        <v>0.90200000000000002</v>
      </c>
      <c r="L41">
        <v>0.99099999999999999</v>
      </c>
      <c r="M41">
        <v>0.35899999999999999</v>
      </c>
      <c r="N41">
        <v>2E-3</v>
      </c>
      <c r="O41">
        <v>0.01</v>
      </c>
      <c r="P41">
        <v>8.0000000000000002E-3</v>
      </c>
      <c r="Q41">
        <v>0.216</v>
      </c>
      <c r="R41">
        <v>1.2E-2</v>
      </c>
      <c r="S41">
        <v>0.98799999999999999</v>
      </c>
      <c r="T41">
        <v>0.19400000000000001</v>
      </c>
      <c r="U41">
        <v>0.56699999999999995</v>
      </c>
      <c r="V41">
        <v>0.998</v>
      </c>
      <c r="W41">
        <v>0.75700000000000001</v>
      </c>
      <c r="Z41" s="1">
        <f t="shared" si="0"/>
        <v>0.49680000000000002</v>
      </c>
      <c r="AA41" s="1">
        <f t="shared" si="1"/>
        <v>0.37520000000000003</v>
      </c>
    </row>
    <row r="42" spans="1:27">
      <c r="A42">
        <v>41</v>
      </c>
      <c r="B42" t="s">
        <v>189</v>
      </c>
      <c r="C42">
        <v>30</v>
      </c>
      <c r="D42">
        <v>2E-3</v>
      </c>
      <c r="E42">
        <v>7.0000000000000001E-3</v>
      </c>
      <c r="F42">
        <v>8.0000000000000002E-3</v>
      </c>
      <c r="G42">
        <v>0.995</v>
      </c>
      <c r="H42">
        <v>6.0999999999999999E-2</v>
      </c>
      <c r="I42">
        <v>0.996</v>
      </c>
      <c r="J42">
        <v>0</v>
      </c>
      <c r="K42">
        <v>2.5999999999999999E-2</v>
      </c>
      <c r="L42">
        <v>2.3E-2</v>
      </c>
      <c r="M42">
        <v>1E-3</v>
      </c>
      <c r="N42">
        <v>0.40799999999999997</v>
      </c>
      <c r="O42">
        <v>0.93600000000000005</v>
      </c>
      <c r="P42">
        <v>2E-3</v>
      </c>
      <c r="Q42">
        <v>0</v>
      </c>
      <c r="R42">
        <v>8.0000000000000002E-3</v>
      </c>
      <c r="S42">
        <v>0.998</v>
      </c>
      <c r="T42">
        <v>0.91200000000000003</v>
      </c>
      <c r="U42">
        <v>0.998</v>
      </c>
      <c r="V42">
        <v>0.998</v>
      </c>
      <c r="W42">
        <v>1E-3</v>
      </c>
      <c r="Z42" s="1">
        <f t="shared" si="0"/>
        <v>0.21189999999999998</v>
      </c>
      <c r="AA42" s="1">
        <f t="shared" si="1"/>
        <v>0.52610000000000012</v>
      </c>
    </row>
    <row r="43" spans="1:27">
      <c r="A43">
        <v>42</v>
      </c>
      <c r="B43" t="s">
        <v>190</v>
      </c>
      <c r="C43">
        <v>30</v>
      </c>
      <c r="D43">
        <v>2.5999999999999999E-2</v>
      </c>
      <c r="E43">
        <v>1E-3</v>
      </c>
      <c r="F43">
        <v>0.995</v>
      </c>
      <c r="G43">
        <v>1.2E-2</v>
      </c>
      <c r="H43">
        <v>8.0000000000000002E-3</v>
      </c>
      <c r="I43">
        <v>0.84199999999999997</v>
      </c>
      <c r="J43">
        <v>0.153</v>
      </c>
      <c r="K43">
        <v>0.95599999999999996</v>
      </c>
      <c r="L43">
        <v>0.98799999999999999</v>
      </c>
      <c r="M43">
        <v>0</v>
      </c>
      <c r="N43">
        <v>0.995</v>
      </c>
      <c r="O43">
        <v>0</v>
      </c>
      <c r="P43">
        <v>0</v>
      </c>
      <c r="Q43">
        <v>0</v>
      </c>
      <c r="R43">
        <v>0.997</v>
      </c>
      <c r="S43">
        <v>0.93500000000000005</v>
      </c>
      <c r="T43">
        <v>0.98299999999999998</v>
      </c>
      <c r="U43">
        <v>0</v>
      </c>
      <c r="V43">
        <v>0</v>
      </c>
      <c r="W43">
        <v>0.23899999999999999</v>
      </c>
      <c r="Z43" s="1">
        <f t="shared" si="0"/>
        <v>0.39810000000000001</v>
      </c>
      <c r="AA43" s="1">
        <f t="shared" si="1"/>
        <v>0.41489999999999999</v>
      </c>
    </row>
    <row r="44" spans="1:27">
      <c r="A44">
        <v>43</v>
      </c>
      <c r="B44" t="s">
        <v>191</v>
      </c>
      <c r="C44">
        <v>30</v>
      </c>
      <c r="D44">
        <v>1E-3</v>
      </c>
      <c r="E44">
        <v>6.0000000000000001E-3</v>
      </c>
      <c r="F44">
        <v>2.8000000000000001E-2</v>
      </c>
      <c r="G44">
        <v>2E-3</v>
      </c>
      <c r="H44">
        <v>1.9E-2</v>
      </c>
      <c r="I44">
        <v>0.996</v>
      </c>
      <c r="J44">
        <v>0.97599999999999998</v>
      </c>
      <c r="K44">
        <v>9.9000000000000005E-2</v>
      </c>
      <c r="L44">
        <v>0.995</v>
      </c>
      <c r="M44">
        <v>8.0000000000000002E-3</v>
      </c>
      <c r="N44">
        <v>0.90200000000000002</v>
      </c>
      <c r="O44">
        <v>0</v>
      </c>
      <c r="P44">
        <v>0.92800000000000005</v>
      </c>
      <c r="Q44">
        <v>0</v>
      </c>
      <c r="R44">
        <v>0.998</v>
      </c>
      <c r="S44">
        <v>0.998</v>
      </c>
      <c r="T44">
        <v>0.77400000000000002</v>
      </c>
      <c r="U44">
        <v>0</v>
      </c>
      <c r="V44">
        <v>0</v>
      </c>
      <c r="W44">
        <v>0.16900000000000001</v>
      </c>
      <c r="Z44" s="1">
        <f t="shared" si="0"/>
        <v>0.31300000000000006</v>
      </c>
      <c r="AA44" s="1">
        <f t="shared" si="1"/>
        <v>0.47689999999999999</v>
      </c>
    </row>
    <row r="45" spans="1:27">
      <c r="A45">
        <v>44</v>
      </c>
      <c r="B45" t="s">
        <v>192</v>
      </c>
      <c r="C45">
        <v>30</v>
      </c>
      <c r="D45">
        <v>7.0000000000000001E-3</v>
      </c>
      <c r="E45">
        <v>0</v>
      </c>
      <c r="F45">
        <v>0.99299999999999999</v>
      </c>
      <c r="G45">
        <v>1E-3</v>
      </c>
      <c r="H45">
        <v>0.996</v>
      </c>
      <c r="I45">
        <v>0.998</v>
      </c>
      <c r="J45">
        <v>0.97799999999999998</v>
      </c>
      <c r="K45">
        <v>7.0000000000000001E-3</v>
      </c>
      <c r="L45">
        <v>0.96399999999999997</v>
      </c>
      <c r="M45">
        <v>0</v>
      </c>
      <c r="N45">
        <v>0.53900000000000003</v>
      </c>
      <c r="O45">
        <v>0</v>
      </c>
      <c r="P45">
        <v>1E-3</v>
      </c>
      <c r="Q45">
        <v>0</v>
      </c>
      <c r="R45">
        <v>0.996</v>
      </c>
      <c r="S45">
        <v>0.998</v>
      </c>
      <c r="T45">
        <v>0.99199999999999999</v>
      </c>
      <c r="U45">
        <v>0.997</v>
      </c>
      <c r="V45">
        <v>0</v>
      </c>
      <c r="W45">
        <v>0.29599999999999999</v>
      </c>
      <c r="Z45" s="1">
        <f t="shared" si="0"/>
        <v>0.49440000000000001</v>
      </c>
      <c r="AA45" s="1">
        <f t="shared" si="1"/>
        <v>0.4819</v>
      </c>
    </row>
    <row r="46" spans="1:27">
      <c r="A46">
        <v>45</v>
      </c>
      <c r="B46" t="s">
        <v>193</v>
      </c>
      <c r="C46">
        <v>30</v>
      </c>
      <c r="D46">
        <v>0</v>
      </c>
      <c r="E46">
        <v>6.0000000000000001E-3</v>
      </c>
      <c r="F46">
        <v>6.0000000000000001E-3</v>
      </c>
      <c r="G46">
        <v>2E-3</v>
      </c>
      <c r="H46">
        <v>1E-3</v>
      </c>
      <c r="I46">
        <v>0.98899999999999999</v>
      </c>
      <c r="J46">
        <v>0.52800000000000002</v>
      </c>
      <c r="K46">
        <v>5.0000000000000001E-3</v>
      </c>
      <c r="L46">
        <v>3.0000000000000001E-3</v>
      </c>
      <c r="M46">
        <v>8.9999999999999993E-3</v>
      </c>
      <c r="N46">
        <v>0.997</v>
      </c>
      <c r="O46">
        <v>0</v>
      </c>
      <c r="P46">
        <v>0.996</v>
      </c>
      <c r="Q46">
        <v>0</v>
      </c>
      <c r="R46">
        <v>0.997</v>
      </c>
      <c r="S46">
        <v>0.998</v>
      </c>
      <c r="T46">
        <v>0.99299999999999999</v>
      </c>
      <c r="U46">
        <v>0</v>
      </c>
      <c r="V46">
        <v>0</v>
      </c>
      <c r="W46">
        <v>4.0000000000000001E-3</v>
      </c>
      <c r="Z46" s="1">
        <f t="shared" si="0"/>
        <v>0.15489999999999998</v>
      </c>
      <c r="AA46" s="1">
        <f t="shared" si="1"/>
        <v>0.49849999999999994</v>
      </c>
    </row>
    <row r="47" spans="1:27">
      <c r="A47">
        <v>46</v>
      </c>
      <c r="B47" t="s">
        <v>194</v>
      </c>
      <c r="C47">
        <v>30</v>
      </c>
      <c r="D47">
        <v>2E-3</v>
      </c>
      <c r="E47">
        <v>2E-3</v>
      </c>
      <c r="F47">
        <v>0.95699999999999996</v>
      </c>
      <c r="G47">
        <v>0.95799999999999996</v>
      </c>
      <c r="H47">
        <v>0.76300000000000001</v>
      </c>
      <c r="I47">
        <v>0.91600000000000004</v>
      </c>
      <c r="J47">
        <v>0.996</v>
      </c>
      <c r="K47">
        <v>2E-3</v>
      </c>
      <c r="L47">
        <v>0.997</v>
      </c>
      <c r="M47">
        <v>0.72699999999999998</v>
      </c>
      <c r="N47">
        <v>3.4000000000000002E-2</v>
      </c>
      <c r="O47">
        <v>0</v>
      </c>
      <c r="P47">
        <v>0.997</v>
      </c>
      <c r="Q47">
        <v>0</v>
      </c>
      <c r="R47">
        <v>0.998</v>
      </c>
      <c r="S47">
        <v>0.998</v>
      </c>
      <c r="T47">
        <v>0.45900000000000002</v>
      </c>
      <c r="U47">
        <v>3.0000000000000001E-3</v>
      </c>
      <c r="V47">
        <v>0</v>
      </c>
      <c r="W47">
        <v>5.0000000000000001E-3</v>
      </c>
      <c r="Z47" s="1">
        <f t="shared" si="0"/>
        <v>0.6319999999999999</v>
      </c>
      <c r="AA47" s="1">
        <f t="shared" si="1"/>
        <v>0.34940000000000004</v>
      </c>
    </row>
    <row r="48" spans="1:27">
      <c r="A48">
        <v>47</v>
      </c>
      <c r="B48" t="s">
        <v>195</v>
      </c>
      <c r="C48">
        <v>30</v>
      </c>
      <c r="D48">
        <v>3.0000000000000001E-3</v>
      </c>
      <c r="E48">
        <v>0</v>
      </c>
      <c r="F48">
        <v>0.997</v>
      </c>
      <c r="G48">
        <v>0.91600000000000004</v>
      </c>
      <c r="H48">
        <v>8.3000000000000004E-2</v>
      </c>
      <c r="I48">
        <v>0.93700000000000006</v>
      </c>
      <c r="J48">
        <v>0.29599999999999999</v>
      </c>
      <c r="K48">
        <v>0</v>
      </c>
      <c r="L48">
        <v>0.997</v>
      </c>
      <c r="M48">
        <v>1.2E-2</v>
      </c>
      <c r="N48">
        <v>5.0000000000000001E-3</v>
      </c>
      <c r="O48">
        <v>0</v>
      </c>
      <c r="P48">
        <v>1E-3</v>
      </c>
      <c r="Q48">
        <v>0</v>
      </c>
      <c r="R48">
        <v>0.998</v>
      </c>
      <c r="S48">
        <v>0.998</v>
      </c>
      <c r="T48">
        <v>0.99199999999999999</v>
      </c>
      <c r="U48">
        <v>0.68600000000000005</v>
      </c>
      <c r="V48">
        <v>1.4E-2</v>
      </c>
      <c r="W48">
        <v>0.14299999999999999</v>
      </c>
      <c r="Z48" s="1">
        <f t="shared" si="0"/>
        <v>0.42409999999999998</v>
      </c>
      <c r="AA48" s="1">
        <f t="shared" si="1"/>
        <v>0.38369999999999993</v>
      </c>
    </row>
    <row r="49" spans="1:30">
      <c r="D49" s="1" t="s">
        <v>2</v>
      </c>
      <c r="E49" s="1" t="s">
        <v>3</v>
      </c>
      <c r="F49" s="1" t="s">
        <v>4</v>
      </c>
      <c r="G49" s="1" t="s">
        <v>5</v>
      </c>
      <c r="H49" s="1" t="s">
        <v>6</v>
      </c>
      <c r="I49" s="1" t="s">
        <v>7</v>
      </c>
      <c r="J49" s="1" t="s">
        <v>8</v>
      </c>
      <c r="K49" s="1" t="s">
        <v>9</v>
      </c>
      <c r="L49" s="1" t="s">
        <v>10</v>
      </c>
      <c r="M49" s="1" t="s">
        <v>11</v>
      </c>
      <c r="N49" s="1" t="s">
        <v>17</v>
      </c>
      <c r="O49" s="1" t="s">
        <v>18</v>
      </c>
      <c r="P49" s="1" t="s">
        <v>19</v>
      </c>
      <c r="Q49" s="1" t="s">
        <v>20</v>
      </c>
      <c r="R49" s="1" t="s">
        <v>21</v>
      </c>
      <c r="S49" s="1" t="s">
        <v>22</v>
      </c>
      <c r="T49" s="1" t="s">
        <v>23</v>
      </c>
      <c r="U49" s="1" t="s">
        <v>24</v>
      </c>
      <c r="V49" s="1" t="s">
        <v>25</v>
      </c>
      <c r="W49" s="1" t="s">
        <v>26</v>
      </c>
      <c r="Z49" s="1" t="s">
        <v>14</v>
      </c>
      <c r="AA49" s="1" t="s">
        <v>15</v>
      </c>
    </row>
    <row r="50" spans="1:30">
      <c r="B50" s="1" t="s">
        <v>12</v>
      </c>
      <c r="C50" s="1" t="s">
        <v>0</v>
      </c>
      <c r="D50" s="2">
        <f>AVERAGE(D1:D24)</f>
        <v>0.99316666666666642</v>
      </c>
      <c r="E50" s="2">
        <f t="shared" ref="E50:W50" si="2">AVERAGE(E1:E24)</f>
        <v>0.45574999999999993</v>
      </c>
      <c r="F50" s="2">
        <f t="shared" si="2"/>
        <v>0.24683333333333332</v>
      </c>
      <c r="G50" s="2">
        <f t="shared" si="2"/>
        <v>0.48804166666666671</v>
      </c>
      <c r="H50" s="2">
        <f t="shared" si="2"/>
        <v>0.37295833333333334</v>
      </c>
      <c r="I50" s="2">
        <f t="shared" si="2"/>
        <v>0.55358333333333343</v>
      </c>
      <c r="J50" s="2">
        <f t="shared" si="2"/>
        <v>0.23041666666666663</v>
      </c>
      <c r="K50" s="2">
        <f t="shared" si="2"/>
        <v>0.68899999999999995</v>
      </c>
      <c r="L50" s="2">
        <f t="shared" si="2"/>
        <v>0.55633333333333335</v>
      </c>
      <c r="M50" s="2">
        <f t="shared" si="2"/>
        <v>0.61749999999999994</v>
      </c>
      <c r="N50" s="2">
        <f t="shared" si="2"/>
        <v>0.39837500000000009</v>
      </c>
      <c r="O50" s="2">
        <f t="shared" si="2"/>
        <v>0.96870833333333317</v>
      </c>
      <c r="P50" s="2">
        <f t="shared" si="2"/>
        <v>1.6666666666666666E-4</v>
      </c>
      <c r="Q50" s="2">
        <f t="shared" si="2"/>
        <v>0.19924999999999995</v>
      </c>
      <c r="R50" s="2">
        <f t="shared" si="2"/>
        <v>0.38425000000000004</v>
      </c>
      <c r="S50" s="2">
        <f t="shared" si="2"/>
        <v>7.1749999999999967E-2</v>
      </c>
      <c r="T50" s="2">
        <f t="shared" si="2"/>
        <v>0.85012500000000013</v>
      </c>
      <c r="U50" s="2">
        <f t="shared" si="2"/>
        <v>5.0000000000000001E-4</v>
      </c>
      <c r="V50" s="2">
        <f t="shared" si="2"/>
        <v>0.39124999999999993</v>
      </c>
      <c r="W50" s="2">
        <f t="shared" si="2"/>
        <v>0.17862499999999995</v>
      </c>
      <c r="Y50" s="1" t="s">
        <v>0</v>
      </c>
      <c r="Z50" s="2">
        <f>AVERAGE(Z1:Z24)</f>
        <v>0.52035833333333326</v>
      </c>
      <c r="AA50" s="2">
        <f>AVERAGE(AA1:AA24)</f>
        <v>0.34429999999999999</v>
      </c>
      <c r="AB50" s="1" t="s">
        <v>0</v>
      </c>
      <c r="AC50" s="2"/>
      <c r="AD50" s="2"/>
    </row>
    <row r="51" spans="1:30">
      <c r="C51" s="1" t="s">
        <v>1</v>
      </c>
      <c r="D51" s="2">
        <f>AVERAGE(D25:D48)</f>
        <v>8.8750000000000009E-3</v>
      </c>
      <c r="E51" s="2">
        <f t="shared" ref="E51:W51" si="3">AVERAGE(E25:E48)</f>
        <v>0.19770833333333335</v>
      </c>
      <c r="F51" s="2">
        <f t="shared" si="3"/>
        <v>0.24879166666666666</v>
      </c>
      <c r="G51" s="2">
        <f t="shared" si="3"/>
        <v>0.40645833333333331</v>
      </c>
      <c r="H51" s="2">
        <f t="shared" si="3"/>
        <v>0.37904166666666672</v>
      </c>
      <c r="I51" s="2">
        <f t="shared" si="3"/>
        <v>0.55625000000000002</v>
      </c>
      <c r="J51" s="2">
        <f t="shared" si="3"/>
        <v>0.3387916666666666</v>
      </c>
      <c r="K51" s="2">
        <f t="shared" si="3"/>
        <v>0.29745833333333332</v>
      </c>
      <c r="L51" s="2">
        <f t="shared" si="3"/>
        <v>0.66108333333333325</v>
      </c>
      <c r="M51" s="2">
        <f t="shared" si="3"/>
        <v>0.35766666666666663</v>
      </c>
      <c r="N51" s="2">
        <f t="shared" si="3"/>
        <v>0.40883333333333338</v>
      </c>
      <c r="O51" s="2">
        <f t="shared" si="3"/>
        <v>0.20641666666666669</v>
      </c>
      <c r="P51" s="2">
        <f t="shared" si="3"/>
        <v>0.50866666666666671</v>
      </c>
      <c r="Q51" s="2">
        <f t="shared" si="3"/>
        <v>0.38387499999999997</v>
      </c>
      <c r="R51" s="2">
        <f t="shared" si="3"/>
        <v>0.2925416666666667</v>
      </c>
      <c r="S51" s="2">
        <f t="shared" si="3"/>
        <v>0.99316666666666686</v>
      </c>
      <c r="T51" s="2">
        <f t="shared" si="3"/>
        <v>0.71016666666666695</v>
      </c>
      <c r="U51" s="2">
        <f t="shared" si="3"/>
        <v>0.51070833333333321</v>
      </c>
      <c r="V51" s="2">
        <f t="shared" si="3"/>
        <v>0.25166666666666671</v>
      </c>
      <c r="W51" s="2">
        <f t="shared" si="3"/>
        <v>0.22662499999999994</v>
      </c>
      <c r="Y51" s="1" t="s">
        <v>1</v>
      </c>
      <c r="Z51" s="2">
        <f>AVERAGE(Z25:Z48)</f>
        <v>0.34521249999999998</v>
      </c>
      <c r="AA51" s="2">
        <f>AVERAGE(AA25:AA48)</f>
        <v>0.44926666666666654</v>
      </c>
      <c r="AB51" s="1" t="s">
        <v>1</v>
      </c>
      <c r="AC51" s="2"/>
      <c r="AD51" s="2"/>
    </row>
    <row r="52" spans="1:30">
      <c r="C52" s="1" t="s">
        <v>16</v>
      </c>
      <c r="D52" s="3">
        <f>TTEST(D1:D24,D25:D48,2,2)</f>
        <v>1.2608448680105303E-69</v>
      </c>
      <c r="E52" s="3">
        <f t="shared" ref="E52:W52" si="4">TTEST(E1:E24,E25:E48,2,2)</f>
        <v>4.5453446838692117E-2</v>
      </c>
      <c r="F52" s="3">
        <f t="shared" si="4"/>
        <v>0.98713640035492112</v>
      </c>
      <c r="G52" s="3">
        <f t="shared" si="4"/>
        <v>0.52327573994241861</v>
      </c>
      <c r="H52" s="3">
        <f t="shared" si="4"/>
        <v>0.96341788954022978</v>
      </c>
      <c r="I52" s="3">
        <f t="shared" si="4"/>
        <v>0.98430470424360816</v>
      </c>
      <c r="J52" s="3">
        <f t="shared" si="4"/>
        <v>0.36296758445748145</v>
      </c>
      <c r="K52" s="3">
        <f t="shared" si="4"/>
        <v>2.3688412941302896E-3</v>
      </c>
      <c r="L52" s="3">
        <f t="shared" si="4"/>
        <v>0.4475560448925</v>
      </c>
      <c r="M52" s="3">
        <f t="shared" si="4"/>
        <v>3.4893129497881509E-2</v>
      </c>
      <c r="N52" s="3">
        <f t="shared" si="4"/>
        <v>0.93718866587676553</v>
      </c>
      <c r="O52" s="3">
        <f t="shared" si="4"/>
        <v>1.4231833384239902E-13</v>
      </c>
      <c r="P52" s="3">
        <f t="shared" si="4"/>
        <v>7.8726775707467838E-6</v>
      </c>
      <c r="Q52" s="3">
        <f t="shared" si="4"/>
        <v>0.15593911641541425</v>
      </c>
      <c r="R52" s="3">
        <f t="shared" si="4"/>
        <v>0.50424747282460747</v>
      </c>
      <c r="S52" s="3">
        <f t="shared" si="4"/>
        <v>1.4799113877915343E-29</v>
      </c>
      <c r="T52" s="3">
        <f t="shared" si="4"/>
        <v>0.11489498179145086</v>
      </c>
      <c r="U52" s="3">
        <f t="shared" si="4"/>
        <v>5.774253835061965E-6</v>
      </c>
      <c r="V52" s="3">
        <f t="shared" si="4"/>
        <v>0.27437904922513112</v>
      </c>
      <c r="W52" s="3">
        <f t="shared" si="4"/>
        <v>0.54899808089288293</v>
      </c>
      <c r="Y52" s="1" t="s">
        <v>16</v>
      </c>
      <c r="Z52" s="3">
        <f>TTEST(Z1:Z24,Z25:Z48,2,2)</f>
        <v>6.6307942464966706E-5</v>
      </c>
      <c r="AA52" s="3">
        <f>TTEST(AA1:AA24,AA25:AA48,2,2)</f>
        <v>6.4619374943233833E-4</v>
      </c>
      <c r="AB52" s="1" t="s">
        <v>16</v>
      </c>
      <c r="AC52" s="3"/>
      <c r="AD52" s="3"/>
    </row>
    <row r="53" spans="1:30">
      <c r="B53" s="1" t="s">
        <v>13</v>
      </c>
      <c r="C53" s="1" t="s">
        <v>0</v>
      </c>
      <c r="D53" s="3">
        <f>STDEV(D1:D24)/SQRT(COUNT(D1:D24))</f>
        <v>1.5921759182293193E-3</v>
      </c>
      <c r="E53" s="3">
        <f t="shared" ref="E53:W53" si="5">STDEV(E1:E24)/SQRT(COUNT(E1:E24))</f>
        <v>0.1025968303674596</v>
      </c>
      <c r="F53" s="3">
        <f t="shared" si="5"/>
        <v>8.9027793792909704E-2</v>
      </c>
      <c r="G53" s="3">
        <f t="shared" si="5"/>
        <v>8.7129432271736806E-2</v>
      </c>
      <c r="H53" s="3">
        <f t="shared" si="5"/>
        <v>9.4930036769394779E-2</v>
      </c>
      <c r="I53" s="3">
        <f t="shared" si="5"/>
        <v>9.6825442755167926E-2</v>
      </c>
      <c r="J53" s="3">
        <f t="shared" si="5"/>
        <v>8.2259330924549789E-2</v>
      </c>
      <c r="K53" s="3">
        <f t="shared" si="5"/>
        <v>8.3558254434005372E-2</v>
      </c>
      <c r="L53" s="3">
        <f t="shared" si="5"/>
        <v>9.6460656293435962E-2</v>
      </c>
      <c r="M53" s="3">
        <f t="shared" si="5"/>
        <v>8.5464078393510903E-2</v>
      </c>
      <c r="N53" s="3">
        <f t="shared" si="5"/>
        <v>9.0940871308094251E-2</v>
      </c>
      <c r="O53" s="3">
        <f t="shared" si="5"/>
        <v>1.3475753745511819E-2</v>
      </c>
      <c r="P53" s="3">
        <f t="shared" si="5"/>
        <v>9.8294637436598098E-5</v>
      </c>
      <c r="Q53" s="3">
        <f t="shared" si="5"/>
        <v>8.0490980906225626E-2</v>
      </c>
      <c r="R53" s="3">
        <f t="shared" si="5"/>
        <v>9.8377751881293718E-2</v>
      </c>
      <c r="S53" s="3">
        <f t="shared" si="5"/>
        <v>3.4545404379860957E-2</v>
      </c>
      <c r="T53" s="3">
        <f t="shared" si="5"/>
        <v>4.7116541931159578E-2</v>
      </c>
      <c r="U53" s="3">
        <f t="shared" si="5"/>
        <v>3.5098205908151698E-4</v>
      </c>
      <c r="V53" s="3">
        <f t="shared" si="5"/>
        <v>8.8578390934695328E-2</v>
      </c>
      <c r="W53" s="3">
        <f t="shared" si="5"/>
        <v>4.6694226301840974E-2</v>
      </c>
      <c r="Z53" s="3">
        <f>STDEV(Z1:Z24)/SQRT(COUNT(Z1:Z24))</f>
        <v>2.4865767835000756E-2</v>
      </c>
      <c r="AA53" s="3">
        <f>STDEV(AA1:AA24)/SQRT(COUNT(AA1:AA24))</f>
        <v>2.138983149312651E-2</v>
      </c>
      <c r="AC53" s="3"/>
      <c r="AD53" s="3"/>
    </row>
    <row r="54" spans="1:30">
      <c r="C54" s="1" t="s">
        <v>1</v>
      </c>
      <c r="D54" s="3">
        <f>STDEV(D25:D48)/SQRT(COUNT(D25:D48))</f>
        <v>4.5656691891690464E-3</v>
      </c>
      <c r="E54" s="3">
        <f t="shared" ref="E54:W54" si="6">STDEV(E25:E48)/SQRT(COUNT(E25:E48))</f>
        <v>7.2258956597607199E-2</v>
      </c>
      <c r="F54" s="3">
        <f t="shared" si="6"/>
        <v>8.1657090073670391E-2</v>
      </c>
      <c r="G54" s="3">
        <f t="shared" si="6"/>
        <v>9.2172864125178666E-2</v>
      </c>
      <c r="H54" s="3">
        <f t="shared" si="6"/>
        <v>9.1596754878254541E-2</v>
      </c>
      <c r="I54" s="3">
        <f t="shared" si="6"/>
        <v>9.3813244367949328E-2</v>
      </c>
      <c r="J54" s="3">
        <f t="shared" si="6"/>
        <v>8.4526708307318649E-2</v>
      </c>
      <c r="K54" s="3">
        <f t="shared" si="6"/>
        <v>8.8456203425858776E-2</v>
      </c>
      <c r="L54" s="3">
        <f t="shared" si="6"/>
        <v>9.6917339586682777E-2</v>
      </c>
      <c r="M54" s="3">
        <f t="shared" si="6"/>
        <v>8.3555688855377272E-2</v>
      </c>
      <c r="N54" s="3">
        <f t="shared" si="6"/>
        <v>9.5661174916856606E-2</v>
      </c>
      <c r="O54" s="3">
        <f t="shared" si="6"/>
        <v>7.2534447505162886E-2</v>
      </c>
      <c r="P54" s="3">
        <f t="shared" si="6"/>
        <v>0.10103656008312016</v>
      </c>
      <c r="Q54" s="3">
        <f t="shared" si="6"/>
        <v>9.9512676938050548E-2</v>
      </c>
      <c r="R54" s="3">
        <f t="shared" si="6"/>
        <v>9.4259797075989735E-2</v>
      </c>
      <c r="S54" s="3">
        <f t="shared" si="6"/>
        <v>2.9973821105938776E-3</v>
      </c>
      <c r="T54" s="3">
        <f t="shared" si="6"/>
        <v>7.3246745653252426E-2</v>
      </c>
      <c r="U54" s="3">
        <f t="shared" si="6"/>
        <v>9.9554596469174139E-2</v>
      </c>
      <c r="V54" s="3">
        <f t="shared" si="6"/>
        <v>8.9861541375370863E-2</v>
      </c>
      <c r="W54" s="3">
        <f t="shared" si="6"/>
        <v>6.435138514381443E-2</v>
      </c>
      <c r="Z54" s="3">
        <f>STDEV(Z25:Z48)/SQRT(COUNT(Z25:Z48))</f>
        <v>3.1226713243921726E-2</v>
      </c>
      <c r="AA54" s="3">
        <f>STDEV(AA25:AA48)/SQRT(COUNT(AA25:AA48))</f>
        <v>1.9092591577365804E-2</v>
      </c>
      <c r="AC54" s="3"/>
      <c r="AD54" s="3"/>
    </row>
    <row r="55" spans="1:30">
      <c r="D55" s="2">
        <f>D50-D51</f>
        <v>0.98429166666666645</v>
      </c>
      <c r="E55" s="2">
        <f t="shared" ref="E55:W55" si="7">E50-E51</f>
        <v>0.25804166666666661</v>
      </c>
      <c r="F55" s="2">
        <f t="shared" si="7"/>
        <v>-1.9583333333333397E-3</v>
      </c>
      <c r="G55" s="2">
        <f t="shared" si="7"/>
        <v>8.1583333333333397E-2</v>
      </c>
      <c r="H55" s="2">
        <f t="shared" si="7"/>
        <v>-6.083333333333385E-3</v>
      </c>
      <c r="I55" s="2">
        <f t="shared" si="7"/>
        <v>-2.666666666666595E-3</v>
      </c>
      <c r="J55" s="2">
        <f t="shared" si="7"/>
        <v>-0.10837499999999997</v>
      </c>
      <c r="K55" s="2">
        <f t="shared" si="7"/>
        <v>0.39154166666666662</v>
      </c>
      <c r="L55" s="2">
        <f t="shared" si="7"/>
        <v>-0.1047499999999999</v>
      </c>
      <c r="M55" s="2">
        <f t="shared" si="7"/>
        <v>0.25983333333333331</v>
      </c>
      <c r="N55" s="2">
        <f t="shared" si="7"/>
        <v>-1.0458333333333292E-2</v>
      </c>
      <c r="O55" s="2">
        <f t="shared" si="7"/>
        <v>0.76229166666666648</v>
      </c>
      <c r="P55" s="2">
        <f t="shared" si="7"/>
        <v>-0.50850000000000006</v>
      </c>
      <c r="Q55" s="2">
        <f t="shared" si="7"/>
        <v>-0.18462500000000001</v>
      </c>
      <c r="R55" s="2">
        <f t="shared" si="7"/>
        <v>9.1708333333333336E-2</v>
      </c>
      <c r="S55" s="2">
        <f t="shared" si="7"/>
        <v>-0.92141666666666688</v>
      </c>
      <c r="T55" s="2">
        <f t="shared" si="7"/>
        <v>0.13995833333333318</v>
      </c>
      <c r="U55" s="2">
        <f t="shared" si="7"/>
        <v>-0.51020833333333326</v>
      </c>
      <c r="V55" s="2">
        <f t="shared" si="7"/>
        <v>0.13958333333333323</v>
      </c>
      <c r="W55" s="2">
        <f t="shared" si="7"/>
        <v>-4.7999999999999987E-2</v>
      </c>
    </row>
    <row r="56" spans="1:30">
      <c r="D56" s="2" t="str">
        <f>IF(D55=MIN($D55:$W55),"Tools",IF(D55=MAX($D55:$W55),"Animals",""))</f>
        <v>Animals</v>
      </c>
      <c r="E56" s="2" t="str">
        <f t="shared" ref="E56:W56" si="8">IF(E55=MIN($D55:$W55),"Tools",IF(E55=MAX($D55:$W55),"Animals",""))</f>
        <v/>
      </c>
      <c r="F56" s="2" t="str">
        <f t="shared" si="8"/>
        <v/>
      </c>
      <c r="G56" s="2" t="str">
        <f t="shared" si="8"/>
        <v/>
      </c>
      <c r="H56" s="2" t="str">
        <f t="shared" si="8"/>
        <v/>
      </c>
      <c r="I56" s="2" t="str">
        <f t="shared" si="8"/>
        <v/>
      </c>
      <c r="J56" s="2" t="str">
        <f t="shared" si="8"/>
        <v/>
      </c>
      <c r="K56" s="2" t="str">
        <f t="shared" si="8"/>
        <v/>
      </c>
      <c r="L56" s="2" t="str">
        <f t="shared" si="8"/>
        <v/>
      </c>
      <c r="M56" s="2" t="str">
        <f t="shared" si="8"/>
        <v/>
      </c>
      <c r="N56" s="2" t="str">
        <f t="shared" si="8"/>
        <v/>
      </c>
      <c r="O56" s="2" t="str">
        <f t="shared" si="8"/>
        <v/>
      </c>
      <c r="P56" s="2" t="str">
        <f t="shared" si="8"/>
        <v/>
      </c>
      <c r="Q56" s="2" t="str">
        <f t="shared" si="8"/>
        <v/>
      </c>
      <c r="R56" s="2" t="str">
        <f t="shared" si="8"/>
        <v/>
      </c>
      <c r="S56" s="2" t="str">
        <f t="shared" si="8"/>
        <v>Tools</v>
      </c>
      <c r="T56" s="2" t="str">
        <f t="shared" si="8"/>
        <v/>
      </c>
      <c r="U56" s="2" t="str">
        <f t="shared" si="8"/>
        <v/>
      </c>
      <c r="V56" s="2" t="str">
        <f t="shared" si="8"/>
        <v/>
      </c>
      <c r="W56" s="2" t="str">
        <f t="shared" si="8"/>
        <v/>
      </c>
    </row>
    <row r="57" spans="1:30">
      <c r="D57" s="1" t="s">
        <v>2</v>
      </c>
      <c r="E57" s="1" t="s">
        <v>3</v>
      </c>
      <c r="F57" s="1" t="s">
        <v>4</v>
      </c>
      <c r="G57" s="1" t="s">
        <v>5</v>
      </c>
      <c r="H57" s="1" t="s">
        <v>6</v>
      </c>
      <c r="I57" s="1" t="s">
        <v>7</v>
      </c>
      <c r="J57" s="1" t="s">
        <v>8</v>
      </c>
      <c r="K57" s="1" t="s">
        <v>9</v>
      </c>
      <c r="L57" s="1" t="s">
        <v>10</v>
      </c>
      <c r="M57" s="1" t="s">
        <v>11</v>
      </c>
      <c r="N57" s="1" t="s">
        <v>17</v>
      </c>
      <c r="O57" s="1" t="s">
        <v>18</v>
      </c>
      <c r="P57" s="1" t="s">
        <v>19</v>
      </c>
      <c r="Q57" s="1" t="s">
        <v>20</v>
      </c>
      <c r="R57" s="1" t="s">
        <v>21</v>
      </c>
      <c r="S57" s="1" t="s">
        <v>22</v>
      </c>
      <c r="T57" s="1" t="s">
        <v>23</v>
      </c>
      <c r="U57" s="1" t="s">
        <v>24</v>
      </c>
      <c r="V57" s="1" t="s">
        <v>25</v>
      </c>
      <c r="W57" s="1" t="s">
        <v>26</v>
      </c>
    </row>
    <row r="58" spans="1:30">
      <c r="C58" s="1" t="s">
        <v>0</v>
      </c>
      <c r="D58" s="1">
        <f>(D50+0.6*(E50)+0.15*F50)/(1+0.6+0.15)</f>
        <v>0.74493809523809507</v>
      </c>
      <c r="E58" s="1">
        <f>(E50+0.6*(F50+D50)+0.15*G50)/(1+2*0.6+0.15)</f>
        <v>0.54168351063829778</v>
      </c>
      <c r="F58" s="1">
        <f t="shared" ref="F58:U59" si="9">(F50+0.6*(G50+E50)+0.15*(D50+H50))/(1+2*0.6+2*0.15)</f>
        <v>0.40721083333333336</v>
      </c>
      <c r="G58" s="1">
        <f t="shared" si="9"/>
        <v>0.40452666666666665</v>
      </c>
      <c r="H58" s="1">
        <f t="shared" si="9"/>
        <v>0.4278083333333334</v>
      </c>
      <c r="I58" s="1">
        <f t="shared" si="9"/>
        <v>0.43686583333333334</v>
      </c>
      <c r="J58" s="1">
        <f t="shared" si="9"/>
        <v>0.44614416666666667</v>
      </c>
      <c r="K58" s="1">
        <f t="shared" si="9"/>
        <v>0.53468499999999997</v>
      </c>
      <c r="L58" s="1">
        <f t="shared" si="9"/>
        <v>0.57382083333333322</v>
      </c>
      <c r="M58" s="1">
        <f t="shared" si="9"/>
        <v>0.57559250000000006</v>
      </c>
      <c r="N58" s="1">
        <f t="shared" si="9"/>
        <v>0.57342999999999988</v>
      </c>
      <c r="O58" s="1">
        <f t="shared" si="9"/>
        <v>0.53213833333333338</v>
      </c>
      <c r="P58" s="1">
        <f t="shared" si="9"/>
        <v>0.32733416666666659</v>
      </c>
      <c r="Q58" s="1">
        <f t="shared" si="9"/>
        <v>0.23438749999999997</v>
      </c>
      <c r="R58" s="1">
        <f t="shared" si="9"/>
        <v>0.26975749999999998</v>
      </c>
      <c r="S58" s="1">
        <f t="shared" si="9"/>
        <v>0.33693500000000004</v>
      </c>
      <c r="T58" s="1">
        <f t="shared" si="9"/>
        <v>0.40392</v>
      </c>
      <c r="U58" s="1">
        <f t="shared" si="9"/>
        <v>0.3131525</v>
      </c>
      <c r="V58" s="1">
        <f>(V50+0.6*(W50+U50)+0.15*T50)/(1+2*0.6+0.15)</f>
        <v>0.26648670212765957</v>
      </c>
      <c r="W58" s="1">
        <f>(W50+0.6*(V50)+0.15*U58)/(1+0.6+0.15)</f>
        <v>0.26305592857142857</v>
      </c>
    </row>
    <row r="59" spans="1:30">
      <c r="C59" s="1" t="s">
        <v>1</v>
      </c>
      <c r="D59" s="1">
        <f>(D51+0.6*(E51)+0.15*F51)/(1+0.6+0.15)</f>
        <v>9.4182142857142867E-2</v>
      </c>
      <c r="E59" s="1">
        <f>(E51+0.6*(F51+D51)+0.15*G51)/(1+2*0.6+0.15)</f>
        <v>0.17586258865248228</v>
      </c>
      <c r="F59" s="1">
        <f t="shared" si="9"/>
        <v>0.26779166666666671</v>
      </c>
      <c r="G59" s="1">
        <f t="shared" si="9"/>
        <v>0.35850083333333332</v>
      </c>
      <c r="H59" s="1">
        <f t="shared" si="9"/>
        <v>0.41792166666666669</v>
      </c>
      <c r="I59" s="1">
        <f t="shared" si="9"/>
        <v>0.43701499999999999</v>
      </c>
      <c r="J59" s="1">
        <f t="shared" si="9"/>
        <v>0.40281416666666664</v>
      </c>
      <c r="K59" s="1">
        <f t="shared" si="9"/>
        <v>0.41378833333333331</v>
      </c>
      <c r="L59" s="1">
        <f t="shared" si="9"/>
        <v>0.46652083333333322</v>
      </c>
      <c r="M59" s="1">
        <f t="shared" si="9"/>
        <v>0.43007916666666662</v>
      </c>
      <c r="N59" s="1">
        <f t="shared" si="9"/>
        <v>0.36909833333333331</v>
      </c>
      <c r="O59" s="1">
        <f t="shared" si="9"/>
        <v>0.34725916666666667</v>
      </c>
      <c r="P59" s="1">
        <f t="shared" si="9"/>
        <v>0.38721916666666673</v>
      </c>
      <c r="Q59" s="1">
        <f t="shared" si="9"/>
        <v>0.41781500000000005</v>
      </c>
      <c r="R59" s="1">
        <f t="shared" si="9"/>
        <v>0.52063666666666664</v>
      </c>
      <c r="S59" s="1">
        <f t="shared" si="9"/>
        <v>0.69159166666666683</v>
      </c>
      <c r="T59" s="1">
        <f t="shared" si="9"/>
        <v>0.67764916666666686</v>
      </c>
      <c r="U59" s="1">
        <f t="shared" si="9"/>
        <v>0.50831083333333338</v>
      </c>
      <c r="V59" s="1">
        <f>(V51+0.6*(W51+U51)+0.15*T51)/(1+2*0.6+0.15)</f>
        <v>0.34067730496453896</v>
      </c>
      <c r="W59" s="1">
        <f>(W51+0.6*(V51)+0.15*U59)/(1+0.6+0.15)</f>
        <v>0.25935521428571429</v>
      </c>
    </row>
    <row r="61" spans="1:30">
      <c r="A61">
        <v>72</v>
      </c>
      <c r="B61" t="s">
        <v>47</v>
      </c>
      <c r="C61">
        <v>30</v>
      </c>
      <c r="D61" s="1">
        <f ca="1">D1+NORMINV(RAND(),0,'Total-Smoothed'!$AG$2)</f>
        <v>0.8676573815436156</v>
      </c>
      <c r="E61" s="1">
        <f ca="1">E1+NORMINV(RAND(),0,'Total-Smoothed'!$AG$2)</f>
        <v>0.14051376744095406</v>
      </c>
      <c r="F61" s="1">
        <f ca="1">F1+NORMINV(RAND(),0,'Total-Smoothed'!$AG$2)</f>
        <v>7.2970333910370624E-2</v>
      </c>
      <c r="G61" s="1">
        <f ca="1">G1+NORMINV(RAND(),0,'Total-Smoothed'!$AG$2)</f>
        <v>1.0525521177462078</v>
      </c>
      <c r="H61" s="1">
        <f ca="1">H1+NORMINV(RAND(),0,'Total-Smoothed'!$AG$2)</f>
        <v>0.92746017567687988</v>
      </c>
      <c r="I61" s="1">
        <f ca="1">I1+NORMINV(RAND(),0,'Total-Smoothed'!$AG$2)</f>
        <v>0.93384102751809317</v>
      </c>
      <c r="J61" s="1">
        <f ca="1">J1+NORMINV(RAND(),0,'Total-Smoothed'!$AG$2)</f>
        <v>0.14193000129450997</v>
      </c>
      <c r="K61" s="1">
        <f ca="1">K1+NORMINV(RAND(),0,'Total-Smoothed'!$AG$2)</f>
        <v>0.85598797315189357</v>
      </c>
      <c r="L61" s="1">
        <f ca="1">L1+NORMINV(RAND(),0,'Total-Smoothed'!$AG$2)</f>
        <v>0.79152199523489974</v>
      </c>
      <c r="M61" s="1">
        <f ca="1">M1+NORMINV(RAND(),0,'Total-Smoothed'!$AG$2)</f>
        <v>7.2235580666984139E-3</v>
      </c>
      <c r="N61" s="1">
        <f ca="1">N1+NORMINV(RAND(),0,'Total-Smoothed'!$AG$2)</f>
        <v>0.10161200336558049</v>
      </c>
      <c r="O61" s="1">
        <f ca="1">O1+NORMINV(RAND(),0,'Total-Smoothed'!$AG$2)</f>
        <v>0.85612916882755885</v>
      </c>
      <c r="P61" s="1">
        <f ca="1">P1+NORMINV(RAND(),0,'Total-Smoothed'!$AG$2)</f>
        <v>-0.14919208254444191</v>
      </c>
      <c r="Q61" s="1">
        <f ca="1">Q1+NORMINV(RAND(),0,'Total-Smoothed'!$AG$2)</f>
        <v>-8.0498038989554765E-2</v>
      </c>
      <c r="R61" s="1">
        <f ca="1">R1+NORMINV(RAND(),0,'Total-Smoothed'!$AG$2)</f>
        <v>0.89224287442582451</v>
      </c>
      <c r="S61" s="1">
        <f ca="1">S1+NORMINV(RAND(),0,'Total-Smoothed'!$AG$2)</f>
        <v>4.3377121535061451E-2</v>
      </c>
      <c r="T61" s="1">
        <f ca="1">T1+NORMINV(RAND(),0,'Total-Smoothed'!$AG$2)</f>
        <v>2.5163631771359246E-3</v>
      </c>
      <c r="U61" s="1">
        <f ca="1">U1+NORMINV(RAND(),0,'Total-Smoothed'!$AG$2)</f>
        <v>-3.6433846093465505E-2</v>
      </c>
      <c r="V61" s="1">
        <f ca="1">V1+NORMINV(RAND(),0,'Total-Smoothed'!$AG$2)</f>
        <v>0.91334402442637597</v>
      </c>
      <c r="W61" s="1">
        <f ca="1">W1+NORMINV(RAND(),0,'Total-Smoothed'!$AG$2)</f>
        <v>0.47361311498795183</v>
      </c>
    </row>
    <row r="62" spans="1:30">
      <c r="A62">
        <v>73</v>
      </c>
      <c r="B62" t="s">
        <v>48</v>
      </c>
      <c r="C62">
        <v>30</v>
      </c>
      <c r="D62" s="1">
        <f ca="1">D2+NORMINV(RAND(),0,'Total-Smoothed'!$AG$2)</f>
        <v>0.98761651313569676</v>
      </c>
      <c r="E62" s="1">
        <f ca="1">E2+NORMINV(RAND(),0,'Total-Smoothed'!$AG$2)</f>
        <v>-2.2230516009882294E-3</v>
      </c>
      <c r="F62" s="1">
        <f ca="1">F2+NORMINV(RAND(),0,'Total-Smoothed'!$AG$2)</f>
        <v>0.15567507947534256</v>
      </c>
      <c r="G62" s="1">
        <f ca="1">G2+NORMINV(RAND(),0,'Total-Smoothed'!$AG$2)</f>
        <v>7.8406628390368382E-3</v>
      </c>
      <c r="H62" s="1">
        <f ca="1">H2+NORMINV(RAND(),0,'Total-Smoothed'!$AG$2)</f>
        <v>1.1373166047029926</v>
      </c>
      <c r="I62" s="1">
        <f ca="1">I2+NORMINV(RAND(),0,'Total-Smoothed'!$AG$2)</f>
        <v>0.989085117498824</v>
      </c>
      <c r="J62" s="1">
        <f ca="1">J2+NORMINV(RAND(),0,'Total-Smoothed'!$AG$2)</f>
        <v>0.98250505912225949</v>
      </c>
      <c r="K62" s="1">
        <f ca="1">K2+NORMINV(RAND(),0,'Total-Smoothed'!$AG$2)</f>
        <v>1.0346536056639866</v>
      </c>
      <c r="L62" s="1">
        <f ca="1">L2+NORMINV(RAND(),0,'Total-Smoothed'!$AG$2)</f>
        <v>9.3723890730803394E-2</v>
      </c>
      <c r="M62" s="1">
        <f ca="1">M2+NORMINV(RAND(),0,'Total-Smoothed'!$AG$2)</f>
        <v>0.78668449648174776</v>
      </c>
      <c r="N62" s="1">
        <f ca="1">N2+NORMINV(RAND(),0,'Total-Smoothed'!$AG$2)</f>
        <v>1.0181957362715837</v>
      </c>
      <c r="O62" s="1">
        <f ca="1">O2+NORMINV(RAND(),0,'Total-Smoothed'!$AG$2)</f>
        <v>1.0378302145934855</v>
      </c>
      <c r="P62" s="1">
        <f ca="1">P2+NORMINV(RAND(),0,'Total-Smoothed'!$AG$2)</f>
        <v>-0.19735056044953653</v>
      </c>
      <c r="Q62" s="1">
        <f ca="1">Q2+NORMINV(RAND(),0,'Total-Smoothed'!$AG$2)</f>
        <v>-9.4062679108310288E-2</v>
      </c>
      <c r="R62" s="1">
        <f ca="1">R2+NORMINV(RAND(),0,'Total-Smoothed'!$AG$2)</f>
        <v>0.10534944130094102</v>
      </c>
      <c r="S62" s="1">
        <f ca="1">S2+NORMINV(RAND(),0,'Total-Smoothed'!$AG$2)</f>
        <v>-0.10702485506230085</v>
      </c>
      <c r="T62" s="1">
        <f ca="1">T2+NORMINV(RAND(),0,'Total-Smoothed'!$AG$2)</f>
        <v>0.84274641765579583</v>
      </c>
      <c r="U62" s="1">
        <f ca="1">U2+NORMINV(RAND(),0,'Total-Smoothed'!$AG$2)</f>
        <v>2.4995432590147956E-2</v>
      </c>
      <c r="V62" s="1">
        <f ca="1">V2+NORMINV(RAND(),0,'Total-Smoothed'!$AG$2)</f>
        <v>0.89098980220793755</v>
      </c>
      <c r="W62" s="1">
        <f ca="1">W2+NORMINV(RAND(),0,'Total-Smoothed'!$AG$2)</f>
        <v>9.5609191122141751E-2</v>
      </c>
    </row>
    <row r="63" spans="1:30">
      <c r="A63">
        <v>74</v>
      </c>
      <c r="B63" t="s">
        <v>49</v>
      </c>
      <c r="C63">
        <v>30</v>
      </c>
      <c r="D63" s="1">
        <f ca="1">D3+NORMINV(RAND(),0,'Total-Smoothed'!$AG$2)</f>
        <v>1.029314259849192</v>
      </c>
      <c r="E63" s="1">
        <f ca="1">E3+NORMINV(RAND(),0,'Total-Smoothed'!$AG$2)</f>
        <v>-5.4490230160548325E-2</v>
      </c>
      <c r="F63" s="1">
        <f ca="1">F3+NORMINV(RAND(),0,'Total-Smoothed'!$AG$2)</f>
        <v>-2.398577160337026E-3</v>
      </c>
      <c r="G63" s="1">
        <f ca="1">G3+NORMINV(RAND(),0,'Total-Smoothed'!$AG$2)</f>
        <v>9.9461267287175095E-2</v>
      </c>
      <c r="H63" s="1">
        <f ca="1">H3+NORMINV(RAND(),0,'Total-Smoothed'!$AG$2)</f>
        <v>0.94798739842040092</v>
      </c>
      <c r="I63" s="1">
        <f ca="1">I3+NORMINV(RAND(),0,'Total-Smoothed'!$AG$2)</f>
        <v>0.90815975880168787</v>
      </c>
      <c r="J63" s="1">
        <f ca="1">J3+NORMINV(RAND(),0,'Total-Smoothed'!$AG$2)</f>
        <v>5.5896110825882528E-2</v>
      </c>
      <c r="K63" s="1">
        <f ca="1">K3+NORMINV(RAND(),0,'Total-Smoothed'!$AG$2)</f>
        <v>0.92025007611208109</v>
      </c>
      <c r="L63" s="1">
        <f ca="1">L3+NORMINV(RAND(),0,'Total-Smoothed'!$AG$2)</f>
        <v>0.81253014441263716</v>
      </c>
      <c r="M63" s="1">
        <f ca="1">M3+NORMINV(RAND(),0,'Total-Smoothed'!$AG$2)</f>
        <v>-3.2121317999611407E-3</v>
      </c>
      <c r="N63" s="1">
        <f ca="1">N3+NORMINV(RAND(),0,'Total-Smoothed'!$AG$2)</f>
        <v>8.2993273703039355E-2</v>
      </c>
      <c r="O63" s="1">
        <f ca="1">O3+NORMINV(RAND(),0,'Total-Smoothed'!$AG$2)</f>
        <v>0.9443312551573434</v>
      </c>
      <c r="P63" s="1">
        <f ca="1">P3+NORMINV(RAND(),0,'Total-Smoothed'!$AG$2)</f>
        <v>-0.12264403865061353</v>
      </c>
      <c r="Q63" s="1">
        <f ca="1">Q3+NORMINV(RAND(),0,'Total-Smoothed'!$AG$2)</f>
        <v>3.6490531284431322E-3</v>
      </c>
      <c r="R63" s="1">
        <f ca="1">R3+NORMINV(RAND(),0,'Total-Smoothed'!$AG$2)</f>
        <v>1.0861872897597069</v>
      </c>
      <c r="S63" s="1">
        <f ca="1">S3+NORMINV(RAND(),0,'Total-Smoothed'!$AG$2)</f>
        <v>0.18227836276989107</v>
      </c>
      <c r="T63" s="1">
        <f ca="1">T3+NORMINV(RAND(),0,'Total-Smoothed'!$AG$2)</f>
        <v>0.9252642956426872</v>
      </c>
      <c r="U63" s="1">
        <f ca="1">U3+NORMINV(RAND(),0,'Total-Smoothed'!$AG$2)</f>
        <v>-0.10957444403759711</v>
      </c>
      <c r="V63" s="1">
        <f ca="1">V3+NORMINV(RAND(),0,'Total-Smoothed'!$AG$2)</f>
        <v>0.1788504877969368</v>
      </c>
      <c r="W63" s="1">
        <f ca="1">W3+NORMINV(RAND(),0,'Total-Smoothed'!$AG$2)</f>
        <v>0.10103705053946677</v>
      </c>
    </row>
    <row r="64" spans="1:30">
      <c r="A64">
        <v>75</v>
      </c>
      <c r="B64" t="s">
        <v>50</v>
      </c>
      <c r="C64">
        <v>30</v>
      </c>
      <c r="D64" s="1">
        <f ca="1">D4+NORMINV(RAND(),0,'Total-Smoothed'!$AG$2)</f>
        <v>0.88026899766125455</v>
      </c>
      <c r="E64" s="1">
        <f ca="1">E4+NORMINV(RAND(),0,'Total-Smoothed'!$AG$2)</f>
        <v>9.2917814394247317E-2</v>
      </c>
      <c r="F64" s="1">
        <f ca="1">F4+NORMINV(RAND(),0,'Total-Smoothed'!$AG$2)</f>
        <v>-0.14813361350137769</v>
      </c>
      <c r="G64" s="1">
        <f ca="1">G4+NORMINV(RAND(),0,'Total-Smoothed'!$AG$2)</f>
        <v>4.028927583752985E-2</v>
      </c>
      <c r="H64" s="1">
        <f ca="1">H4+NORMINV(RAND(),0,'Total-Smoothed'!$AG$2)</f>
        <v>0.85164221116348604</v>
      </c>
      <c r="I64" s="1">
        <f ca="1">I4+NORMINV(RAND(),0,'Total-Smoothed'!$AG$2)</f>
        <v>0.9860396045100388</v>
      </c>
      <c r="J64" s="1">
        <f ca="1">J4+NORMINV(RAND(),0,'Total-Smoothed'!$AG$2)</f>
        <v>4.3684694094712311E-2</v>
      </c>
      <c r="K64" s="1">
        <f ca="1">K4+NORMINV(RAND(),0,'Total-Smoothed'!$AG$2)</f>
        <v>0.98484907292820145</v>
      </c>
      <c r="L64" s="1">
        <f ca="1">L4+NORMINV(RAND(),0,'Total-Smoothed'!$AG$2)</f>
        <v>-4.9106547819287673E-2</v>
      </c>
      <c r="M64" s="1">
        <f ca="1">M4+NORMINV(RAND(),0,'Total-Smoothed'!$AG$2)</f>
        <v>1.0573495372482185</v>
      </c>
      <c r="N64" s="1">
        <f ca="1">N4+NORMINV(RAND(),0,'Total-Smoothed'!$AG$2)</f>
        <v>0.80690883001375491</v>
      </c>
      <c r="O64" s="1">
        <f ca="1">O4+NORMINV(RAND(),0,'Total-Smoothed'!$AG$2)</f>
        <v>1.0047485213806107</v>
      </c>
      <c r="P64" s="1">
        <f ca="1">P4+NORMINV(RAND(),0,'Total-Smoothed'!$AG$2)</f>
        <v>-4.9200001649852443E-2</v>
      </c>
      <c r="Q64" s="1">
        <f ca="1">Q4+NORMINV(RAND(),0,'Total-Smoothed'!$AG$2)</f>
        <v>-4.5436042351765474E-2</v>
      </c>
      <c r="R64" s="1">
        <f ca="1">R4+NORMINV(RAND(),0,'Total-Smoothed'!$AG$2)</f>
        <v>-0.14760213435408473</v>
      </c>
      <c r="S64" s="1">
        <f ca="1">S4+NORMINV(RAND(),0,'Total-Smoothed'!$AG$2)</f>
        <v>0.17347006102360735</v>
      </c>
      <c r="T64" s="1">
        <f ca="1">T4+NORMINV(RAND(),0,'Total-Smoothed'!$AG$2)</f>
        <v>0.89028913212405747</v>
      </c>
      <c r="U64" s="1">
        <f ca="1">U4+NORMINV(RAND(),0,'Total-Smoothed'!$AG$2)</f>
        <v>-9.2985634581757518E-3</v>
      </c>
      <c r="V64" s="1">
        <f ca="1">V4+NORMINV(RAND(),0,'Total-Smoothed'!$AG$2)</f>
        <v>3.7970341454858364E-3</v>
      </c>
      <c r="W64" s="1">
        <f ca="1">W4+NORMINV(RAND(),0,'Total-Smoothed'!$AG$2)</f>
        <v>0.68215101910387255</v>
      </c>
    </row>
    <row r="65" spans="1:23">
      <c r="A65">
        <v>76</v>
      </c>
      <c r="B65" t="s">
        <v>51</v>
      </c>
      <c r="C65">
        <v>30</v>
      </c>
      <c r="D65" s="1">
        <f ca="1">D5+NORMINV(RAND(),0,'Total-Smoothed'!$AG$2)</f>
        <v>1.0205454498146518</v>
      </c>
      <c r="E65" s="1">
        <f ca="1">E5+NORMINV(RAND(),0,'Total-Smoothed'!$AG$2)</f>
        <v>-5.2531809732356209E-2</v>
      </c>
      <c r="F65" s="1">
        <f ca="1">F5+NORMINV(RAND(),0,'Total-Smoothed'!$AG$2)</f>
        <v>0.21766615166580153</v>
      </c>
      <c r="G65" s="1">
        <f ca="1">G5+NORMINV(RAND(),0,'Total-Smoothed'!$AG$2)</f>
        <v>0.92557197998385288</v>
      </c>
      <c r="H65" s="1">
        <f ca="1">H5+NORMINV(RAND(),0,'Total-Smoothed'!$AG$2)</f>
        <v>0.87151834070133449</v>
      </c>
      <c r="I65" s="1">
        <f ca="1">I5+NORMINV(RAND(),0,'Total-Smoothed'!$AG$2)</f>
        <v>0.4894468738247858</v>
      </c>
      <c r="J65" s="1">
        <f ca="1">J5+NORMINV(RAND(),0,'Total-Smoothed'!$AG$2)</f>
        <v>3.3950493770668944E-2</v>
      </c>
      <c r="K65" s="1">
        <f ca="1">K5+NORMINV(RAND(),0,'Total-Smoothed'!$AG$2)</f>
        <v>1.019047742441433</v>
      </c>
      <c r="L65" s="1">
        <f ca="1">L5+NORMINV(RAND(),0,'Total-Smoothed'!$AG$2)</f>
        <v>-0.11135532453078784</v>
      </c>
      <c r="M65" s="1">
        <f ca="1">M5+NORMINV(RAND(),0,'Total-Smoothed'!$AG$2)</f>
        <v>0.5548459831915814</v>
      </c>
      <c r="N65" s="1">
        <f ca="1">N5+NORMINV(RAND(),0,'Total-Smoothed'!$AG$2)</f>
        <v>0.17701761885595557</v>
      </c>
      <c r="O65" s="1">
        <f ca="1">O5+NORMINV(RAND(),0,'Total-Smoothed'!$AG$2)</f>
        <v>1.0191503701233906</v>
      </c>
      <c r="P65" s="1">
        <f ca="1">P5+NORMINV(RAND(),0,'Total-Smoothed'!$AG$2)</f>
        <v>2.2236437350556304E-2</v>
      </c>
      <c r="Q65" s="1">
        <f ca="1">Q5+NORMINV(RAND(),0,'Total-Smoothed'!$AG$2)</f>
        <v>0.122064423685601</v>
      </c>
      <c r="R65" s="1">
        <f ca="1">R5+NORMINV(RAND(),0,'Total-Smoothed'!$AG$2)</f>
        <v>0.98137411095545224</v>
      </c>
      <c r="S65" s="1">
        <f ca="1">S5+NORMINV(RAND(),0,'Total-Smoothed'!$AG$2)</f>
        <v>0.15711544357422597</v>
      </c>
      <c r="T65" s="1">
        <f ca="1">T5+NORMINV(RAND(),0,'Total-Smoothed'!$AG$2)</f>
        <v>0.71515763451406211</v>
      </c>
      <c r="U65" s="1">
        <f ca="1">U5+NORMINV(RAND(),0,'Total-Smoothed'!$AG$2)</f>
        <v>1.2324222088728701E-2</v>
      </c>
      <c r="V65" s="1">
        <f ca="1">V5+NORMINV(RAND(),0,'Total-Smoothed'!$AG$2)</f>
        <v>0.7140330069419738</v>
      </c>
      <c r="W65" s="1">
        <f ca="1">W5+NORMINV(RAND(),0,'Total-Smoothed'!$AG$2)</f>
        <v>0.90078870427844526</v>
      </c>
    </row>
    <row r="66" spans="1:23">
      <c r="A66">
        <v>77</v>
      </c>
      <c r="B66" t="s">
        <v>52</v>
      </c>
      <c r="C66">
        <v>30</v>
      </c>
      <c r="D66" s="1">
        <f ca="1">D6+NORMINV(RAND(),0,'Total-Smoothed'!$AG$2)</f>
        <v>0.93079308544029571</v>
      </c>
      <c r="E66" s="1">
        <f ca="1">E6+NORMINV(RAND(),0,'Total-Smoothed'!$AG$2)</f>
        <v>0.16931598451173421</v>
      </c>
      <c r="F66" s="1">
        <f ca="1">F6+NORMINV(RAND(),0,'Total-Smoothed'!$AG$2)</f>
        <v>1.9012886538318001E-4</v>
      </c>
      <c r="G66" s="1">
        <f ca="1">G6+NORMINV(RAND(),0,'Total-Smoothed'!$AG$2)</f>
        <v>0.8797192528421458</v>
      </c>
      <c r="H66" s="1">
        <f ca="1">H6+NORMINV(RAND(),0,'Total-Smoothed'!$AG$2)</f>
        <v>1.0423977487213025</v>
      </c>
      <c r="I66" s="1">
        <f ca="1">I6+NORMINV(RAND(),0,'Total-Smoothed'!$AG$2)</f>
        <v>0.79944027830347852</v>
      </c>
      <c r="J66" s="1">
        <f ca="1">J6+NORMINV(RAND(),0,'Total-Smoothed'!$AG$2)</f>
        <v>0.12788707790847736</v>
      </c>
      <c r="K66" s="1">
        <f ca="1">K6+NORMINV(RAND(),0,'Total-Smoothed'!$AG$2)</f>
        <v>1.0972170825483887</v>
      </c>
      <c r="L66" s="1">
        <f ca="1">L6+NORMINV(RAND(),0,'Total-Smoothed'!$AG$2)</f>
        <v>-0.12235047672476261</v>
      </c>
      <c r="M66" s="1">
        <f ca="1">M6+NORMINV(RAND(),0,'Total-Smoothed'!$AG$2)</f>
        <v>0.88572517161914277</v>
      </c>
      <c r="N66" s="1">
        <f ca="1">N6+NORMINV(RAND(),0,'Total-Smoothed'!$AG$2)</f>
        <v>0.98863297470585776</v>
      </c>
      <c r="O66" s="1">
        <f ca="1">O6+NORMINV(RAND(),0,'Total-Smoothed'!$AG$2)</f>
        <v>1.0019363011162565</v>
      </c>
      <c r="P66" s="1">
        <f ca="1">P6+NORMINV(RAND(),0,'Total-Smoothed'!$AG$2)</f>
        <v>3.3731051308763097E-3</v>
      </c>
      <c r="Q66" s="1">
        <f ca="1">Q6+NORMINV(RAND(),0,'Total-Smoothed'!$AG$2)</f>
        <v>-0.17505144187355931</v>
      </c>
      <c r="R66" s="1">
        <f ca="1">R6+NORMINV(RAND(),0,'Total-Smoothed'!$AG$2)</f>
        <v>4.156061761895008E-2</v>
      </c>
      <c r="S66" s="1">
        <f ca="1">S6+NORMINV(RAND(),0,'Total-Smoothed'!$AG$2)</f>
        <v>8.372869086579604E-2</v>
      </c>
      <c r="T66" s="1">
        <f ca="1">T6+NORMINV(RAND(),0,'Total-Smoothed'!$AG$2)</f>
        <v>0.6886296187913814</v>
      </c>
      <c r="U66" s="1">
        <f ca="1">U6+NORMINV(RAND(),0,'Total-Smoothed'!$AG$2)</f>
        <v>3.5663102829785832E-2</v>
      </c>
      <c r="V66" s="1">
        <f ca="1">V6+NORMINV(RAND(),0,'Total-Smoothed'!$AG$2)</f>
        <v>0.99941179833298366</v>
      </c>
      <c r="W66" s="1">
        <f ca="1">W6+NORMINV(RAND(),0,'Total-Smoothed'!$AG$2)</f>
        <v>0.5031076082349224</v>
      </c>
    </row>
    <row r="67" spans="1:23">
      <c r="A67">
        <v>78</v>
      </c>
      <c r="B67" t="s">
        <v>53</v>
      </c>
      <c r="C67">
        <v>30</v>
      </c>
      <c r="D67" s="1">
        <f ca="1">D7+NORMINV(RAND(),0,'Total-Smoothed'!$AG$2)</f>
        <v>1.0709098278057378</v>
      </c>
      <c r="E67" s="1">
        <f ca="1">E7+NORMINV(RAND(),0,'Total-Smoothed'!$AG$2)</f>
        <v>2.3053603910073539E-3</v>
      </c>
      <c r="F67" s="1">
        <f ca="1">F7+NORMINV(RAND(),0,'Total-Smoothed'!$AG$2)</f>
        <v>0.2907085516774961</v>
      </c>
      <c r="G67" s="1">
        <f ca="1">G7+NORMINV(RAND(),0,'Total-Smoothed'!$AG$2)</f>
        <v>0.63789073851863298</v>
      </c>
      <c r="H67" s="1">
        <f ca="1">H7+NORMINV(RAND(),0,'Total-Smoothed'!$AG$2)</f>
        <v>0.97914746167601341</v>
      </c>
      <c r="I67" s="1">
        <f ca="1">I7+NORMINV(RAND(),0,'Total-Smoothed'!$AG$2)</f>
        <v>0.1207336496321426</v>
      </c>
      <c r="J67" s="1">
        <f ca="1">J7+NORMINV(RAND(),0,'Total-Smoothed'!$AG$2)</f>
        <v>2.2644780479002414E-2</v>
      </c>
      <c r="K67" s="1">
        <f ca="1">K7+NORMINV(RAND(),0,'Total-Smoothed'!$AG$2)</f>
        <v>2.7730245775477461E-2</v>
      </c>
      <c r="L67" s="1">
        <f ca="1">L7+NORMINV(RAND(),0,'Total-Smoothed'!$AG$2)</f>
        <v>1.2868876681725356</v>
      </c>
      <c r="M67" s="1">
        <f ca="1">M7+NORMINV(RAND(),0,'Total-Smoothed'!$AG$2)</f>
        <v>0.83642580959994639</v>
      </c>
      <c r="N67" s="1">
        <f ca="1">N7+NORMINV(RAND(),0,'Total-Smoothed'!$AG$2)</f>
        <v>0.78695755918006483</v>
      </c>
      <c r="O67" s="1">
        <f ca="1">O7+NORMINV(RAND(),0,'Total-Smoothed'!$AG$2)</f>
        <v>1.1100158625563981</v>
      </c>
      <c r="P67" s="1">
        <f ca="1">P7+NORMINV(RAND(),0,'Total-Smoothed'!$AG$2)</f>
        <v>-4.6569405835879485E-2</v>
      </c>
      <c r="Q67" s="1">
        <f ca="1">Q7+NORMINV(RAND(),0,'Total-Smoothed'!$AG$2)</f>
        <v>-0.10077177241864486</v>
      </c>
      <c r="R67" s="1">
        <f ca="1">R7+NORMINV(RAND(),0,'Total-Smoothed'!$AG$2)</f>
        <v>0.99760582016910371</v>
      </c>
      <c r="S67" s="1">
        <f ca="1">S7+NORMINV(RAND(),0,'Total-Smoothed'!$AG$2)</f>
        <v>5.5247168713006781E-3</v>
      </c>
      <c r="T67" s="1">
        <f ca="1">T7+NORMINV(RAND(),0,'Total-Smoothed'!$AG$2)</f>
        <v>0.96702636066059267</v>
      </c>
      <c r="U67" s="1">
        <f ca="1">U7+NORMINV(RAND(),0,'Total-Smoothed'!$AG$2)</f>
        <v>-0.10255278456739721</v>
      </c>
      <c r="V67" s="1">
        <f ca="1">V7+NORMINV(RAND(),0,'Total-Smoothed'!$AG$2)</f>
        <v>0.24708436469326106</v>
      </c>
      <c r="W67" s="1">
        <f ca="1">W7+NORMINV(RAND(),0,'Total-Smoothed'!$AG$2)</f>
        <v>8.7948491947663965E-2</v>
      </c>
    </row>
    <row r="68" spans="1:23">
      <c r="A68">
        <v>79</v>
      </c>
      <c r="B68" t="s">
        <v>54</v>
      </c>
      <c r="C68">
        <v>30</v>
      </c>
      <c r="D68" s="1">
        <f ca="1">D8+NORMINV(RAND(),0,'Total-Smoothed'!$AG$2)</f>
        <v>0.98270369704983729</v>
      </c>
      <c r="E68" s="1">
        <f ca="1">E8+NORMINV(RAND(),0,'Total-Smoothed'!$AG$2)</f>
        <v>-4.195761776305635E-2</v>
      </c>
      <c r="F68" s="1">
        <f ca="1">F8+NORMINV(RAND(),0,'Total-Smoothed'!$AG$2)</f>
        <v>-0.11620314915467436</v>
      </c>
      <c r="G68" s="1">
        <f ca="1">G8+NORMINV(RAND(),0,'Total-Smoothed'!$AG$2)</f>
        <v>1.0545048975726472</v>
      </c>
      <c r="H68" s="1">
        <f ca="1">H8+NORMINV(RAND(),0,'Total-Smoothed'!$AG$2)</f>
        <v>-8.1949899441777607E-2</v>
      </c>
      <c r="I68" s="1">
        <f ca="1">I8+NORMINV(RAND(),0,'Total-Smoothed'!$AG$2)</f>
        <v>8.7483088945842918E-2</v>
      </c>
      <c r="J68" s="1">
        <f ca="1">J8+NORMINV(RAND(),0,'Total-Smoothed'!$AG$2)</f>
        <v>-2.5289763943631628E-2</v>
      </c>
      <c r="K68" s="1">
        <f ca="1">K8+NORMINV(RAND(),0,'Total-Smoothed'!$AG$2)</f>
        <v>0.89531140736504444</v>
      </c>
      <c r="L68" s="1">
        <f ca="1">L8+NORMINV(RAND(),0,'Total-Smoothed'!$AG$2)</f>
        <v>1.0530683833473211</v>
      </c>
      <c r="M68" s="1">
        <f ca="1">M8+NORMINV(RAND(),0,'Total-Smoothed'!$AG$2)</f>
        <v>0.13987060595214879</v>
      </c>
      <c r="N68" s="1">
        <f ca="1">N8+NORMINV(RAND(),0,'Total-Smoothed'!$AG$2)</f>
        <v>1.0190737174858477</v>
      </c>
      <c r="O68" s="1">
        <f ca="1">O8+NORMINV(RAND(),0,'Total-Smoothed'!$AG$2)</f>
        <v>1.1621772723736952</v>
      </c>
      <c r="P68" s="1">
        <f ca="1">P8+NORMINV(RAND(),0,'Total-Smoothed'!$AG$2)</f>
        <v>-0.10033100312413619</v>
      </c>
      <c r="Q68" s="1">
        <f ca="1">Q8+NORMINV(RAND(),0,'Total-Smoothed'!$AG$2)</f>
        <v>-7.4597305498397331E-3</v>
      </c>
      <c r="R68" s="1">
        <f ca="1">R8+NORMINV(RAND(),0,'Total-Smoothed'!$AG$2)</f>
        <v>0.94764981911909962</v>
      </c>
      <c r="S68" s="1">
        <f ca="1">S8+NORMINV(RAND(),0,'Total-Smoothed'!$AG$2)</f>
        <v>-4.3400700748513335E-2</v>
      </c>
      <c r="T68" s="1">
        <f ca="1">T8+NORMINV(RAND(),0,'Total-Smoothed'!$AG$2)</f>
        <v>1.0458681683621778</v>
      </c>
      <c r="U68" s="1">
        <f ca="1">U8+NORMINV(RAND(),0,'Total-Smoothed'!$AG$2)</f>
        <v>0.27926685659937273</v>
      </c>
      <c r="V68" s="1">
        <f ca="1">V8+NORMINV(RAND(),0,'Total-Smoothed'!$AG$2)</f>
        <v>0.14537284996159944</v>
      </c>
      <c r="W68" s="1">
        <f ca="1">W8+NORMINV(RAND(),0,'Total-Smoothed'!$AG$2)</f>
        <v>-9.3706894159686568E-2</v>
      </c>
    </row>
    <row r="69" spans="1:23">
      <c r="A69">
        <v>80</v>
      </c>
      <c r="B69" t="s">
        <v>55</v>
      </c>
      <c r="C69">
        <v>30</v>
      </c>
      <c r="D69" s="1">
        <f ca="1">D9+NORMINV(RAND(),0,'Total-Smoothed'!$AG$2)</f>
        <v>1.1164599047782626</v>
      </c>
      <c r="E69" s="1">
        <f ca="1">E9+NORMINV(RAND(),0,'Total-Smoothed'!$AG$2)</f>
        <v>0.1347005362812467</v>
      </c>
      <c r="F69" s="1">
        <f ca="1">F9+NORMINV(RAND(),0,'Total-Smoothed'!$AG$2)</f>
        <v>3.7750904436579552E-2</v>
      </c>
      <c r="G69" s="1">
        <f ca="1">G9+NORMINV(RAND(),0,'Total-Smoothed'!$AG$2)</f>
        <v>-9.6745410647790839E-2</v>
      </c>
      <c r="H69" s="1">
        <f ca="1">H9+NORMINV(RAND(),0,'Total-Smoothed'!$AG$2)</f>
        <v>1.0387353988407744</v>
      </c>
      <c r="I69" s="1">
        <f ca="1">I9+NORMINV(RAND(),0,'Total-Smoothed'!$AG$2)</f>
        <v>3.4450351937749694E-2</v>
      </c>
      <c r="J69" s="1">
        <f ca="1">J9+NORMINV(RAND(),0,'Total-Smoothed'!$AG$2)</f>
        <v>3.8588088863075035E-2</v>
      </c>
      <c r="K69" s="1">
        <f ca="1">K9+NORMINV(RAND(),0,'Total-Smoothed'!$AG$2)</f>
        <v>-6.1693745987974544E-2</v>
      </c>
      <c r="L69" s="1">
        <f ca="1">L9+NORMINV(RAND(),0,'Total-Smoothed'!$AG$2)</f>
        <v>1.046436023379151</v>
      </c>
      <c r="M69" s="1">
        <f ca="1">M9+NORMINV(RAND(),0,'Total-Smoothed'!$AG$2)</f>
        <v>-2.8558428602018732E-3</v>
      </c>
      <c r="N69" s="1">
        <f ca="1">N9+NORMINV(RAND(),0,'Total-Smoothed'!$AG$2)</f>
        <v>1.0849948925581629</v>
      </c>
      <c r="O69" s="1">
        <f ca="1">O9+NORMINV(RAND(),0,'Total-Smoothed'!$AG$2)</f>
        <v>0.94421193315672192</v>
      </c>
      <c r="P69" s="1">
        <f ca="1">P9+NORMINV(RAND(),0,'Total-Smoothed'!$AG$2)</f>
        <v>5.6580411244326445E-2</v>
      </c>
      <c r="Q69" s="1">
        <f ca="1">Q9+NORMINV(RAND(),0,'Total-Smoothed'!$AG$2)</f>
        <v>2.2023733075865831E-2</v>
      </c>
      <c r="R69" s="1">
        <f ca="1">R9+NORMINV(RAND(),0,'Total-Smoothed'!$AG$2)</f>
        <v>1.043397108831696</v>
      </c>
      <c r="S69" s="1">
        <f ca="1">S9+NORMINV(RAND(),0,'Total-Smoothed'!$AG$2)</f>
        <v>7.4906707383094878E-2</v>
      </c>
      <c r="T69" s="1">
        <f ca="1">T9+NORMINV(RAND(),0,'Total-Smoothed'!$AG$2)</f>
        <v>1.1831313279291773</v>
      </c>
      <c r="U69" s="1">
        <f ca="1">U9+NORMINV(RAND(),0,'Total-Smoothed'!$AG$2)</f>
        <v>-5.576027284640653E-3</v>
      </c>
      <c r="V69" s="1">
        <f ca="1">V9+NORMINV(RAND(),0,'Total-Smoothed'!$AG$2)</f>
        <v>1.1053898514270302</v>
      </c>
      <c r="W69" s="1">
        <f ca="1">W9+NORMINV(RAND(),0,'Total-Smoothed'!$AG$2)</f>
        <v>-1.9463246311879488E-2</v>
      </c>
    </row>
    <row r="70" spans="1:23">
      <c r="A70">
        <v>81</v>
      </c>
      <c r="B70" t="s">
        <v>56</v>
      </c>
      <c r="C70">
        <v>30</v>
      </c>
      <c r="D70" s="1">
        <f ca="1">D10+NORMINV(RAND(),0,'Total-Smoothed'!$AG$2)</f>
        <v>0.90681910941987542</v>
      </c>
      <c r="E70" s="1">
        <f ca="1">E10+NORMINV(RAND(),0,'Total-Smoothed'!$AG$2)</f>
        <v>-0.14196715857186945</v>
      </c>
      <c r="F70" s="1">
        <f ca="1">F10+NORMINV(RAND(),0,'Total-Smoothed'!$AG$2)</f>
        <v>1.8703947246236767E-3</v>
      </c>
      <c r="G70" s="1">
        <f ca="1">G10+NORMINV(RAND(),0,'Total-Smoothed'!$AG$2)</f>
        <v>0.16203755993723104</v>
      </c>
      <c r="H70" s="1">
        <f ca="1">H10+NORMINV(RAND(),0,'Total-Smoothed'!$AG$2)</f>
        <v>0.12747423890330706</v>
      </c>
      <c r="I70" s="1">
        <f ca="1">I10+NORMINV(RAND(),0,'Total-Smoothed'!$AG$2)</f>
        <v>-7.8022939020544302E-2</v>
      </c>
      <c r="J70" s="1">
        <f ca="1">J10+NORMINV(RAND(),0,'Total-Smoothed'!$AG$2)</f>
        <v>7.6241954682395835E-2</v>
      </c>
      <c r="K70" s="1">
        <f ca="1">K10+NORMINV(RAND(),0,'Total-Smoothed'!$AG$2)</f>
        <v>1.1238646331388809</v>
      </c>
      <c r="L70" s="1">
        <f ca="1">L10+NORMINV(RAND(),0,'Total-Smoothed'!$AG$2)</f>
        <v>1.1430166159310098</v>
      </c>
      <c r="M70" s="1">
        <f ca="1">M10+NORMINV(RAND(),0,'Total-Smoothed'!$AG$2)</f>
        <v>7.6223276806070384E-2</v>
      </c>
      <c r="N70" s="1">
        <f ca="1">N10+NORMINV(RAND(),0,'Total-Smoothed'!$AG$2)</f>
        <v>1.0702559220891206</v>
      </c>
      <c r="O70" s="1">
        <f ca="1">O10+NORMINV(RAND(),0,'Total-Smoothed'!$AG$2)</f>
        <v>1.0234547981814974</v>
      </c>
      <c r="P70" s="1">
        <f ca="1">P10+NORMINV(RAND(),0,'Total-Smoothed'!$AG$2)</f>
        <v>-8.6337271055531739E-2</v>
      </c>
      <c r="Q70" s="1">
        <f ca="1">Q10+NORMINV(RAND(),0,'Total-Smoothed'!$AG$2)</f>
        <v>2.515423566118833E-2</v>
      </c>
      <c r="R70" s="1">
        <f ca="1">R10+NORMINV(RAND(),0,'Total-Smoothed'!$AG$2)</f>
        <v>0.9200515504544009</v>
      </c>
      <c r="S70" s="1">
        <f ca="1">S10+NORMINV(RAND(),0,'Total-Smoothed'!$AG$2)</f>
        <v>0.76517234151234625</v>
      </c>
      <c r="T70" s="1">
        <f ca="1">T10+NORMINV(RAND(),0,'Total-Smoothed'!$AG$2)</f>
        <v>1.062288160829804</v>
      </c>
      <c r="U70" s="1">
        <f ca="1">U10+NORMINV(RAND(),0,'Total-Smoothed'!$AG$2)</f>
        <v>9.074244781822725E-3</v>
      </c>
      <c r="V70" s="1">
        <f ca="1">V10+NORMINV(RAND(),0,'Total-Smoothed'!$AG$2)</f>
        <v>1.1182384626095017</v>
      </c>
      <c r="W70" s="1">
        <f ca="1">W10+NORMINV(RAND(),0,'Total-Smoothed'!$AG$2)</f>
        <v>0.21266435849007723</v>
      </c>
    </row>
    <row r="71" spans="1:23">
      <c r="A71">
        <v>82</v>
      </c>
      <c r="B71" t="s">
        <v>57</v>
      </c>
      <c r="C71">
        <v>30</v>
      </c>
      <c r="D71" s="1">
        <f ca="1">D11+NORMINV(RAND(),0,'Total-Smoothed'!$AG$2)</f>
        <v>1.0409856396281751</v>
      </c>
      <c r="E71" s="1">
        <f ca="1">E11+NORMINV(RAND(),0,'Total-Smoothed'!$AG$2)</f>
        <v>0.14226934670179148</v>
      </c>
      <c r="F71" s="1">
        <f ca="1">F11+NORMINV(RAND(),0,'Total-Smoothed'!$AG$2)</f>
        <v>3.5260381248369478E-2</v>
      </c>
      <c r="G71" s="1">
        <f ca="1">G11+NORMINV(RAND(),0,'Total-Smoothed'!$AG$2)</f>
        <v>0.41512663220700879</v>
      </c>
      <c r="H71" s="1">
        <f ca="1">H11+NORMINV(RAND(),0,'Total-Smoothed'!$AG$2)</f>
        <v>-2.2906452458236939E-3</v>
      </c>
      <c r="I71" s="1">
        <f ca="1">I11+NORMINV(RAND(),0,'Total-Smoothed'!$AG$2)</f>
        <v>-9.9547245779676455E-2</v>
      </c>
      <c r="J71" s="1">
        <f ca="1">J11+NORMINV(RAND(),0,'Total-Smoothed'!$AG$2)</f>
        <v>-7.4934114132148372E-2</v>
      </c>
      <c r="K71" s="1">
        <f ca="1">K11+NORMINV(RAND(),0,'Total-Smoothed'!$AG$2)</f>
        <v>1.0601662197644117</v>
      </c>
      <c r="L71" s="1">
        <f ca="1">L11+NORMINV(RAND(),0,'Total-Smoothed'!$AG$2)</f>
        <v>0.96115200210904272</v>
      </c>
      <c r="M71" s="1">
        <f ca="1">M11+NORMINV(RAND(),0,'Total-Smoothed'!$AG$2)</f>
        <v>0.97505512945254202</v>
      </c>
      <c r="N71" s="1">
        <f ca="1">N11+NORMINV(RAND(),0,'Total-Smoothed'!$AG$2)</f>
        <v>0.98994320671455893</v>
      </c>
      <c r="O71" s="1">
        <f ca="1">O11+NORMINV(RAND(),0,'Total-Smoothed'!$AG$2)</f>
        <v>1.0597997078376564</v>
      </c>
      <c r="P71" s="1">
        <f ca="1">P11+NORMINV(RAND(),0,'Total-Smoothed'!$AG$2)</f>
        <v>-4.6685386710585634E-2</v>
      </c>
      <c r="Q71" s="1">
        <f ca="1">Q11+NORMINV(RAND(),0,'Total-Smoothed'!$AG$2)</f>
        <v>-0.11736478593202926</v>
      </c>
      <c r="R71" s="1">
        <f ca="1">R11+NORMINV(RAND(),0,'Total-Smoothed'!$AG$2)</f>
        <v>1.0898811003785525</v>
      </c>
      <c r="S71" s="1">
        <f ca="1">S11+NORMINV(RAND(),0,'Total-Smoothed'!$AG$2)</f>
        <v>0.28027363034500102</v>
      </c>
      <c r="T71" s="1">
        <f ca="1">T11+NORMINV(RAND(),0,'Total-Smoothed'!$AG$2)</f>
        <v>1.0381600336524845</v>
      </c>
      <c r="U71" s="1">
        <f ca="1">U11+NORMINV(RAND(),0,'Total-Smoothed'!$AG$2)</f>
        <v>-0.17604801907689313</v>
      </c>
      <c r="V71" s="1">
        <f ca="1">V11+NORMINV(RAND(),0,'Total-Smoothed'!$AG$2)</f>
        <v>-6.0322634838948487E-2</v>
      </c>
      <c r="W71" s="1">
        <f ca="1">W11+NORMINV(RAND(),0,'Total-Smoothed'!$AG$2)</f>
        <v>0.37928192807880678</v>
      </c>
    </row>
    <row r="72" spans="1:23">
      <c r="A72">
        <v>83</v>
      </c>
      <c r="B72" t="s">
        <v>58</v>
      </c>
      <c r="C72">
        <v>30</v>
      </c>
      <c r="D72" s="1">
        <f ca="1">D12+NORMINV(RAND(),0,'Total-Smoothed'!$AG$2)</f>
        <v>1.0379281569966836</v>
      </c>
      <c r="E72" s="1">
        <f ca="1">E12+NORMINV(RAND(),0,'Total-Smoothed'!$AG$2)</f>
        <v>-4.2505551337305063E-3</v>
      </c>
      <c r="F72" s="1">
        <f ca="1">F12+NORMINV(RAND(),0,'Total-Smoothed'!$AG$2)</f>
        <v>-8.7126958133276158E-2</v>
      </c>
      <c r="G72" s="1">
        <f ca="1">G12+NORMINV(RAND(),0,'Total-Smoothed'!$AG$2)</f>
        <v>1.007047587045405</v>
      </c>
      <c r="H72" s="1">
        <f ca="1">H12+NORMINV(RAND(),0,'Total-Smoothed'!$AG$2)</f>
        <v>0.14393259033494593</v>
      </c>
      <c r="I72" s="1">
        <f ca="1">I12+NORMINV(RAND(),0,'Total-Smoothed'!$AG$2)</f>
        <v>8.253367828473801E-2</v>
      </c>
      <c r="J72" s="1">
        <f ca="1">J12+NORMINV(RAND(),0,'Total-Smoothed'!$AG$2)</f>
        <v>0.26597351420483234</v>
      </c>
      <c r="K72" s="1">
        <f ca="1">K12+NORMINV(RAND(),0,'Total-Smoothed'!$AG$2)</f>
        <v>9.8278212521813818E-2</v>
      </c>
      <c r="L72" s="1">
        <f ca="1">L12+NORMINV(RAND(),0,'Total-Smoothed'!$AG$2)</f>
        <v>1.1019163580297797</v>
      </c>
      <c r="M72" s="1">
        <f ca="1">M12+NORMINV(RAND(),0,'Total-Smoothed'!$AG$2)</f>
        <v>-2.0192200875802577E-2</v>
      </c>
      <c r="N72" s="1">
        <f ca="1">N12+NORMINV(RAND(),0,'Total-Smoothed'!$AG$2)</f>
        <v>0.23556993575906493</v>
      </c>
      <c r="O72" s="1">
        <f ca="1">O12+NORMINV(RAND(),0,'Total-Smoothed'!$AG$2)</f>
        <v>1.0130462175966792</v>
      </c>
      <c r="P72" s="1">
        <f ca="1">P12+NORMINV(RAND(),0,'Total-Smoothed'!$AG$2)</f>
        <v>0.10698135776348301</v>
      </c>
      <c r="Q72" s="1">
        <f ca="1">Q12+NORMINV(RAND(),0,'Total-Smoothed'!$AG$2)</f>
        <v>-9.0013936788165883E-2</v>
      </c>
      <c r="R72" s="1">
        <f ca="1">R12+NORMINV(RAND(),0,'Total-Smoothed'!$AG$2)</f>
        <v>0.89154295050806043</v>
      </c>
      <c r="S72" s="1">
        <f ca="1">S12+NORMINV(RAND(),0,'Total-Smoothed'!$AG$2)</f>
        <v>-6.6942681170108154E-2</v>
      </c>
      <c r="T72" s="1">
        <f ca="1">T12+NORMINV(RAND(),0,'Total-Smoothed'!$AG$2)</f>
        <v>1.0893950451714487</v>
      </c>
      <c r="U72" s="1">
        <f ca="1">U12+NORMINV(RAND(),0,'Total-Smoothed'!$AG$2)</f>
        <v>0.14482187744464925</v>
      </c>
      <c r="V72" s="1">
        <f ca="1">V12+NORMINV(RAND(),0,'Total-Smoothed'!$AG$2)</f>
        <v>0.78533197347078243</v>
      </c>
      <c r="W72" s="1">
        <f ca="1">W12+NORMINV(RAND(),0,'Total-Smoothed'!$AG$2)</f>
        <v>6.1926900295953581E-2</v>
      </c>
    </row>
    <row r="73" spans="1:23">
      <c r="A73">
        <v>84</v>
      </c>
      <c r="B73" t="s">
        <v>59</v>
      </c>
      <c r="C73">
        <v>30</v>
      </c>
      <c r="D73" s="1">
        <f ca="1">D13+NORMINV(RAND(),0,'Total-Smoothed'!$AG$2)</f>
        <v>1.0226507362850898</v>
      </c>
      <c r="E73" s="1">
        <f ca="1">E13+NORMINV(RAND(),0,'Total-Smoothed'!$AG$2)</f>
        <v>0.8995543967214199</v>
      </c>
      <c r="F73" s="1">
        <f ca="1">F13+NORMINV(RAND(),0,'Total-Smoothed'!$AG$2)</f>
        <v>9.1334132992916359E-2</v>
      </c>
      <c r="G73" s="1">
        <f ca="1">G13+NORMINV(RAND(),0,'Total-Smoothed'!$AG$2)</f>
        <v>0.7693815184085252</v>
      </c>
      <c r="H73" s="1">
        <f ca="1">H13+NORMINV(RAND(),0,'Total-Smoothed'!$AG$2)</f>
        <v>0.1194363924957936</v>
      </c>
      <c r="I73" s="1">
        <f ca="1">I13+NORMINV(RAND(),0,'Total-Smoothed'!$AG$2)</f>
        <v>-2.0132399702548202E-2</v>
      </c>
      <c r="J73" s="1">
        <f ca="1">J13+NORMINV(RAND(),0,'Total-Smoothed'!$AG$2)</f>
        <v>1.2547183855853441</v>
      </c>
      <c r="K73" s="1">
        <f ca="1">K13+NORMINV(RAND(),0,'Total-Smoothed'!$AG$2)</f>
        <v>0.25937355744350515</v>
      </c>
      <c r="L73" s="1">
        <f ca="1">L13+NORMINV(RAND(),0,'Total-Smoothed'!$AG$2)</f>
        <v>0.72699810807429122</v>
      </c>
      <c r="M73" s="1">
        <f ca="1">M13+NORMINV(RAND(),0,'Total-Smoothed'!$AG$2)</f>
        <v>0.70247150357066268</v>
      </c>
      <c r="N73" s="1">
        <f ca="1">N13+NORMINV(RAND(),0,'Total-Smoothed'!$AG$2)</f>
        <v>-2.8132594704798099E-2</v>
      </c>
      <c r="O73" s="1">
        <f ca="1">O13+NORMINV(RAND(),0,'Total-Smoothed'!$AG$2)</f>
        <v>0.936709088036355</v>
      </c>
      <c r="P73" s="1">
        <f ca="1">P13+NORMINV(RAND(),0,'Total-Smoothed'!$AG$2)</f>
        <v>-0.16630387086519094</v>
      </c>
      <c r="Q73" s="1">
        <f ca="1">Q13+NORMINV(RAND(),0,'Total-Smoothed'!$AG$2)</f>
        <v>0.97027736434495804</v>
      </c>
      <c r="R73" s="1">
        <f ca="1">R13+NORMINV(RAND(),0,'Total-Smoothed'!$AG$2)</f>
        <v>4.3313843305366855E-2</v>
      </c>
      <c r="S73" s="1">
        <f ca="1">S13+NORMINV(RAND(),0,'Total-Smoothed'!$AG$2)</f>
        <v>-6.9152608996900566E-2</v>
      </c>
      <c r="T73" s="1">
        <f ca="1">T13+NORMINV(RAND(),0,'Total-Smoothed'!$AG$2)</f>
        <v>1.0081999479114836</v>
      </c>
      <c r="U73" s="1">
        <f ca="1">U13+NORMINV(RAND(),0,'Total-Smoothed'!$AG$2)</f>
        <v>0.10485637343302674</v>
      </c>
      <c r="V73" s="1">
        <f ca="1">V13+NORMINV(RAND(),0,'Total-Smoothed'!$AG$2)</f>
        <v>0.30273234851722436</v>
      </c>
      <c r="W73" s="1">
        <f ca="1">W13+NORMINV(RAND(),0,'Total-Smoothed'!$AG$2)</f>
        <v>0.16420012971324438</v>
      </c>
    </row>
    <row r="74" spans="1:23">
      <c r="A74">
        <v>85</v>
      </c>
      <c r="B74" t="s">
        <v>60</v>
      </c>
      <c r="C74">
        <v>30</v>
      </c>
      <c r="D74" s="1">
        <f ca="1">D14+NORMINV(RAND(),0,'Total-Smoothed'!$AG$2)</f>
        <v>1.1533290916141903</v>
      </c>
      <c r="E74" s="1">
        <f ca="1">E14+NORMINV(RAND(),0,'Total-Smoothed'!$AG$2)</f>
        <v>1.0277483113770771</v>
      </c>
      <c r="F74" s="1">
        <f ca="1">F14+NORMINV(RAND(),0,'Total-Smoothed'!$AG$2)</f>
        <v>-6.7536276287434749E-2</v>
      </c>
      <c r="G74" s="1">
        <f ca="1">G14+NORMINV(RAND(),0,'Total-Smoothed'!$AG$2)</f>
        <v>0.58138080592238606</v>
      </c>
      <c r="H74" s="1">
        <f ca="1">H14+NORMINV(RAND(),0,'Total-Smoothed'!$AG$2)</f>
        <v>0.22629098081411925</v>
      </c>
      <c r="I74" s="1">
        <f ca="1">I14+NORMINV(RAND(),0,'Total-Smoothed'!$AG$2)</f>
        <v>0.96820091751388748</v>
      </c>
      <c r="J74" s="1">
        <f ca="1">J14+NORMINV(RAND(),0,'Total-Smoothed'!$AG$2)</f>
        <v>-6.7172897335183737E-2</v>
      </c>
      <c r="K74" s="1">
        <f ca="1">K14+NORMINV(RAND(),0,'Total-Smoothed'!$AG$2)</f>
        <v>0.52917513819292594</v>
      </c>
      <c r="L74" s="1">
        <f ca="1">L14+NORMINV(RAND(),0,'Total-Smoothed'!$AG$2)</f>
        <v>1.8980196537629525E-2</v>
      </c>
      <c r="M74" s="1">
        <f ca="1">M14+NORMINV(RAND(),0,'Total-Smoothed'!$AG$2)</f>
        <v>1.1965966716799961</v>
      </c>
      <c r="N74" s="1">
        <f ca="1">N14+NORMINV(RAND(),0,'Total-Smoothed'!$AG$2)</f>
        <v>-0.2202183208060986</v>
      </c>
      <c r="O74" s="1">
        <f ca="1">O14+NORMINV(RAND(),0,'Total-Smoothed'!$AG$2)</f>
        <v>0.96490370771766998</v>
      </c>
      <c r="P74" s="1">
        <f ca="1">P14+NORMINV(RAND(),0,'Total-Smoothed'!$AG$2)</f>
        <v>-0.13072877436440544</v>
      </c>
      <c r="Q74" s="1">
        <f ca="1">Q14+NORMINV(RAND(),0,'Total-Smoothed'!$AG$2)</f>
        <v>1.0948013505562046</v>
      </c>
      <c r="R74" s="1">
        <f ca="1">R14+NORMINV(RAND(),0,'Total-Smoothed'!$AG$2)</f>
        <v>0.10567712419801803</v>
      </c>
      <c r="S74" s="1">
        <f ca="1">S14+NORMINV(RAND(),0,'Total-Smoothed'!$AG$2)</f>
        <v>-4.299194108926168E-2</v>
      </c>
      <c r="T74" s="1">
        <f ca="1">T14+NORMINV(RAND(),0,'Total-Smoothed'!$AG$2)</f>
        <v>0.89359029557561931</v>
      </c>
      <c r="U74" s="1">
        <f ca="1">U14+NORMINV(RAND(),0,'Total-Smoothed'!$AG$2)</f>
        <v>-0.10277739811433131</v>
      </c>
      <c r="V74" s="1">
        <f ca="1">V14+NORMINV(RAND(),0,'Total-Smoothed'!$AG$2)</f>
        <v>0.69821798864079032</v>
      </c>
      <c r="W74" s="1">
        <f ca="1">W14+NORMINV(RAND(),0,'Total-Smoothed'!$AG$2)</f>
        <v>0.17224653218441197</v>
      </c>
    </row>
    <row r="75" spans="1:23">
      <c r="A75">
        <v>86</v>
      </c>
      <c r="B75" t="s">
        <v>61</v>
      </c>
      <c r="C75">
        <v>30</v>
      </c>
      <c r="D75" s="1">
        <f ca="1">D15+NORMINV(RAND(),0,'Total-Smoothed'!$AG$2)</f>
        <v>0.99754574188358347</v>
      </c>
      <c r="E75" s="1">
        <f ca="1">E15+NORMINV(RAND(),0,'Total-Smoothed'!$AG$2)</f>
        <v>1.0554462125202586</v>
      </c>
      <c r="F75" s="1">
        <f ca="1">F15+NORMINV(RAND(),0,'Total-Smoothed'!$AG$2)</f>
        <v>-4.2720562240249241E-2</v>
      </c>
      <c r="G75" s="1">
        <f ca="1">G15+NORMINV(RAND(),0,'Total-Smoothed'!$AG$2)</f>
        <v>3.3794054081363952E-3</v>
      </c>
      <c r="H75" s="1">
        <f ca="1">H15+NORMINV(RAND(),0,'Total-Smoothed'!$AG$2)</f>
        <v>1.3075339274093122E-2</v>
      </c>
      <c r="I75" s="1">
        <f ca="1">I15+NORMINV(RAND(),0,'Total-Smoothed'!$AG$2)</f>
        <v>-7.7918757630713834E-2</v>
      </c>
      <c r="J75" s="1">
        <f ca="1">J15+NORMINV(RAND(),0,'Total-Smoothed'!$AG$2)</f>
        <v>-3.1758322392122021E-2</v>
      </c>
      <c r="K75" s="1">
        <f ca="1">K15+NORMINV(RAND(),0,'Total-Smoothed'!$AG$2)</f>
        <v>0.95837458109393348</v>
      </c>
      <c r="L75" s="1">
        <f ca="1">L15+NORMINV(RAND(),0,'Total-Smoothed'!$AG$2)</f>
        <v>0.97389013006944192</v>
      </c>
      <c r="M75" s="1">
        <f ca="1">M15+NORMINV(RAND(),0,'Total-Smoothed'!$AG$2)</f>
        <v>0.39986074693430429</v>
      </c>
      <c r="N75" s="1">
        <f ca="1">N15+NORMINV(RAND(),0,'Total-Smoothed'!$AG$2)</f>
        <v>-3.6896122919891861E-2</v>
      </c>
      <c r="O75" s="1">
        <f ca="1">O15+NORMINV(RAND(),0,'Total-Smoothed'!$AG$2)</f>
        <v>1.018420782033546</v>
      </c>
      <c r="P75" s="1">
        <f ca="1">P15+NORMINV(RAND(),0,'Total-Smoothed'!$AG$2)</f>
        <v>8.1050915379356256E-2</v>
      </c>
      <c r="Q75" s="1">
        <f ca="1">Q15+NORMINV(RAND(),0,'Total-Smoothed'!$AG$2)</f>
        <v>2.244860248827114E-2</v>
      </c>
      <c r="R75" s="1">
        <f ca="1">R15+NORMINV(RAND(),0,'Total-Smoothed'!$AG$2)</f>
        <v>-9.4890862303125441E-3</v>
      </c>
      <c r="S75" s="1">
        <f ca="1">S15+NORMINV(RAND(),0,'Total-Smoothed'!$AG$2)</f>
        <v>-2.40533211009419E-2</v>
      </c>
      <c r="T75" s="1">
        <f ca="1">T15+NORMINV(RAND(),0,'Total-Smoothed'!$AG$2)</f>
        <v>0.99151766615472681</v>
      </c>
      <c r="U75" s="1">
        <f ca="1">U15+NORMINV(RAND(),0,'Total-Smoothed'!$AG$2)</f>
        <v>3.9304453042114697E-2</v>
      </c>
      <c r="V75" s="1">
        <f ca="1">V15+NORMINV(RAND(),0,'Total-Smoothed'!$AG$2)</f>
        <v>-6.6739575722705273E-3</v>
      </c>
      <c r="W75" s="1">
        <f ca="1">W15+NORMINV(RAND(),0,'Total-Smoothed'!$AG$2)</f>
        <v>-7.2697790811186186E-2</v>
      </c>
    </row>
    <row r="76" spans="1:23">
      <c r="A76">
        <v>87</v>
      </c>
      <c r="B76" t="s">
        <v>62</v>
      </c>
      <c r="C76">
        <v>30</v>
      </c>
      <c r="D76" s="1">
        <f ca="1">D16+NORMINV(RAND(),0,'Total-Smoothed'!$AG$2)</f>
        <v>0.93407261880505044</v>
      </c>
      <c r="E76" s="1">
        <f ca="1">E16+NORMINV(RAND(),0,'Total-Smoothed'!$AG$2)</f>
        <v>0.97684993828693756</v>
      </c>
      <c r="F76" s="1">
        <f ca="1">F16+NORMINV(RAND(),0,'Total-Smoothed'!$AG$2)</f>
        <v>1.0518382014664412E-2</v>
      </c>
      <c r="G76" s="1">
        <f ca="1">G16+NORMINV(RAND(),0,'Total-Smoothed'!$AG$2)</f>
        <v>5.7323510626707957E-2</v>
      </c>
      <c r="H76" s="1">
        <f ca="1">H16+NORMINV(RAND(),0,'Total-Smoothed'!$AG$2)</f>
        <v>0.52409356976557508</v>
      </c>
      <c r="I76" s="1">
        <f ca="1">I16+NORMINV(RAND(),0,'Total-Smoothed'!$AG$2)</f>
        <v>0.89977386647900304</v>
      </c>
      <c r="J76" s="1">
        <f ca="1">J16+NORMINV(RAND(),0,'Total-Smoothed'!$AG$2)</f>
        <v>-6.2701254899561725E-3</v>
      </c>
      <c r="K76" s="1">
        <f ca="1">K16+NORMINV(RAND(),0,'Total-Smoothed'!$AG$2)</f>
        <v>-0.25081651947854833</v>
      </c>
      <c r="L76" s="1">
        <f ca="1">L16+NORMINV(RAND(),0,'Total-Smoothed'!$AG$2)</f>
        <v>0.94402078152725</v>
      </c>
      <c r="M76" s="1">
        <f ca="1">M16+NORMINV(RAND(),0,'Total-Smoothed'!$AG$2)</f>
        <v>0.35518657903638684</v>
      </c>
      <c r="N76" s="1">
        <f ca="1">N16+NORMINV(RAND(),0,'Total-Smoothed'!$AG$2)</f>
        <v>6.4719759477451524E-2</v>
      </c>
      <c r="O76" s="1">
        <f ca="1">O16+NORMINV(RAND(),0,'Total-Smoothed'!$AG$2)</f>
        <v>0.96179844313391061</v>
      </c>
      <c r="P76" s="1">
        <f ca="1">P16+NORMINV(RAND(),0,'Total-Smoothed'!$AG$2)</f>
        <v>-2.0409092331923857E-2</v>
      </c>
      <c r="Q76" s="1">
        <f ca="1">Q16+NORMINV(RAND(),0,'Total-Smoothed'!$AG$2)</f>
        <v>0.90309725318989609</v>
      </c>
      <c r="R76" s="1">
        <f ca="1">R16+NORMINV(RAND(),0,'Total-Smoothed'!$AG$2)</f>
        <v>2.7789252998579705E-2</v>
      </c>
      <c r="S76" s="1">
        <f ca="1">S16+NORMINV(RAND(),0,'Total-Smoothed'!$AG$2)</f>
        <v>0.13587381205899335</v>
      </c>
      <c r="T76" s="1">
        <f ca="1">T16+NORMINV(RAND(),0,'Total-Smoothed'!$AG$2)</f>
        <v>0.9882448492247381</v>
      </c>
      <c r="U76" s="1">
        <f ca="1">U16+NORMINV(RAND(),0,'Total-Smoothed'!$AG$2)</f>
        <v>2.8586060633508083E-2</v>
      </c>
      <c r="V76" s="1">
        <f ca="1">V16+NORMINV(RAND(),0,'Total-Smoothed'!$AG$2)</f>
        <v>-2.9033325357095168E-2</v>
      </c>
      <c r="W76" s="1">
        <f ca="1">W16+NORMINV(RAND(),0,'Total-Smoothed'!$AG$2)</f>
        <v>0.11311718182370563</v>
      </c>
    </row>
    <row r="77" spans="1:23">
      <c r="A77">
        <v>88</v>
      </c>
      <c r="B77" t="s">
        <v>63</v>
      </c>
      <c r="C77">
        <v>30</v>
      </c>
      <c r="D77" s="1">
        <f ca="1">D17+NORMINV(RAND(),0,'Total-Smoothed'!$AG$2)</f>
        <v>1.0281999314612391</v>
      </c>
      <c r="E77" s="1">
        <f ca="1">E17+NORMINV(RAND(),0,'Total-Smoothed'!$AG$2)</f>
        <v>0.91994231268164905</v>
      </c>
      <c r="F77" s="1">
        <f ca="1">F17+NORMINV(RAND(),0,'Total-Smoothed'!$AG$2)</f>
        <v>-0.12104576678598516</v>
      </c>
      <c r="G77" s="1">
        <f ca="1">G17+NORMINV(RAND(),0,'Total-Smoothed'!$AG$2)</f>
        <v>0.9614963657022505</v>
      </c>
      <c r="H77" s="1">
        <f ca="1">H17+NORMINV(RAND(),0,'Total-Smoothed'!$AG$2)</f>
        <v>0.12212383728170118</v>
      </c>
      <c r="I77" s="1">
        <f ca="1">I17+NORMINV(RAND(),0,'Total-Smoothed'!$AG$2)</f>
        <v>1.0097599618487845</v>
      </c>
      <c r="J77" s="1">
        <f ca="1">J17+NORMINV(RAND(),0,'Total-Smoothed'!$AG$2)</f>
        <v>9.921230840727846E-2</v>
      </c>
      <c r="K77" s="1">
        <f ca="1">K17+NORMINV(RAND(),0,'Total-Smoothed'!$AG$2)</f>
        <v>1.1128418513785676</v>
      </c>
      <c r="L77" s="1">
        <f ca="1">L17+NORMINV(RAND(),0,'Total-Smoothed'!$AG$2)</f>
        <v>5.3984459342030826E-2</v>
      </c>
      <c r="M77" s="1">
        <f ca="1">M17+NORMINV(RAND(),0,'Total-Smoothed'!$AG$2)</f>
        <v>3.2857260544026864E-2</v>
      </c>
      <c r="N77" s="1">
        <f ca="1">N17+NORMINV(RAND(),0,'Total-Smoothed'!$AG$2)</f>
        <v>5.8327170300084767E-2</v>
      </c>
      <c r="O77" s="1">
        <f ca="1">O17+NORMINV(RAND(),0,'Total-Smoothed'!$AG$2)</f>
        <v>1.014623544785644</v>
      </c>
      <c r="P77" s="1">
        <f ca="1">P17+NORMINV(RAND(),0,'Total-Smoothed'!$AG$2)</f>
        <v>6.8972899754486394E-2</v>
      </c>
      <c r="Q77" s="1">
        <f ca="1">Q17+NORMINV(RAND(),0,'Total-Smoothed'!$AG$2)</f>
        <v>0.82674707820893767</v>
      </c>
      <c r="R77" s="1">
        <f ca="1">R17+NORMINV(RAND(),0,'Total-Smoothed'!$AG$2)</f>
        <v>0.11249842973721164</v>
      </c>
      <c r="S77" s="1">
        <f ca="1">S17+NORMINV(RAND(),0,'Total-Smoothed'!$AG$2)</f>
        <v>3.9209698047364377E-2</v>
      </c>
      <c r="T77" s="1">
        <f ca="1">T17+NORMINV(RAND(),0,'Total-Smoothed'!$AG$2)</f>
        <v>0.63193278324523217</v>
      </c>
      <c r="U77" s="1">
        <f ca="1">U17+NORMINV(RAND(),0,'Total-Smoothed'!$AG$2)</f>
        <v>-9.3763449111764E-2</v>
      </c>
      <c r="V77" s="1">
        <f ca="1">V17+NORMINV(RAND(),0,'Total-Smoothed'!$AG$2)</f>
        <v>-2.8323771572987367E-2</v>
      </c>
      <c r="W77" s="1">
        <f ca="1">W17+NORMINV(RAND(),0,'Total-Smoothed'!$AG$2)</f>
        <v>0.37094785865016577</v>
      </c>
    </row>
    <row r="78" spans="1:23">
      <c r="A78">
        <v>89</v>
      </c>
      <c r="B78" t="s">
        <v>64</v>
      </c>
      <c r="C78">
        <v>30</v>
      </c>
      <c r="D78" s="1">
        <f ca="1">D18+NORMINV(RAND(),0,'Total-Smoothed'!$AG$2)</f>
        <v>0.98697505489349591</v>
      </c>
      <c r="E78" s="1">
        <f ca="1">E18+NORMINV(RAND(),0,'Total-Smoothed'!$AG$2)</f>
        <v>0.9986616486007458</v>
      </c>
      <c r="F78" s="1">
        <f ca="1">F18+NORMINV(RAND(),0,'Total-Smoothed'!$AG$2)</f>
        <v>1.9523240304119449E-2</v>
      </c>
      <c r="G78" s="1">
        <f ca="1">G18+NORMINV(RAND(),0,'Total-Smoothed'!$AG$2)</f>
        <v>-2.5900671186343153E-2</v>
      </c>
      <c r="H78" s="1">
        <f ca="1">H18+NORMINV(RAND(),0,'Total-Smoothed'!$AG$2)</f>
        <v>0.25315230472495098</v>
      </c>
      <c r="I78" s="1">
        <f ca="1">I18+NORMINV(RAND(),0,'Total-Smoothed'!$AG$2)</f>
        <v>0.98251339579192176</v>
      </c>
      <c r="J78" s="1">
        <f ca="1">J18+NORMINV(RAND(),0,'Total-Smoothed'!$AG$2)</f>
        <v>6.5726808038193044E-2</v>
      </c>
      <c r="K78" s="1">
        <f ca="1">K18+NORMINV(RAND(),0,'Total-Smoothed'!$AG$2)</f>
        <v>0.78353450515058942</v>
      </c>
      <c r="L78" s="1">
        <f ca="1">L18+NORMINV(RAND(),0,'Total-Smoothed'!$AG$2)</f>
        <v>0.77815399607944169</v>
      </c>
      <c r="M78" s="1">
        <f ca="1">M18+NORMINV(RAND(),0,'Total-Smoothed'!$AG$2)</f>
        <v>0.71609501213244342</v>
      </c>
      <c r="N78" s="1">
        <f ca="1">N18+NORMINV(RAND(),0,'Total-Smoothed'!$AG$2)</f>
        <v>-0.15735394197559716</v>
      </c>
      <c r="O78" s="1">
        <f ca="1">O18+NORMINV(RAND(),0,'Total-Smoothed'!$AG$2)</f>
        <v>0.96666551458667915</v>
      </c>
      <c r="P78" s="1">
        <f ca="1">P18+NORMINV(RAND(),0,'Total-Smoothed'!$AG$2)</f>
        <v>-9.0843428535987314E-2</v>
      </c>
      <c r="Q78" s="1">
        <f ca="1">Q18+NORMINV(RAND(),0,'Total-Smoothed'!$AG$2)</f>
        <v>0.91010972802372947</v>
      </c>
      <c r="R78" s="1">
        <f ca="1">R18+NORMINV(RAND(),0,'Total-Smoothed'!$AG$2)</f>
        <v>-3.3438069570336515E-2</v>
      </c>
      <c r="S78" s="1">
        <f ca="1">S18+NORMINV(RAND(),0,'Total-Smoothed'!$AG$2)</f>
        <v>-9.9441732000851227E-2</v>
      </c>
      <c r="T78" s="1">
        <f ca="1">T18+NORMINV(RAND(),0,'Total-Smoothed'!$AG$2)</f>
        <v>1.1312632640319153</v>
      </c>
      <c r="U78" s="1">
        <f ca="1">U18+NORMINV(RAND(),0,'Total-Smoothed'!$AG$2)</f>
        <v>-0.10099502223858048</v>
      </c>
      <c r="V78" s="1">
        <f ca="1">V18+NORMINV(RAND(),0,'Total-Smoothed'!$AG$2)</f>
        <v>0.10212720120566257</v>
      </c>
      <c r="W78" s="1">
        <f ca="1">W18+NORMINV(RAND(),0,'Total-Smoothed'!$AG$2)</f>
        <v>0.11803414716126637</v>
      </c>
    </row>
    <row r="79" spans="1:23">
      <c r="A79">
        <v>90</v>
      </c>
      <c r="B79" t="s">
        <v>65</v>
      </c>
      <c r="C79">
        <v>30</v>
      </c>
      <c r="D79" s="1">
        <f ca="1">D19+NORMINV(RAND(),0,'Total-Smoothed'!$AG$2)</f>
        <v>0.88655802576577381</v>
      </c>
      <c r="E79" s="1">
        <f ca="1">E19+NORMINV(RAND(),0,'Total-Smoothed'!$AG$2)</f>
        <v>1.0366017385985185</v>
      </c>
      <c r="F79" s="1">
        <f ca="1">F19+NORMINV(RAND(),0,'Total-Smoothed'!$AG$2)</f>
        <v>1.1268966308644566</v>
      </c>
      <c r="G79" s="1">
        <f ca="1">G19+NORMINV(RAND(),0,'Total-Smoothed'!$AG$2)</f>
        <v>0.89336286068966264</v>
      </c>
      <c r="H79" s="1">
        <f ca="1">H19+NORMINV(RAND(),0,'Total-Smoothed'!$AG$2)</f>
        <v>-9.749498618680788E-2</v>
      </c>
      <c r="I79" s="1">
        <f ca="1">I19+NORMINV(RAND(),0,'Total-Smoothed'!$AG$2)</f>
        <v>0.94822485515974497</v>
      </c>
      <c r="J79" s="1">
        <f ca="1">J19+NORMINV(RAND(),0,'Total-Smoothed'!$AG$2)</f>
        <v>-6.0861923750680738E-2</v>
      </c>
      <c r="K79" s="1">
        <f ca="1">K19+NORMINV(RAND(),0,'Total-Smoothed'!$AG$2)</f>
        <v>0.56869443055305557</v>
      </c>
      <c r="L79" s="1">
        <f ca="1">L19+NORMINV(RAND(),0,'Total-Smoothed'!$AG$2)</f>
        <v>-5.1578291084055261E-2</v>
      </c>
      <c r="M79" s="1">
        <f ca="1">M19+NORMINV(RAND(),0,'Total-Smoothed'!$AG$2)</f>
        <v>0.9356136542535487</v>
      </c>
      <c r="N79" s="1">
        <f ca="1">N19+NORMINV(RAND(),0,'Total-Smoothed'!$AG$2)</f>
        <v>4.4588878757752387E-2</v>
      </c>
      <c r="O79" s="1">
        <f ca="1">O19+NORMINV(RAND(),0,'Total-Smoothed'!$AG$2)</f>
        <v>0.83740725614949352</v>
      </c>
      <c r="P79" s="1">
        <f ca="1">P19+NORMINV(RAND(),0,'Total-Smoothed'!$AG$2)</f>
        <v>0.13042976580112545</v>
      </c>
      <c r="Q79" s="1">
        <f ca="1">Q19+NORMINV(RAND(),0,'Total-Smoothed'!$AG$2)</f>
        <v>-5.8801866412684145E-2</v>
      </c>
      <c r="R79" s="1">
        <f ca="1">R19+NORMINV(RAND(),0,'Total-Smoothed'!$AG$2)</f>
        <v>-0.10799118340159085</v>
      </c>
      <c r="S79" s="1">
        <f ca="1">S19+NORMINV(RAND(),0,'Total-Smoothed'!$AG$2)</f>
        <v>-0.20957292333014377</v>
      </c>
      <c r="T79" s="1">
        <f ca="1">T19+NORMINV(RAND(),0,'Total-Smoothed'!$AG$2)</f>
        <v>0.73573782716034708</v>
      </c>
      <c r="U79" s="1">
        <f ca="1">U19+NORMINV(RAND(),0,'Total-Smoothed'!$AG$2)</f>
        <v>-3.1483120164118007E-2</v>
      </c>
      <c r="V79" s="1">
        <f ca="1">V19+NORMINV(RAND(),0,'Total-Smoothed'!$AG$2)</f>
        <v>1.3638523102704983E-2</v>
      </c>
      <c r="W79" s="1">
        <f ca="1">W19+NORMINV(RAND(),0,'Total-Smoothed'!$AG$2)</f>
        <v>0.13770803802956877</v>
      </c>
    </row>
    <row r="80" spans="1:23">
      <c r="A80">
        <v>91</v>
      </c>
      <c r="B80" t="s">
        <v>66</v>
      </c>
      <c r="C80">
        <v>30</v>
      </c>
      <c r="D80" s="1">
        <f ca="1">D20+NORMINV(RAND(),0,'Total-Smoothed'!$AG$2)</f>
        <v>0.97502571331569921</v>
      </c>
      <c r="E80" s="1">
        <f ca="1">E20+NORMINV(RAND(),0,'Total-Smoothed'!$AG$2)</f>
        <v>-5.6864660898231112E-2</v>
      </c>
      <c r="F80" s="1">
        <f ca="1">F20+NORMINV(RAND(),0,'Total-Smoothed'!$AG$2)</f>
        <v>0.95196095757305366</v>
      </c>
      <c r="G80" s="1">
        <f ca="1">G20+NORMINV(RAND(),0,'Total-Smoothed'!$AG$2)</f>
        <v>0.48588624142780801</v>
      </c>
      <c r="H80" s="1">
        <f ca="1">H20+NORMINV(RAND(),0,'Total-Smoothed'!$AG$2)</f>
        <v>-8.7678713100560329E-2</v>
      </c>
      <c r="I80" s="1">
        <f ca="1">I20+NORMINV(RAND(),0,'Total-Smoothed'!$AG$2)</f>
        <v>5.7869201022077779E-2</v>
      </c>
      <c r="J80" s="1">
        <f ca="1">J20+NORMINV(RAND(),0,'Total-Smoothed'!$AG$2)</f>
        <v>0.10452509465030353</v>
      </c>
      <c r="K80" s="1">
        <f ca="1">K20+NORMINV(RAND(),0,'Total-Smoothed'!$AG$2)</f>
        <v>1.1177942820707214</v>
      </c>
      <c r="L80" s="1">
        <f ca="1">L20+NORMINV(RAND(),0,'Total-Smoothed'!$AG$2)</f>
        <v>1.9981956135224341E-2</v>
      </c>
      <c r="M80" s="1">
        <f ca="1">M20+NORMINV(RAND(),0,'Total-Smoothed'!$AG$2)</f>
        <v>1.0334391232878939</v>
      </c>
      <c r="N80" s="1">
        <f ca="1">N20+NORMINV(RAND(),0,'Total-Smoothed'!$AG$2)</f>
        <v>-7.5935217082592057E-2</v>
      </c>
      <c r="O80" s="1">
        <f ca="1">O20+NORMINV(RAND(),0,'Total-Smoothed'!$AG$2)</f>
        <v>0.93315044373952938</v>
      </c>
      <c r="P80" s="1">
        <f ca="1">P20+NORMINV(RAND(),0,'Total-Smoothed'!$AG$2)</f>
        <v>4.8519502197806055E-2</v>
      </c>
      <c r="Q80" s="1">
        <f ca="1">Q20+NORMINV(RAND(),0,'Total-Smoothed'!$AG$2)</f>
        <v>3.2140591312267756E-2</v>
      </c>
      <c r="R80" s="1">
        <f ca="1">R20+NORMINV(RAND(),0,'Total-Smoothed'!$AG$2)</f>
        <v>8.1357762915356222E-2</v>
      </c>
      <c r="S80" s="1">
        <f ca="1">S20+NORMINV(RAND(),0,'Total-Smoothed'!$AG$2)</f>
        <v>0.31484176348668713</v>
      </c>
      <c r="T80" s="1">
        <f ca="1">T20+NORMINV(RAND(),0,'Total-Smoothed'!$AG$2)</f>
        <v>0.9401606009634681</v>
      </c>
      <c r="U80" s="1">
        <f ca="1">U20+NORMINV(RAND(),0,'Total-Smoothed'!$AG$2)</f>
        <v>5.6520107265974055E-2</v>
      </c>
      <c r="V80" s="1">
        <f ca="1">V20+NORMINV(RAND(),0,'Total-Smoothed'!$AG$2)</f>
        <v>0.10876737777908779</v>
      </c>
      <c r="W80" s="1">
        <f ca="1">W20+NORMINV(RAND(),0,'Total-Smoothed'!$AG$2)</f>
        <v>0.1203989056109567</v>
      </c>
    </row>
    <row r="81" spans="1:23">
      <c r="A81">
        <v>92</v>
      </c>
      <c r="B81" t="s">
        <v>67</v>
      </c>
      <c r="C81">
        <v>30</v>
      </c>
      <c r="D81" s="1">
        <f ca="1">D21+NORMINV(RAND(),0,'Total-Smoothed'!$AG$2)</f>
        <v>0.9167762297294596</v>
      </c>
      <c r="E81" s="1">
        <f ca="1">E21+NORMINV(RAND(),0,'Total-Smoothed'!$AG$2)</f>
        <v>0.86751361851937214</v>
      </c>
      <c r="F81" s="1">
        <f ca="1">F21+NORMINV(RAND(),0,'Total-Smoothed'!$AG$2)</f>
        <v>1.0684421696738555</v>
      </c>
      <c r="G81" s="1">
        <f ca="1">G21+NORMINV(RAND(),0,'Total-Smoothed'!$AG$2)</f>
        <v>0.70228183288338708</v>
      </c>
      <c r="H81" s="1">
        <f ca="1">H21+NORMINV(RAND(),0,'Total-Smoothed'!$AG$2)</f>
        <v>5.0928278647640865E-2</v>
      </c>
      <c r="I81" s="1">
        <f ca="1">I21+NORMINV(RAND(),0,'Total-Smoothed'!$AG$2)</f>
        <v>0.94143193862614638</v>
      </c>
      <c r="J81" s="1">
        <f ca="1">J21+NORMINV(RAND(),0,'Total-Smoothed'!$AG$2)</f>
        <v>1.1221286452880777</v>
      </c>
      <c r="K81" s="1">
        <f ca="1">K21+NORMINV(RAND(),0,'Total-Smoothed'!$AG$2)</f>
        <v>1.0797436628940233</v>
      </c>
      <c r="L81" s="1">
        <f ca="1">L21+NORMINV(RAND(),0,'Total-Smoothed'!$AG$2)</f>
        <v>-4.5194406116350498E-2</v>
      </c>
      <c r="M81" s="1">
        <f ca="1">M21+NORMINV(RAND(),0,'Total-Smoothed'!$AG$2)</f>
        <v>1.162917680643005</v>
      </c>
      <c r="N81" s="1">
        <f ca="1">N21+NORMINV(RAND(),0,'Total-Smoothed'!$AG$2)</f>
        <v>1.1716571636676463</v>
      </c>
      <c r="O81" s="1">
        <f ca="1">O21+NORMINV(RAND(),0,'Total-Smoothed'!$AG$2)</f>
        <v>0.98725471638140727</v>
      </c>
      <c r="P81" s="1">
        <f ca="1">P21+NORMINV(RAND(),0,'Total-Smoothed'!$AG$2)</f>
        <v>-5.5068593800550118E-2</v>
      </c>
      <c r="Q81" s="1">
        <f ca="1">Q21+NORMINV(RAND(),0,'Total-Smoothed'!$AG$2)</f>
        <v>9.4616414912830557E-2</v>
      </c>
      <c r="R81" s="1">
        <f ca="1">R21+NORMINV(RAND(),0,'Total-Smoothed'!$AG$2)</f>
        <v>-3.5029005784668298E-2</v>
      </c>
      <c r="S81" s="1">
        <f ca="1">S21+NORMINV(RAND(),0,'Total-Smoothed'!$AG$2)</f>
        <v>9.4165585326102197E-2</v>
      </c>
      <c r="T81" s="1">
        <f ca="1">T21+NORMINV(RAND(),0,'Total-Smoothed'!$AG$2)</f>
        <v>1.1260354940352664</v>
      </c>
      <c r="U81" s="1">
        <f ca="1">U21+NORMINV(RAND(),0,'Total-Smoothed'!$AG$2)</f>
        <v>5.5674668456893665E-2</v>
      </c>
      <c r="V81" s="1">
        <f ca="1">V21+NORMINV(RAND(),0,'Total-Smoothed'!$AG$2)</f>
        <v>0.19674309101116871</v>
      </c>
      <c r="W81" s="1">
        <f ca="1">W21+NORMINV(RAND(),0,'Total-Smoothed'!$AG$2)</f>
        <v>-7.1371495373125649E-2</v>
      </c>
    </row>
    <row r="82" spans="1:23">
      <c r="A82">
        <v>93</v>
      </c>
      <c r="B82" t="s">
        <v>68</v>
      </c>
      <c r="C82">
        <v>30</v>
      </c>
      <c r="D82" s="1">
        <f ca="1">D22+NORMINV(RAND(),0,'Total-Smoothed'!$AG$2)</f>
        <v>0.85332530882755697</v>
      </c>
      <c r="E82" s="1">
        <f ca="1">E22+NORMINV(RAND(),0,'Total-Smoothed'!$AG$2)</f>
        <v>0.86970882686340767</v>
      </c>
      <c r="F82" s="1">
        <f ca="1">F22+NORMINV(RAND(),0,'Total-Smoothed'!$AG$2)</f>
        <v>0.83305984873077876</v>
      </c>
      <c r="G82" s="1">
        <f ca="1">G22+NORMINV(RAND(),0,'Total-Smoothed'!$AG$2)</f>
        <v>0.27162449870841898</v>
      </c>
      <c r="H82" s="1">
        <f ca="1">H22+NORMINV(RAND(),0,'Total-Smoothed'!$AG$2)</f>
        <v>0.10177208375000896</v>
      </c>
      <c r="I82" s="1">
        <f ca="1">I22+NORMINV(RAND(),0,'Total-Smoothed'!$AG$2)</f>
        <v>0.84762146273472816</v>
      </c>
      <c r="J82" s="1">
        <f ca="1">J22+NORMINV(RAND(),0,'Total-Smoothed'!$AG$2)</f>
        <v>2.7880332910109752E-2</v>
      </c>
      <c r="K82" s="1">
        <f ca="1">K22+NORMINV(RAND(),0,'Total-Smoothed'!$AG$2)</f>
        <v>0.10909063684452608</v>
      </c>
      <c r="L82" s="1">
        <f ca="1">L22+NORMINV(RAND(),0,'Total-Smoothed'!$AG$2)</f>
        <v>1.1239545945351279</v>
      </c>
      <c r="M82" s="1">
        <f ca="1">M22+NORMINV(RAND(),0,'Total-Smoothed'!$AG$2)</f>
        <v>0.99953738297564465</v>
      </c>
      <c r="N82" s="1">
        <f ca="1">N22+NORMINV(RAND(),0,'Total-Smoothed'!$AG$2)</f>
        <v>0.27528452220260796</v>
      </c>
      <c r="O82" s="1">
        <f ca="1">O22+NORMINV(RAND(),0,'Total-Smoothed'!$AG$2)</f>
        <v>0.99470361034068833</v>
      </c>
      <c r="P82" s="1">
        <f ca="1">P22+NORMINV(RAND(),0,'Total-Smoothed'!$AG$2)</f>
        <v>0.15172837411419204</v>
      </c>
      <c r="Q82" s="1">
        <f ca="1">Q22+NORMINV(RAND(),0,'Total-Smoothed'!$AG$2)</f>
        <v>7.4740351539324776E-2</v>
      </c>
      <c r="R82" s="1">
        <f ca="1">R22+NORMINV(RAND(),0,'Total-Smoothed'!$AG$2)</f>
        <v>-1.6790216953210136E-2</v>
      </c>
      <c r="S82" s="1">
        <f ca="1">S22+NORMINV(RAND(),0,'Total-Smoothed'!$AG$2)</f>
        <v>-5.823249692456485E-2</v>
      </c>
      <c r="T82" s="1">
        <f ca="1">T22+NORMINV(RAND(),0,'Total-Smoothed'!$AG$2)</f>
        <v>0.23250634147993932</v>
      </c>
      <c r="U82" s="1">
        <f ca="1">U22+NORMINV(RAND(),0,'Total-Smoothed'!$AG$2)</f>
        <v>-6.9464893430850785E-2</v>
      </c>
      <c r="V82" s="1">
        <f ca="1">V22+NORMINV(RAND(),0,'Total-Smoothed'!$AG$2)</f>
        <v>5.58952757679814E-3</v>
      </c>
      <c r="W82" s="1">
        <f ca="1">W22+NORMINV(RAND(),0,'Total-Smoothed'!$AG$2)</f>
        <v>0.3348660110334864</v>
      </c>
    </row>
    <row r="83" spans="1:23">
      <c r="A83">
        <v>94</v>
      </c>
      <c r="B83" t="s">
        <v>69</v>
      </c>
      <c r="C83">
        <v>30</v>
      </c>
      <c r="D83" s="1">
        <f ca="1">D23+NORMINV(RAND(),0,'Total-Smoothed'!$AG$2)</f>
        <v>0.91538508381323191</v>
      </c>
      <c r="E83" s="1">
        <f ca="1">E23+NORMINV(RAND(),0,'Total-Smoothed'!$AG$2)</f>
        <v>0.88931178708207592</v>
      </c>
      <c r="F83" s="1">
        <f ca="1">F23+NORMINV(RAND(),0,'Total-Smoothed'!$AG$2)</f>
        <v>1.164664984661488</v>
      </c>
      <c r="G83" s="1">
        <f ca="1">G23+NORMINV(RAND(),0,'Total-Smoothed'!$AG$2)</f>
        <v>3.2634678782737132E-2</v>
      </c>
      <c r="H83" s="1">
        <f ca="1">H23+NORMINV(RAND(),0,'Total-Smoothed'!$AG$2)</f>
        <v>-6.6502545808331967E-2</v>
      </c>
      <c r="I83" s="1">
        <f ca="1">I23+NORMINV(RAND(),0,'Total-Smoothed'!$AG$2)</f>
        <v>0.81493449323583389</v>
      </c>
      <c r="J83" s="1">
        <f ca="1">J23+NORMINV(RAND(),0,'Total-Smoothed'!$AG$2)</f>
        <v>1.1660511157996696</v>
      </c>
      <c r="K83" s="1">
        <f ca="1">K23+NORMINV(RAND(),0,'Total-Smoothed'!$AG$2)</f>
        <v>0.27252809245906923</v>
      </c>
      <c r="L83" s="1">
        <f ca="1">L23+NORMINV(RAND(),0,'Total-Smoothed'!$AG$2)</f>
        <v>0.68251478635002838</v>
      </c>
      <c r="M83" s="1">
        <f ca="1">M23+NORMINV(RAND(),0,'Total-Smoothed'!$AG$2)</f>
        <v>1.0770237629930508</v>
      </c>
      <c r="N83" s="1">
        <f ca="1">N23+NORMINV(RAND(),0,'Total-Smoothed'!$AG$2)</f>
        <v>0.12573525699177845</v>
      </c>
      <c r="O83" s="1">
        <f ca="1">O23+NORMINV(RAND(),0,'Total-Smoothed'!$AG$2)</f>
        <v>1.0338010764502554</v>
      </c>
      <c r="P83" s="1">
        <f ca="1">P23+NORMINV(RAND(),0,'Total-Smoothed'!$AG$2)</f>
        <v>1.5111774500021009E-2</v>
      </c>
      <c r="Q83" s="1">
        <f ca="1">Q23+NORMINV(RAND(),0,'Total-Smoothed'!$AG$2)</f>
        <v>3.3480371741910264E-2</v>
      </c>
      <c r="R83" s="1">
        <f ca="1">R23+NORMINV(RAND(),0,'Total-Smoothed'!$AG$2)</f>
        <v>-0.11220148618193733</v>
      </c>
      <c r="S83" s="1">
        <f ca="1">S23+NORMINV(RAND(),0,'Total-Smoothed'!$AG$2)</f>
        <v>-0.25828485638057219</v>
      </c>
      <c r="T83" s="1">
        <f ca="1">T23+NORMINV(RAND(),0,'Total-Smoothed'!$AG$2)</f>
        <v>1.1094411624149503</v>
      </c>
      <c r="U83" s="1">
        <f ca="1">U23+NORMINV(RAND(),0,'Total-Smoothed'!$AG$2)</f>
        <v>4.4721309220626032E-2</v>
      </c>
      <c r="V83" s="1">
        <f ca="1">V23+NORMINV(RAND(),0,'Total-Smoothed'!$AG$2)</f>
        <v>0.14871962585257448</v>
      </c>
      <c r="W83" s="1">
        <f ca="1">W23+NORMINV(RAND(),0,'Total-Smoothed'!$AG$2)</f>
        <v>3.6309850937859586E-2</v>
      </c>
    </row>
    <row r="84" spans="1:23">
      <c r="A84">
        <v>95</v>
      </c>
      <c r="B84" t="s">
        <v>70</v>
      </c>
      <c r="C84">
        <v>30</v>
      </c>
      <c r="D84" s="1">
        <f ca="1">D24+NORMINV(RAND(),0,'Total-Smoothed'!$AG$2)</f>
        <v>1.0375369262555796</v>
      </c>
      <c r="E84" s="1">
        <f ca="1">E24+NORMINV(RAND(),0,'Total-Smoothed'!$AG$2)</f>
        <v>1.0393070836727012</v>
      </c>
      <c r="F84" s="1">
        <f ca="1">F24+NORMINV(RAND(),0,'Total-Smoothed'!$AG$2)</f>
        <v>1.0876465100478296</v>
      </c>
      <c r="G84" s="1">
        <f ca="1">G24+NORMINV(RAND(),0,'Total-Smoothed'!$AG$2)</f>
        <v>1.0355676884835423</v>
      </c>
      <c r="H84" s="1">
        <f ca="1">H24+NORMINV(RAND(),0,'Total-Smoothed'!$AG$2)</f>
        <v>0.20514388879635873</v>
      </c>
      <c r="I84" s="1">
        <f ca="1">I24+NORMINV(RAND(),0,'Total-Smoothed'!$AG$2)</f>
        <v>1.1495419244719429E-2</v>
      </c>
      <c r="J84" s="1">
        <f ca="1">J24+NORMINV(RAND(),0,'Total-Smoothed'!$AG$2)</f>
        <v>1.1539151227095685</v>
      </c>
      <c r="K84" s="1">
        <f ca="1">K24+NORMINV(RAND(),0,'Total-Smoothed'!$AG$2)</f>
        <v>0.99749438674235769</v>
      </c>
      <c r="L84" s="1">
        <f ca="1">L24+NORMINV(RAND(),0,'Total-Smoothed'!$AG$2)</f>
        <v>0.16545354017779618</v>
      </c>
      <c r="M84" s="1">
        <f ca="1">M24+NORMINV(RAND(),0,'Total-Smoothed'!$AG$2)</f>
        <v>0.91867215343251429</v>
      </c>
      <c r="N84" s="1">
        <f ca="1">N24+NORMINV(RAND(),0,'Total-Smoothed'!$AG$2)</f>
        <v>0.35915784835943293</v>
      </c>
      <c r="O84" s="1">
        <f ca="1">O24+NORMINV(RAND(),0,'Total-Smoothed'!$AG$2)</f>
        <v>1.0928959907799203</v>
      </c>
      <c r="P84" s="1">
        <f ca="1">P24+NORMINV(RAND(),0,'Total-Smoothed'!$AG$2)</f>
        <v>-4.8257479818177879E-2</v>
      </c>
      <c r="Q84" s="1">
        <f ca="1">Q24+NORMINV(RAND(),0,'Total-Smoothed'!$AG$2)</f>
        <v>0.18439943564050607</v>
      </c>
      <c r="R84" s="1">
        <f ca="1">R24+NORMINV(RAND(),0,'Total-Smoothed'!$AG$2)</f>
        <v>-2.9903909699463882E-2</v>
      </c>
      <c r="S84" s="1">
        <f ca="1">S24+NORMINV(RAND(),0,'Total-Smoothed'!$AG$2)</f>
        <v>-4.8656725198374322E-2</v>
      </c>
      <c r="T84" s="1">
        <f ca="1">T24+NORMINV(RAND(),0,'Total-Smoothed'!$AG$2)</f>
        <v>0.89305131284987715</v>
      </c>
      <c r="U84" s="1">
        <f ca="1">U24+NORMINV(RAND(),0,'Total-Smoothed'!$AG$2)</f>
        <v>-4.0803497783311483E-3</v>
      </c>
      <c r="V84" s="1">
        <f ca="1">V24+NORMINV(RAND(),0,'Total-Smoothed'!$AG$2)</f>
        <v>0.88335535021214773</v>
      </c>
      <c r="W84" s="1">
        <f ca="1">W24+NORMINV(RAND(),0,'Total-Smoothed'!$AG$2)</f>
        <v>3.116593313980616E-2</v>
      </c>
    </row>
    <row r="85" spans="1:23">
      <c r="A85">
        <v>96</v>
      </c>
      <c r="B85" t="s">
        <v>71</v>
      </c>
      <c r="C85">
        <v>30</v>
      </c>
      <c r="D85" s="1">
        <f ca="1">D25+NORMINV(RAND(),0,'Total-Smoothed'!$AG$2)</f>
        <v>0.12926759714483005</v>
      </c>
      <c r="E85" s="1">
        <f ca="1">E25+NORMINV(RAND(),0,'Total-Smoothed'!$AG$2)</f>
        <v>0.15949646879419926</v>
      </c>
      <c r="F85" s="1">
        <f ca="1">F25+NORMINV(RAND(),0,'Total-Smoothed'!$AG$2)</f>
        <v>9.6163512674468828E-3</v>
      </c>
      <c r="G85" s="1">
        <f ca="1">G25+NORMINV(RAND(),0,'Total-Smoothed'!$AG$2)</f>
        <v>4.5321050985851714E-2</v>
      </c>
      <c r="H85" s="1">
        <f ca="1">H25+NORMINV(RAND(),0,'Total-Smoothed'!$AG$2)</f>
        <v>-7.3104853001492484E-2</v>
      </c>
      <c r="I85" s="1">
        <f ca="1">I25+NORMINV(RAND(),0,'Total-Smoothed'!$AG$2)</f>
        <v>0.10417432536729632</v>
      </c>
      <c r="J85" s="1">
        <f ca="1">J25+NORMINV(RAND(),0,'Total-Smoothed'!$AG$2)</f>
        <v>4.5457094231298664E-2</v>
      </c>
      <c r="K85" s="1">
        <f ca="1">K25+NORMINV(RAND(),0,'Total-Smoothed'!$AG$2)</f>
        <v>1.0748713983590372</v>
      </c>
      <c r="L85" s="1">
        <f ca="1">L25+NORMINV(RAND(),0,'Total-Smoothed'!$AG$2)</f>
        <v>0.77828883668690052</v>
      </c>
      <c r="M85" s="1">
        <f ca="1">M25+NORMINV(RAND(),0,'Total-Smoothed'!$AG$2)</f>
        <v>0.86805382052787505</v>
      </c>
      <c r="N85" s="1">
        <f ca="1">N25+NORMINV(RAND(),0,'Total-Smoothed'!$AG$2)</f>
        <v>-0.13744932513261657</v>
      </c>
      <c r="O85" s="1">
        <f ca="1">O25+NORMINV(RAND(),0,'Total-Smoothed'!$AG$2)</f>
        <v>2.7529329830157804E-3</v>
      </c>
      <c r="P85" s="1">
        <f ca="1">P25+NORMINV(RAND(),0,'Total-Smoothed'!$AG$2)</f>
        <v>0.86064958189076168</v>
      </c>
      <c r="Q85" s="1">
        <f ca="1">Q25+NORMINV(RAND(),0,'Total-Smoothed'!$AG$2)</f>
        <v>0.91067078697206882</v>
      </c>
      <c r="R85" s="1">
        <f ca="1">R25+NORMINV(RAND(),0,'Total-Smoothed'!$AG$2)</f>
        <v>0.32063152806372675</v>
      </c>
      <c r="S85" s="1">
        <f ca="1">S25+NORMINV(RAND(),0,'Total-Smoothed'!$AG$2)</f>
        <v>1.0071222799492527</v>
      </c>
      <c r="T85" s="1">
        <f ca="1">T25+NORMINV(RAND(),0,'Total-Smoothed'!$AG$2)</f>
        <v>0.20495443113454209</v>
      </c>
      <c r="U85" s="1">
        <f ca="1">U25+NORMINV(RAND(),0,'Total-Smoothed'!$AG$2)</f>
        <v>3.4250456108669218E-2</v>
      </c>
      <c r="V85" s="1">
        <f ca="1">V25+NORMINV(RAND(),0,'Total-Smoothed'!$AG$2)</f>
        <v>9.0796642473304934E-2</v>
      </c>
      <c r="W85" s="1">
        <f ca="1">W25+NORMINV(RAND(),0,'Total-Smoothed'!$AG$2)</f>
        <v>0.80068113015280773</v>
      </c>
    </row>
    <row r="86" spans="1:23">
      <c r="A86">
        <v>97</v>
      </c>
      <c r="B86" t="s">
        <v>72</v>
      </c>
      <c r="C86">
        <v>30</v>
      </c>
      <c r="D86" s="1">
        <f ca="1">D26+NORMINV(RAND(),0,'Total-Smoothed'!$AG$2)</f>
        <v>-2.7881513518591604E-2</v>
      </c>
      <c r="E86" s="1">
        <f ca="1">E26+NORMINV(RAND(),0,'Total-Smoothed'!$AG$2)</f>
        <v>-0.10467336312500097</v>
      </c>
      <c r="F86" s="1">
        <f ca="1">F26+NORMINV(RAND(),0,'Total-Smoothed'!$AG$2)</f>
        <v>0.49712301748007193</v>
      </c>
      <c r="G86" s="1">
        <f ca="1">G26+NORMINV(RAND(),0,'Total-Smoothed'!$AG$2)</f>
        <v>-0.14531029407122509</v>
      </c>
      <c r="H86" s="1">
        <f ca="1">H26+NORMINV(RAND(),0,'Total-Smoothed'!$AG$2)</f>
        <v>0.97899865633830252</v>
      </c>
      <c r="I86" s="1">
        <f ca="1">I26+NORMINV(RAND(),0,'Total-Smoothed'!$AG$2)</f>
        <v>6.2074557357361004E-2</v>
      </c>
      <c r="J86" s="1">
        <f ca="1">J26+NORMINV(RAND(),0,'Total-Smoothed'!$AG$2)</f>
        <v>-7.4115079015689478E-2</v>
      </c>
      <c r="K86" s="1">
        <f ca="1">K26+NORMINV(RAND(),0,'Total-Smoothed'!$AG$2)</f>
        <v>0.96281959748063894</v>
      </c>
      <c r="L86" s="1">
        <f ca="1">L26+NORMINV(RAND(),0,'Total-Smoothed'!$AG$2)</f>
        <v>0.81152474763783178</v>
      </c>
      <c r="M86" s="1">
        <f ca="1">M26+NORMINV(RAND(),0,'Total-Smoothed'!$AG$2)</f>
        <v>-7.6438359401042516E-2</v>
      </c>
      <c r="N86" s="1">
        <f ca="1">N26+NORMINV(RAND(),0,'Total-Smoothed'!$AG$2)</f>
        <v>-7.7576386364371502E-2</v>
      </c>
      <c r="O86" s="1">
        <f ca="1">O26+NORMINV(RAND(),0,'Total-Smoothed'!$AG$2)</f>
        <v>0.91531917445384126</v>
      </c>
      <c r="P86" s="1">
        <f ca="1">P26+NORMINV(RAND(),0,'Total-Smoothed'!$AG$2)</f>
        <v>0.10294454737532062</v>
      </c>
      <c r="Q86" s="1">
        <f ca="1">Q26+NORMINV(RAND(),0,'Total-Smoothed'!$AG$2)</f>
        <v>0.98494175947172735</v>
      </c>
      <c r="R86" s="1">
        <f ca="1">R26+NORMINV(RAND(),0,'Total-Smoothed'!$AG$2)</f>
        <v>-2.4295198074079E-4</v>
      </c>
      <c r="S86" s="1">
        <f ca="1">S26+NORMINV(RAND(),0,'Total-Smoothed'!$AG$2)</f>
        <v>1.3266974172079451</v>
      </c>
      <c r="T86" s="1">
        <f ca="1">T26+NORMINV(RAND(),0,'Total-Smoothed'!$AG$2)</f>
        <v>0.90096848627260173</v>
      </c>
      <c r="U86" s="1">
        <f ca="1">U26+NORMINV(RAND(),0,'Total-Smoothed'!$AG$2)</f>
        <v>0.93748066332121782</v>
      </c>
      <c r="V86" s="1">
        <f ca="1">V26+NORMINV(RAND(),0,'Total-Smoothed'!$AG$2)</f>
        <v>-0.10321563995406594</v>
      </c>
      <c r="W86" s="1">
        <f ca="1">W26+NORMINV(RAND(),0,'Total-Smoothed'!$AG$2)</f>
        <v>0.15652460705977009</v>
      </c>
    </row>
    <row r="87" spans="1:23">
      <c r="A87">
        <v>98</v>
      </c>
      <c r="B87" t="s">
        <v>73</v>
      </c>
      <c r="C87">
        <v>30</v>
      </c>
      <c r="D87" s="1">
        <f ca="1">D27+NORMINV(RAND(),0,'Total-Smoothed'!$AG$2)</f>
        <v>4.4632973842937601E-2</v>
      </c>
      <c r="E87" s="1">
        <f ca="1">E27+NORMINV(RAND(),0,'Total-Smoothed'!$AG$2)</f>
        <v>0.86834842221598607</v>
      </c>
      <c r="F87" s="1">
        <f ca="1">F27+NORMINV(RAND(),0,'Total-Smoothed'!$AG$2)</f>
        <v>-2.6801822887562582E-2</v>
      </c>
      <c r="G87" s="1">
        <f ca="1">G27+NORMINV(RAND(),0,'Total-Smoothed'!$AG$2)</f>
        <v>0.11504943588843425</v>
      </c>
      <c r="H87" s="1">
        <f ca="1">H27+NORMINV(RAND(),0,'Total-Smoothed'!$AG$2)</f>
        <v>0.84380147475766143</v>
      </c>
      <c r="I87" s="1">
        <f ca="1">I27+NORMINV(RAND(),0,'Total-Smoothed'!$AG$2)</f>
        <v>-1.7042493007472327E-2</v>
      </c>
      <c r="J87" s="1">
        <f ca="1">J27+NORMINV(RAND(),0,'Total-Smoothed'!$AG$2)</f>
        <v>0.70611977422180283</v>
      </c>
      <c r="K87" s="1">
        <f ca="1">K27+NORMINV(RAND(),0,'Total-Smoothed'!$AG$2)</f>
        <v>0.96692000698051772</v>
      </c>
      <c r="L87" s="1">
        <f ca="1">L27+NORMINV(RAND(),0,'Total-Smoothed'!$AG$2)</f>
        <v>0.84220102169037003</v>
      </c>
      <c r="M87" s="1">
        <f ca="1">M27+NORMINV(RAND(),0,'Total-Smoothed'!$AG$2)</f>
        <v>0.45151489653256283</v>
      </c>
      <c r="N87" s="1">
        <f ca="1">N27+NORMINV(RAND(),0,'Total-Smoothed'!$AG$2)</f>
        <v>-1.9197124161670659E-2</v>
      </c>
      <c r="O87" s="1">
        <f ca="1">O27+NORMINV(RAND(),0,'Total-Smoothed'!$AG$2)</f>
        <v>0.21810498038393067</v>
      </c>
      <c r="P87" s="1">
        <f ca="1">P27+NORMINV(RAND(),0,'Total-Smoothed'!$AG$2)</f>
        <v>1.0812931509960482</v>
      </c>
      <c r="Q87" s="1">
        <f ca="1">Q27+NORMINV(RAND(),0,'Total-Smoothed'!$AG$2)</f>
        <v>0.88964630226928088</v>
      </c>
      <c r="R87" s="1">
        <f ca="1">R27+NORMINV(RAND(),0,'Total-Smoothed'!$AG$2)</f>
        <v>8.379354855025678E-2</v>
      </c>
      <c r="S87" s="1">
        <f ca="1">S27+NORMINV(RAND(),0,'Total-Smoothed'!$AG$2)</f>
        <v>1.207130817594088</v>
      </c>
      <c r="T87" s="1">
        <f ca="1">T27+NORMINV(RAND(),0,'Total-Smoothed'!$AG$2)</f>
        <v>0.44505717581197057</v>
      </c>
      <c r="U87" s="1">
        <f ca="1">U27+NORMINV(RAND(),0,'Total-Smoothed'!$AG$2)</f>
        <v>-1.8860198299994541E-2</v>
      </c>
      <c r="V87" s="1">
        <f ca="1">V27+NORMINV(RAND(),0,'Total-Smoothed'!$AG$2)</f>
        <v>0.20348775849482151</v>
      </c>
      <c r="W87" s="1">
        <f ca="1">W27+NORMINV(RAND(),0,'Total-Smoothed'!$AG$2)</f>
        <v>0.84937241023669496</v>
      </c>
    </row>
    <row r="88" spans="1:23">
      <c r="A88">
        <v>99</v>
      </c>
      <c r="B88" t="s">
        <v>74</v>
      </c>
      <c r="C88">
        <v>30</v>
      </c>
      <c r="D88" s="1">
        <f ca="1">D28+NORMINV(RAND(),0,'Total-Smoothed'!$AG$2)</f>
        <v>1.1388788647379742E-2</v>
      </c>
      <c r="E88" s="1">
        <f ca="1">E28+NORMINV(RAND(),0,'Total-Smoothed'!$AG$2)</f>
        <v>0.12122822529880384</v>
      </c>
      <c r="F88" s="1">
        <f ca="1">F28+NORMINV(RAND(),0,'Total-Smoothed'!$AG$2)</f>
        <v>0.1162916015258194</v>
      </c>
      <c r="G88" s="1">
        <f ca="1">G28+NORMINV(RAND(),0,'Total-Smoothed'!$AG$2)</f>
        <v>0.50748954411244784</v>
      </c>
      <c r="H88" s="1">
        <f ca="1">H28+NORMINV(RAND(),0,'Total-Smoothed'!$AG$2)</f>
        <v>1.0160673357626713</v>
      </c>
      <c r="I88" s="1">
        <f ca="1">I28+NORMINV(RAND(),0,'Total-Smoothed'!$AG$2)</f>
        <v>2.3871487642096519E-2</v>
      </c>
      <c r="J88" s="1">
        <f ca="1">J28+NORMINV(RAND(),0,'Total-Smoothed'!$AG$2)</f>
        <v>1.0465365399459794</v>
      </c>
      <c r="K88" s="1">
        <f ca="1">K28+NORMINV(RAND(),0,'Total-Smoothed'!$AG$2)</f>
        <v>0.2002916627996244</v>
      </c>
      <c r="L88" s="1">
        <f ca="1">L28+NORMINV(RAND(),0,'Total-Smoothed'!$AG$2)</f>
        <v>0.89419635833856015</v>
      </c>
      <c r="M88" s="1">
        <f ca="1">M28+NORMINV(RAND(),0,'Total-Smoothed'!$AG$2)</f>
        <v>0.83470820734609352</v>
      </c>
      <c r="N88" s="1">
        <f ca="1">N28+NORMINV(RAND(),0,'Total-Smoothed'!$AG$2)</f>
        <v>-0.20791452358813489</v>
      </c>
      <c r="O88" s="1">
        <f ca="1">O28+NORMINV(RAND(),0,'Total-Smoothed'!$AG$2)</f>
        <v>-1.0166211175882647E-2</v>
      </c>
      <c r="P88" s="1">
        <f ca="1">P28+NORMINV(RAND(),0,'Total-Smoothed'!$AG$2)</f>
        <v>0.80865025917708766</v>
      </c>
      <c r="Q88" s="1">
        <f ca="1">Q28+NORMINV(RAND(),0,'Total-Smoothed'!$AG$2)</f>
        <v>0.99335499867397492</v>
      </c>
      <c r="R88" s="1">
        <f ca="1">R28+NORMINV(RAND(),0,'Total-Smoothed'!$AG$2)</f>
        <v>9.2554077731673151E-2</v>
      </c>
      <c r="S88" s="1">
        <f ca="1">S28+NORMINV(RAND(),0,'Total-Smoothed'!$AG$2)</f>
        <v>0.93858244819012082</v>
      </c>
      <c r="T88" s="1">
        <f ca="1">T28+NORMINV(RAND(),0,'Total-Smoothed'!$AG$2)</f>
        <v>1.0042748150540575</v>
      </c>
      <c r="U88" s="1">
        <f ca="1">U28+NORMINV(RAND(),0,'Total-Smoothed'!$AG$2)</f>
        <v>1.0773989135319175</v>
      </c>
      <c r="V88" s="1">
        <f ca="1">V28+NORMINV(RAND(),0,'Total-Smoothed'!$AG$2)</f>
        <v>5.3394828263447214E-2</v>
      </c>
      <c r="W88" s="1">
        <f ca="1">W28+NORMINV(RAND(),0,'Total-Smoothed'!$AG$2)</f>
        <v>0.16995661423053501</v>
      </c>
    </row>
    <row r="89" spans="1:23">
      <c r="A89">
        <v>100</v>
      </c>
      <c r="B89" t="s">
        <v>75</v>
      </c>
      <c r="C89">
        <v>30</v>
      </c>
      <c r="D89" s="1">
        <f ca="1">D29+NORMINV(RAND(),0,'Total-Smoothed'!$AG$2)</f>
        <v>0.14193603763269025</v>
      </c>
      <c r="E89" s="1">
        <f ca="1">E29+NORMINV(RAND(),0,'Total-Smoothed'!$AG$2)</f>
        <v>2.7711617782796762E-2</v>
      </c>
      <c r="F89" s="1">
        <f ca="1">F29+NORMINV(RAND(),0,'Total-Smoothed'!$AG$2)</f>
        <v>0.31791579258409336</v>
      </c>
      <c r="G89" s="1">
        <f ca="1">G29+NORMINV(RAND(),0,'Total-Smoothed'!$AG$2)</f>
        <v>-4.2636141392602349E-2</v>
      </c>
      <c r="H89" s="1">
        <f ca="1">H29+NORMINV(RAND(),0,'Total-Smoothed'!$AG$2)</f>
        <v>0.22290536372997832</v>
      </c>
      <c r="I89" s="1">
        <f ca="1">I29+NORMINV(RAND(),0,'Total-Smoothed'!$AG$2)</f>
        <v>-5.023501413936602E-2</v>
      </c>
      <c r="J89" s="1">
        <f ca="1">J29+NORMINV(RAND(),0,'Total-Smoothed'!$AG$2)</f>
        <v>1.6127232201890669E-2</v>
      </c>
      <c r="K89" s="1">
        <f ca="1">K29+NORMINV(RAND(),0,'Total-Smoothed'!$AG$2)</f>
        <v>1.0861480093095996</v>
      </c>
      <c r="L89" s="1">
        <f ca="1">L29+NORMINV(RAND(),0,'Total-Smoothed'!$AG$2)</f>
        <v>1.0585559705778633</v>
      </c>
      <c r="M89" s="1">
        <f ca="1">M29+NORMINV(RAND(),0,'Total-Smoothed'!$AG$2)</f>
        <v>1.9407873648407712E-2</v>
      </c>
      <c r="N89" s="1">
        <f ca="1">N29+NORMINV(RAND(),0,'Total-Smoothed'!$AG$2)</f>
        <v>0.14707178745482333</v>
      </c>
      <c r="O89" s="1">
        <f ca="1">O29+NORMINV(RAND(),0,'Total-Smoothed'!$AG$2)</f>
        <v>2.3231529020172566E-2</v>
      </c>
      <c r="P89" s="1">
        <f ca="1">P29+NORMINV(RAND(),0,'Total-Smoothed'!$AG$2)</f>
        <v>8.651913798026617E-2</v>
      </c>
      <c r="Q89" s="1">
        <f ca="1">Q29+NORMINV(RAND(),0,'Total-Smoothed'!$AG$2)</f>
        <v>0.97143770531724627</v>
      </c>
      <c r="R89" s="1">
        <f ca="1">R29+NORMINV(RAND(),0,'Total-Smoothed'!$AG$2)</f>
        <v>0.17889946103993704</v>
      </c>
      <c r="S89" s="1">
        <f ca="1">S29+NORMINV(RAND(),0,'Total-Smoothed'!$AG$2)</f>
        <v>0.89177201229871517</v>
      </c>
      <c r="T89" s="1">
        <f ca="1">T29+NORMINV(RAND(),0,'Total-Smoothed'!$AG$2)</f>
        <v>1.0105504067474</v>
      </c>
      <c r="U89" s="1">
        <f ca="1">U29+NORMINV(RAND(),0,'Total-Smoothed'!$AG$2)</f>
        <v>-9.8169018868639699E-2</v>
      </c>
      <c r="V89" s="1">
        <f ca="1">V29+NORMINV(RAND(),0,'Total-Smoothed'!$AG$2)</f>
        <v>8.8479398382960692E-2</v>
      </c>
      <c r="W89" s="1">
        <f ca="1">W29+NORMINV(RAND(),0,'Total-Smoothed'!$AG$2)</f>
        <v>0.94680906167872336</v>
      </c>
    </row>
    <row r="90" spans="1:23">
      <c r="A90">
        <v>101</v>
      </c>
      <c r="B90" t="s">
        <v>76</v>
      </c>
      <c r="C90">
        <v>30</v>
      </c>
      <c r="D90" s="1">
        <f ca="1">D30+NORMINV(RAND(),0,'Total-Smoothed'!$AG$2)</f>
        <v>9.0500311007560161E-2</v>
      </c>
      <c r="E90" s="1">
        <f ca="1">E30+NORMINV(RAND(),0,'Total-Smoothed'!$AG$2)</f>
        <v>0.17689680149770962</v>
      </c>
      <c r="F90" s="1">
        <f ca="1">F30+NORMINV(RAND(),0,'Total-Smoothed'!$AG$2)</f>
        <v>1.0421124927577723</v>
      </c>
      <c r="G90" s="1">
        <f ca="1">G30+NORMINV(RAND(),0,'Total-Smoothed'!$AG$2)</f>
        <v>0.12058443180876198</v>
      </c>
      <c r="H90" s="1">
        <f ca="1">H30+NORMINV(RAND(),0,'Total-Smoothed'!$AG$2)</f>
        <v>1.0139308784086141</v>
      </c>
      <c r="I90" s="1">
        <f ca="1">I30+NORMINV(RAND(),0,'Total-Smoothed'!$AG$2)</f>
        <v>7.9104123300366314E-2</v>
      </c>
      <c r="J90" s="1">
        <f ca="1">J30+NORMINV(RAND(),0,'Total-Smoothed'!$AG$2)</f>
        <v>9.7106580520421211E-3</v>
      </c>
      <c r="K90" s="1">
        <f ca="1">K30+NORMINV(RAND(),0,'Total-Smoothed'!$AG$2)</f>
        <v>0.96035965295413761</v>
      </c>
      <c r="L90" s="1">
        <f ca="1">L30+NORMINV(RAND(),0,'Total-Smoothed'!$AG$2)</f>
        <v>0.87904244329062597</v>
      </c>
      <c r="M90" s="1">
        <f ca="1">M30+NORMINV(RAND(),0,'Total-Smoothed'!$AG$2)</f>
        <v>9.2465363706980094E-2</v>
      </c>
      <c r="N90" s="1">
        <f ca="1">N30+NORMINV(RAND(),0,'Total-Smoothed'!$AG$2)</f>
        <v>-8.8020784915688502E-2</v>
      </c>
      <c r="O90" s="1">
        <f ca="1">O30+NORMINV(RAND(),0,'Total-Smoothed'!$AG$2)</f>
        <v>-3.3537498968834206E-2</v>
      </c>
      <c r="P90" s="1">
        <f ca="1">P30+NORMINV(RAND(),0,'Total-Smoothed'!$AG$2)</f>
        <v>-0.10448669549029338</v>
      </c>
      <c r="Q90" s="1">
        <f ca="1">Q30+NORMINV(RAND(),0,'Total-Smoothed'!$AG$2)</f>
        <v>1.033417287149428</v>
      </c>
      <c r="R90" s="1">
        <f ca="1">R30+NORMINV(RAND(),0,'Total-Smoothed'!$AG$2)</f>
        <v>-1.6056024826261495E-2</v>
      </c>
      <c r="S90" s="1">
        <f ca="1">S30+NORMINV(RAND(),0,'Total-Smoothed'!$AG$2)</f>
        <v>0.96814775398181108</v>
      </c>
      <c r="T90" s="1">
        <f ca="1">T30+NORMINV(RAND(),0,'Total-Smoothed'!$AG$2)</f>
        <v>0.36186084815605107</v>
      </c>
      <c r="U90" s="1">
        <f ca="1">U30+NORMINV(RAND(),0,'Total-Smoothed'!$AG$2)</f>
        <v>-8.2528117140932451E-3</v>
      </c>
      <c r="V90" s="1">
        <f ca="1">V30+NORMINV(RAND(),0,'Total-Smoothed'!$AG$2)</f>
        <v>-8.4896728495530857E-2</v>
      </c>
      <c r="W90" s="1">
        <f ca="1">W30+NORMINV(RAND(),0,'Total-Smoothed'!$AG$2)</f>
        <v>-0.12671740381861027</v>
      </c>
    </row>
    <row r="91" spans="1:23">
      <c r="A91">
        <v>102</v>
      </c>
      <c r="B91" t="s">
        <v>77</v>
      </c>
      <c r="C91">
        <v>30</v>
      </c>
      <c r="D91" s="1">
        <f ca="1">D31+NORMINV(RAND(),0,'Total-Smoothed'!$AG$2)</f>
        <v>0.11540540145238246</v>
      </c>
      <c r="E91" s="1">
        <f ca="1">E31+NORMINV(RAND(),0,'Total-Smoothed'!$AG$2)</f>
        <v>-2.6857821314217423E-2</v>
      </c>
      <c r="F91" s="1">
        <f ca="1">F31+NORMINV(RAND(),0,'Total-Smoothed'!$AG$2)</f>
        <v>-2.0769733121882218E-2</v>
      </c>
      <c r="G91" s="1">
        <f ca="1">G31+NORMINV(RAND(),0,'Total-Smoothed'!$AG$2)</f>
        <v>2.5015457630138561E-2</v>
      </c>
      <c r="H91" s="1">
        <f ca="1">H31+NORMINV(RAND(),0,'Total-Smoothed'!$AG$2)</f>
        <v>0.89384637476451645</v>
      </c>
      <c r="I91" s="1">
        <f ca="1">I31+NORMINV(RAND(),0,'Total-Smoothed'!$AG$2)</f>
        <v>0.28606524292243363</v>
      </c>
      <c r="J91" s="1">
        <f ca="1">J31+NORMINV(RAND(),0,'Total-Smoothed'!$AG$2)</f>
        <v>0.14284501413999204</v>
      </c>
      <c r="K91" s="1">
        <f ca="1">K31+NORMINV(RAND(),0,'Total-Smoothed'!$AG$2)</f>
        <v>2.1172665336187856E-2</v>
      </c>
      <c r="L91" s="1">
        <f ca="1">L31+NORMINV(RAND(),0,'Total-Smoothed'!$AG$2)</f>
        <v>5.8515550471382904E-2</v>
      </c>
      <c r="M91" s="1">
        <f ca="1">M31+NORMINV(RAND(),0,'Total-Smoothed'!$AG$2)</f>
        <v>-2.331485378472227E-2</v>
      </c>
      <c r="N91" s="1">
        <f ca="1">N31+NORMINV(RAND(),0,'Total-Smoothed'!$AG$2)</f>
        <v>1.1740893070388729</v>
      </c>
      <c r="O91" s="1">
        <f ca="1">O31+NORMINV(RAND(),0,'Total-Smoothed'!$AG$2)</f>
        <v>0.56375085235416844</v>
      </c>
      <c r="P91" s="1">
        <f ca="1">P31+NORMINV(RAND(),0,'Total-Smoothed'!$AG$2)</f>
        <v>6.0874437627038563E-2</v>
      </c>
      <c r="Q91" s="1">
        <f ca="1">Q31+NORMINV(RAND(),0,'Total-Smoothed'!$AG$2)</f>
        <v>1.0549859029219384</v>
      </c>
      <c r="R91" s="1">
        <f ca="1">R31+NORMINV(RAND(),0,'Total-Smoothed'!$AG$2)</f>
        <v>-6.4433278967961291E-2</v>
      </c>
      <c r="S91" s="1">
        <f ca="1">S31+NORMINV(RAND(),0,'Total-Smoothed'!$AG$2)</f>
        <v>1.0608405584109468</v>
      </c>
      <c r="T91" s="1">
        <f ca="1">T31+NORMINV(RAND(),0,'Total-Smoothed'!$AG$2)</f>
        <v>0.9903205061655026</v>
      </c>
      <c r="U91" s="1">
        <f ca="1">U31+NORMINV(RAND(),0,'Total-Smoothed'!$AG$2)</f>
        <v>0.89199736876900326</v>
      </c>
      <c r="V91" s="1">
        <f ca="1">V31+NORMINV(RAND(),0,'Total-Smoothed'!$AG$2)</f>
        <v>7.194263027581814E-2</v>
      </c>
      <c r="W91" s="1">
        <f ca="1">W31+NORMINV(RAND(),0,'Total-Smoothed'!$AG$2)</f>
        <v>8.4124170588651292E-2</v>
      </c>
    </row>
    <row r="92" spans="1:23">
      <c r="A92">
        <v>103</v>
      </c>
      <c r="B92" t="s">
        <v>78</v>
      </c>
      <c r="C92">
        <v>30</v>
      </c>
      <c r="D92" s="1">
        <f ca="1">D32+NORMINV(RAND(),0,'Total-Smoothed'!$AG$2)</f>
        <v>-4.0296718063827321E-2</v>
      </c>
      <c r="E92" s="1">
        <f ca="1">E32+NORMINV(RAND(),0,'Total-Smoothed'!$AG$2)</f>
        <v>1.0770487666206008</v>
      </c>
      <c r="F92" s="1">
        <f ca="1">F32+NORMINV(RAND(),0,'Total-Smoothed'!$AG$2)</f>
        <v>-0.14952866265039108</v>
      </c>
      <c r="G92" s="1">
        <f ca="1">G32+NORMINV(RAND(),0,'Total-Smoothed'!$AG$2)</f>
        <v>5.6737370111158245E-2</v>
      </c>
      <c r="H92" s="1">
        <f ca="1">H32+NORMINV(RAND(),0,'Total-Smoothed'!$AG$2)</f>
        <v>-6.015985720483074E-2</v>
      </c>
      <c r="I92" s="1">
        <f ca="1">I32+NORMINV(RAND(),0,'Total-Smoothed'!$AG$2)</f>
        <v>0.30900835042123498</v>
      </c>
      <c r="J92" s="1">
        <f ca="1">J32+NORMINV(RAND(),0,'Total-Smoothed'!$AG$2)</f>
        <v>-1.2490322807148554E-2</v>
      </c>
      <c r="K92" s="1">
        <f ca="1">K32+NORMINV(RAND(),0,'Total-Smoothed'!$AG$2)</f>
        <v>-3.8653816315610802E-2</v>
      </c>
      <c r="L92" s="1">
        <f ca="1">L32+NORMINV(RAND(),0,'Total-Smoothed'!$AG$2)</f>
        <v>0.11474921776112397</v>
      </c>
      <c r="M92" s="1">
        <f ca="1">M32+NORMINV(RAND(),0,'Total-Smoothed'!$AG$2)</f>
        <v>0.76048125602246852</v>
      </c>
      <c r="N92" s="1">
        <f ca="1">N32+NORMINV(RAND(),0,'Total-Smoothed'!$AG$2)</f>
        <v>1.0546751009001623</v>
      </c>
      <c r="O92" s="1">
        <f ca="1">O32+NORMINV(RAND(),0,'Total-Smoothed'!$AG$2)</f>
        <v>2.3924207394596619E-2</v>
      </c>
      <c r="P92" s="1">
        <f ca="1">P32+NORMINV(RAND(),0,'Total-Smoothed'!$AG$2)</f>
        <v>0.92121786778902248</v>
      </c>
      <c r="Q92" s="1">
        <f ca="1">Q32+NORMINV(RAND(),0,'Total-Smoothed'!$AG$2)</f>
        <v>-0.10890517522021026</v>
      </c>
      <c r="R92" s="1">
        <f ca="1">R32+NORMINV(RAND(),0,'Total-Smoothed'!$AG$2)</f>
        <v>-4.4056624586475732E-2</v>
      </c>
      <c r="S92" s="1">
        <f ca="1">S32+NORMINV(RAND(),0,'Total-Smoothed'!$AG$2)</f>
        <v>1.1222817326934378</v>
      </c>
      <c r="T92" s="1">
        <f ca="1">T32+NORMINV(RAND(),0,'Total-Smoothed'!$AG$2)</f>
        <v>0.59882480583522368</v>
      </c>
      <c r="U92" s="1">
        <f ca="1">U32+NORMINV(RAND(),0,'Total-Smoothed'!$AG$2)</f>
        <v>3.8609098150815924E-2</v>
      </c>
      <c r="V92" s="1">
        <f ca="1">V32+NORMINV(RAND(),0,'Total-Smoothed'!$AG$2)</f>
        <v>7.46168287233272E-2</v>
      </c>
      <c r="W92" s="1">
        <f ca="1">W32+NORMINV(RAND(),0,'Total-Smoothed'!$AG$2)</f>
        <v>0.31439967631023708</v>
      </c>
    </row>
    <row r="93" spans="1:23">
      <c r="A93">
        <v>104</v>
      </c>
      <c r="B93" t="s">
        <v>79</v>
      </c>
      <c r="C93">
        <v>30</v>
      </c>
      <c r="D93" s="1">
        <f ca="1">D33+NORMINV(RAND(),0,'Total-Smoothed'!$AG$2)</f>
        <v>1.4015151915918005E-2</v>
      </c>
      <c r="E93" s="1">
        <f ca="1">E33+NORMINV(RAND(),0,'Total-Smoothed'!$AG$2)</f>
        <v>-4.6366717136041159E-2</v>
      </c>
      <c r="F93" s="1">
        <f ca="1">F33+NORMINV(RAND(),0,'Total-Smoothed'!$AG$2)</f>
        <v>2.1948736669647969E-2</v>
      </c>
      <c r="G93" s="1">
        <f ca="1">G33+NORMINV(RAND(),0,'Total-Smoothed'!$AG$2)</f>
        <v>0.71370939994142257</v>
      </c>
      <c r="H93" s="1">
        <f ca="1">H33+NORMINV(RAND(),0,'Total-Smoothed'!$AG$2)</f>
        <v>0.86821023668886854</v>
      </c>
      <c r="I93" s="1">
        <f ca="1">I33+NORMINV(RAND(),0,'Total-Smoothed'!$AG$2)</f>
        <v>0.80575979997376201</v>
      </c>
      <c r="J93" s="1">
        <f ca="1">J33+NORMINV(RAND(),0,'Total-Smoothed'!$AG$2)</f>
        <v>2.9597171102428574E-4</v>
      </c>
      <c r="K93" s="1">
        <f ca="1">K33+NORMINV(RAND(),0,'Total-Smoothed'!$AG$2)</f>
        <v>0.14168390303675596</v>
      </c>
      <c r="L93" s="1">
        <f ca="1">L33+NORMINV(RAND(),0,'Total-Smoothed'!$AG$2)</f>
        <v>2.328624731526029E-2</v>
      </c>
      <c r="M93" s="1">
        <f ca="1">M33+NORMINV(RAND(),0,'Total-Smoothed'!$AG$2)</f>
        <v>-7.5551403597232655E-2</v>
      </c>
      <c r="N93" s="1">
        <f ca="1">N33+NORMINV(RAND(),0,'Total-Smoothed'!$AG$2)</f>
        <v>0.8696803922022629</v>
      </c>
      <c r="O93" s="1">
        <f ca="1">O33+NORMINV(RAND(),0,'Total-Smoothed'!$AG$2)</f>
        <v>1.008497959880275</v>
      </c>
      <c r="P93" s="1">
        <f ca="1">P33+NORMINV(RAND(),0,'Total-Smoothed'!$AG$2)</f>
        <v>7.4172058536000313E-2</v>
      </c>
      <c r="Q93" s="1">
        <f ca="1">Q33+NORMINV(RAND(),0,'Total-Smoothed'!$AG$2)</f>
        <v>-0.16155749696092625</v>
      </c>
      <c r="R93" s="1">
        <f ca="1">R33+NORMINV(RAND(),0,'Total-Smoothed'!$AG$2)</f>
        <v>1.0253460763841236E-2</v>
      </c>
      <c r="S93" s="1">
        <f ca="1">S33+NORMINV(RAND(),0,'Total-Smoothed'!$AG$2)</f>
        <v>1.0099265678792573</v>
      </c>
      <c r="T93" s="1">
        <f ca="1">T33+NORMINV(RAND(),0,'Total-Smoothed'!$AG$2)</f>
        <v>0.8730399361988791</v>
      </c>
      <c r="U93" s="1">
        <f ca="1">U33+NORMINV(RAND(),0,'Total-Smoothed'!$AG$2)</f>
        <v>0.92113898060194799</v>
      </c>
      <c r="V93" s="1">
        <f ca="1">V33+NORMINV(RAND(),0,'Total-Smoothed'!$AG$2)</f>
        <v>-6.3926602824522269E-2</v>
      </c>
      <c r="W93" s="1">
        <f ca="1">W33+NORMINV(RAND(),0,'Total-Smoothed'!$AG$2)</f>
        <v>0.20105209367878887</v>
      </c>
    </row>
    <row r="94" spans="1:23">
      <c r="A94">
        <v>105</v>
      </c>
      <c r="B94" t="s">
        <v>80</v>
      </c>
      <c r="C94">
        <v>30</v>
      </c>
      <c r="D94" s="1">
        <f ca="1">D34+NORMINV(RAND(),0,'Total-Smoothed'!$AG$2)</f>
        <v>-9.9621879725605503E-2</v>
      </c>
      <c r="E94" s="1">
        <f ca="1">E34+NORMINV(RAND(),0,'Total-Smoothed'!$AG$2)</f>
        <v>0.13178566274007919</v>
      </c>
      <c r="F94" s="1">
        <f ca="1">F34+NORMINV(RAND(),0,'Total-Smoothed'!$AG$2)</f>
        <v>-4.9560751849200115E-3</v>
      </c>
      <c r="G94" s="1">
        <f ca="1">G34+NORMINV(RAND(),0,'Total-Smoothed'!$AG$2)</f>
        <v>6.4063340604489163E-2</v>
      </c>
      <c r="H94" s="1">
        <f ca="1">H34+NORMINV(RAND(),0,'Total-Smoothed'!$AG$2)</f>
        <v>0.86397471036604179</v>
      </c>
      <c r="I94" s="1">
        <f ca="1">I34+NORMINV(RAND(),0,'Total-Smoothed'!$AG$2)</f>
        <v>-8.2476229747676266E-2</v>
      </c>
      <c r="J94" s="1">
        <f ca="1">J34+NORMINV(RAND(),0,'Total-Smoothed'!$AG$2)</f>
        <v>0.36144822217450112</v>
      </c>
      <c r="K94" s="1">
        <f ca="1">K34+NORMINV(RAND(),0,'Total-Smoothed'!$AG$2)</f>
        <v>0.21635203775700462</v>
      </c>
      <c r="L94" s="1">
        <f ca="1">L34+NORMINV(RAND(),0,'Total-Smoothed'!$AG$2)</f>
        <v>3.7586700297384049E-2</v>
      </c>
      <c r="M94" s="1">
        <f ca="1">M34+NORMINV(RAND(),0,'Total-Smoothed'!$AG$2)</f>
        <v>0.82509942609296427</v>
      </c>
      <c r="N94" s="1">
        <f ca="1">N34+NORMINV(RAND(),0,'Total-Smoothed'!$AG$2)</f>
        <v>1.0790212440024354</v>
      </c>
      <c r="O94" s="1">
        <f ca="1">O34+NORMINV(RAND(),0,'Total-Smoothed'!$AG$2)</f>
        <v>-7.2819545865578789E-3</v>
      </c>
      <c r="P94" s="1">
        <f ca="1">P34+NORMINV(RAND(),0,'Total-Smoothed'!$AG$2)</f>
        <v>1.0729487212234843</v>
      </c>
      <c r="Q94" s="1">
        <f ca="1">Q34+NORMINV(RAND(),0,'Total-Smoothed'!$AG$2)</f>
        <v>0.90395291343984829</v>
      </c>
      <c r="R94" s="1">
        <f ca="1">R34+NORMINV(RAND(),0,'Total-Smoothed'!$AG$2)</f>
        <v>6.7553183183445192E-2</v>
      </c>
      <c r="S94" s="1">
        <f ca="1">S34+NORMINV(RAND(),0,'Total-Smoothed'!$AG$2)</f>
        <v>1.1771536679782342</v>
      </c>
      <c r="T94" s="1">
        <f ca="1">T34+NORMINV(RAND(),0,'Total-Smoothed'!$AG$2)</f>
        <v>0.96594011940749425</v>
      </c>
      <c r="U94" s="1">
        <f ca="1">U34+NORMINV(RAND(),0,'Total-Smoothed'!$AG$2)</f>
        <v>1.0581721468562455</v>
      </c>
      <c r="V94" s="1">
        <f ca="1">V34+NORMINV(RAND(),0,'Total-Smoothed'!$AG$2)</f>
        <v>0.11911731560412489</v>
      </c>
      <c r="W94" s="1">
        <f ca="1">W34+NORMINV(RAND(),0,'Total-Smoothed'!$AG$2)</f>
        <v>0.19411908513646431</v>
      </c>
    </row>
    <row r="95" spans="1:23">
      <c r="A95">
        <v>106</v>
      </c>
      <c r="B95" t="s">
        <v>81</v>
      </c>
      <c r="C95">
        <v>30</v>
      </c>
      <c r="D95" s="1">
        <f ca="1">D35+NORMINV(RAND(),0,'Total-Smoothed'!$AG$2)</f>
        <v>-9.2813079621975825E-2</v>
      </c>
      <c r="E95" s="1">
        <f ca="1">E35+NORMINV(RAND(),0,'Total-Smoothed'!$AG$2)</f>
        <v>-9.2778598765342418E-2</v>
      </c>
      <c r="F95" s="1">
        <f ca="1">F35+NORMINV(RAND(),0,'Total-Smoothed'!$AG$2)</f>
        <v>0.10883475822371769</v>
      </c>
      <c r="G95" s="1">
        <f ca="1">G35+NORMINV(RAND(),0,'Total-Smoothed'!$AG$2)</f>
        <v>-9.7093894735118619E-2</v>
      </c>
      <c r="H95" s="1">
        <f ca="1">H35+NORMINV(RAND(),0,'Total-Smoothed'!$AG$2)</f>
        <v>-0.22183115646220841</v>
      </c>
      <c r="I95" s="1">
        <f ca="1">I35+NORMINV(RAND(),0,'Total-Smoothed'!$AG$2)</f>
        <v>0.47930897995200761</v>
      </c>
      <c r="J95" s="1">
        <f ca="1">J35+NORMINV(RAND(),0,'Total-Smoothed'!$AG$2)</f>
        <v>9.0774315591766061E-2</v>
      </c>
      <c r="K95" s="1">
        <f ca="1">K35+NORMINV(RAND(),0,'Total-Smoothed'!$AG$2)</f>
        <v>-0.13174849976750896</v>
      </c>
      <c r="L95" s="1">
        <f ca="1">L35+NORMINV(RAND(),0,'Total-Smoothed'!$AG$2)</f>
        <v>3.0219397052311761E-2</v>
      </c>
      <c r="M95" s="1">
        <f ca="1">M35+NORMINV(RAND(),0,'Total-Smoothed'!$AG$2)</f>
        <v>-0.17593026819933966</v>
      </c>
      <c r="N95" s="1">
        <f ca="1">N35+NORMINV(RAND(),0,'Total-Smoothed'!$AG$2)</f>
        <v>0.93402995723584381</v>
      </c>
      <c r="O95" s="1">
        <f ca="1">O35+NORMINV(RAND(),0,'Total-Smoothed'!$AG$2)</f>
        <v>0.38116716460127142</v>
      </c>
      <c r="P95" s="1">
        <f ca="1">P35+NORMINV(RAND(),0,'Total-Smoothed'!$AG$2)</f>
        <v>-9.702018723357908E-4</v>
      </c>
      <c r="Q95" s="1">
        <f ca="1">Q35+NORMINV(RAND(),0,'Total-Smoothed'!$AG$2)</f>
        <v>-4.093524917295243E-2</v>
      </c>
      <c r="R95" s="1">
        <f ca="1">R35+NORMINV(RAND(),0,'Total-Smoothed'!$AG$2)</f>
        <v>2.118599142011442E-2</v>
      </c>
      <c r="S95" s="1">
        <f ca="1">S35+NORMINV(RAND(),0,'Total-Smoothed'!$AG$2)</f>
        <v>0.92098105103154737</v>
      </c>
      <c r="T95" s="1">
        <f ca="1">T35+NORMINV(RAND(),0,'Total-Smoothed'!$AG$2)</f>
        <v>1.0147308317772787</v>
      </c>
      <c r="U95" s="1">
        <f ca="1">U35+NORMINV(RAND(),0,'Total-Smoothed'!$AG$2)</f>
        <v>4.9882416489313394E-2</v>
      </c>
      <c r="V95" s="1">
        <f ca="1">V35+NORMINV(RAND(),0,'Total-Smoothed'!$AG$2)</f>
        <v>-3.3877991620109425E-2</v>
      </c>
      <c r="W95" s="1">
        <f ca="1">W35+NORMINV(RAND(),0,'Total-Smoothed'!$AG$2)</f>
        <v>-1.723808972858256E-3</v>
      </c>
    </row>
    <row r="96" spans="1:23">
      <c r="A96">
        <v>107</v>
      </c>
      <c r="B96" t="s">
        <v>82</v>
      </c>
      <c r="C96">
        <v>30</v>
      </c>
      <c r="D96" s="1">
        <f ca="1">D36+NORMINV(RAND(),0,'Total-Smoothed'!$AG$2)</f>
        <v>-3.7855431773893292E-2</v>
      </c>
      <c r="E96" s="1">
        <f ca="1">E36+NORMINV(RAND(),0,'Total-Smoothed'!$AG$2)</f>
        <v>0.11515791082329821</v>
      </c>
      <c r="F96" s="1">
        <f ca="1">F36+NORMINV(RAND(),0,'Total-Smoothed'!$AG$2)</f>
        <v>1.775108853308582E-2</v>
      </c>
      <c r="G96" s="1">
        <f ca="1">G36+NORMINV(RAND(),0,'Total-Smoothed'!$AG$2)</f>
        <v>0.98598964336535588</v>
      </c>
      <c r="H96" s="1">
        <f ca="1">H36+NORMINV(RAND(),0,'Total-Smoothed'!$AG$2)</f>
        <v>0.18253386473576744</v>
      </c>
      <c r="I96" s="1">
        <f ca="1">I36+NORMINV(RAND(),0,'Total-Smoothed'!$AG$2)</f>
        <v>0.13620249220890404</v>
      </c>
      <c r="J96" s="1">
        <f ca="1">J36+NORMINV(RAND(),0,'Total-Smoothed'!$AG$2)</f>
        <v>2.1710261713639898E-3</v>
      </c>
      <c r="K96" s="1">
        <f ca="1">K36+NORMINV(RAND(),0,'Total-Smoothed'!$AG$2)</f>
        <v>6.306993252852772E-4</v>
      </c>
      <c r="L96" s="1">
        <f ca="1">L36+NORMINV(RAND(),0,'Total-Smoothed'!$AG$2)</f>
        <v>-5.8169787677455759E-2</v>
      </c>
      <c r="M96" s="1">
        <f ca="1">M36+NORMINV(RAND(),0,'Total-Smoothed'!$AG$2)</f>
        <v>1.0767017174935289</v>
      </c>
      <c r="N96" s="1">
        <f ca="1">N36+NORMINV(RAND(),0,'Total-Smoothed'!$AG$2)</f>
        <v>0.9921791530430325</v>
      </c>
      <c r="O96" s="1">
        <f ca="1">O36+NORMINV(RAND(),0,'Total-Smoothed'!$AG$2)</f>
        <v>-9.7327593492560094E-2</v>
      </c>
      <c r="P96" s="1">
        <f ca="1">P36+NORMINV(RAND(),0,'Total-Smoothed'!$AG$2)</f>
        <v>1.0894043370765183</v>
      </c>
      <c r="Q96" s="1">
        <f ca="1">Q36+NORMINV(RAND(),0,'Total-Smoothed'!$AG$2)</f>
        <v>-1.5562046662297956E-3</v>
      </c>
      <c r="R96" s="1">
        <f ca="1">R36+NORMINV(RAND(),0,'Total-Smoothed'!$AG$2)</f>
        <v>6.1765519214059886E-2</v>
      </c>
      <c r="S96" s="1">
        <f ca="1">S36+NORMINV(RAND(),0,'Total-Smoothed'!$AG$2)</f>
        <v>1.0679320068418023</v>
      </c>
      <c r="T96" s="1">
        <f ca="1">T36+NORMINV(RAND(),0,'Total-Smoothed'!$AG$2)</f>
        <v>0.92353473328323432</v>
      </c>
      <c r="U96" s="1">
        <f ca="1">U36+NORMINV(RAND(),0,'Total-Smoothed'!$AG$2)</f>
        <v>1.089766832306273</v>
      </c>
      <c r="V96" s="1">
        <f ca="1">V36+NORMINV(RAND(),0,'Total-Smoothed'!$AG$2)</f>
        <v>-6.7520096283967351E-2</v>
      </c>
      <c r="W96" s="1">
        <f ca="1">W36+NORMINV(RAND(),0,'Total-Smoothed'!$AG$2)</f>
        <v>-4.6976188344096864E-2</v>
      </c>
    </row>
    <row r="97" spans="1:23">
      <c r="A97">
        <v>108</v>
      </c>
      <c r="B97" t="s">
        <v>83</v>
      </c>
      <c r="C97">
        <v>30</v>
      </c>
      <c r="D97" s="1">
        <f ca="1">D37+NORMINV(RAND(),0,'Total-Smoothed'!$AG$2)</f>
        <v>-1.3983859349228297E-2</v>
      </c>
      <c r="E97" s="1">
        <f ca="1">E37+NORMINV(RAND(),0,'Total-Smoothed'!$AG$2)</f>
        <v>0.87963852468058201</v>
      </c>
      <c r="F97" s="1">
        <f ca="1">F37+NORMINV(RAND(),0,'Total-Smoothed'!$AG$2)</f>
        <v>0.16265538482098543</v>
      </c>
      <c r="G97" s="1">
        <f ca="1">G37+NORMINV(RAND(),0,'Total-Smoothed'!$AG$2)</f>
        <v>0.66388539927283885</v>
      </c>
      <c r="H97" s="1">
        <f ca="1">H37+NORMINV(RAND(),0,'Total-Smoothed'!$AG$2)</f>
        <v>0.11908026604057767</v>
      </c>
      <c r="I97" s="1">
        <f ca="1">I37+NORMINV(RAND(),0,'Total-Smoothed'!$AG$2)</f>
        <v>0.93288266148621724</v>
      </c>
      <c r="J97" s="1">
        <f ca="1">J37+NORMINV(RAND(),0,'Total-Smoothed'!$AG$2)</f>
        <v>8.5316673057074383E-2</v>
      </c>
      <c r="K97" s="1">
        <f ca="1">K37+NORMINV(RAND(),0,'Total-Smoothed'!$AG$2)</f>
        <v>0.19759073295380986</v>
      </c>
      <c r="L97" s="1">
        <f ca="1">L37+NORMINV(RAND(),0,'Total-Smoothed'!$AG$2)</f>
        <v>1.0367015611852166</v>
      </c>
      <c r="M97" s="1">
        <f ca="1">M37+NORMINV(RAND(),0,'Total-Smoothed'!$AG$2)</f>
        <v>0.53252756853232686</v>
      </c>
      <c r="N97" s="1">
        <f ca="1">N37+NORMINV(RAND(),0,'Total-Smoothed'!$AG$2)</f>
        <v>-4.3232101294186252E-3</v>
      </c>
      <c r="O97" s="1">
        <f ca="1">O37+NORMINV(RAND(),0,'Total-Smoothed'!$AG$2)</f>
        <v>-5.9821273239078626E-2</v>
      </c>
      <c r="P97" s="1">
        <f ca="1">P37+NORMINV(RAND(),0,'Total-Smoothed'!$AG$2)</f>
        <v>1.0251127536621627</v>
      </c>
      <c r="Q97" s="1">
        <f ca="1">Q37+NORMINV(RAND(),0,'Total-Smoothed'!$AG$2)</f>
        <v>-3.2512882916218268E-2</v>
      </c>
      <c r="R97" s="1">
        <f ca="1">R37+NORMINV(RAND(),0,'Total-Smoothed'!$AG$2)</f>
        <v>0.16391650008323114</v>
      </c>
      <c r="S97" s="1">
        <f ca="1">S37+NORMINV(RAND(),0,'Total-Smoothed'!$AG$2)</f>
        <v>1.0482504148351031</v>
      </c>
      <c r="T97" s="1">
        <f ca="1">T37+NORMINV(RAND(),0,'Total-Smoothed'!$AG$2)</f>
        <v>7.9509259548511055E-3</v>
      </c>
      <c r="U97" s="1">
        <f ca="1">U37+NORMINV(RAND(),0,'Total-Smoothed'!$AG$2)</f>
        <v>-7.0148782915007465E-2</v>
      </c>
      <c r="V97" s="1">
        <f ca="1">V37+NORMINV(RAND(),0,'Total-Smoothed'!$AG$2)</f>
        <v>1.2031422101022669</v>
      </c>
      <c r="W97" s="1">
        <f ca="1">W37+NORMINV(RAND(),0,'Total-Smoothed'!$AG$2)</f>
        <v>5.9574323634936421E-2</v>
      </c>
    </row>
    <row r="98" spans="1:23">
      <c r="A98">
        <v>109</v>
      </c>
      <c r="B98" t="s">
        <v>84</v>
      </c>
      <c r="C98">
        <v>30</v>
      </c>
      <c r="D98" s="1">
        <f ca="1">D38+NORMINV(RAND(),0,'Total-Smoothed'!$AG$2)</f>
        <v>8.2086859399910478E-2</v>
      </c>
      <c r="E98" s="1">
        <f ca="1">E38+NORMINV(RAND(),0,'Total-Smoothed'!$AG$2)</f>
        <v>0.17067213846681123</v>
      </c>
      <c r="F98" s="1">
        <f ca="1">F38+NORMINV(RAND(),0,'Total-Smoothed'!$AG$2)</f>
        <v>0.2013126418458859</v>
      </c>
      <c r="G98" s="1">
        <f ca="1">G38+NORMINV(RAND(),0,'Total-Smoothed'!$AG$2)</f>
        <v>1.109360619924131</v>
      </c>
      <c r="H98" s="1">
        <f ca="1">H38+NORMINV(RAND(),0,'Total-Smoothed'!$AG$2)</f>
        <v>2.3673999508798057E-2</v>
      </c>
      <c r="I98" s="1">
        <f ca="1">I38+NORMINV(RAND(),0,'Total-Smoothed'!$AG$2)</f>
        <v>1.0170032756780412</v>
      </c>
      <c r="J98" s="1">
        <f ca="1">J38+NORMINV(RAND(),0,'Total-Smoothed'!$AG$2)</f>
        <v>0.12729502138160259</v>
      </c>
      <c r="K98" s="1">
        <f ca="1">K38+NORMINV(RAND(),0,'Total-Smoothed'!$AG$2)</f>
        <v>4.6043213716227297E-3</v>
      </c>
      <c r="L98" s="1">
        <f ca="1">L38+NORMINV(RAND(),0,'Total-Smoothed'!$AG$2)</f>
        <v>0.9277214040815982</v>
      </c>
      <c r="M98" s="1">
        <f ca="1">M38+NORMINV(RAND(),0,'Total-Smoothed'!$AG$2)</f>
        <v>-5.7338843564846621E-2</v>
      </c>
      <c r="N98" s="1">
        <f ca="1">N38+NORMINV(RAND(),0,'Total-Smoothed'!$AG$2)</f>
        <v>-8.1578917731188305E-2</v>
      </c>
      <c r="O98" s="1">
        <f ca="1">O38+NORMINV(RAND(),0,'Total-Smoothed'!$AG$2)</f>
        <v>0.80798297773496508</v>
      </c>
      <c r="P98" s="1">
        <f ca="1">P38+NORMINV(RAND(),0,'Total-Smoothed'!$AG$2)</f>
        <v>2.4713066994113894E-3</v>
      </c>
      <c r="Q98" s="1">
        <f ca="1">Q38+NORMINV(RAND(),0,'Total-Smoothed'!$AG$2)</f>
        <v>-3.2962811481818625E-3</v>
      </c>
      <c r="R98" s="1">
        <f ca="1">R38+NORMINV(RAND(),0,'Total-Smoothed'!$AG$2)</f>
        <v>0.11122916268106452</v>
      </c>
      <c r="S98" s="1">
        <f ca="1">S38+NORMINV(RAND(),0,'Total-Smoothed'!$AG$2)</f>
        <v>0.9225334971575192</v>
      </c>
      <c r="T98" s="1">
        <f ca="1">T38+NORMINV(RAND(),0,'Total-Smoothed'!$AG$2)</f>
        <v>0.52742736884055841</v>
      </c>
      <c r="U98" s="1">
        <f ca="1">U38+NORMINV(RAND(),0,'Total-Smoothed'!$AG$2)</f>
        <v>1.243126935779242</v>
      </c>
      <c r="V98" s="1">
        <f ca="1">V38+NORMINV(RAND(),0,'Total-Smoothed'!$AG$2)</f>
        <v>1.0443644107281613</v>
      </c>
      <c r="W98" s="1">
        <f ca="1">W38+NORMINV(RAND(),0,'Total-Smoothed'!$AG$2)</f>
        <v>2.9805199356753322E-2</v>
      </c>
    </row>
    <row r="99" spans="1:23">
      <c r="A99">
        <v>110</v>
      </c>
      <c r="B99" t="s">
        <v>85</v>
      </c>
      <c r="C99">
        <v>30</v>
      </c>
      <c r="D99" s="1">
        <f ca="1">D39+NORMINV(RAND(),0,'Total-Smoothed'!$AG$2)</f>
        <v>-0.26511792561835373</v>
      </c>
      <c r="E99" s="1">
        <f ca="1">E39+NORMINV(RAND(),0,'Total-Smoothed'!$AG$2)</f>
        <v>7.9091071092311296E-3</v>
      </c>
      <c r="F99" s="1">
        <f ca="1">F39+NORMINV(RAND(),0,'Total-Smoothed'!$AG$2)</f>
        <v>-5.7533517821889979E-3</v>
      </c>
      <c r="G99" s="1">
        <f ca="1">G39+NORMINV(RAND(),0,'Total-Smoothed'!$AG$2)</f>
        <v>1.0200266344319493</v>
      </c>
      <c r="H99" s="1">
        <f ca="1">H39+NORMINV(RAND(),0,'Total-Smoothed'!$AG$2)</f>
        <v>0.30570159155528742</v>
      </c>
      <c r="I99" s="1">
        <f ca="1">I39+NORMINV(RAND(),0,'Total-Smoothed'!$AG$2)</f>
        <v>1.2349558123053959</v>
      </c>
      <c r="J99" s="1">
        <f ca="1">J39+NORMINV(RAND(),0,'Total-Smoothed'!$AG$2)</f>
        <v>1.0044845594299645</v>
      </c>
      <c r="K99" s="1">
        <f ca="1">K39+NORMINV(RAND(),0,'Total-Smoothed'!$AG$2)</f>
        <v>-4.8179412588069723E-2</v>
      </c>
      <c r="L99" s="1">
        <f ca="1">L39+NORMINV(RAND(),0,'Total-Smoothed'!$AG$2)</f>
        <v>0.89015211896638191</v>
      </c>
      <c r="M99" s="1">
        <f ca="1">M39+NORMINV(RAND(),0,'Total-Smoothed'!$AG$2)</f>
        <v>0.96895370130365976</v>
      </c>
      <c r="N99" s="1">
        <f ca="1">N39+NORMINV(RAND(),0,'Total-Smoothed'!$AG$2)</f>
        <v>-3.5258835064555551E-2</v>
      </c>
      <c r="O99" s="1">
        <f ca="1">O39+NORMINV(RAND(),0,'Total-Smoothed'!$AG$2)</f>
        <v>-8.6009919198243329E-2</v>
      </c>
      <c r="P99" s="1">
        <f ca="1">P39+NORMINV(RAND(),0,'Total-Smoothed'!$AG$2)</f>
        <v>1.0708656034368362</v>
      </c>
      <c r="Q99" s="1">
        <f ca="1">Q39+NORMINV(RAND(),0,'Total-Smoothed'!$AG$2)</f>
        <v>1.0771956070018562</v>
      </c>
      <c r="R99" s="1">
        <f ca="1">R39+NORMINV(RAND(),0,'Total-Smoothed'!$AG$2)</f>
        <v>7.497663150320627E-2</v>
      </c>
      <c r="S99" s="1">
        <f ca="1">S39+NORMINV(RAND(),0,'Total-Smoothed'!$AG$2)</f>
        <v>0.96852752508126416</v>
      </c>
      <c r="T99" s="1">
        <f ca="1">T39+NORMINV(RAND(),0,'Total-Smoothed'!$AG$2)</f>
        <v>7.7644239854793129E-2</v>
      </c>
      <c r="U99" s="1">
        <f ca="1">U39+NORMINV(RAND(),0,'Total-Smoothed'!$AG$2)</f>
        <v>0.93562980581283373</v>
      </c>
      <c r="V99" s="1">
        <f ca="1">V39+NORMINV(RAND(),0,'Total-Smoothed'!$AG$2)</f>
        <v>0.83923022019624482</v>
      </c>
      <c r="W99" s="1">
        <f ca="1">W39+NORMINV(RAND(),0,'Total-Smoothed'!$AG$2)</f>
        <v>6.0915843534613261E-2</v>
      </c>
    </row>
    <row r="100" spans="1:23">
      <c r="A100">
        <v>111</v>
      </c>
      <c r="B100" t="s">
        <v>86</v>
      </c>
      <c r="C100">
        <v>30</v>
      </c>
      <c r="D100" s="1">
        <f ca="1">D40+NORMINV(RAND(),0,'Total-Smoothed'!$AG$2)</f>
        <v>-3.0447751200356525E-2</v>
      </c>
      <c r="E100" s="1">
        <f ca="1">E40+NORMINV(RAND(),0,'Total-Smoothed'!$AG$2)</f>
        <v>0.72643418293088291</v>
      </c>
      <c r="F100" s="1">
        <f ca="1">F40+NORMINV(RAND(),0,'Total-Smoothed'!$AG$2)</f>
        <v>-6.5630493950808777E-2</v>
      </c>
      <c r="G100" s="1">
        <f ca="1">G40+NORMINV(RAND(),0,'Total-Smoothed'!$AG$2)</f>
        <v>1.1684890314262251</v>
      </c>
      <c r="H100" s="1">
        <f ca="1">H40+NORMINV(RAND(),0,'Total-Smoothed'!$AG$2)</f>
        <v>-7.4761169511615044E-2</v>
      </c>
      <c r="I100" s="1">
        <f ca="1">I40+NORMINV(RAND(),0,'Total-Smoothed'!$AG$2)</f>
        <v>0.96478265402113639</v>
      </c>
      <c r="J100" s="1">
        <f ca="1">J40+NORMINV(RAND(),0,'Total-Smoothed'!$AG$2)</f>
        <v>1.1481302952363412</v>
      </c>
      <c r="K100" s="1">
        <f ca="1">K40+NORMINV(RAND(),0,'Total-Smoothed'!$AG$2)</f>
        <v>-6.7970432623755975E-2</v>
      </c>
      <c r="L100" s="1">
        <f ca="1">L40+NORMINV(RAND(),0,'Total-Smoothed'!$AG$2)</f>
        <v>1.0964042141696904</v>
      </c>
      <c r="M100" s="1">
        <f ca="1">M40+NORMINV(RAND(),0,'Total-Smoothed'!$AG$2)</f>
        <v>0.85448075853878747</v>
      </c>
      <c r="N100" s="1">
        <f ca="1">N40+NORMINV(RAND(),0,'Total-Smoothed'!$AG$2)</f>
        <v>-0.17407670168395251</v>
      </c>
      <c r="O100" s="1">
        <f ca="1">O40+NORMINV(RAND(),0,'Total-Smoothed'!$AG$2)</f>
        <v>0.13114753682809266</v>
      </c>
      <c r="P100" s="1">
        <f ca="1">P40+NORMINV(RAND(),0,'Total-Smoothed'!$AG$2)</f>
        <v>0.98800270937537571</v>
      </c>
      <c r="Q100" s="1">
        <f ca="1">Q40+NORMINV(RAND(),0,'Total-Smoothed'!$AG$2)</f>
        <v>-0.1957388901917328</v>
      </c>
      <c r="R100" s="1">
        <f ca="1">R40+NORMINV(RAND(),0,'Total-Smoothed'!$AG$2)</f>
        <v>0.81344002466459786</v>
      </c>
      <c r="S100" s="1">
        <f ca="1">S40+NORMINV(RAND(),0,'Total-Smoothed'!$AG$2)</f>
        <v>1.0291937179337354</v>
      </c>
      <c r="T100" s="1">
        <f ca="1">T40+NORMINV(RAND(),0,'Total-Smoothed'!$AG$2)</f>
        <v>1.0948649090337386</v>
      </c>
      <c r="U100" s="1">
        <f ca="1">U40+NORMINV(RAND(),0,'Total-Smoothed'!$AG$2)</f>
        <v>1.0881061495124382</v>
      </c>
      <c r="V100" s="1">
        <f ca="1">V40+NORMINV(RAND(),0,'Total-Smoothed'!$AG$2)</f>
        <v>0.895699802681724</v>
      </c>
      <c r="W100" s="1">
        <f ca="1">W40+NORMINV(RAND(),0,'Total-Smoothed'!$AG$2)</f>
        <v>7.2766220445166889E-3</v>
      </c>
    </row>
    <row r="101" spans="1:23">
      <c r="A101">
        <v>112</v>
      </c>
      <c r="B101" t="s">
        <v>87</v>
      </c>
      <c r="C101">
        <v>30</v>
      </c>
      <c r="D101" s="1">
        <f ca="1">D41+NORMINV(RAND(),0,'Total-Smoothed'!$AG$2)</f>
        <v>5.4386373690087066E-2</v>
      </c>
      <c r="E101" s="1">
        <f ca="1">E41+NORMINV(RAND(),0,'Total-Smoothed'!$AG$2)</f>
        <v>0.80840082440975436</v>
      </c>
      <c r="F101" s="1">
        <f ca="1">F41+NORMINV(RAND(),0,'Total-Smoothed'!$AG$2)</f>
        <v>0.38753125638443764</v>
      </c>
      <c r="G101" s="1">
        <f ca="1">G41+NORMINV(RAND(),0,'Total-Smoothed'!$AG$2)</f>
        <v>1.0063286298651593</v>
      </c>
      <c r="H101" s="1">
        <f ca="1">H41+NORMINV(RAND(),0,'Total-Smoothed'!$AG$2)</f>
        <v>0.12182588867052102</v>
      </c>
      <c r="I101" s="1">
        <f ca="1">I41+NORMINV(RAND(),0,'Total-Smoothed'!$AG$2)</f>
        <v>1.0298078356076579</v>
      </c>
      <c r="J101" s="1">
        <f ca="1">J41+NORMINV(RAND(),0,'Total-Smoothed'!$AG$2)</f>
        <v>2.0356443037908262E-2</v>
      </c>
      <c r="K101" s="1">
        <f ca="1">K41+NORMINV(RAND(),0,'Total-Smoothed'!$AG$2)</f>
        <v>0.83435623965632388</v>
      </c>
      <c r="L101" s="1">
        <f ca="1">L41+NORMINV(RAND(),0,'Total-Smoothed'!$AG$2)</f>
        <v>1.0111218828688997</v>
      </c>
      <c r="M101" s="1">
        <f ca="1">M41+NORMINV(RAND(),0,'Total-Smoothed'!$AG$2)</f>
        <v>0.17464865032240429</v>
      </c>
      <c r="N101" s="1">
        <f ca="1">N41+NORMINV(RAND(),0,'Total-Smoothed'!$AG$2)</f>
        <v>3.2798470673882495E-2</v>
      </c>
      <c r="O101" s="1">
        <f ca="1">O41+NORMINV(RAND(),0,'Total-Smoothed'!$AG$2)</f>
        <v>4.7047844311659807E-2</v>
      </c>
      <c r="P101" s="1">
        <f ca="1">P41+NORMINV(RAND(),0,'Total-Smoothed'!$AG$2)</f>
        <v>-6.4423449113120368E-2</v>
      </c>
      <c r="Q101" s="1">
        <f ca="1">Q41+NORMINV(RAND(),0,'Total-Smoothed'!$AG$2)</f>
        <v>0.20962980251282934</v>
      </c>
      <c r="R101" s="1">
        <f ca="1">R41+NORMINV(RAND(),0,'Total-Smoothed'!$AG$2)</f>
        <v>4.7091224720598457E-2</v>
      </c>
      <c r="S101" s="1">
        <f ca="1">S41+NORMINV(RAND(),0,'Total-Smoothed'!$AG$2)</f>
        <v>1.04338545784295</v>
      </c>
      <c r="T101" s="1">
        <f ca="1">T41+NORMINV(RAND(),0,'Total-Smoothed'!$AG$2)</f>
        <v>2.5480216983565784E-3</v>
      </c>
      <c r="U101" s="1">
        <f ca="1">U41+NORMINV(RAND(),0,'Total-Smoothed'!$AG$2)</f>
        <v>0.514952020387205</v>
      </c>
      <c r="V101" s="1">
        <f ca="1">V41+NORMINV(RAND(),0,'Total-Smoothed'!$AG$2)</f>
        <v>1.1040524437620645</v>
      </c>
      <c r="W101" s="1">
        <f ca="1">W41+NORMINV(RAND(),0,'Total-Smoothed'!$AG$2)</f>
        <v>0.85660063778140949</v>
      </c>
    </row>
    <row r="102" spans="1:23">
      <c r="A102">
        <v>113</v>
      </c>
      <c r="B102" t="s">
        <v>88</v>
      </c>
      <c r="C102">
        <v>30</v>
      </c>
      <c r="D102" s="1">
        <f ca="1">D42+NORMINV(RAND(),0,'Total-Smoothed'!$AG$2)</f>
        <v>0.12607178471966529</v>
      </c>
      <c r="E102" s="1">
        <f ca="1">E42+NORMINV(RAND(),0,'Total-Smoothed'!$AG$2)</f>
        <v>-0.14058150738858152</v>
      </c>
      <c r="F102" s="1">
        <f ca="1">F42+NORMINV(RAND(),0,'Total-Smoothed'!$AG$2)</f>
        <v>3.6175389401175992E-3</v>
      </c>
      <c r="G102" s="1">
        <f ca="1">G42+NORMINV(RAND(),0,'Total-Smoothed'!$AG$2)</f>
        <v>0.90577514884851162</v>
      </c>
      <c r="H102" s="1">
        <f ca="1">H42+NORMINV(RAND(),0,'Total-Smoothed'!$AG$2)</f>
        <v>6.5115678493296275E-2</v>
      </c>
      <c r="I102" s="1">
        <f ca="1">I42+NORMINV(RAND(),0,'Total-Smoothed'!$AG$2)</f>
        <v>1.0036226516264923</v>
      </c>
      <c r="J102" s="1">
        <f ca="1">J42+NORMINV(RAND(),0,'Total-Smoothed'!$AG$2)</f>
        <v>6.4670840871283969E-2</v>
      </c>
      <c r="K102" s="1">
        <f ca="1">K42+NORMINV(RAND(),0,'Total-Smoothed'!$AG$2)</f>
        <v>0.11580637629638786</v>
      </c>
      <c r="L102" s="1">
        <f ca="1">L42+NORMINV(RAND(),0,'Total-Smoothed'!$AG$2)</f>
        <v>-9.4319335762052509E-2</v>
      </c>
      <c r="M102" s="1">
        <f ca="1">M42+NORMINV(RAND(),0,'Total-Smoothed'!$AG$2)</f>
        <v>0.16316802543797304</v>
      </c>
      <c r="N102" s="1">
        <f ca="1">N42+NORMINV(RAND(),0,'Total-Smoothed'!$AG$2)</f>
        <v>0.39535683873616051</v>
      </c>
      <c r="O102" s="1">
        <f ca="1">O42+NORMINV(RAND(),0,'Total-Smoothed'!$AG$2)</f>
        <v>0.86594183395189739</v>
      </c>
      <c r="P102" s="1">
        <f ca="1">P42+NORMINV(RAND(),0,'Total-Smoothed'!$AG$2)</f>
        <v>-7.5629308925157318E-2</v>
      </c>
      <c r="Q102" s="1">
        <f ca="1">Q42+NORMINV(RAND(),0,'Total-Smoothed'!$AG$2)</f>
        <v>0.11799257064787688</v>
      </c>
      <c r="R102" s="1">
        <f ca="1">R42+NORMINV(RAND(),0,'Total-Smoothed'!$AG$2)</f>
        <v>5.6654035351265272E-2</v>
      </c>
      <c r="S102" s="1">
        <f ca="1">S42+NORMINV(RAND(),0,'Total-Smoothed'!$AG$2)</f>
        <v>0.919360653889576</v>
      </c>
      <c r="T102" s="1">
        <f ca="1">T42+NORMINV(RAND(),0,'Total-Smoothed'!$AG$2)</f>
        <v>0.79972429352811125</v>
      </c>
      <c r="U102" s="1">
        <f ca="1">U42+NORMINV(RAND(),0,'Total-Smoothed'!$AG$2)</f>
        <v>1.1704213764819382</v>
      </c>
      <c r="V102" s="1">
        <f ca="1">V42+NORMINV(RAND(),0,'Total-Smoothed'!$AG$2)</f>
        <v>1.0479148309586805</v>
      </c>
      <c r="W102" s="1">
        <f ca="1">W42+NORMINV(RAND(),0,'Total-Smoothed'!$AG$2)</f>
        <v>-5.723409682571548E-2</v>
      </c>
    </row>
    <row r="103" spans="1:23">
      <c r="A103">
        <v>114</v>
      </c>
      <c r="B103" t="s">
        <v>89</v>
      </c>
      <c r="C103">
        <v>30</v>
      </c>
      <c r="D103" s="1">
        <f ca="1">D43+NORMINV(RAND(),0,'Total-Smoothed'!$AG$2)</f>
        <v>-0.10451852603525275</v>
      </c>
      <c r="E103" s="1">
        <f ca="1">E43+NORMINV(RAND(),0,'Total-Smoothed'!$AG$2)</f>
        <v>-4.3280083380256351E-2</v>
      </c>
      <c r="F103" s="1">
        <f ca="1">F43+NORMINV(RAND(),0,'Total-Smoothed'!$AG$2)</f>
        <v>0.7612948108490224</v>
      </c>
      <c r="G103" s="1">
        <f ca="1">G43+NORMINV(RAND(),0,'Total-Smoothed'!$AG$2)</f>
        <v>-3.6054824174632343E-3</v>
      </c>
      <c r="H103" s="1">
        <f ca="1">H43+NORMINV(RAND(),0,'Total-Smoothed'!$AG$2)</f>
        <v>-6.1368092913633925E-2</v>
      </c>
      <c r="I103" s="1">
        <f ca="1">I43+NORMINV(RAND(),0,'Total-Smoothed'!$AG$2)</f>
        <v>0.9020037742977699</v>
      </c>
      <c r="J103" s="1">
        <f ca="1">J43+NORMINV(RAND(),0,'Total-Smoothed'!$AG$2)</f>
        <v>0.25328810993786544</v>
      </c>
      <c r="K103" s="1">
        <f ca="1">K43+NORMINV(RAND(),0,'Total-Smoothed'!$AG$2)</f>
        <v>1.1345412284912642</v>
      </c>
      <c r="L103" s="1">
        <f ca="1">L43+NORMINV(RAND(),0,'Total-Smoothed'!$AG$2)</f>
        <v>1.0254953111965619</v>
      </c>
      <c r="M103" s="1">
        <f ca="1">M43+NORMINV(RAND(),0,'Total-Smoothed'!$AG$2)</f>
        <v>-5.2084264359812928E-2</v>
      </c>
      <c r="N103" s="1">
        <f ca="1">N43+NORMINV(RAND(),0,'Total-Smoothed'!$AG$2)</f>
        <v>0.89202980208804383</v>
      </c>
      <c r="O103" s="1">
        <f ca="1">O43+NORMINV(RAND(),0,'Total-Smoothed'!$AG$2)</f>
        <v>7.4561176962429726E-2</v>
      </c>
      <c r="P103" s="1">
        <f ca="1">P43+NORMINV(RAND(),0,'Total-Smoothed'!$AG$2)</f>
        <v>-1.7887226196528782E-2</v>
      </c>
      <c r="Q103" s="1">
        <f ca="1">Q43+NORMINV(RAND(),0,'Total-Smoothed'!$AG$2)</f>
        <v>2.2270652769735416E-2</v>
      </c>
      <c r="R103" s="1">
        <f ca="1">R43+NORMINV(RAND(),0,'Total-Smoothed'!$AG$2)</f>
        <v>1.1468090624558294</v>
      </c>
      <c r="S103" s="1">
        <f ca="1">S43+NORMINV(RAND(),0,'Total-Smoothed'!$AG$2)</f>
        <v>0.88000393410176514</v>
      </c>
      <c r="T103" s="1">
        <f ca="1">T43+NORMINV(RAND(),0,'Total-Smoothed'!$AG$2)</f>
        <v>0.81965867362666489</v>
      </c>
      <c r="U103" s="1">
        <f ca="1">U43+NORMINV(RAND(),0,'Total-Smoothed'!$AG$2)</f>
        <v>-7.8964712668135345E-2</v>
      </c>
      <c r="V103" s="1">
        <f ca="1">V43+NORMINV(RAND(),0,'Total-Smoothed'!$AG$2)</f>
        <v>-6.1978536113648612E-2</v>
      </c>
      <c r="W103" s="1">
        <f ca="1">W43+NORMINV(RAND(),0,'Total-Smoothed'!$AG$2)</f>
        <v>0.18146155900543215</v>
      </c>
    </row>
    <row r="104" spans="1:23">
      <c r="A104">
        <v>115</v>
      </c>
      <c r="B104" t="s">
        <v>90</v>
      </c>
      <c r="C104">
        <v>30</v>
      </c>
      <c r="D104" s="1">
        <f ca="1">D44+NORMINV(RAND(),0,'Total-Smoothed'!$AG$2)</f>
        <v>-4.1519464564105872E-2</v>
      </c>
      <c r="E104" s="1">
        <f ca="1">E44+NORMINV(RAND(),0,'Total-Smoothed'!$AG$2)</f>
        <v>0.16117004977903315</v>
      </c>
      <c r="F104" s="1">
        <f ca="1">F44+NORMINV(RAND(),0,'Total-Smoothed'!$AG$2)</f>
        <v>3.2255006767440191E-2</v>
      </c>
      <c r="G104" s="1">
        <f ca="1">G44+NORMINV(RAND(),0,'Total-Smoothed'!$AG$2)</f>
        <v>-0.11689890479954378</v>
      </c>
      <c r="H104" s="1">
        <f ca="1">H44+NORMINV(RAND(),0,'Total-Smoothed'!$AG$2)</f>
        <v>-5.4093613166090307E-2</v>
      </c>
      <c r="I104" s="1">
        <f ca="1">I44+NORMINV(RAND(),0,'Total-Smoothed'!$AG$2)</f>
        <v>0.85667470582500549</v>
      </c>
      <c r="J104" s="1">
        <f ca="1">J44+NORMINV(RAND(),0,'Total-Smoothed'!$AG$2)</f>
        <v>1.0057346235819506</v>
      </c>
      <c r="K104" s="1">
        <f ca="1">K44+NORMINV(RAND(),0,'Total-Smoothed'!$AG$2)</f>
        <v>0.24104224299709837</v>
      </c>
      <c r="L104" s="1">
        <f ca="1">L44+NORMINV(RAND(),0,'Total-Smoothed'!$AG$2)</f>
        <v>0.9513082062893462</v>
      </c>
      <c r="M104" s="1">
        <f ca="1">M44+NORMINV(RAND(),0,'Total-Smoothed'!$AG$2)</f>
        <v>-5.791640035537448E-2</v>
      </c>
      <c r="N104" s="1">
        <f ca="1">N44+NORMINV(RAND(),0,'Total-Smoothed'!$AG$2)</f>
        <v>0.82250487111866422</v>
      </c>
      <c r="O104" s="1">
        <f ca="1">O44+NORMINV(RAND(),0,'Total-Smoothed'!$AG$2)</f>
        <v>-0.10752291281912907</v>
      </c>
      <c r="P104" s="1">
        <f ca="1">P44+NORMINV(RAND(),0,'Total-Smoothed'!$AG$2)</f>
        <v>0.96603832991958793</v>
      </c>
      <c r="Q104" s="1">
        <f ca="1">Q44+NORMINV(RAND(),0,'Total-Smoothed'!$AG$2)</f>
        <v>-1.7356685619767144E-2</v>
      </c>
      <c r="R104" s="1">
        <f ca="1">R44+NORMINV(RAND(),0,'Total-Smoothed'!$AG$2)</f>
        <v>0.90937120228959301</v>
      </c>
      <c r="S104" s="1">
        <f ca="1">S44+NORMINV(RAND(),0,'Total-Smoothed'!$AG$2)</f>
        <v>0.89052385845605331</v>
      </c>
      <c r="T104" s="1">
        <f ca="1">T44+NORMINV(RAND(),0,'Total-Smoothed'!$AG$2)</f>
        <v>0.86436527776490746</v>
      </c>
      <c r="U104" s="1">
        <f ca="1">U44+NORMINV(RAND(),0,'Total-Smoothed'!$AG$2)</f>
        <v>2.6976623129994583E-2</v>
      </c>
      <c r="V104" s="1">
        <f ca="1">V44+NORMINV(RAND(),0,'Total-Smoothed'!$AG$2)</f>
        <v>-5.7673619153270184E-2</v>
      </c>
      <c r="W104" s="1">
        <f ca="1">W44+NORMINV(RAND(),0,'Total-Smoothed'!$AG$2)</f>
        <v>0.1176311565209557</v>
      </c>
    </row>
    <row r="105" spans="1:23">
      <c r="A105">
        <v>116</v>
      </c>
      <c r="B105" t="s">
        <v>91</v>
      </c>
      <c r="C105">
        <v>30</v>
      </c>
      <c r="D105" s="1">
        <f ca="1">D45+NORMINV(RAND(),0,'Total-Smoothed'!$AG$2)</f>
        <v>8.6737789681310351E-2</v>
      </c>
      <c r="E105" s="1">
        <f ca="1">E45+NORMINV(RAND(),0,'Total-Smoothed'!$AG$2)</f>
        <v>3.4749174365082257E-2</v>
      </c>
      <c r="F105" s="1">
        <f ca="1">F45+NORMINV(RAND(),0,'Total-Smoothed'!$AG$2)</f>
        <v>1.0307955740978698</v>
      </c>
      <c r="G105" s="1">
        <f ca="1">G45+NORMINV(RAND(),0,'Total-Smoothed'!$AG$2)</f>
        <v>-0.17399779754240122</v>
      </c>
      <c r="H105" s="1">
        <f ca="1">H45+NORMINV(RAND(),0,'Total-Smoothed'!$AG$2)</f>
        <v>1.0661814616748033</v>
      </c>
      <c r="I105" s="1">
        <f ca="1">I45+NORMINV(RAND(),0,'Total-Smoothed'!$AG$2)</f>
        <v>1.100561656654933</v>
      </c>
      <c r="J105" s="1">
        <f ca="1">J45+NORMINV(RAND(),0,'Total-Smoothed'!$AG$2)</f>
        <v>1.0354920905356466</v>
      </c>
      <c r="K105" s="1">
        <f ca="1">K45+NORMINV(RAND(),0,'Total-Smoothed'!$AG$2)</f>
        <v>-7.2305965652060183E-2</v>
      </c>
      <c r="L105" s="1">
        <f ca="1">L45+NORMINV(RAND(),0,'Total-Smoothed'!$AG$2)</f>
        <v>0.89800477072146023</v>
      </c>
      <c r="M105" s="1">
        <f ca="1">M45+NORMINV(RAND(),0,'Total-Smoothed'!$AG$2)</f>
        <v>2.8324972226305825E-2</v>
      </c>
      <c r="N105" s="1">
        <f ca="1">N45+NORMINV(RAND(),0,'Total-Smoothed'!$AG$2)</f>
        <v>0.58277506508752763</v>
      </c>
      <c r="O105" s="1">
        <f ca="1">O45+NORMINV(RAND(),0,'Total-Smoothed'!$AG$2)</f>
        <v>-0.12230025138326779</v>
      </c>
      <c r="P105" s="1">
        <f ca="1">P45+NORMINV(RAND(),0,'Total-Smoothed'!$AG$2)</f>
        <v>-0.12482587436866421</v>
      </c>
      <c r="Q105" s="1">
        <f ca="1">Q45+NORMINV(RAND(),0,'Total-Smoothed'!$AG$2)</f>
        <v>-7.4149769988632805E-2</v>
      </c>
      <c r="R105" s="1">
        <f ca="1">R45+NORMINV(RAND(),0,'Total-Smoothed'!$AG$2)</f>
        <v>1.0645218115357113</v>
      </c>
      <c r="S105" s="1">
        <f ca="1">S45+NORMINV(RAND(),0,'Total-Smoothed'!$AG$2)</f>
        <v>0.99479642751393638</v>
      </c>
      <c r="T105" s="1">
        <f ca="1">T45+NORMINV(RAND(),0,'Total-Smoothed'!$AG$2)</f>
        <v>0.93226902404148471</v>
      </c>
      <c r="U105" s="1">
        <f ca="1">U45+NORMINV(RAND(),0,'Total-Smoothed'!$AG$2)</f>
        <v>0.95683230907146588</v>
      </c>
      <c r="V105" s="1">
        <f ca="1">V45+NORMINV(RAND(),0,'Total-Smoothed'!$AG$2)</f>
        <v>0.21363650255538469</v>
      </c>
      <c r="W105" s="1">
        <f ca="1">W45+NORMINV(RAND(),0,'Total-Smoothed'!$AG$2)</f>
        <v>0.16537510562496011</v>
      </c>
    </row>
    <row r="106" spans="1:23">
      <c r="A106">
        <v>117</v>
      </c>
      <c r="B106" t="s">
        <v>92</v>
      </c>
      <c r="C106">
        <v>30</v>
      </c>
      <c r="D106" s="1">
        <f ca="1">D46+NORMINV(RAND(),0,'Total-Smoothed'!$AG$2)</f>
        <v>8.7287878671841471E-2</v>
      </c>
      <c r="E106" s="1">
        <f ca="1">E46+NORMINV(RAND(),0,'Total-Smoothed'!$AG$2)</f>
        <v>-2.9066573643251326E-2</v>
      </c>
      <c r="F106" s="1">
        <f ca="1">F46+NORMINV(RAND(),0,'Total-Smoothed'!$AG$2)</f>
        <v>6.6343756021034109E-2</v>
      </c>
      <c r="G106" s="1">
        <f ca="1">G46+NORMINV(RAND(),0,'Total-Smoothed'!$AG$2)</f>
        <v>9.6356697478265682E-2</v>
      </c>
      <c r="H106" s="1">
        <f ca="1">H46+NORMINV(RAND(),0,'Total-Smoothed'!$AG$2)</f>
        <v>-2.6048187546995984E-2</v>
      </c>
      <c r="I106" s="1">
        <f ca="1">I46+NORMINV(RAND(),0,'Total-Smoothed'!$AG$2)</f>
        <v>1.1504419137567019</v>
      </c>
      <c r="J106" s="1">
        <f ca="1">J46+NORMINV(RAND(),0,'Total-Smoothed'!$AG$2)</f>
        <v>0.74872387770526994</v>
      </c>
      <c r="K106" s="1">
        <f ca="1">K46+NORMINV(RAND(),0,'Total-Smoothed'!$AG$2)</f>
        <v>5.5670704666877111E-2</v>
      </c>
      <c r="L106" s="1">
        <f ca="1">L46+NORMINV(RAND(),0,'Total-Smoothed'!$AG$2)</f>
        <v>9.9959826961228682E-2</v>
      </c>
      <c r="M106" s="1">
        <f ca="1">M46+NORMINV(RAND(),0,'Total-Smoothed'!$AG$2)</f>
        <v>0.10092665605459432</v>
      </c>
      <c r="N106" s="1">
        <f ca="1">N46+NORMINV(RAND(),0,'Total-Smoothed'!$AG$2)</f>
        <v>0.94286477588035633</v>
      </c>
      <c r="O106" s="1">
        <f ca="1">O46+NORMINV(RAND(),0,'Total-Smoothed'!$AG$2)</f>
        <v>-0.17657331915863167</v>
      </c>
      <c r="P106" s="1">
        <f ca="1">P46+NORMINV(RAND(),0,'Total-Smoothed'!$AG$2)</f>
        <v>1.0814339221474603</v>
      </c>
      <c r="Q106" s="1">
        <f ca="1">Q46+NORMINV(RAND(),0,'Total-Smoothed'!$AG$2)</f>
        <v>4.0682224171442793E-2</v>
      </c>
      <c r="R106" s="1">
        <f ca="1">R46+NORMINV(RAND(),0,'Total-Smoothed'!$AG$2)</f>
        <v>0.94386374520965333</v>
      </c>
      <c r="S106" s="1">
        <f ca="1">S46+NORMINV(RAND(),0,'Total-Smoothed'!$AG$2)</f>
        <v>1.0325562287021626</v>
      </c>
      <c r="T106" s="1">
        <f ca="1">T46+NORMINV(RAND(),0,'Total-Smoothed'!$AG$2)</f>
        <v>1.0838964762046328</v>
      </c>
      <c r="U106" s="1">
        <f ca="1">U46+NORMINV(RAND(),0,'Total-Smoothed'!$AG$2)</f>
        <v>8.9214443276719665E-2</v>
      </c>
      <c r="V106" s="1">
        <f ca="1">V46+NORMINV(RAND(),0,'Total-Smoothed'!$AG$2)</f>
        <v>-7.959222376699826E-2</v>
      </c>
      <c r="W106" s="1">
        <f ca="1">W46+NORMINV(RAND(),0,'Total-Smoothed'!$AG$2)</f>
        <v>-7.5408178659340852E-2</v>
      </c>
    </row>
    <row r="107" spans="1:23">
      <c r="A107">
        <v>118</v>
      </c>
      <c r="B107" t="s">
        <v>93</v>
      </c>
      <c r="C107">
        <v>30</v>
      </c>
      <c r="D107" s="1">
        <f ca="1">D47+NORMINV(RAND(),0,'Total-Smoothed'!$AG$2)</f>
        <v>-2.4405156877918659E-2</v>
      </c>
      <c r="E107" s="1">
        <f ca="1">E47+NORMINV(RAND(),0,'Total-Smoothed'!$AG$2)</f>
        <v>9.9905557594832842E-2</v>
      </c>
      <c r="F107" s="1">
        <f ca="1">F47+NORMINV(RAND(),0,'Total-Smoothed'!$AG$2)</f>
        <v>0.93033398869649653</v>
      </c>
      <c r="G107" s="1">
        <f ca="1">G47+NORMINV(RAND(),0,'Total-Smoothed'!$AG$2)</f>
        <v>0.99136330341823209</v>
      </c>
      <c r="H107" s="1">
        <f ca="1">H47+NORMINV(RAND(),0,'Total-Smoothed'!$AG$2)</f>
        <v>0.84381384473685306</v>
      </c>
      <c r="I107" s="1">
        <f ca="1">I47+NORMINV(RAND(),0,'Total-Smoothed'!$AG$2)</f>
        <v>0.72582030069279169</v>
      </c>
      <c r="J107" s="1">
        <f ca="1">J47+NORMINV(RAND(),0,'Total-Smoothed'!$AG$2)</f>
        <v>1.1243620254946618</v>
      </c>
      <c r="K107" s="1">
        <f ca="1">K47+NORMINV(RAND(),0,'Total-Smoothed'!$AG$2)</f>
        <v>-3.5222722297848653E-2</v>
      </c>
      <c r="L107" s="1">
        <f ca="1">L47+NORMINV(RAND(),0,'Total-Smoothed'!$AG$2)</f>
        <v>0.91087978908480915</v>
      </c>
      <c r="M107" s="1">
        <f ca="1">M47+NORMINV(RAND(),0,'Total-Smoothed'!$AG$2)</f>
        <v>0.85116048044573434</v>
      </c>
      <c r="N107" s="1">
        <f ca="1">N47+NORMINV(RAND(),0,'Total-Smoothed'!$AG$2)</f>
        <v>0.17233748704957697</v>
      </c>
      <c r="O107" s="1">
        <f ca="1">O47+NORMINV(RAND(),0,'Total-Smoothed'!$AG$2)</f>
        <v>6.4793344243725876E-2</v>
      </c>
      <c r="P107" s="1">
        <f ca="1">P47+NORMINV(RAND(),0,'Total-Smoothed'!$AG$2)</f>
        <v>1.1457788821467889</v>
      </c>
      <c r="Q107" s="1">
        <f ca="1">Q47+NORMINV(RAND(),0,'Total-Smoothed'!$AG$2)</f>
        <v>9.8411615400452471E-2</v>
      </c>
      <c r="R107" s="1">
        <f ca="1">R47+NORMINV(RAND(),0,'Total-Smoothed'!$AG$2)</f>
        <v>0.97772493290837748</v>
      </c>
      <c r="S107" s="1">
        <f ca="1">S47+NORMINV(RAND(),0,'Total-Smoothed'!$AG$2)</f>
        <v>1.1638355675160124</v>
      </c>
      <c r="T107" s="1">
        <f ca="1">T47+NORMINV(RAND(),0,'Total-Smoothed'!$AG$2)</f>
        <v>0.53103166358387344</v>
      </c>
      <c r="U107" s="1">
        <f ca="1">U47+NORMINV(RAND(),0,'Total-Smoothed'!$AG$2)</f>
        <v>-5.2916277582522153E-2</v>
      </c>
      <c r="V107" s="1">
        <f ca="1">V47+NORMINV(RAND(),0,'Total-Smoothed'!$AG$2)</f>
        <v>0.25967960937184664</v>
      </c>
      <c r="W107" s="1">
        <f ca="1">W47+NORMINV(RAND(),0,'Total-Smoothed'!$AG$2)</f>
        <v>6.3509597110975573E-3</v>
      </c>
    </row>
    <row r="108" spans="1:23">
      <c r="A108">
        <v>119</v>
      </c>
      <c r="B108" t="s">
        <v>94</v>
      </c>
      <c r="C108">
        <v>30</v>
      </c>
      <c r="D108" s="1">
        <f ca="1">D48+NORMINV(RAND(),0,'Total-Smoothed'!$AG$2)</f>
        <v>5.4361709563663353E-2</v>
      </c>
      <c r="E108" s="1">
        <f ca="1">E48+NORMINV(RAND(),0,'Total-Smoothed'!$AG$2)</f>
        <v>0.11696016586940985</v>
      </c>
      <c r="F108" s="1">
        <f ca="1">F48+NORMINV(RAND(),0,'Total-Smoothed'!$AG$2)</f>
        <v>0.88626691921513256</v>
      </c>
      <c r="G108" s="1">
        <f ca="1">G48+NORMINV(RAND(),0,'Total-Smoothed'!$AG$2)</f>
        <v>1.0075329176813166</v>
      </c>
      <c r="H108" s="1">
        <f ca="1">H48+NORMINV(RAND(),0,'Total-Smoothed'!$AG$2)</f>
        <v>0.20806006524438203</v>
      </c>
      <c r="I108" s="1">
        <f ca="1">I48+NORMINV(RAND(),0,'Total-Smoothed'!$AG$2)</f>
        <v>1.1299444828523191</v>
      </c>
      <c r="J108" s="1">
        <f ca="1">J48+NORMINV(RAND(),0,'Total-Smoothed'!$AG$2)</f>
        <v>0.26724617406450052</v>
      </c>
      <c r="K108" s="1">
        <f ca="1">K48+NORMINV(RAND(),0,'Total-Smoothed'!$AG$2)</f>
        <v>2.0974104138918894E-2</v>
      </c>
      <c r="L108" s="1">
        <f ca="1">L48+NORMINV(RAND(),0,'Total-Smoothed'!$AG$2)</f>
        <v>0.80634678321230291</v>
      </c>
      <c r="M108" s="1">
        <f ca="1">M48+NORMINV(RAND(),0,'Total-Smoothed'!$AG$2)</f>
        <v>-0.18947279348023774</v>
      </c>
      <c r="N108" s="1">
        <f ca="1">N48+NORMINV(RAND(),0,'Total-Smoothed'!$AG$2)</f>
        <v>0.17285829321072788</v>
      </c>
      <c r="O108" s="1">
        <f ca="1">O48+NORMINV(RAND(),0,'Total-Smoothed'!$AG$2)</f>
        <v>7.0960434004014111E-2</v>
      </c>
      <c r="P108" s="1">
        <f ca="1">P48+NORMINV(RAND(),0,'Total-Smoothed'!$AG$2)</f>
        <v>9.4909306398836643E-2</v>
      </c>
      <c r="Q108" s="1">
        <f ca="1">Q48+NORMINV(RAND(),0,'Total-Smoothed'!$AG$2)</f>
        <v>-2.3671608248458178E-2</v>
      </c>
      <c r="R108" s="1">
        <f ca="1">R48+NORMINV(RAND(),0,'Total-Smoothed'!$AG$2)</f>
        <v>0.98177214842453808</v>
      </c>
      <c r="S108" s="1">
        <f ca="1">S48+NORMINV(RAND(),0,'Total-Smoothed'!$AG$2)</f>
        <v>0.9340988679009915</v>
      </c>
      <c r="T108" s="1">
        <f ca="1">T48+NORMINV(RAND(),0,'Total-Smoothed'!$AG$2)</f>
        <v>0.90873715744396577</v>
      </c>
      <c r="U108" s="1">
        <f ca="1">U48+NORMINV(RAND(),0,'Total-Smoothed'!$AG$2)</f>
        <v>0.80007190477757006</v>
      </c>
      <c r="V108" s="1">
        <f ca="1">V48+NORMINV(RAND(),0,'Total-Smoothed'!$AG$2)</f>
        <v>8.7373440652309772E-2</v>
      </c>
      <c r="W108" s="1">
        <f ca="1">W48+NORMINV(RAND(),0,'Total-Smoothed'!$AG$2)</f>
        <v>0.15370218209912373</v>
      </c>
    </row>
    <row r="110" spans="1:23">
      <c r="D110" s="1" t="s">
        <v>2</v>
      </c>
      <c r="E110" s="1" t="s">
        <v>3</v>
      </c>
      <c r="F110" s="1" t="s">
        <v>4</v>
      </c>
      <c r="G110" s="1" t="s">
        <v>5</v>
      </c>
      <c r="H110" s="1" t="s">
        <v>6</v>
      </c>
      <c r="I110" s="1" t="s">
        <v>7</v>
      </c>
      <c r="J110" s="1" t="s">
        <v>8</v>
      </c>
      <c r="K110" s="1" t="s">
        <v>9</v>
      </c>
      <c r="L110" s="1" t="s">
        <v>10</v>
      </c>
      <c r="M110" s="1" t="s">
        <v>11</v>
      </c>
      <c r="N110" s="1" t="s">
        <v>17</v>
      </c>
      <c r="O110" s="1" t="s">
        <v>18</v>
      </c>
      <c r="P110" s="1" t="s">
        <v>19</v>
      </c>
      <c r="Q110" s="1" t="s">
        <v>20</v>
      </c>
      <c r="R110" s="1" t="s">
        <v>21</v>
      </c>
      <c r="S110" s="1" t="s">
        <v>22</v>
      </c>
      <c r="T110" s="1" t="s">
        <v>23</v>
      </c>
      <c r="U110" s="1" t="s">
        <v>24</v>
      </c>
      <c r="V110" s="1" t="s">
        <v>25</v>
      </c>
      <c r="W110" s="1" t="s">
        <v>26</v>
      </c>
    </row>
    <row r="111" spans="1:23">
      <c r="A111">
        <v>144</v>
      </c>
      <c r="B111" t="s">
        <v>47</v>
      </c>
      <c r="C111">
        <v>1</v>
      </c>
      <c r="D111" s="1">
        <f ca="1">(D61+0.6*(E61)+0.15*F61)/(1+0.6+0.15)</f>
        <v>0.55023496691128204</v>
      </c>
      <c r="E111" s="1">
        <f ca="1">(E61+0.6*(F61+D61)+0.15*G1)/(1+2*0.6+0.15)</f>
        <v>0.36359165817589179</v>
      </c>
      <c r="F111" s="1">
        <f ca="1">(F61+0.6*(G61+E61)+0.15*(D61+H61))/(1+2*0.6+2*0.15)</f>
        <v>0.42323099944229681</v>
      </c>
      <c r="G111" s="1">
        <f t="shared" ref="G111:H126" ca="1" si="10">(G61+0.6*(H61+F61)+0.15*(E61+I61))/(1+2*0.6+2*0.15)</f>
        <v>0.72558545709696609</v>
      </c>
      <c r="H111" s="1">
        <f ca="1">(H61+0.6*(I61+G61)+0.15*(F61+J61))/(1+2*0.6+2*0.15)</f>
        <v>0.86061244524647706</v>
      </c>
      <c r="I111" s="1">
        <f t="shared" ref="I111:U126" ca="1" si="11">(I61+0.6*(J61+H61)+0.15*(G61+K61))/(1+2*0.6+2*0.15)</f>
        <v>0.74470245893425691</v>
      </c>
      <c r="J111" s="1">
        <f t="shared" ca="1" si="11"/>
        <v>0.58946989093330759</v>
      </c>
      <c r="K111" s="1">
        <f t="shared" ca="1" si="11"/>
        <v>0.62288754356290332</v>
      </c>
      <c r="L111" s="1">
        <f t="shared" ca="1" si="11"/>
        <v>0.53839208586602738</v>
      </c>
      <c r="M111" s="1">
        <f t="shared" ca="1" si="11"/>
        <v>0.31996861140956179</v>
      </c>
      <c r="N111" s="1">
        <f t="shared" ca="1" si="11"/>
        <v>0.28638925056228143</v>
      </c>
      <c r="O111" s="1">
        <f t="shared" ca="1" si="11"/>
        <v>0.3266359796727254</v>
      </c>
      <c r="P111" s="1">
        <f t="shared" ca="1" si="11"/>
        <v>0.18610593081082849</v>
      </c>
      <c r="Q111" s="1">
        <f t="shared" ca="1" si="11"/>
        <v>0.20010335187746714</v>
      </c>
      <c r="R111" s="1">
        <f t="shared" ca="1" si="11"/>
        <v>0.33918758641921304</v>
      </c>
      <c r="S111" s="1">
        <f t="shared" ca="1" si="11"/>
        <v>0.22507715253375388</v>
      </c>
      <c r="T111" s="1">
        <f t="shared" ca="1" si="11"/>
        <v>0.11100814530796943</v>
      </c>
      <c r="U111" s="1">
        <f t="shared" ca="1" si="11"/>
        <v>0.23625236877883743</v>
      </c>
      <c r="V111" s="1">
        <f ca="1">(V61+0.6*(W61+U61)+0.15*T1)/(1+2*0.6+0.15)</f>
        <v>0.50346875989917783</v>
      </c>
      <c r="W111" s="1">
        <f ca="1">(W61+0.6*(V61)+0.15*U61)/(1+0.6+0.15)</f>
        <v>0.58065968727414707</v>
      </c>
    </row>
    <row r="112" spans="1:23">
      <c r="A112">
        <v>145</v>
      </c>
      <c r="B112" t="s">
        <v>48</v>
      </c>
      <c r="C112">
        <v>1</v>
      </c>
      <c r="D112" s="1">
        <f t="shared" ref="D112:D158" ca="1" si="12">(D62+0.6*(E62)+0.15*F62)/(1+0.6+0.15)</f>
        <v>0.576933682340803</v>
      </c>
      <c r="E112" s="1">
        <f t="shared" ref="E112:E158" ca="1" si="13">(E62+0.6*(F62+D62)+0.15*G2)/(1+2*0.6+0.15)</f>
        <v>0.29389442721941927</v>
      </c>
      <c r="F112" s="1">
        <f t="shared" ref="F112:U127" ca="1" si="14">(F62+0.6*(G62+E62)+0.15*(D62+H62))/(1+2*0.6+2*0.15)</f>
        <v>0.19111424555759007</v>
      </c>
      <c r="G112" s="1">
        <f t="shared" ca="1" si="10"/>
        <v>0.37266599329228528</v>
      </c>
      <c r="H112" s="1">
        <f t="shared" ca="1" si="10"/>
        <v>0.76247963747813974</v>
      </c>
      <c r="I112" s="1">
        <f t="shared" ca="1" si="11"/>
        <v>0.96694090242777142</v>
      </c>
      <c r="J112" s="1">
        <f t="shared" ca="1" si="11"/>
        <v>0.95256174693400608</v>
      </c>
      <c r="K112" s="1">
        <f t="shared" ca="1" si="11"/>
        <v>0.77870256706916396</v>
      </c>
      <c r="L112" s="1">
        <f t="shared" ca="1" si="11"/>
        <v>0.59465274853092809</v>
      </c>
      <c r="M112" s="1">
        <f t="shared" ca="1" si="11"/>
        <v>0.7058835382887203</v>
      </c>
      <c r="N112" s="1">
        <f t="shared" ca="1" si="11"/>
        <v>0.83894422498356536</v>
      </c>
      <c r="O112" s="1">
        <f t="shared" ca="1" si="11"/>
        <v>0.65369223707709179</v>
      </c>
      <c r="P112" s="1">
        <f t="shared" ca="1" si="11"/>
        <v>0.21497669499097888</v>
      </c>
      <c r="Q112" s="1">
        <f t="shared" ca="1" si="11"/>
        <v>-3.8570186671159634E-3</v>
      </c>
      <c r="R112" s="1">
        <f t="shared" ca="1" si="11"/>
        <v>3.2602519751805288E-2</v>
      </c>
      <c r="S112" s="1">
        <f t="shared" ca="1" si="11"/>
        <v>0.18058902933360674</v>
      </c>
      <c r="T112" s="1">
        <f t="shared" ca="1" si="11"/>
        <v>0.37719186027953433</v>
      </c>
      <c r="U112" s="1">
        <f t="shared" ca="1" si="11"/>
        <v>0.42540992596694566</v>
      </c>
      <c r="V112" s="1">
        <f t="shared" ref="V112:V158" ca="1" si="15">(V62+0.6*(W62+U62)+0.15*T2)/(1+2*0.6+0.15)</f>
        <v>0.46119258571715377</v>
      </c>
      <c r="W112" s="1">
        <f t="shared" ref="W112:W157" ca="1" si="16">(W62+0.6*(V62)+0.15*U62)/(1+0.6+0.15)</f>
        <v>0.36225850704881507</v>
      </c>
    </row>
    <row r="113" spans="1:23">
      <c r="A113">
        <v>146</v>
      </c>
      <c r="B113" t="s">
        <v>49</v>
      </c>
      <c r="C113">
        <v>1</v>
      </c>
      <c r="D113" s="1">
        <f t="shared" ca="1" si="12"/>
        <v>0.56929162010217849</v>
      </c>
      <c r="E113" s="1">
        <f t="shared" ca="1" si="13"/>
        <v>0.23964220402245301</v>
      </c>
      <c r="F113" s="1">
        <f t="shared" ca="1" si="14"/>
        <v>0.1284717175424312</v>
      </c>
      <c r="G113" s="1">
        <f t="shared" ca="1" si="10"/>
        <v>0.31794599573575372</v>
      </c>
      <c r="H113" s="1">
        <f t="shared" ca="1" si="10"/>
        <v>0.6242338576494203</v>
      </c>
      <c r="I113" s="1">
        <f t="shared" ca="1" si="11"/>
        <v>0.66537862634373857</v>
      </c>
      <c r="J113" s="1">
        <f t="shared" ca="1" si="11"/>
        <v>0.56680785727963978</v>
      </c>
      <c r="K113" s="1">
        <f t="shared" ca="1" si="11"/>
        <v>0.63081918932218073</v>
      </c>
      <c r="L113" s="1">
        <f t="shared" ca="1" si="11"/>
        <v>0.55343452747169908</v>
      </c>
      <c r="M113" s="1">
        <f t="shared" ca="1" si="11"/>
        <v>0.32551564750394335</v>
      </c>
      <c r="N113" s="1">
        <f t="shared" ca="1" si="11"/>
        <v>0.30045906543270889</v>
      </c>
      <c r="O113" s="1">
        <f t="shared" ca="1" si="11"/>
        <v>0.36824253375522853</v>
      </c>
      <c r="P113" s="1">
        <f t="shared" ca="1" si="11"/>
        <v>0.24860849233610813</v>
      </c>
      <c r="Q113" s="1">
        <f t="shared" ca="1" si="11"/>
        <v>0.30030657859319371</v>
      </c>
      <c r="R113" s="1">
        <f t="shared" ca="1" si="11"/>
        <v>0.52725471113900735</v>
      </c>
      <c r="S113" s="1">
        <f t="shared" ca="1" si="11"/>
        <v>0.54930420214998166</v>
      </c>
      <c r="T113" s="1">
        <f t="shared" ca="1" si="11"/>
        <v>0.46345692540622407</v>
      </c>
      <c r="U113" s="1">
        <f t="shared" ca="1" si="11"/>
        <v>0.23815669520903238</v>
      </c>
      <c r="V113" s="1">
        <f t="shared" ca="1" si="15"/>
        <v>0.13405449008428025</v>
      </c>
      <c r="W113" s="1">
        <f t="shared" ca="1" si="16"/>
        <v>0.10966352949256529</v>
      </c>
    </row>
    <row r="114" spans="1:23">
      <c r="A114">
        <v>147</v>
      </c>
      <c r="B114" t="s">
        <v>50</v>
      </c>
      <c r="C114">
        <v>1</v>
      </c>
      <c r="D114" s="1">
        <f t="shared" ca="1" si="12"/>
        <v>0.52217122529862647</v>
      </c>
      <c r="E114" s="1">
        <f t="shared" ca="1" si="13"/>
        <v>0.23336129569794614</v>
      </c>
      <c r="F114" s="1">
        <f t="shared" ca="1" si="14"/>
        <v>7.6630928784559876E-2</v>
      </c>
      <c r="G114" s="1">
        <f t="shared" ca="1" si="10"/>
        <v>0.24969521890817509</v>
      </c>
      <c r="H114" s="1">
        <f t="shared" ca="1" si="10"/>
        <v>0.58070888058441095</v>
      </c>
      <c r="I114" s="1">
        <f t="shared" ca="1" si="11"/>
        <v>0.67080259999192704</v>
      </c>
      <c r="J114" s="1">
        <f t="shared" ca="1" si="11"/>
        <v>0.53863930002371441</v>
      </c>
      <c r="K114" s="1">
        <f t="shared" ca="1" si="11"/>
        <v>0.51524173278287788</v>
      </c>
      <c r="L114" s="1">
        <f t="shared" ca="1" si="11"/>
        <v>0.52152065876113374</v>
      </c>
      <c r="M114" s="1">
        <f t="shared" ca="1" si="11"/>
        <v>0.72418821828448821</v>
      </c>
      <c r="N114" s="1">
        <f t="shared" ca="1" si="11"/>
        <v>0.81176867310827261</v>
      </c>
      <c r="O114" s="1">
        <f t="shared" ca="1" si="11"/>
        <v>0.64446433705336792</v>
      </c>
      <c r="P114" s="1">
        <f t="shared" ca="1" si="11"/>
        <v>0.25011339604656208</v>
      </c>
      <c r="Q114" s="1">
        <f t="shared" ca="1" si="11"/>
        <v>5.2861853626019698E-3</v>
      </c>
      <c r="R114" s="1">
        <f t="shared" ca="1" si="11"/>
        <v>2.2152658568060462E-2</v>
      </c>
      <c r="S114" s="1">
        <f t="shared" ca="1" si="11"/>
        <v>0.24434882752563988</v>
      </c>
      <c r="T114" s="1">
        <f t="shared" ca="1" si="11"/>
        <v>0.38688850625281063</v>
      </c>
      <c r="U114" s="1">
        <f t="shared" ca="1" si="11"/>
        <v>0.2621985193290689</v>
      </c>
      <c r="V114" s="1">
        <f t="shared" ca="1" si="15"/>
        <v>0.22574830107783145</v>
      </c>
      <c r="W114" s="1">
        <f t="shared" ca="1" si="16"/>
        <v>0.39030540289853588</v>
      </c>
    </row>
    <row r="115" spans="1:23">
      <c r="A115">
        <v>148</v>
      </c>
      <c r="B115" t="s">
        <v>51</v>
      </c>
      <c r="C115">
        <v>1</v>
      </c>
      <c r="D115" s="1">
        <f t="shared" ca="1" si="12"/>
        <v>0.5838150209857762</v>
      </c>
      <c r="E115" s="1">
        <f t="shared" ca="1" si="13"/>
        <v>0.35735963878975141</v>
      </c>
      <c r="F115" s="1">
        <f t="shared" ca="1" si="14"/>
        <v>0.41011992895763899</v>
      </c>
      <c r="G115" s="1">
        <f t="shared" ca="1" si="10"/>
        <v>0.65784797400719952</v>
      </c>
      <c r="H115" s="1">
        <f t="shared" ca="1" si="10"/>
        <v>0.70330885992079528</v>
      </c>
      <c r="I115" s="1">
        <f t="shared" ca="1" si="11"/>
        <v>0.52976845314871224</v>
      </c>
      <c r="J115" s="1">
        <f t="shared" ca="1" si="11"/>
        <v>0.42122868638239286</v>
      </c>
      <c r="K115" s="1">
        <f t="shared" ca="1" si="11"/>
        <v>0.45169950901512673</v>
      </c>
      <c r="L115" s="1">
        <f t="shared" ca="1" si="11"/>
        <v>0.34585045109720586</v>
      </c>
      <c r="M115" s="1">
        <f t="shared" ca="1" si="11"/>
        <v>0.35998923066856225</v>
      </c>
      <c r="N115" s="1">
        <f t="shared" ca="1" si="11"/>
        <v>0.44321903910716154</v>
      </c>
      <c r="O115" s="1">
        <f t="shared" ca="1" si="11"/>
        <v>0.49609574595154998</v>
      </c>
      <c r="P115" s="1">
        <f t="shared" ca="1" si="11"/>
        <v>0.35228962924306495</v>
      </c>
      <c r="Q115" s="1">
        <f t="shared" ca="1" si="11"/>
        <v>0.36026824988953943</v>
      </c>
      <c r="R115" s="1">
        <f t="shared" ca="1" si="11"/>
        <v>0.50379645683641638</v>
      </c>
      <c r="S115" s="1">
        <f t="shared" ca="1" si="11"/>
        <v>0.4780771150888336</v>
      </c>
      <c r="T115" s="1">
        <f t="shared" ca="1" si="11"/>
        <v>0.4284530006385795</v>
      </c>
      <c r="U115" s="1">
        <f t="shared" ca="1" si="11"/>
        <v>0.41140969165610042</v>
      </c>
      <c r="V115" s="1">
        <f t="shared" ca="1" si="15"/>
        <v>0.57878755862224596</v>
      </c>
      <c r="W115" s="1">
        <f t="shared" ca="1" si="16"/>
        <v>0.76060408100396504</v>
      </c>
    </row>
    <row r="116" spans="1:23">
      <c r="A116">
        <v>149</v>
      </c>
      <c r="B116" t="s">
        <v>52</v>
      </c>
      <c r="C116">
        <v>1</v>
      </c>
      <c r="D116" s="1">
        <f t="shared" ca="1" si="12"/>
        <v>0.58994925455836789</v>
      </c>
      <c r="E116" s="1">
        <f t="shared" ca="1" si="13"/>
        <v>0.36189613323197506</v>
      </c>
      <c r="F116" s="1">
        <f t="shared" ca="1" si="14"/>
        <v>0.37023595856078034</v>
      </c>
      <c r="G116" s="1">
        <f t="shared" ca="1" si="10"/>
        <v>0.66023416752657571</v>
      </c>
      <c r="H116" s="1">
        <f t="shared" ca="1" si="10"/>
        <v>0.82764201936990245</v>
      </c>
      <c r="I116" s="1">
        <f t="shared" ca="1" si="11"/>
        <v>0.7192606498359706</v>
      </c>
      <c r="J116" s="1">
        <f t="shared" ca="1" si="11"/>
        <v>0.56155543408763153</v>
      </c>
      <c r="K116" s="1">
        <f t="shared" ca="1" si="11"/>
        <v>0.54132554429880431</v>
      </c>
      <c r="L116" s="1">
        <f t="shared" ca="1" si="11"/>
        <v>0.49395715346716262</v>
      </c>
      <c r="M116" s="1">
        <f t="shared" ca="1" si="11"/>
        <v>0.68814707118299867</v>
      </c>
      <c r="N116" s="1">
        <f t="shared" ca="1" si="11"/>
        <v>0.8413533010432056</v>
      </c>
      <c r="O116" s="1">
        <f t="shared" ca="1" si="11"/>
        <v>0.68149640339205375</v>
      </c>
      <c r="P116" s="1">
        <f t="shared" ca="1" si="11"/>
        <v>0.26161322381008628</v>
      </c>
      <c r="Q116" s="1">
        <f t="shared" ca="1" si="11"/>
        <v>5.9034162294577582E-3</v>
      </c>
      <c r="R116" s="1">
        <f t="shared" ca="1" si="11"/>
        <v>3.6226950241052311E-2</v>
      </c>
      <c r="S116" s="1">
        <f t="shared" ca="1" si="11"/>
        <v>0.20037383274217152</v>
      </c>
      <c r="T116" s="1">
        <f t="shared" ca="1" si="11"/>
        <v>0.3665642229606082</v>
      </c>
      <c r="U116" s="1">
        <f t="shared" ca="1" si="11"/>
        <v>0.45460535918780492</v>
      </c>
      <c r="V116" s="1">
        <f t="shared" ca="1" si="15"/>
        <v>0.61549967020076968</v>
      </c>
      <c r="W116" s="1">
        <f t="shared" ca="1" si="16"/>
        <v>0.63320237294810322</v>
      </c>
    </row>
    <row r="117" spans="1:23">
      <c r="A117">
        <v>150</v>
      </c>
      <c r="B117" t="s">
        <v>53</v>
      </c>
      <c r="C117">
        <v>1</v>
      </c>
      <c r="D117" s="1">
        <f t="shared" ca="1" si="12"/>
        <v>0.63765675816683809</v>
      </c>
      <c r="E117" s="1">
        <f t="shared" ca="1" si="13"/>
        <v>0.38162825024721181</v>
      </c>
      <c r="F117" s="1">
        <f t="shared" ca="1" si="14"/>
        <v>0.39293392177821718</v>
      </c>
      <c r="G117" s="1">
        <f t="shared" ca="1" si="10"/>
        <v>0.56730407921368453</v>
      </c>
      <c r="H117" s="1">
        <f t="shared" ca="1" si="10"/>
        <v>0.59253003775598145</v>
      </c>
      <c r="I117" s="1">
        <f t="shared" ca="1" si="11"/>
        <v>0.32866085702770748</v>
      </c>
      <c r="J117" s="1">
        <f t="shared" ca="1" si="11"/>
        <v>0.18065135488034273</v>
      </c>
      <c r="K117" s="1">
        <f t="shared" ca="1" si="11"/>
        <v>0.38280945354048546</v>
      </c>
      <c r="L117" s="1">
        <f t="shared" ca="1" si="11"/>
        <v>0.77072866093865999</v>
      </c>
      <c r="M117" s="1">
        <f t="shared" ca="1" si="11"/>
        <v>0.90055794490451524</v>
      </c>
      <c r="N117" s="1">
        <f t="shared" ca="1" si="11"/>
        <v>0.85634812072974797</v>
      </c>
      <c r="O117" s="1">
        <f t="shared" ca="1" si="11"/>
        <v>0.66583874405604182</v>
      </c>
      <c r="P117" s="1">
        <f t="shared" ca="1" si="11"/>
        <v>0.33066462205965907</v>
      </c>
      <c r="Q117" s="1">
        <f t="shared" ca="1" si="11"/>
        <v>0.25487246523817775</v>
      </c>
      <c r="R117" s="1">
        <f t="shared" ca="1" si="11"/>
        <v>0.43141045202576167</v>
      </c>
      <c r="S117" s="1">
        <f t="shared" ca="1" si="11"/>
        <v>0.4615221367284848</v>
      </c>
      <c r="T117" s="1">
        <f t="shared" ca="1" si="11"/>
        <v>0.43820521910891586</v>
      </c>
      <c r="U117" s="1">
        <f t="shared" ca="1" si="11"/>
        <v>0.25597385278710383</v>
      </c>
      <c r="V117" s="1">
        <f t="shared" ca="1" si="15"/>
        <v>0.1650518251580515</v>
      </c>
      <c r="W117" s="1">
        <f t="shared" ca="1" si="16"/>
        <v>0.12618068175914915</v>
      </c>
    </row>
    <row r="118" spans="1:23">
      <c r="A118">
        <v>151</v>
      </c>
      <c r="B118" t="s">
        <v>54</v>
      </c>
      <c r="C118">
        <v>1</v>
      </c>
      <c r="D118" s="1">
        <f t="shared" ca="1" si="12"/>
        <v>0.53719923086788701</v>
      </c>
      <c r="E118" s="1">
        <f t="shared" ca="1" si="13"/>
        <v>0.26701817488257085</v>
      </c>
      <c r="F118" s="1">
        <f t="shared" ca="1" si="14"/>
        <v>0.25057531534891564</v>
      </c>
      <c r="G118" s="1">
        <f t="shared" ca="1" si="10"/>
        <v>0.3769767556368776</v>
      </c>
      <c r="H118" s="1">
        <f t="shared" ca="1" si="10"/>
        <v>0.23280758220182823</v>
      </c>
      <c r="I118" s="1">
        <f t="shared" ca="1" si="11"/>
        <v>0.12624469466210045</v>
      </c>
      <c r="J118" s="1">
        <f t="shared" ca="1" si="11"/>
        <v>0.28402188257149297</v>
      </c>
      <c r="K118" s="1">
        <f t="shared" ca="1" si="11"/>
        <v>0.61843265329678276</v>
      </c>
      <c r="L118" s="1">
        <f t="shared" ca="1" si="11"/>
        <v>0.72929807374758771</v>
      </c>
      <c r="M118" s="1">
        <f t="shared" ca="1" si="11"/>
        <v>0.67671166736514432</v>
      </c>
      <c r="N118" s="1">
        <f t="shared" ca="1" si="11"/>
        <v>0.77728522060593286</v>
      </c>
      <c r="O118" s="1">
        <f t="shared" ca="1" si="11"/>
        <v>0.69331381292042737</v>
      </c>
      <c r="P118" s="1">
        <f t="shared" ca="1" si="11"/>
        <v>0.35500322098436765</v>
      </c>
      <c r="Q118" s="1">
        <f t="shared" ca="1" si="11"/>
        <v>0.26749921791636622</v>
      </c>
      <c r="R118" s="1">
        <f t="shared" ca="1" si="11"/>
        <v>0.42358565405031756</v>
      </c>
      <c r="S118" s="1">
        <f t="shared" ca="1" si="11"/>
        <v>0.47739246425907317</v>
      </c>
      <c r="T118" s="1">
        <f t="shared" ca="1" si="11"/>
        <v>0.54053650489391925</v>
      </c>
      <c r="U118" s="1">
        <f t="shared" ca="1" si="11"/>
        <v>0.38937813134296356</v>
      </c>
      <c r="V118" s="1">
        <f t="shared" ca="1" si="15"/>
        <v>0.16553567124485577</v>
      </c>
      <c r="W118" s="1">
        <f t="shared" ca="1" si="16"/>
        <v>2.0232482461245146E-2</v>
      </c>
    </row>
    <row r="119" spans="1:23">
      <c r="A119">
        <v>152</v>
      </c>
      <c r="B119" t="s">
        <v>55</v>
      </c>
      <c r="C119">
        <v>1</v>
      </c>
      <c r="D119" s="1">
        <f t="shared" ca="1" si="12"/>
        <v>0.68739592126428428</v>
      </c>
      <c r="E119" s="1">
        <f t="shared" ca="1" si="13"/>
        <v>0.35213915821708591</v>
      </c>
      <c r="F119" s="1">
        <f t="shared" ca="1" si="14"/>
        <v>0.15352131014380346</v>
      </c>
      <c r="G119" s="1">
        <f t="shared" ca="1" si="10"/>
        <v>0.2298076018205884</v>
      </c>
      <c r="H119" s="1">
        <f t="shared" ca="1" si="10"/>
        <v>0.40512368504387908</v>
      </c>
      <c r="I119" s="1">
        <f t="shared" ca="1" si="11"/>
        <v>0.26283142842587781</v>
      </c>
      <c r="J119" s="1">
        <f t="shared" ca="1" si="11"/>
        <v>0.13400710630637158</v>
      </c>
      <c r="K119" s="1">
        <f t="shared" ca="1" si="11"/>
        <v>0.23762395908759726</v>
      </c>
      <c r="L119" s="1">
        <f t="shared" ca="1" si="11"/>
        <v>0.47049748691337234</v>
      </c>
      <c r="M119" s="1">
        <f t="shared" ca="1" si="11"/>
        <v>0.56335217391099945</v>
      </c>
      <c r="N119" s="1">
        <f t="shared" ca="1" si="11"/>
        <v>0.72610440477183857</v>
      </c>
      <c r="O119" s="1">
        <f t="shared" ca="1" si="11"/>
        <v>0.65281291958822607</v>
      </c>
      <c r="P119" s="1">
        <f t="shared" ca="1" si="11"/>
        <v>0.38223224447694315</v>
      </c>
      <c r="Q119" s="1">
        <f t="shared" ca="1" si="11"/>
        <v>0.33395121648098069</v>
      </c>
      <c r="R119" s="1">
        <f t="shared" ca="1" si="11"/>
        <v>0.51500485359323922</v>
      </c>
      <c r="S119" s="1">
        <f t="shared" ca="1" si="11"/>
        <v>0.56531637012332103</v>
      </c>
      <c r="T119" s="1">
        <f t="shared" ca="1" si="11"/>
        <v>0.61881911201082351</v>
      </c>
      <c r="U119" s="1">
        <f t="shared" ca="1" si="11"/>
        <v>0.55034127979590641</v>
      </c>
      <c r="V119" s="1">
        <f t="shared" ca="1" si="15"/>
        <v>0.52762395202941192</v>
      </c>
      <c r="W119" s="1">
        <f t="shared" ca="1" si="16"/>
        <v>0.36739100597236712</v>
      </c>
    </row>
    <row r="120" spans="1:23">
      <c r="A120">
        <v>153</v>
      </c>
      <c r="B120" t="s">
        <v>56</v>
      </c>
      <c r="C120">
        <v>1</v>
      </c>
      <c r="D120" s="1">
        <f t="shared" ca="1" si="12"/>
        <v>0.46966821342025561</v>
      </c>
      <c r="E120" s="1">
        <f t="shared" ca="1" si="13"/>
        <v>0.17325384847439573</v>
      </c>
      <c r="F120" s="1">
        <f t="shared" ca="1" si="14"/>
        <v>6.7622655116927194E-2</v>
      </c>
      <c r="G120" s="1">
        <f t="shared" ca="1" si="10"/>
        <v>8.2658330190050963E-2</v>
      </c>
      <c r="H120" s="1">
        <f t="shared" ca="1" si="10"/>
        <v>7.5839945545748799E-2</v>
      </c>
      <c r="I120" s="1">
        <f t="shared" ca="1" si="11"/>
        <v>9.4836842436917673E-2</v>
      </c>
      <c r="J120" s="1">
        <f t="shared" ca="1" si="11"/>
        <v>0.3577282397514181</v>
      </c>
      <c r="K120" s="1">
        <f t="shared" ca="1" si="11"/>
        <v>0.74205993046990115</v>
      </c>
      <c r="L120" s="1">
        <f t="shared" ca="1" si="11"/>
        <v>0.81401761736548317</v>
      </c>
      <c r="M120" s="1">
        <f t="shared" ca="1" si="11"/>
        <v>0.6905138857264822</v>
      </c>
      <c r="N120" s="1">
        <f t="shared" ca="1" si="11"/>
        <v>0.75542586752519314</v>
      </c>
      <c r="O120" s="1">
        <f t="shared" ca="1" si="11"/>
        <v>0.65160504626869575</v>
      </c>
      <c r="P120" s="1">
        <f t="shared" ca="1" si="11"/>
        <v>0.33654970805264317</v>
      </c>
      <c r="Q120" s="1">
        <f t="shared" ca="1" si="11"/>
        <v>0.31747074970183459</v>
      </c>
      <c r="R120" s="1">
        <f t="shared" ca="1" si="11"/>
        <v>0.616256052089865</v>
      </c>
      <c r="S120" s="1">
        <f t="shared" ca="1" si="11"/>
        <v>0.78388417613972838</v>
      </c>
      <c r="T120" s="1">
        <f t="shared" ca="1" si="11"/>
        <v>0.73303184582635628</v>
      </c>
      <c r="U120" s="1">
        <f t="shared" ca="1" si="11"/>
        <v>0.58562628953830786</v>
      </c>
      <c r="V120" s="1">
        <f t="shared" ca="1" si="15"/>
        <v>0.59609856364793268</v>
      </c>
      <c r="W120" s="1">
        <f t="shared" ca="1" si="16"/>
        <v>0.50569632729888669</v>
      </c>
    </row>
    <row r="121" spans="1:23">
      <c r="A121">
        <v>154</v>
      </c>
      <c r="B121" t="s">
        <v>57</v>
      </c>
      <c r="C121">
        <v>1</v>
      </c>
      <c r="D121" s="1">
        <f t="shared" ca="1" si="12"/>
        <v>0.64664931704943174</v>
      </c>
      <c r="E121" s="1">
        <f t="shared" ca="1" si="13"/>
        <v>0.36143274860753966</v>
      </c>
      <c r="F121" s="1">
        <f t="shared" ca="1" si="14"/>
        <v>0.21020088710040094</v>
      </c>
      <c r="G121" s="1">
        <f t="shared" ca="1" si="10"/>
        <v>0.17652671557874139</v>
      </c>
      <c r="H121" s="1">
        <f t="shared" ca="1" si="10"/>
        <v>7.2442370671203543E-2</v>
      </c>
      <c r="I121" s="1">
        <f t="shared" ca="1" si="11"/>
        <v>3.0164730555701357E-2</v>
      </c>
      <c r="J121" s="1">
        <f t="shared" ca="1" si="11"/>
        <v>0.25810658951527027</v>
      </c>
      <c r="K121" s="1">
        <f t="shared" ca="1" si="11"/>
        <v>0.68928925404059127</v>
      </c>
      <c r="L121" s="1">
        <f t="shared" ca="1" si="11"/>
        <v>0.92781447021063068</v>
      </c>
      <c r="M121" s="1">
        <f t="shared" ca="1" si="11"/>
        <v>0.98548285755480536</v>
      </c>
      <c r="N121" s="1">
        <f t="shared" ca="1" si="11"/>
        <v>0.93921044055937863</v>
      </c>
      <c r="O121" s="1">
        <f t="shared" ca="1" si="11"/>
        <v>0.70176318054724685</v>
      </c>
      <c r="P121" s="1">
        <f t="shared" ca="1" si="11"/>
        <v>0.33229968499870288</v>
      </c>
      <c r="Q121" s="1">
        <f t="shared" ca="1" si="11"/>
        <v>0.28382545719845981</v>
      </c>
      <c r="R121" s="1">
        <f t="shared" ca="1" si="11"/>
        <v>0.53453904162704813</v>
      </c>
      <c r="S121" s="1">
        <f t="shared" ca="1" si="11"/>
        <v>0.60523455600491394</v>
      </c>
      <c r="T121" s="1">
        <f t="shared" ca="1" si="11"/>
        <v>0.50205166809771595</v>
      </c>
      <c r="U121" s="1">
        <f t="shared" ca="1" si="11"/>
        <v>0.20383510158991985</v>
      </c>
      <c r="V121" s="1">
        <f t="shared" ca="1" si="15"/>
        <v>8.992243002646795E-2</v>
      </c>
      <c r="W121" s="1">
        <f t="shared" ca="1" si="16"/>
        <v>0.18096065389365926</v>
      </c>
    </row>
    <row r="122" spans="1:23">
      <c r="A122">
        <v>155</v>
      </c>
      <c r="B122" t="s">
        <v>58</v>
      </c>
      <c r="C122">
        <v>1</v>
      </c>
      <c r="D122" s="1">
        <f t="shared" ca="1" si="12"/>
        <v>0.58417644582654504</v>
      </c>
      <c r="E122" s="1">
        <f t="shared" ca="1" si="13"/>
        <v>0.30458730390821864</v>
      </c>
      <c r="F122" s="1">
        <f t="shared" ca="1" si="14"/>
        <v>0.27673214924538919</v>
      </c>
      <c r="G122" s="1">
        <f t="shared" ca="1" si="10"/>
        <v>0.42114937393562313</v>
      </c>
      <c r="H122" s="1">
        <f t="shared" ca="1" si="10"/>
        <v>0.32980333317750604</v>
      </c>
      <c r="I122" s="1">
        <f t="shared" ca="1" si="11"/>
        <v>0.1977104843774751</v>
      </c>
      <c r="J122" s="1">
        <f t="shared" ca="1" si="11"/>
        <v>0.22453519637738889</v>
      </c>
      <c r="K122" s="1">
        <f t="shared" ca="1" si="11"/>
        <v>0.37134534298956851</v>
      </c>
      <c r="L122" s="1">
        <f t="shared" ca="1" si="11"/>
        <v>0.48959979300478845</v>
      </c>
      <c r="M122" s="1">
        <f t="shared" ca="1" si="11"/>
        <v>0.37959929596611125</v>
      </c>
      <c r="N122" s="1">
        <f t="shared" ca="1" si="11"/>
        <v>0.40504680126423215</v>
      </c>
      <c r="O122" s="1">
        <f t="shared" ca="1" si="11"/>
        <v>0.48081842922424511</v>
      </c>
      <c r="P122" s="1">
        <f t="shared" ca="1" si="11"/>
        <v>0.33194706367546395</v>
      </c>
      <c r="Q122" s="1">
        <f t="shared" ca="1" si="11"/>
        <v>0.26040647145549833</v>
      </c>
      <c r="R122" s="1">
        <f t="shared" ca="1" si="11"/>
        <v>0.39073017606933436</v>
      </c>
      <c r="S122" s="1">
        <f t="shared" ca="1" si="11"/>
        <v>0.45193652293442782</v>
      </c>
      <c r="T122" s="1">
        <f t="shared" ca="1" si="11"/>
        <v>0.55506152061319991</v>
      </c>
      <c r="U122" s="1">
        <f t="shared" ca="1" si="11"/>
        <v>0.50756228859954589</v>
      </c>
      <c r="V122" s="1">
        <f t="shared" ca="1" si="15"/>
        <v>0.44990691068729538</v>
      </c>
      <c r="W122" s="1">
        <f t="shared" ca="1" si="16"/>
        <v>0.31705678056864023</v>
      </c>
    </row>
    <row r="123" spans="1:23">
      <c r="A123">
        <v>156</v>
      </c>
      <c r="B123" t="s">
        <v>59</v>
      </c>
      <c r="C123">
        <v>1</v>
      </c>
      <c r="D123" s="1">
        <f t="shared" ca="1" si="12"/>
        <v>0.90061913958107376</v>
      </c>
      <c r="E123" s="1">
        <f t="shared" ca="1" si="13"/>
        <v>0.72650864608009524</v>
      </c>
      <c r="F123" s="1">
        <f t="shared" ca="1" si="14"/>
        <v>0.50560350055520631</v>
      </c>
      <c r="G123" s="1">
        <f t="shared" ca="1" si="10"/>
        <v>0.41110285330183272</v>
      </c>
      <c r="H123" s="1">
        <f t="shared" ca="1" si="10"/>
        <v>0.30835749660244749</v>
      </c>
      <c r="I123" s="1">
        <f t="shared" ca="1" si="11"/>
        <v>0.38346949140957554</v>
      </c>
      <c r="J123" s="1">
        <f t="shared" ca="1" si="11"/>
        <v>0.61009130212617246</v>
      </c>
      <c r="K123" s="1">
        <f t="shared" ca="1" si="11"/>
        <v>0.62030172768780145</v>
      </c>
      <c r="L123" s="1">
        <f t="shared" ca="1" si="11"/>
        <v>0.59523720532594948</v>
      </c>
      <c r="M123" s="1">
        <f t="shared" ca="1" si="11"/>
        <v>0.52048128336573496</v>
      </c>
      <c r="N123" s="1">
        <f t="shared" ca="1" si="11"/>
        <v>0.41579195833631094</v>
      </c>
      <c r="O123" s="1">
        <f t="shared" ca="1" si="11"/>
        <v>0.42838381555268185</v>
      </c>
      <c r="P123" s="1">
        <f t="shared" ca="1" si="11"/>
        <v>0.39206607514147285</v>
      </c>
      <c r="Q123" s="1">
        <f t="shared" ca="1" si="11"/>
        <v>0.41064672786599277</v>
      </c>
      <c r="R123" s="1">
        <f t="shared" ca="1" si="11"/>
        <v>0.2841092432284581</v>
      </c>
      <c r="S123" s="1">
        <f t="shared" ca="1" si="11"/>
        <v>0.28921029055996295</v>
      </c>
      <c r="T123" s="1">
        <f t="shared" ca="1" si="11"/>
        <v>0.43261165413861918</v>
      </c>
      <c r="U123" s="1">
        <f t="shared" ca="1" si="11"/>
        <v>0.36226915175908125</v>
      </c>
      <c r="V123" s="1">
        <f t="shared" ca="1" si="15"/>
        <v>0.2592409576191434</v>
      </c>
      <c r="W123" s="1">
        <f t="shared" ca="1" si="16"/>
        <v>0.20661028276487597</v>
      </c>
    </row>
    <row r="124" spans="1:23">
      <c r="A124">
        <v>157</v>
      </c>
      <c r="B124" t="s">
        <v>60</v>
      </c>
      <c r="C124">
        <v>1</v>
      </c>
      <c r="D124" s="1">
        <f t="shared" ca="1" si="12"/>
        <v>1.0056272211413264</v>
      </c>
      <c r="E124" s="1">
        <f t="shared" ca="1" si="13"/>
        <v>0.74801021300984272</v>
      </c>
      <c r="F124" s="1">
        <f t="shared" ca="1" si="14"/>
        <v>0.44195368198259583</v>
      </c>
      <c r="G124" s="1">
        <f t="shared" ca="1" si="10"/>
        <v>0.39041040518881653</v>
      </c>
      <c r="H124" s="1">
        <f t="shared" ca="1" si="10"/>
        <v>0.45433345553299614</v>
      </c>
      <c r="I124" s="1">
        <f t="shared" ca="1" si="11"/>
        <v>0.49210206368741821</v>
      </c>
      <c r="J124" s="1">
        <f t="shared" ca="1" si="11"/>
        <v>0.34721736507666667</v>
      </c>
      <c r="K124" s="1">
        <f t="shared" ca="1" si="11"/>
        <v>0.32999166243739031</v>
      </c>
      <c r="L124" s="1">
        <f t="shared" ca="1" si="11"/>
        <v>0.40453383989607616</v>
      </c>
      <c r="M124" s="1">
        <f t="shared" ca="1" si="11"/>
        <v>0.51998624960220163</v>
      </c>
      <c r="N124" s="1">
        <f t="shared" ca="1" si="11"/>
        <v>0.42396784806339377</v>
      </c>
      <c r="O124" s="1">
        <f t="shared" ca="1" si="11"/>
        <v>0.43921806158031906</v>
      </c>
      <c r="P124" s="1">
        <f t="shared" ca="1" si="11"/>
        <v>0.43516523244348299</v>
      </c>
      <c r="Q124" s="1">
        <f t="shared" ca="1" si="11"/>
        <v>0.48722285018025335</v>
      </c>
      <c r="R124" s="1">
        <f t="shared" ca="1" si="11"/>
        <v>0.34047679922394636</v>
      </c>
      <c r="S124" s="1">
        <f t="shared" ca="1" si="11"/>
        <v>0.28214884145648067</v>
      </c>
      <c r="T124" s="1">
        <f t="shared" ca="1" si="11"/>
        <v>0.37068518359171387</v>
      </c>
      <c r="U124" s="1">
        <f t="shared" ca="1" si="11"/>
        <v>0.34867830443191478</v>
      </c>
      <c r="V124" s="1">
        <f t="shared" ca="1" si="15"/>
        <v>0.37810615705652706</v>
      </c>
      <c r="W124" s="1">
        <f t="shared" ca="1" si="16"/>
        <v>0.32900612322956369</v>
      </c>
    </row>
    <row r="125" spans="1:23">
      <c r="A125">
        <v>158</v>
      </c>
      <c r="B125" t="s">
        <v>61</v>
      </c>
      <c r="C125">
        <v>1</v>
      </c>
      <c r="D125" s="1">
        <f t="shared" ca="1" si="12"/>
        <v>0.92823164860554352</v>
      </c>
      <c r="E125" s="1">
        <f t="shared" ca="1" si="13"/>
        <v>0.69310268949202514</v>
      </c>
      <c r="F125" s="1">
        <f t="shared" ca="1" si="14"/>
        <v>0.29766718827617572</v>
      </c>
      <c r="G125" s="1">
        <f t="shared" ca="1" si="10"/>
        <v>5.2888555944749768E-2</v>
      </c>
      <c r="H125" s="1">
        <f t="shared" ca="1" si="10"/>
        <v>-1.7128041901723609E-2</v>
      </c>
      <c r="I125" s="1">
        <f t="shared" ca="1" si="11"/>
        <v>2.2053820189511721E-2</v>
      </c>
      <c r="J125" s="1">
        <f t="shared" ca="1" si="11"/>
        <v>0.25782399683493601</v>
      </c>
      <c r="K125" s="1">
        <f t="shared" ca="1" si="11"/>
        <v>0.62877798563834564</v>
      </c>
      <c r="L125" s="1">
        <f t="shared" ca="1" si="11"/>
        <v>0.71141326403583305</v>
      </c>
      <c r="M125" s="1">
        <f t="shared" ca="1" si="11"/>
        <v>0.50343058227726245</v>
      </c>
      <c r="N125" s="1">
        <f t="shared" ca="1" si="11"/>
        <v>0.3889255805112552</v>
      </c>
      <c r="O125" s="1">
        <f t="shared" ca="1" si="11"/>
        <v>0.44330402396904434</v>
      </c>
      <c r="P125" s="1">
        <f t="shared" ca="1" si="11"/>
        <v>0.27944590588796631</v>
      </c>
      <c r="Q125" s="1">
        <f t="shared" ca="1" si="11"/>
        <v>8.5816327647035201E-2</v>
      </c>
      <c r="R125" s="1">
        <f t="shared" ca="1" si="11"/>
        <v>6.0173347932878971E-2</v>
      </c>
      <c r="S125" s="1">
        <f t="shared" ca="1" si="11"/>
        <v>0.22977071407330579</v>
      </c>
      <c r="T125" s="1">
        <f t="shared" ca="1" si="11"/>
        <v>0.39929755549961721</v>
      </c>
      <c r="U125" s="1">
        <f t="shared" ca="1" si="11"/>
        <v>0.24627920456190772</v>
      </c>
      <c r="V125" s="1">
        <f t="shared" ca="1" si="15"/>
        <v>5.208086798565386E-2</v>
      </c>
      <c r="W125" s="1">
        <f t="shared" ca="1" si="16"/>
        <v>-4.0460855656132173E-2</v>
      </c>
    </row>
    <row r="126" spans="1:23">
      <c r="A126">
        <v>159</v>
      </c>
      <c r="B126" t="s">
        <v>62</v>
      </c>
      <c r="C126">
        <v>1</v>
      </c>
      <c r="D126" s="1">
        <f t="shared" ca="1" si="12"/>
        <v>0.86957733661680714</v>
      </c>
      <c r="E126" s="1">
        <f t="shared" ca="1" si="13"/>
        <v>0.65685299522500695</v>
      </c>
      <c r="F126" s="1">
        <f t="shared" ca="1" si="14"/>
        <v>0.33989895185937824</v>
      </c>
      <c r="G126" s="1">
        <f t="shared" ca="1" si="10"/>
        <v>0.26383370096389702</v>
      </c>
      <c r="H126" s="1">
        <f t="shared" ca="1" si="10"/>
        <v>0.43959569380308317</v>
      </c>
      <c r="I126" s="1">
        <f t="shared" ca="1" si="11"/>
        <v>0.47257759268663929</v>
      </c>
      <c r="J126" s="1">
        <f t="shared" ca="1" si="11"/>
        <v>0.24132857416169617</v>
      </c>
      <c r="K126" s="1">
        <f t="shared" ca="1" si="11"/>
        <v>0.20003117638845458</v>
      </c>
      <c r="L126" s="1">
        <f t="shared" ca="1" si="11"/>
        <v>0.40616410494403093</v>
      </c>
      <c r="M126" s="1">
        <f t="shared" ca="1" si="11"/>
        <v>0.42683127687500483</v>
      </c>
      <c r="N126" s="1">
        <f t="shared" ca="1" si="11"/>
        <v>0.39738101046357155</v>
      </c>
      <c r="O126" s="1">
        <f t="shared" ca="1" si="11"/>
        <v>0.47085096730206788</v>
      </c>
      <c r="P126" s="1">
        <f t="shared" ca="1" si="11"/>
        <v>0.44496187093350603</v>
      </c>
      <c r="Q126" s="1">
        <f t="shared" ca="1" si="11"/>
        <v>0.42887047514753007</v>
      </c>
      <c r="R126" s="1">
        <f t="shared" ca="1" si="11"/>
        <v>0.31853890227273418</v>
      </c>
      <c r="S126" s="1">
        <f t="shared" ca="1" si="11"/>
        <v>0.35409870818659783</v>
      </c>
      <c r="T126" s="1">
        <f t="shared" ca="1" si="11"/>
        <v>0.43469366479458466</v>
      </c>
      <c r="U126" s="1">
        <f t="shared" ca="1" si="11"/>
        <v>0.25658464961459948</v>
      </c>
      <c r="V126" s="1">
        <f t="shared" ca="1" si="15"/>
        <v>8.3378136220099167E-2</v>
      </c>
      <c r="W126" s="1">
        <f t="shared" ca="1" si="16"/>
        <v>5.7134340402557E-2</v>
      </c>
    </row>
    <row r="127" spans="1:23">
      <c r="A127">
        <v>160</v>
      </c>
      <c r="B127" t="s">
        <v>63</v>
      </c>
      <c r="C127">
        <v>1</v>
      </c>
      <c r="D127" s="1">
        <f t="shared" ca="1" si="12"/>
        <v>0.89257625945847463</v>
      </c>
      <c r="E127" s="1">
        <f t="shared" ca="1" si="13"/>
        <v>0.68671694105821335</v>
      </c>
      <c r="F127" s="1">
        <f t="shared" ca="1" si="14"/>
        <v>0.47214640222231824</v>
      </c>
      <c r="G127" s="1">
        <f t="shared" ca="1" si="14"/>
        <v>0.50063941967169812</v>
      </c>
      <c r="H127" s="1">
        <f t="shared" ca="1" si="14"/>
        <v>0.5206410460222064</v>
      </c>
      <c r="I127" s="1">
        <f t="shared" ca="1" si="14"/>
        <v>0.58148495272971801</v>
      </c>
      <c r="J127" s="1">
        <f t="shared" ca="1" si="14"/>
        <v>0.5596758563348998</v>
      </c>
      <c r="K127" s="1">
        <f t="shared" ca="1" si="14"/>
        <v>0.54446099815482996</v>
      </c>
      <c r="L127" s="1">
        <f t="shared" ca="1" si="14"/>
        <v>0.30601393932067678</v>
      </c>
      <c r="M127" s="1">
        <f t="shared" ca="1" si="14"/>
        <v>0.16774561910157121</v>
      </c>
      <c r="N127" s="1">
        <f t="shared" ca="1" si="14"/>
        <v>0.28210370294494591</v>
      </c>
      <c r="O127" s="1">
        <f t="shared" ca="1" si="14"/>
        <v>0.48797769505253258</v>
      </c>
      <c r="P127" s="1">
        <f t="shared" ca="1" si="14"/>
        <v>0.47976764542273181</v>
      </c>
      <c r="Q127" s="1">
        <f t="shared" ca="1" si="14"/>
        <v>0.43748194493156312</v>
      </c>
      <c r="R127" s="1">
        <f t="shared" ca="1" si="14"/>
        <v>0.29488333917638027</v>
      </c>
      <c r="S127" s="1">
        <f t="shared" ca="1" si="14"/>
        <v>0.2383263880805627</v>
      </c>
      <c r="T127" s="1">
        <f t="shared" ca="1" si="14"/>
        <v>0.24473069253249041</v>
      </c>
      <c r="U127" s="1">
        <f t="shared" ca="1" si="14"/>
        <v>0.13197023655848497</v>
      </c>
      <c r="V127" s="1">
        <f t="shared" ca="1" si="15"/>
        <v>9.471781878725688E-2</v>
      </c>
      <c r="W127" s="1">
        <f t="shared" ca="1" si="16"/>
        <v>0.19422233047977641</v>
      </c>
    </row>
    <row r="128" spans="1:23">
      <c r="A128">
        <v>161</v>
      </c>
      <c r="B128" t="s">
        <v>64</v>
      </c>
      <c r="C128">
        <v>1</v>
      </c>
      <c r="D128" s="1">
        <f t="shared" ca="1" si="12"/>
        <v>0.90805744577117797</v>
      </c>
      <c r="E128" s="1">
        <f t="shared" ca="1" si="13"/>
        <v>0.68213218115715535</v>
      </c>
      <c r="F128" s="1">
        <f t="shared" ref="F128:U143" ca="1" si="17">(F78+0.6*(G78+E78)+0.15*(D78+H78))/(1+2*0.6+2*0.15)</f>
        <v>0.3156795722782112</v>
      </c>
      <c r="G128" s="1">
        <f t="shared" ca="1" si="17"/>
        <v>0.1739523649959997</v>
      </c>
      <c r="H128" s="1">
        <f t="shared" ca="1" si="17"/>
        <v>0.33596297869585801</v>
      </c>
      <c r="I128" s="1">
        <f t="shared" ca="1" si="17"/>
        <v>0.51499437541777804</v>
      </c>
      <c r="J128" s="1">
        <f t="shared" ca="1" si="17"/>
        <v>0.51202059748974338</v>
      </c>
      <c r="K128" s="1">
        <f t="shared" ca="1" si="17"/>
        <v>0.61786169952393</v>
      </c>
      <c r="L128" s="1">
        <f t="shared" ca="1" si="17"/>
        <v>0.66567505454346032</v>
      </c>
      <c r="M128" s="1">
        <f t="shared" ca="1" si="17"/>
        <v>0.54044201902213618</v>
      </c>
      <c r="N128" s="1">
        <f t="shared" ca="1" si="17"/>
        <v>0.38215958367495784</v>
      </c>
      <c r="O128" s="1">
        <f t="shared" ca="1" si="17"/>
        <v>0.42467112132126178</v>
      </c>
      <c r="P128" s="1">
        <f t="shared" ca="1" si="17"/>
        <v>0.40264116611934708</v>
      </c>
      <c r="Q128" s="1">
        <f t="shared" ca="1" si="17"/>
        <v>0.38624975861912375</v>
      </c>
      <c r="R128" s="1">
        <f t="shared" ca="1" si="17"/>
        <v>0.24361028134711185</v>
      </c>
      <c r="S128" s="1">
        <f t="shared" ca="1" si="17"/>
        <v>0.2722482362175474</v>
      </c>
      <c r="T128" s="1">
        <f t="shared" ca="1" si="17"/>
        <v>0.40852183249342211</v>
      </c>
      <c r="U128" s="1">
        <f t="shared" ca="1" si="17"/>
        <v>0.25673124767121147</v>
      </c>
      <c r="V128" s="1">
        <f t="shared" ca="1" si="15"/>
        <v>0.11138326645075494</v>
      </c>
      <c r="W128" s="1">
        <f t="shared" ca="1" si="16"/>
        <v>9.380640831364391E-2</v>
      </c>
    </row>
    <row r="129" spans="1:23">
      <c r="A129">
        <v>162</v>
      </c>
      <c r="B129" t="s">
        <v>65</v>
      </c>
      <c r="C129">
        <v>1</v>
      </c>
      <c r="D129" s="1">
        <f t="shared" ca="1" si="12"/>
        <v>0.95860203631688756</v>
      </c>
      <c r="E129" s="1">
        <f t="shared" ca="1" si="13"/>
        <v>1.0187551202453857</v>
      </c>
      <c r="F129" s="1">
        <f t="shared" ca="1" si="17"/>
        <v>0.96129393854968403</v>
      </c>
      <c r="G129" s="1">
        <f t="shared" ca="1" si="17"/>
        <v>0.72349113462399661</v>
      </c>
      <c r="H129" s="1">
        <f t="shared" ca="1" si="17"/>
        <v>0.46694513975596125</v>
      </c>
      <c r="I129" s="1">
        <f t="shared" ca="1" si="17"/>
        <v>0.42900772115346381</v>
      </c>
      <c r="J129" s="1">
        <f t="shared" ca="1" si="17"/>
        <v>0.33077146243454802</v>
      </c>
      <c r="K129" s="1">
        <f t="shared" ca="1" si="17"/>
        <v>0.31352243122568318</v>
      </c>
      <c r="L129" s="1">
        <f t="shared" ca="1" si="17"/>
        <v>0.33942624122038717</v>
      </c>
      <c r="M129" s="1">
        <f t="shared" ca="1" si="17"/>
        <v>0.45693410394525974</v>
      </c>
      <c r="N129" s="1">
        <f t="shared" ca="1" si="17"/>
        <v>0.44809165848285532</v>
      </c>
      <c r="O129" s="1">
        <f t="shared" ca="1" si="17"/>
        <v>0.42957608442438</v>
      </c>
      <c r="P129" s="1">
        <f t="shared" ca="1" si="17"/>
        <v>0.23523306157865412</v>
      </c>
      <c r="Q129" s="1">
        <f t="shared" ca="1" si="17"/>
        <v>1.9534573179975631E-2</v>
      </c>
      <c r="R129" s="1">
        <f t="shared" ca="1" si="17"/>
        <v>-5.5636367321226697E-2</v>
      </c>
      <c r="S129" s="1">
        <f t="shared" ca="1" si="17"/>
        <v>6.1412925975435836E-2</v>
      </c>
      <c r="T129" s="1">
        <f t="shared" ca="1" si="17"/>
        <v>0.23078052080758288</v>
      </c>
      <c r="U129" s="1">
        <f t="shared" ca="1" si="17"/>
        <v>0.16294518287945076</v>
      </c>
      <c r="V129" s="1">
        <f t="shared" ca="1" si="15"/>
        <v>8.3286584605095929E-2</v>
      </c>
      <c r="W129" s="1">
        <f t="shared" ca="1" si="16"/>
        <v>8.066781935232803E-2</v>
      </c>
    </row>
    <row r="130" spans="1:23">
      <c r="A130">
        <v>163</v>
      </c>
      <c r="B130" t="s">
        <v>66</v>
      </c>
      <c r="C130">
        <v>1</v>
      </c>
      <c r="D130" s="1">
        <f t="shared" ca="1" si="12"/>
        <v>0.6192577488072678</v>
      </c>
      <c r="E130" s="1">
        <f t="shared" ca="1" si="13"/>
        <v>0.49799035814256198</v>
      </c>
      <c r="F130" s="1">
        <f t="shared" ca="1" si="17"/>
        <v>0.53699038236922825</v>
      </c>
      <c r="G130" s="1">
        <f t="shared" ca="1" si="17"/>
        <v>0.4018425076519524</v>
      </c>
      <c r="H130" s="1">
        <f t="shared" ca="1" si="17"/>
        <v>0.15881898408114989</v>
      </c>
      <c r="I130" s="1">
        <f t="shared" ca="1" si="17"/>
        <v>0.12341164339068125</v>
      </c>
      <c r="J130" s="1">
        <f t="shared" ca="1" si="17"/>
        <v>0.31990746838447309</v>
      </c>
      <c r="K130" s="1">
        <f t="shared" ca="1" si="17"/>
        <v>0.54247790447541355</v>
      </c>
      <c r="L130" s="1">
        <f t="shared" ca="1" si="17"/>
        <v>0.52600419239422014</v>
      </c>
      <c r="M130" s="1">
        <f t="shared" ca="1" si="17"/>
        <v>0.52300355023640432</v>
      </c>
      <c r="N130" s="1">
        <f t="shared" ca="1" si="17"/>
        <v>0.44571749675352662</v>
      </c>
      <c r="O130" s="1">
        <f t="shared" ca="1" si="17"/>
        <v>0.4306151887994728</v>
      </c>
      <c r="P130" s="1">
        <f t="shared" ca="1" si="17"/>
        <v>0.25140300204151961</v>
      </c>
      <c r="Q130" s="1">
        <f t="shared" ca="1" si="17"/>
        <v>0.11890631258563904</v>
      </c>
      <c r="R130" s="1">
        <f t="shared" ca="1" si="17"/>
        <v>0.17513967650756812</v>
      </c>
      <c r="S130" s="1">
        <f t="shared" ca="1" si="17"/>
        <v>0.37642075464028718</v>
      </c>
      <c r="T130" s="1">
        <f t="shared" ca="1" si="17"/>
        <v>0.47659859780769259</v>
      </c>
      <c r="U130" s="1">
        <f t="shared" ca="1" si="17"/>
        <v>0.30046519795046162</v>
      </c>
      <c r="V130" s="1">
        <f t="shared" ca="1" si="15"/>
        <v>0.14979522787457286</v>
      </c>
      <c r="W130" s="1">
        <f t="shared" ca="1" si="16"/>
        <v>0.11093562763903168</v>
      </c>
    </row>
    <row r="131" spans="1:23">
      <c r="A131">
        <v>164</v>
      </c>
      <c r="B131" t="s">
        <v>67</v>
      </c>
      <c r="C131">
        <v>1</v>
      </c>
      <c r="D131" s="1">
        <f t="shared" ca="1" si="12"/>
        <v>0.9128861293098065</v>
      </c>
      <c r="E131" s="1">
        <f t="shared" ca="1" si="13"/>
        <v>0.91859347155802595</v>
      </c>
      <c r="F131" s="1">
        <f t="shared" ca="1" si="17"/>
        <v>0.86219004670883037</v>
      </c>
      <c r="G131" s="1">
        <f t="shared" ca="1" si="17"/>
        <v>0.65809837417924499</v>
      </c>
      <c r="H131" s="1">
        <f t="shared" ca="1" si="17"/>
        <v>0.54629686551906043</v>
      </c>
      <c r="I131" s="1">
        <f t="shared" ca="1" si="17"/>
        <v>0.76502796694167563</v>
      </c>
      <c r="J131" s="1">
        <f t="shared" ca="1" si="17"/>
        <v>0.93427763483194914</v>
      </c>
      <c r="K131" s="1">
        <f t="shared" ca="1" si="17"/>
        <v>0.81662265971497305</v>
      </c>
      <c r="L131" s="1">
        <f t="shared" ca="1" si="17"/>
        <v>0.65778810853968994</v>
      </c>
      <c r="M131" s="1">
        <f t="shared" ca="1" si="17"/>
        <v>0.8595380368260388</v>
      </c>
      <c r="N131" s="1">
        <f t="shared" ca="1" si="17"/>
        <v>0.9786884607579035</v>
      </c>
      <c r="O131" s="1">
        <f t="shared" ca="1" si="17"/>
        <v>0.73833518905401607</v>
      </c>
      <c r="P131" s="1">
        <f t="shared" ca="1" si="17"/>
        <v>0.3058193234633757</v>
      </c>
      <c r="Q131" s="1">
        <f t="shared" ca="1" si="17"/>
        <v>8.1108360167130383E-2</v>
      </c>
      <c r="R131" s="1">
        <f t="shared" ca="1" si="17"/>
        <v>9.5554091757559509E-2</v>
      </c>
      <c r="S131" s="1">
        <f t="shared" ca="1" si="17"/>
        <v>0.30852525631276784</v>
      </c>
      <c r="T131" s="1">
        <f t="shared" ca="1" si="17"/>
        <v>0.49607870363561551</v>
      </c>
      <c r="U131" s="1">
        <f t="shared" ca="1" si="17"/>
        <v>0.34110437319108045</v>
      </c>
      <c r="V131" s="1">
        <f t="shared" ca="1" si="15"/>
        <v>0.14175531696231045</v>
      </c>
      <c r="W131" s="1">
        <f t="shared" ca="1" si="16"/>
        <v>3.1443176858348354E-2</v>
      </c>
    </row>
    <row r="132" spans="1:23">
      <c r="A132">
        <v>165</v>
      </c>
      <c r="B132" t="s">
        <v>68</v>
      </c>
      <c r="C132">
        <v>1</v>
      </c>
      <c r="D132" s="1">
        <f t="shared" ca="1" si="12"/>
        <v>0.85720547557441051</v>
      </c>
      <c r="E132" s="1">
        <f t="shared" ca="1" si="13"/>
        <v>0.81195315804187618</v>
      </c>
      <c r="F132" s="1">
        <f t="shared" ca="1" si="17"/>
        <v>0.66444978118420395</v>
      </c>
      <c r="G132" s="1">
        <f t="shared" ca="1" si="17"/>
        <v>0.43604928065464482</v>
      </c>
      <c r="H132" s="1">
        <f t="shared" ca="1" si="17"/>
        <v>0.36098427514481218</v>
      </c>
      <c r="I132" s="1">
        <f t="shared" ca="1" si="17"/>
        <v>0.39300807322549647</v>
      </c>
      <c r="J132" s="1">
        <f t="shared" ca="1" si="17"/>
        <v>0.31430663776017309</v>
      </c>
      <c r="K132" s="1">
        <f t="shared" ca="1" si="17"/>
        <v>0.43090616806728993</v>
      </c>
      <c r="L132" s="1">
        <f t="shared" ca="1" si="17"/>
        <v>0.73384245387765523</v>
      </c>
      <c r="M132" s="1">
        <f t="shared" ca="1" si="17"/>
        <v>0.80185999603842739</v>
      </c>
      <c r="N132" s="1">
        <f t="shared" ca="1" si="17"/>
        <v>0.66527262539592225</v>
      </c>
      <c r="O132" s="1">
        <f t="shared" ca="1" si="17"/>
        <v>0.5648212033232054</v>
      </c>
      <c r="P132" s="1">
        <f t="shared" ca="1" si="17"/>
        <v>0.33286755881184382</v>
      </c>
      <c r="Q132" s="1">
        <f t="shared" ca="1" si="17"/>
        <v>0.11846956513933296</v>
      </c>
      <c r="R132" s="1">
        <f t="shared" ca="1" si="17"/>
        <v>2.0299881261906207E-2</v>
      </c>
      <c r="S132" s="1">
        <f t="shared" ca="1" si="17"/>
        <v>2.8795398603097499E-2</v>
      </c>
      <c r="T132" s="1">
        <f t="shared" ca="1" si="17"/>
        <v>6.1683121544091259E-2</v>
      </c>
      <c r="U132" s="1">
        <f t="shared" ca="1" si="17"/>
        <v>4.5955062047811975E-2</v>
      </c>
      <c r="V132" s="1">
        <f t="shared" ca="1" si="15"/>
        <v>9.5034126867395527E-2</v>
      </c>
      <c r="W132" s="1">
        <f t="shared" ca="1" si="16"/>
        <v>0.18731428203710726</v>
      </c>
    </row>
    <row r="133" spans="1:23">
      <c r="A133">
        <v>166</v>
      </c>
      <c r="B133" t="s">
        <v>69</v>
      </c>
      <c r="C133">
        <v>1</v>
      </c>
      <c r="D133" s="1">
        <f t="shared" ca="1" si="12"/>
        <v>0.92781251643525753</v>
      </c>
      <c r="E133" s="1">
        <f t="shared" ca="1" si="13"/>
        <v>0.91116673539017334</v>
      </c>
      <c r="F133" s="1">
        <f t="shared" ca="1" si="17"/>
        <v>0.73806609795244427</v>
      </c>
      <c r="G133" s="1">
        <f t="shared" ca="1" si="17"/>
        <v>0.37886763365692688</v>
      </c>
      <c r="H133" s="1">
        <f t="shared" ca="1" si="17"/>
        <v>0.3166585489887937</v>
      </c>
      <c r="I133" s="1">
        <f t="shared" ca="1" si="17"/>
        <v>0.60817522036676297</v>
      </c>
      <c r="J133" s="1">
        <f t="shared" ca="1" si="17"/>
        <v>0.76437220131914629</v>
      </c>
      <c r="K133" s="1">
        <f t="shared" ca="1" si="17"/>
        <v>0.66618454887328826</v>
      </c>
      <c r="L133" s="1">
        <f t="shared" ca="1" si="17"/>
        <v>0.67440554221600701</v>
      </c>
      <c r="M133" s="1">
        <f t="shared" ca="1" si="17"/>
        <v>0.70316926573381344</v>
      </c>
      <c r="N133" s="1">
        <f t="shared" ca="1" si="17"/>
        <v>0.59874965791410772</v>
      </c>
      <c r="O133" s="1">
        <f t="shared" ca="1" si="17"/>
        <v>0.51395396622223166</v>
      </c>
      <c r="P133" s="1">
        <f t="shared" ca="1" si="17"/>
        <v>0.26300428361471861</v>
      </c>
      <c r="Q133" s="1">
        <f t="shared" ca="1" si="17"/>
        <v>3.6621591097285175E-2</v>
      </c>
      <c r="R133" s="1">
        <f t="shared" ca="1" si="17"/>
        <v>-3.1360494571155507E-2</v>
      </c>
      <c r="S133" s="1">
        <f t="shared" ca="1" si="17"/>
        <v>0.1407156806014464</v>
      </c>
      <c r="T133" s="1">
        <f t="shared" ca="1" si="17"/>
        <v>0.39471230202783125</v>
      </c>
      <c r="U133" s="1">
        <f t="shared" ca="1" si="17"/>
        <v>0.30652861254589359</v>
      </c>
      <c r="V133" s="1">
        <f t="shared" ca="1" si="15"/>
        <v>0.14754822210538973</v>
      </c>
      <c r="W133" s="1">
        <f t="shared" ca="1" si="16"/>
        <v>7.5571327332856097E-2</v>
      </c>
    </row>
    <row r="134" spans="1:23">
      <c r="A134">
        <v>167</v>
      </c>
      <c r="B134" t="s">
        <v>70</v>
      </c>
      <c r="C134">
        <v>1</v>
      </c>
      <c r="D134" s="1">
        <f t="shared" ca="1" si="12"/>
        <v>1.0424389445522142</v>
      </c>
      <c r="E134" s="1">
        <f t="shared" ca="1" si="13"/>
        <v>1.0484328278530837</v>
      </c>
      <c r="F134" s="1">
        <f t="shared" ca="1" si="17"/>
        <v>1.0075893982397466</v>
      </c>
      <c r="G134" s="1">
        <f t="shared" ca="1" si="17"/>
        <v>0.78754492129106735</v>
      </c>
      <c r="H134" s="1">
        <f t="shared" ca="1" si="17"/>
        <v>0.46784639933877015</v>
      </c>
      <c r="I134" s="1">
        <f t="shared" ca="1" si="17"/>
        <v>0.45275605497286431</v>
      </c>
      <c r="J134" s="1">
        <f t="shared" ca="1" si="17"/>
        <v>0.72595944825917524</v>
      </c>
      <c r="K134" s="1">
        <f t="shared" ca="1" si="17"/>
        <v>0.77145628815054457</v>
      </c>
      <c r="L134" s="1">
        <f t="shared" ca="1" si="17"/>
        <v>0.61684576397722779</v>
      </c>
      <c r="M134" s="1">
        <f t="shared" ca="1" si="17"/>
        <v>0.61879901727327735</v>
      </c>
      <c r="N134" s="1">
        <f t="shared" ca="1" si="17"/>
        <v>0.63347125757633449</v>
      </c>
      <c r="O134" s="1">
        <f t="shared" ca="1" si="17"/>
        <v>0.57795878010625057</v>
      </c>
      <c r="P134" s="1">
        <f t="shared" ca="1" si="17"/>
        <v>0.30700314673322932</v>
      </c>
      <c r="Q134" s="1">
        <f t="shared" ca="1" si="17"/>
        <v>0.11765539670686116</v>
      </c>
      <c r="R134" s="1">
        <f t="shared" ca="1" si="17"/>
        <v>7.130431660822803E-2</v>
      </c>
      <c r="S134" s="1">
        <f t="shared" ca="1" si="17"/>
        <v>0.19851183182847995</v>
      </c>
      <c r="T134" s="1">
        <f t="shared" ca="1" si="17"/>
        <v>0.39577071357630256</v>
      </c>
      <c r="U134" s="1">
        <f t="shared" ca="1" si="17"/>
        <v>0.42365601170003953</v>
      </c>
      <c r="V134" s="1">
        <f t="shared" ca="1" si="15"/>
        <v>0.4431305107357586</v>
      </c>
      <c r="W134" s="1">
        <f t="shared" ca="1" si="16"/>
        <v>0.32032405188591151</v>
      </c>
    </row>
    <row r="135" spans="1:23">
      <c r="A135">
        <v>168</v>
      </c>
      <c r="B135" t="s">
        <v>71</v>
      </c>
      <c r="C135">
        <v>-1</v>
      </c>
      <c r="D135" s="1">
        <f t="shared" ca="1" si="12"/>
        <v>0.1293759606351238</v>
      </c>
      <c r="E135" s="1">
        <f t="shared" ca="1" si="13"/>
        <v>0.10377737780492147</v>
      </c>
      <c r="F135" s="1">
        <f t="shared" ca="1" si="17"/>
        <v>5.6372509902791232E-2</v>
      </c>
      <c r="G135" s="1">
        <f t="shared" ca="1" si="17"/>
        <v>1.8711427627859475E-2</v>
      </c>
      <c r="H135" s="1">
        <f t="shared" ca="1" si="17"/>
        <v>9.9413558540832649E-3</v>
      </c>
      <c r="I135" s="1">
        <f t="shared" ca="1" si="17"/>
        <v>0.10224581500276535</v>
      </c>
      <c r="J135" s="1">
        <f t="shared" ca="1" si="17"/>
        <v>0.34346485040796393</v>
      </c>
      <c r="K135" s="1">
        <f t="shared" ca="1" si="17"/>
        <v>0.68598127151769295</v>
      </c>
      <c r="L135" s="1">
        <f t="shared" ca="1" si="17"/>
        <v>0.7720980533535402</v>
      </c>
      <c r="M135" s="1">
        <f t="shared" ca="1" si="17"/>
        <v>0.56568047086470141</v>
      </c>
      <c r="N135" s="1">
        <f t="shared" ca="1" si="17"/>
        <v>0.25235019590422691</v>
      </c>
      <c r="O135" s="1">
        <f t="shared" ca="1" si="17"/>
        <v>0.28139271126515775</v>
      </c>
      <c r="P135" s="1">
        <f t="shared" ca="1" si="17"/>
        <v>0.57447245772139155</v>
      </c>
      <c r="Q135" s="1">
        <f t="shared" ca="1" si="17"/>
        <v>0.70836829395384093</v>
      </c>
      <c r="R135" s="1">
        <f t="shared" ca="1" si="17"/>
        <v>0.65245918806812597</v>
      </c>
      <c r="S135" s="1">
        <f t="shared" ca="1" si="17"/>
        <v>0.58568481677212991</v>
      </c>
      <c r="T135" s="1">
        <f t="shared" ca="1" si="17"/>
        <v>0.35659691933993998</v>
      </c>
      <c r="U135" s="1">
        <f t="shared" ca="1" si="17"/>
        <v>0.1931486447154746</v>
      </c>
      <c r="V135" s="1">
        <f t="shared" ca="1" si="15"/>
        <v>0.26534280605540045</v>
      </c>
      <c r="W135" s="1">
        <f t="shared" ca="1" si="16"/>
        <v>0.49159810517319491</v>
      </c>
    </row>
    <row r="136" spans="1:23">
      <c r="A136">
        <v>169</v>
      </c>
      <c r="B136" t="s">
        <v>72</v>
      </c>
      <c r="C136">
        <v>-1</v>
      </c>
      <c r="D136" s="1">
        <f t="shared" ca="1" si="12"/>
        <v>-9.2097592980465073E-3</v>
      </c>
      <c r="E136" s="1">
        <f t="shared" ca="1" si="13"/>
        <v>7.5328314575271157E-2</v>
      </c>
      <c r="F136" s="1">
        <f t="shared" ca="1" si="17"/>
        <v>0.19592015783411715</v>
      </c>
      <c r="G136" s="1">
        <f t="shared" ca="1" si="17"/>
        <v>0.29358915574186145</v>
      </c>
      <c r="H136" s="1">
        <f t="shared" ca="1" si="17"/>
        <v>0.3970033620318566</v>
      </c>
      <c r="I136" s="1">
        <f t="shared" ca="1" si="17"/>
        <v>0.29105243970493638</v>
      </c>
      <c r="J136" s="1">
        <f t="shared" ca="1" si="17"/>
        <v>0.32375996979341226</v>
      </c>
      <c r="K136" s="1">
        <f t="shared" ca="1" si="17"/>
        <v>0.5612443313389488</v>
      </c>
      <c r="L136" s="1">
        <f t="shared" ca="1" si="17"/>
        <v>0.52823990827143219</v>
      </c>
      <c r="M136" s="1">
        <f t="shared" ca="1" si="17"/>
        <v>0.25826058926128226</v>
      </c>
      <c r="N136" s="1">
        <f t="shared" ca="1" si="17"/>
        <v>0.22516899876771226</v>
      </c>
      <c r="O136" s="1">
        <f t="shared" ca="1" si="17"/>
        <v>0.42672623242840535</v>
      </c>
      <c r="P136" s="1">
        <f t="shared" ca="1" si="17"/>
        <v>0.49257128279155793</v>
      </c>
      <c r="Q136" s="1">
        <f t="shared" ca="1" si="17"/>
        <v>0.55314608218309724</v>
      </c>
      <c r="R136" s="1">
        <f t="shared" ca="1" si="17"/>
        <v>0.61493100362970032</v>
      </c>
      <c r="S136" s="1">
        <f t="shared" ca="1" si="17"/>
        <v>0.86219844048080141</v>
      </c>
      <c r="T136" s="1">
        <f t="shared" ca="1" si="17"/>
        <v>0.89758261831995156</v>
      </c>
      <c r="U136" s="1">
        <f t="shared" ca="1" si="17"/>
        <v>0.65544626990099863</v>
      </c>
      <c r="V136" s="1">
        <f t="shared" ca="1" si="15"/>
        <v>0.28710107330830925</v>
      </c>
      <c r="W136" s="1">
        <f t="shared" ca="1" si="16"/>
        <v>0.13440989862029326</v>
      </c>
    </row>
    <row r="137" spans="1:23">
      <c r="A137">
        <v>170</v>
      </c>
      <c r="B137" t="s">
        <v>73</v>
      </c>
      <c r="C137">
        <v>-1</v>
      </c>
      <c r="D137" s="1">
        <f t="shared" ca="1" si="12"/>
        <v>0.3209267164225113</v>
      </c>
      <c r="E137" s="1">
        <f t="shared" ca="1" si="13"/>
        <v>0.37406260118689832</v>
      </c>
      <c r="F137" s="1">
        <f t="shared" ca="1" si="17"/>
        <v>0.27860082370607175</v>
      </c>
      <c r="G137" s="1">
        <f t="shared" ca="1" si="17"/>
        <v>0.29317804655670821</v>
      </c>
      <c r="H137" s="1">
        <f t="shared" ca="1" si="17"/>
        <v>0.40180133327454987</v>
      </c>
      <c r="I137" s="1">
        <f t="shared" ca="1" si="17"/>
        <v>0.4300822691242196</v>
      </c>
      <c r="J137" s="1">
        <f t="shared" ca="1" si="17"/>
        <v>0.61157866282913387</v>
      </c>
      <c r="K137" s="1">
        <f t="shared" ca="1" si="17"/>
        <v>0.78443333802263404</v>
      </c>
      <c r="L137" s="1">
        <f t="shared" ca="1" si="17"/>
        <v>0.71852014452289525</v>
      </c>
      <c r="M137" s="1">
        <f t="shared" ca="1" si="17"/>
        <v>0.44922839326177988</v>
      </c>
      <c r="N137" s="1">
        <f t="shared" ca="1" si="17"/>
        <v>0.26843957115647527</v>
      </c>
      <c r="O137" s="1">
        <f t="shared" ca="1" si="17"/>
        <v>0.42261471052193345</v>
      </c>
      <c r="P137" s="1">
        <f t="shared" ca="1" si="17"/>
        <v>0.70225335369850517</v>
      </c>
      <c r="Q137" s="1">
        <f t="shared" ca="1" si="17"/>
        <v>0.72099347667750657</v>
      </c>
      <c r="R137" s="1">
        <f t="shared" ca="1" si="17"/>
        <v>0.6283249477957924</v>
      </c>
      <c r="S137" s="1">
        <f t="shared" ca="1" si="17"/>
        <v>0.66202366712272698</v>
      </c>
      <c r="T137" s="1">
        <f t="shared" ca="1" si="17"/>
        <v>0.48044469737807532</v>
      </c>
      <c r="U137" s="1">
        <f t="shared" ca="1" si="17"/>
        <v>0.27149689858347925</v>
      </c>
      <c r="V137" s="1">
        <f t="shared" ca="1" si="15"/>
        <v>0.30080641942844327</v>
      </c>
      <c r="W137" s="1">
        <f t="shared" ca="1" si="16"/>
        <v>0.55350630605062212</v>
      </c>
    </row>
    <row r="138" spans="1:23">
      <c r="A138">
        <v>171</v>
      </c>
      <c r="B138" t="s">
        <v>74</v>
      </c>
      <c r="C138">
        <v>-1</v>
      </c>
      <c r="D138" s="1">
        <f t="shared" ca="1" si="12"/>
        <v>5.8039693746019971E-2</v>
      </c>
      <c r="E138" s="1">
        <f t="shared" ca="1" si="13"/>
        <v>0.11763253591605247</v>
      </c>
      <c r="F138" s="1">
        <f t="shared" ca="1" si="17"/>
        <v>0.25905627273363124</v>
      </c>
      <c r="G138" s="1">
        <f t="shared" ca="1" si="17"/>
        <v>0.48346794537067089</v>
      </c>
      <c r="H138" s="1">
        <f t="shared" ca="1" si="17"/>
        <v>0.60372327041446705</v>
      </c>
      <c r="I138" s="1">
        <f t="shared" ca="1" si="17"/>
        <v>0.54704039764163903</v>
      </c>
      <c r="J138" s="1">
        <f t="shared" ca="1" si="17"/>
        <v>0.58702959373047858</v>
      </c>
      <c r="K138" s="1">
        <f t="shared" ca="1" si="17"/>
        <v>0.59740734240743065</v>
      </c>
      <c r="L138" s="1">
        <f t="shared" ca="1" si="17"/>
        <v>0.656395833151867</v>
      </c>
      <c r="M138" s="1">
        <f t="shared" ca="1" si="17"/>
        <v>0.50999845037596403</v>
      </c>
      <c r="N138" s="1">
        <f t="shared" ca="1" si="17"/>
        <v>0.21689506669653547</v>
      </c>
      <c r="O138" s="1">
        <f t="shared" ca="1" si="17"/>
        <v>0.24979388443219969</v>
      </c>
      <c r="P138" s="1">
        <f t="shared" ca="1" si="17"/>
        <v>0.55250378591898952</v>
      </c>
      <c r="Q138" s="1">
        <f t="shared" ca="1" si="17"/>
        <v>0.66933601454854685</v>
      </c>
      <c r="R138" s="1">
        <f t="shared" ca="1" si="17"/>
        <v>0.60946212279392087</v>
      </c>
      <c r="S138" s="1">
        <f t="shared" ca="1" si="17"/>
        <v>0.76291714827697721</v>
      </c>
      <c r="T138" s="1">
        <f t="shared" ca="1" si="17"/>
        <v>0.89430238719461941</v>
      </c>
      <c r="U138" s="1">
        <f t="shared" ca="1" si="17"/>
        <v>0.75131262355420758</v>
      </c>
      <c r="V138" s="1">
        <f t="shared" ca="1" si="15"/>
        <v>0.40125878507273138</v>
      </c>
      <c r="W138" s="1">
        <f t="shared" ca="1" si="16"/>
        <v>0.20777334183908056</v>
      </c>
    </row>
    <row r="139" spans="1:23">
      <c r="A139">
        <v>172</v>
      </c>
      <c r="B139" t="s">
        <v>75</v>
      </c>
      <c r="C139">
        <v>-1</v>
      </c>
      <c r="D139" s="1">
        <f t="shared" ca="1" si="12"/>
        <v>0.11785735839427559</v>
      </c>
      <c r="E139" s="1">
        <f t="shared" ca="1" si="13"/>
        <v>0.12920115570760293</v>
      </c>
      <c r="F139" s="1">
        <f t="shared" ca="1" si="17"/>
        <v>0.14547491544904412</v>
      </c>
      <c r="G139" s="1">
        <f t="shared" ca="1" si="17"/>
        <v>0.11139121717694209</v>
      </c>
      <c r="H139" s="1">
        <f t="shared" ca="1" si="17"/>
        <v>8.6915649651477966E-2</v>
      </c>
      <c r="I139" s="1">
        <f t="shared" ca="1" si="17"/>
        <v>9.988452944292199E-2</v>
      </c>
      <c r="J139" s="1">
        <f t="shared" ca="1" si="17"/>
        <v>0.33195769178008289</v>
      </c>
      <c r="K139" s="1">
        <f t="shared" ca="1" si="17"/>
        <v>0.69053354396152333</v>
      </c>
      <c r="L139" s="1">
        <f t="shared" ca="1" si="17"/>
        <v>0.69854774132046993</v>
      </c>
      <c r="M139" s="1">
        <f t="shared" ca="1" si="17"/>
        <v>0.36367658368699418</v>
      </c>
      <c r="N139" s="1">
        <f t="shared" ca="1" si="17"/>
        <v>0.13776667813587634</v>
      </c>
      <c r="O139" s="1">
        <f t="shared" ca="1" si="17"/>
        <v>0.12480516845042974</v>
      </c>
      <c r="P139" s="1">
        <f t="shared" ca="1" si="17"/>
        <v>0.29288654634277261</v>
      </c>
      <c r="Q139" s="1">
        <f t="shared" ca="1" si="17"/>
        <v>0.50717575837088058</v>
      </c>
      <c r="R139" s="1">
        <f t="shared" ca="1" si="17"/>
        <v>0.58455428932746545</v>
      </c>
      <c r="S139" s="1">
        <f t="shared" ca="1" si="17"/>
        <v>0.69457289437536329</v>
      </c>
      <c r="T139" s="1">
        <f t="shared" ca="1" si="17"/>
        <v>0.61072761268755205</v>
      </c>
      <c r="U139" s="1">
        <f t="shared" ca="1" si="17"/>
        <v>0.33481441012247692</v>
      </c>
      <c r="V139" s="1">
        <f t="shared" ca="1" si="15"/>
        <v>0.31540996768894075</v>
      </c>
      <c r="W139" s="1">
        <f t="shared" ca="1" si="16"/>
        <v>0.56295505593040218</v>
      </c>
    </row>
    <row r="140" spans="1:23">
      <c r="A140">
        <v>173</v>
      </c>
      <c r="B140" t="s">
        <v>76</v>
      </c>
      <c r="C140">
        <v>-1</v>
      </c>
      <c r="D140" s="1">
        <f t="shared" ca="1" si="12"/>
        <v>0.20168872332562957</v>
      </c>
      <c r="E140" s="1">
        <f t="shared" ca="1" si="13"/>
        <v>0.36445297181145064</v>
      </c>
      <c r="F140" s="1">
        <f t="shared" ca="1" si="17"/>
        <v>0.55450636446163259</v>
      </c>
      <c r="G140" s="1">
        <f t="shared" ca="1" si="17"/>
        <v>0.55704423729132202</v>
      </c>
      <c r="H140" s="1">
        <f t="shared" ca="1" si="17"/>
        <v>0.51660699363822526</v>
      </c>
      <c r="I140" s="1">
        <f t="shared" ca="1" si="17"/>
        <v>0.34217226315647797</v>
      </c>
      <c r="J140" s="1">
        <f t="shared" ca="1" si="17"/>
        <v>0.3669339688238521</v>
      </c>
      <c r="K140" s="1">
        <f t="shared" ca="1" si="17"/>
        <v>0.60773877472433613</v>
      </c>
      <c r="L140" s="1">
        <f t="shared" ca="1" si="17"/>
        <v>0.59959637370309982</v>
      </c>
      <c r="M140" s="1">
        <f t="shared" ca="1" si="17"/>
        <v>0.28244067273189521</v>
      </c>
      <c r="N140" s="1">
        <f t="shared" ca="1" si="17"/>
        <v>2.5407718438899569E-2</v>
      </c>
      <c r="O140" s="1">
        <f t="shared" ca="1" si="17"/>
        <v>7.9361641664151602E-3</v>
      </c>
      <c r="P140" s="1">
        <f t="shared" ca="1" si="17"/>
        <v>0.19193186238270815</v>
      </c>
      <c r="Q140" s="1">
        <f t="shared" ca="1" si="17"/>
        <v>0.44051327728457662</v>
      </c>
      <c r="R140" s="1">
        <f t="shared" ca="1" si="17"/>
        <v>0.48939564910093825</v>
      </c>
      <c r="S140" s="1">
        <f t="shared" ca="1" si="17"/>
        <v>0.53176212771799403</v>
      </c>
      <c r="T140" s="1">
        <f t="shared" ca="1" si="17"/>
        <v>0.36906196020736515</v>
      </c>
      <c r="U140" s="1">
        <f t="shared" ca="1" si="17"/>
        <v>0.11365608504267959</v>
      </c>
      <c r="V140" s="1">
        <f t="shared" ca="1" si="15"/>
        <v>-3.9820790559639559E-2</v>
      </c>
      <c r="W140" s="1">
        <f t="shared" ca="1" si="16"/>
        <v>-0.10222477867031014</v>
      </c>
    </row>
    <row r="141" spans="1:23">
      <c r="A141">
        <v>174</v>
      </c>
      <c r="B141" t="s">
        <v>77</v>
      </c>
      <c r="C141">
        <v>-1</v>
      </c>
      <c r="D141" s="1">
        <f t="shared" ca="1" si="12"/>
        <v>5.4957284968896958E-2</v>
      </c>
      <c r="E141" s="1">
        <f t="shared" ca="1" si="13"/>
        <v>1.3244076461311797E-2</v>
      </c>
      <c r="F141" s="1">
        <f t="shared" ca="1" si="17"/>
        <v>5.1805046040082112E-2</v>
      </c>
      <c r="G141" s="1">
        <f t="shared" ca="1" si="17"/>
        <v>0.23509702234278063</v>
      </c>
      <c r="H141" s="1">
        <f t="shared" ca="1" si="17"/>
        <v>0.43952243489951048</v>
      </c>
      <c r="I141" s="1">
        <f t="shared" ca="1" si="17"/>
        <v>0.36600331788403506</v>
      </c>
      <c r="J141" s="1">
        <f t="shared" ca="1" si="17"/>
        <v>0.18801681915221993</v>
      </c>
      <c r="K141" s="1">
        <f t="shared" ca="1" si="17"/>
        <v>7.2560624989467817E-2</v>
      </c>
      <c r="L141" s="1">
        <f t="shared" ca="1" si="17"/>
        <v>0.10190815423163679</v>
      </c>
      <c r="M141" s="1">
        <f t="shared" ca="1" si="17"/>
        <v>0.32159463534999383</v>
      </c>
      <c r="N141" s="1">
        <f t="shared" ca="1" si="17"/>
        <v>0.6065037617581216</v>
      </c>
      <c r="O141" s="1">
        <f t="shared" ca="1" si="17"/>
        <v>0.58379190260971903</v>
      </c>
      <c r="P141" s="1">
        <f t="shared" ca="1" si="17"/>
        <v>0.47942595800133569</v>
      </c>
      <c r="Q141" s="1">
        <f t="shared" ca="1" si="17"/>
        <v>0.51861572389286081</v>
      </c>
      <c r="R141" s="1">
        <f t="shared" ca="1" si="17"/>
        <v>0.5450967357602603</v>
      </c>
      <c r="S141" s="1">
        <f t="shared" ca="1" si="17"/>
        <v>0.76336815419324511</v>
      </c>
      <c r="T141" s="1">
        <f t="shared" ca="1" si="17"/>
        <v>0.86525986606786043</v>
      </c>
      <c r="U141" s="1">
        <f t="shared" ca="1" si="17"/>
        <v>0.68043998399349426</v>
      </c>
      <c r="V141" s="1">
        <f t="shared" ca="1" si="15"/>
        <v>0.34353853357038761</v>
      </c>
      <c r="W141" s="1">
        <f t="shared" ca="1" si="16"/>
        <v>0.14919391661113865</v>
      </c>
    </row>
    <row r="142" spans="1:23">
      <c r="A142">
        <v>175</v>
      </c>
      <c r="B142" t="s">
        <v>78</v>
      </c>
      <c r="C142">
        <v>-1</v>
      </c>
      <c r="D142" s="1">
        <f t="shared" ca="1" si="12"/>
        <v>0.33343042429198544</v>
      </c>
      <c r="E142" s="1">
        <f t="shared" ca="1" si="13"/>
        <v>0.41010788859237007</v>
      </c>
      <c r="F142" s="1">
        <f t="shared" ca="1" si="17"/>
        <v>0.20626981323934626</v>
      </c>
      <c r="G142" s="1">
        <f t="shared" ca="1" si="17"/>
        <v>5.5533130301720204E-2</v>
      </c>
      <c r="H142" s="1">
        <f t="shared" ca="1" si="17"/>
        <v>5.3993890918389707E-2</v>
      </c>
      <c r="I142" s="1">
        <f t="shared" ca="1" si="17"/>
        <v>0.10725231019335182</v>
      </c>
      <c r="J142" s="1">
        <f t="shared" ca="1" si="17"/>
        <v>6.3164320695867957E-2</v>
      </c>
      <c r="K142" s="1">
        <f t="shared" ca="1" si="17"/>
        <v>7.3249984649331995E-2</v>
      </c>
      <c r="L142" s="1">
        <f t="shared" ca="1" si="17"/>
        <v>0.28166935931967629</v>
      </c>
      <c r="M142" s="1">
        <f t="shared" ca="1" si="17"/>
        <v>0.58397056235243527</v>
      </c>
      <c r="N142" s="1">
        <f t="shared" ca="1" si="17"/>
        <v>0.67228537671316935</v>
      </c>
      <c r="O142" s="1">
        <f t="shared" ca="1" si="17"/>
        <v>0.52287856029137847</v>
      </c>
      <c r="P142" s="1">
        <f t="shared" ca="1" si="17"/>
        <v>0.40872882341628286</v>
      </c>
      <c r="Q142" s="1">
        <f t="shared" ca="1" si="17"/>
        <v>0.23572898468580913</v>
      </c>
      <c r="R142" s="1">
        <f t="shared" ca="1" si="17"/>
        <v>0.31679028437643908</v>
      </c>
      <c r="S142" s="1">
        <f t="shared" ca="1" si="17"/>
        <v>0.57783929195291095</v>
      </c>
      <c r="T142" s="1">
        <f t="shared" ca="1" si="17"/>
        <v>0.51997733398492141</v>
      </c>
      <c r="U142" s="1">
        <f t="shared" ca="1" si="17"/>
        <v>0.26327051609459906</v>
      </c>
      <c r="V142" s="1">
        <f t="shared" ca="1" si="15"/>
        <v>0.16126472059572722</v>
      </c>
      <c r="W142" s="1">
        <f t="shared" ca="1" si="16"/>
        <v>0.20854922186677474</v>
      </c>
    </row>
    <row r="143" spans="1:23">
      <c r="A143">
        <v>176</v>
      </c>
      <c r="B143" t="s">
        <v>79</v>
      </c>
      <c r="C143">
        <v>-1</v>
      </c>
      <c r="D143" s="1">
        <f t="shared" ca="1" si="12"/>
        <v>-6.0071816372911395E-3</v>
      </c>
      <c r="E143" s="1">
        <f t="shared" ca="1" si="13"/>
        <v>3.4260262134169536E-2</v>
      </c>
      <c r="F143" s="1">
        <f t="shared" ca="1" si="17"/>
        <v>0.22187526185743792</v>
      </c>
      <c r="G143" s="1">
        <f t="shared" ca="1" si="17"/>
        <v>0.54468549855287629</v>
      </c>
      <c r="H143" s="1">
        <f t="shared" ca="1" si="17"/>
        <v>0.71329138515803203</v>
      </c>
      <c r="I143" s="1">
        <f t="shared" ca="1" si="17"/>
        <v>0.58206900818416973</v>
      </c>
      <c r="J143" s="1">
        <f t="shared" ca="1" si="17"/>
        <v>0.28099466644718174</v>
      </c>
      <c r="K143" s="1">
        <f t="shared" ca="1" si="17"/>
        <v>0.10614579756360243</v>
      </c>
      <c r="L143" s="1">
        <f t="shared" ca="1" si="17"/>
        <v>7.7384880626386932E-2</v>
      </c>
      <c r="M143" s="1">
        <f t="shared" ca="1" si="17"/>
        <v>0.25310234382033436</v>
      </c>
      <c r="N143" s="1">
        <f t="shared" ca="1" si="17"/>
        <v>0.577626828739911</v>
      </c>
      <c r="O143" s="1">
        <f t="shared" ca="1" si="17"/>
        <v>0.61569723809580368</v>
      </c>
      <c r="P143" s="1">
        <f t="shared" ca="1" si="17"/>
        <v>0.28573056569301009</v>
      </c>
      <c r="Q143" s="1">
        <f t="shared" ca="1" si="17"/>
        <v>7.6744597513163426E-2</v>
      </c>
      <c r="R143" s="1">
        <f t="shared" ca="1" si="17"/>
        <v>0.2645426810100287</v>
      </c>
      <c r="S143" s="1">
        <f t="shared" ca="1" si="17"/>
        <v>0.66153593144121703</v>
      </c>
      <c r="T143" s="1">
        <f t="shared" ca="1" si="17"/>
        <v>0.80945131759139988</v>
      </c>
      <c r="U143" s="1">
        <f t="shared" ref="U143:U158" ca="1" si="18">(U93+0.6*(V93+T93)+0.15*(S93+W93))/(1+2*0.6+2*0.15)</f>
        <v>0.63530151194410767</v>
      </c>
      <c r="V143" s="1">
        <f t="shared" ca="1" si="15"/>
        <v>0.322952358188902</v>
      </c>
      <c r="W143" s="1">
        <f t="shared" ca="1" si="16"/>
        <v>0.17192398804249584</v>
      </c>
    </row>
    <row r="144" spans="1:23">
      <c r="A144">
        <v>177</v>
      </c>
      <c r="B144" t="s">
        <v>80</v>
      </c>
      <c r="C144">
        <v>-1</v>
      </c>
      <c r="D144" s="1">
        <f t="shared" ca="1" si="12"/>
        <v>-1.2167939062454853E-2</v>
      </c>
      <c r="E144" s="1">
        <f t="shared" ca="1" si="13"/>
        <v>3.3335697784580377E-2</v>
      </c>
      <c r="F144" s="1">
        <f t="shared" ref="F144:T158" ca="1" si="19">(F94+0.6*(G94+E94)+0.15*(D94+H94))/(1+2*0.6+2*0.15)</f>
        <v>9.0882500567154564E-2</v>
      </c>
      <c r="G144" s="1">
        <f t="shared" ca="1" si="19"/>
        <v>0.23474837466480905</v>
      </c>
      <c r="H144" s="1">
        <f t="shared" ca="1" si="19"/>
        <v>0.3625603195714267</v>
      </c>
      <c r="I144" s="1">
        <f t="shared" ca="1" si="19"/>
        <v>0.27793593461234944</v>
      </c>
      <c r="J144" s="1">
        <f t="shared" ca="1" si="19"/>
        <v>0.23080316743184479</v>
      </c>
      <c r="K144" s="1">
        <f t="shared" ca="1" si="19"/>
        <v>0.22686658827677159</v>
      </c>
      <c r="L144" s="1">
        <f t="shared" ca="1" si="19"/>
        <v>0.35141119941356236</v>
      </c>
      <c r="M144" s="1">
        <f t="shared" ca="1" si="19"/>
        <v>0.61056988205936913</v>
      </c>
      <c r="N144" s="1">
        <f t="shared" ca="1" si="19"/>
        <v>0.69451681605376381</v>
      </c>
      <c r="O144" s="1">
        <f t="shared" ca="1" si="19"/>
        <v>0.61730315019156634</v>
      </c>
      <c r="P144" s="1">
        <f t="shared" ca="1" si="19"/>
        <v>0.71317498424533621</v>
      </c>
      <c r="Q144" s="1">
        <f t="shared" ca="1" si="19"/>
        <v>0.70549392523710297</v>
      </c>
      <c r="R144" s="1">
        <f t="shared" ca="1" si="19"/>
        <v>0.64882018325157664</v>
      </c>
      <c r="S144" s="1">
        <f t="shared" ca="1" si="19"/>
        <v>0.83662736343088473</v>
      </c>
      <c r="T144" s="1">
        <f t="shared" ca="1" si="19"/>
        <v>0.93405447325052682</v>
      </c>
      <c r="U144" s="1">
        <f t="shared" ca="1" si="18"/>
        <v>0.76595900833216868</v>
      </c>
      <c r="V144" s="1">
        <f t="shared" ca="1" si="15"/>
        <v>0.43406044885095768</v>
      </c>
      <c r="W144" s="1">
        <f t="shared" ca="1" si="16"/>
        <v>0.24246588372992917</v>
      </c>
    </row>
    <row r="145" spans="1:23">
      <c r="A145">
        <v>178</v>
      </c>
      <c r="B145" t="s">
        <v>81</v>
      </c>
      <c r="C145">
        <v>-1</v>
      </c>
      <c r="D145" s="1">
        <f t="shared" ca="1" si="12"/>
        <v>-7.5517157227213499E-2</v>
      </c>
      <c r="E145" s="1">
        <f t="shared" ca="1" si="13"/>
        <v>-2.9006634725232894E-2</v>
      </c>
      <c r="F145" s="1">
        <f t="shared" ca="1" si="19"/>
        <v>-2.0914149315674625E-2</v>
      </c>
      <c r="G145" s="1">
        <f t="shared" ca="1" si="19"/>
        <v>-4.2764870600085311E-2</v>
      </c>
      <c r="H145" s="1">
        <f t="shared" ca="1" si="19"/>
        <v>1.4975702296099003E-2</v>
      </c>
      <c r="I145" s="1">
        <f t="shared" ca="1" si="19"/>
        <v>0.14653940650173924</v>
      </c>
      <c r="J145" s="1">
        <f t="shared" ca="1" si="19"/>
        <v>0.10822753591639231</v>
      </c>
      <c r="K145" s="1">
        <f t="shared" ca="1" si="19"/>
        <v>-5.4581861672648307E-3</v>
      </c>
      <c r="L145" s="1">
        <f t="shared" ca="1" si="19"/>
        <v>-2.6688912146236585E-4</v>
      </c>
      <c r="M145" s="1">
        <f t="shared" ca="1" si="19"/>
        <v>0.17601285763944724</v>
      </c>
      <c r="N145" s="1">
        <f t="shared" ca="1" si="19"/>
        <v>0.42462378974159976</v>
      </c>
      <c r="O145" s="1">
        <f t="shared" ca="1" si="19"/>
        <v>0.36338927608541299</v>
      </c>
      <c r="P145" s="1">
        <f t="shared" ca="1" si="19"/>
        <v>0.13858053587321972</v>
      </c>
      <c r="Q145" s="1">
        <f t="shared" ca="1" si="19"/>
        <v>6.6606582760255023E-2</v>
      </c>
      <c r="R145" s="1">
        <f t="shared" ca="1" si="19"/>
        <v>0.28051102680840512</v>
      </c>
      <c r="S145" s="1">
        <f t="shared" ca="1" si="19"/>
        <v>0.61754928801897502</v>
      </c>
      <c r="T145" s="1">
        <f t="shared" ca="1" si="19"/>
        <v>0.63813804490391834</v>
      </c>
      <c r="U145" s="1">
        <f t="shared" ca="1" si="18"/>
        <v>0.31051308275696732</v>
      </c>
      <c r="V145" s="1">
        <f t="shared" ca="1" si="15"/>
        <v>6.1454116123303683E-2</v>
      </c>
      <c r="W145" s="1">
        <f t="shared" ca="1" si="16"/>
        <v>-8.3247094123010869E-3</v>
      </c>
    </row>
    <row r="146" spans="1:23">
      <c r="A146">
        <v>179</v>
      </c>
      <c r="B146" t="s">
        <v>82</v>
      </c>
      <c r="C146">
        <v>-1</v>
      </c>
      <c r="D146" s="1">
        <f t="shared" ca="1" si="12"/>
        <v>1.9372558857170576E-2</v>
      </c>
      <c r="E146" s="1">
        <f t="shared" ca="1" si="13"/>
        <v>0.10738098079949521</v>
      </c>
      <c r="F146" s="1">
        <f t="shared" ca="1" si="19"/>
        <v>0.28005655439622379</v>
      </c>
      <c r="G146" s="1">
        <f t="shared" ca="1" si="19"/>
        <v>0.4575458703125993</v>
      </c>
      <c r="H146" s="1">
        <f t="shared" ca="1" si="19"/>
        <v>0.3435349853143963</v>
      </c>
      <c r="I146" s="1">
        <f t="shared" ca="1" si="19"/>
        <v>0.15800739126271163</v>
      </c>
      <c r="J146" s="1">
        <f t="shared" ca="1" si="19"/>
        <v>4.1170221060249736E-2</v>
      </c>
      <c r="K146" s="1">
        <f t="shared" ca="1" si="19"/>
        <v>5.9586829550798061E-2</v>
      </c>
      <c r="L146" s="1">
        <f t="shared" ca="1" si="19"/>
        <v>0.2949528757183969</v>
      </c>
      <c r="M146" s="1">
        <f t="shared" ca="1" si="19"/>
        <v>0.64904112103511358</v>
      </c>
      <c r="N146" s="1">
        <f t="shared" ca="1" si="19"/>
        <v>0.69379552394138932</v>
      </c>
      <c r="O146" s="1">
        <f t="shared" ca="1" si="19"/>
        <v>0.52515773100130603</v>
      </c>
      <c r="P146" s="1">
        <f t="shared" ca="1" si="19"/>
        <v>0.47526630360792332</v>
      </c>
      <c r="Q146" s="1">
        <f t="shared" ca="1" si="19"/>
        <v>0.33389454844420141</v>
      </c>
      <c r="R146" s="1">
        <f t="shared" ca="1" si="19"/>
        <v>0.40141274442934644</v>
      </c>
      <c r="S146" s="1">
        <f t="shared" ca="1" si="19"/>
        <v>0.72893750099447419</v>
      </c>
      <c r="T146" s="1">
        <f t="shared" ca="1" si="19"/>
        <v>0.88691634008463738</v>
      </c>
      <c r="U146" s="1">
        <f t="shared" ca="1" si="18"/>
        <v>0.7026075949121956</v>
      </c>
      <c r="V146" s="1">
        <f t="shared" ca="1" si="15"/>
        <v>0.30102310216737799</v>
      </c>
      <c r="W146" s="1">
        <f t="shared" ca="1" si="16"/>
        <v>4.3415302132264952E-2</v>
      </c>
    </row>
    <row r="147" spans="1:23">
      <c r="A147">
        <v>180</v>
      </c>
      <c r="B147" t="s">
        <v>83</v>
      </c>
      <c r="C147">
        <v>-1</v>
      </c>
      <c r="D147" s="1">
        <f t="shared" ca="1" si="12"/>
        <v>0.30754146467558208</v>
      </c>
      <c r="E147" s="1">
        <f t="shared" ca="1" si="13"/>
        <v>0.44763465530367497</v>
      </c>
      <c r="F147" s="1">
        <f t="shared" ca="1" si="19"/>
        <v>0.44181368007869615</v>
      </c>
      <c r="G147" s="1">
        <f t="shared" ca="1" si="19"/>
        <v>0.44192198708591868</v>
      </c>
      <c r="H147" s="1">
        <f t="shared" ca="1" si="19"/>
        <v>0.44573476447108806</v>
      </c>
      <c r="I147" s="1">
        <f t="shared" ca="1" si="19"/>
        <v>0.47389689791152234</v>
      </c>
      <c r="J147" s="1">
        <f t="shared" ca="1" si="19"/>
        <v>0.37478719352198386</v>
      </c>
      <c r="K147" s="1">
        <f t="shared" ca="1" si="19"/>
        <v>0.43624528320078648</v>
      </c>
      <c r="L147" s="1">
        <f t="shared" ca="1" si="19"/>
        <v>0.59476862460641877</v>
      </c>
      <c r="M147" s="1">
        <f t="shared" ca="1" si="19"/>
        <v>0.46904799924920615</v>
      </c>
      <c r="N147" s="1">
        <f t="shared" ca="1" si="19"/>
        <v>0.23542908570945489</v>
      </c>
      <c r="O147" s="1">
        <f t="shared" ca="1" si="19"/>
        <v>0.25106186228919369</v>
      </c>
      <c r="P147" s="1">
        <f t="shared" ca="1" si="19"/>
        <v>0.39746050138482258</v>
      </c>
      <c r="Q147" s="1">
        <f t="shared" ca="1" si="19"/>
        <v>0.3316676162281687</v>
      </c>
      <c r="R147" s="1">
        <f t="shared" ca="1" si="19"/>
        <v>0.3713274284708456</v>
      </c>
      <c r="S147" s="1">
        <f t="shared" ca="1" si="19"/>
        <v>0.45438864823330744</v>
      </c>
      <c r="T147" s="1">
        <f t="shared" ca="1" si="19"/>
        <v>0.3199482846538933</v>
      </c>
      <c r="U147" s="1">
        <f t="shared" ca="1" si="18"/>
        <v>0.32907232379590767</v>
      </c>
      <c r="V147" s="1">
        <f t="shared" ca="1" si="15"/>
        <v>0.5095946955464784</v>
      </c>
      <c r="W147" s="1">
        <f t="shared" ca="1" si="16"/>
        <v>0.44053561843374028</v>
      </c>
    </row>
    <row r="148" spans="1:23">
      <c r="A148">
        <v>181</v>
      </c>
      <c r="B148" t="s">
        <v>84</v>
      </c>
      <c r="C148">
        <v>-1</v>
      </c>
      <c r="D148" s="1">
        <f t="shared" ca="1" si="12"/>
        <v>0.12267830786107435</v>
      </c>
      <c r="E148" s="1">
        <f t="shared" ca="1" si="13"/>
        <v>0.20855822945288893</v>
      </c>
      <c r="F148" s="1">
        <f t="shared" ca="1" si="19"/>
        <v>0.39407857028670301</v>
      </c>
      <c r="G148" s="1">
        <f t="shared" ca="1" si="19"/>
        <v>0.56900156674346769</v>
      </c>
      <c r="H148" s="1">
        <f t="shared" ca="1" si="19"/>
        <v>0.53951339454168989</v>
      </c>
      <c r="I148" s="1">
        <f t="shared" ca="1" si="19"/>
        <v>0.50987177176265785</v>
      </c>
      <c r="J148" s="1">
        <f t="shared" ca="1" si="19"/>
        <v>0.35318755605998409</v>
      </c>
      <c r="K148" s="1">
        <f t="shared" ca="1" si="19"/>
        <v>0.31262553658660897</v>
      </c>
      <c r="L148" s="1">
        <f t="shared" ca="1" si="19"/>
        <v>0.36117524252529043</v>
      </c>
      <c r="M148" s="1">
        <f t="shared" ca="1" si="19"/>
        <v>0.22889389724455497</v>
      </c>
      <c r="N148" s="1">
        <f t="shared" ca="1" si="19"/>
        <v>0.20333458775521365</v>
      </c>
      <c r="O148" s="1">
        <f t="shared" ca="1" si="19"/>
        <v>0.30056925696357784</v>
      </c>
      <c r="P148" s="1">
        <f t="shared" ca="1" si="19"/>
        <v>0.19589234455758511</v>
      </c>
      <c r="Q148" s="1">
        <f t="shared" ca="1" si="19"/>
        <v>0.1298005886855905</v>
      </c>
      <c r="R148" s="1">
        <f t="shared" ca="1" si="19"/>
        <v>0.29690251744706497</v>
      </c>
      <c r="S148" s="1">
        <f t="shared" ca="1" si="19"/>
        <v>0.59668080570606086</v>
      </c>
      <c r="T148" s="1">
        <f t="shared" ca="1" si="19"/>
        <v>0.80006506584559955</v>
      </c>
      <c r="U148" s="1">
        <f t="shared" ca="1" si="18"/>
        <v>0.931621123199046</v>
      </c>
      <c r="V148" s="1">
        <f t="shared" ca="1" si="15"/>
        <v>0.81581859225947173</v>
      </c>
      <c r="W148" s="1">
        <f t="shared" ca="1" si="16"/>
        <v>0.48165307780602079</v>
      </c>
    </row>
    <row r="149" spans="1:23">
      <c r="A149">
        <v>182</v>
      </c>
      <c r="B149" t="s">
        <v>85</v>
      </c>
      <c r="C149">
        <v>-1</v>
      </c>
      <c r="D149" s="1">
        <f t="shared" ca="1" si="12"/>
        <v>-0.14927740806865339</v>
      </c>
      <c r="E149" s="1">
        <f t="shared" ca="1" si="13"/>
        <v>-2.4100678004657446E-3</v>
      </c>
      <c r="F149" s="1">
        <f t="shared" ca="1" si="19"/>
        <v>0.24683825721322372</v>
      </c>
      <c r="G149" s="1">
        <f t="shared" ca="1" si="19"/>
        <v>0.55457012648320092</v>
      </c>
      <c r="H149" s="1">
        <f t="shared" ca="1" si="19"/>
        <v>0.72340029629794422</v>
      </c>
      <c r="I149" s="1">
        <f t="shared" ca="1" si="19"/>
        <v>0.86673783446925157</v>
      </c>
      <c r="J149" s="1">
        <f t="shared" ca="1" si="19"/>
        <v>0.75837138233544421</v>
      </c>
      <c r="K149" s="1">
        <f t="shared" ca="1" si="19"/>
        <v>0.56767560859643862</v>
      </c>
      <c r="L149" s="1">
        <f t="shared" ca="1" si="19"/>
        <v>0.63520022034021895</v>
      </c>
      <c r="M149" s="1">
        <f t="shared" ca="1" si="19"/>
        <v>0.58470450875072344</v>
      </c>
      <c r="N149" s="1">
        <f t="shared" ca="1" si="19"/>
        <v>0.31546403702367082</v>
      </c>
      <c r="O149" s="1">
        <f t="shared" ca="1" si="19"/>
        <v>0.33691061522838101</v>
      </c>
      <c r="P149" s="1">
        <f t="shared" ca="1" si="19"/>
        <v>0.66861387423392071</v>
      </c>
      <c r="Q149" s="1">
        <f t="shared" ca="1" si="19"/>
        <v>0.75883143553933396</v>
      </c>
      <c r="R149" s="1">
        <f t="shared" ca="1" si="19"/>
        <v>0.58987479489872907</v>
      </c>
      <c r="S149" s="1">
        <f t="shared" ca="1" si="19"/>
        <v>0.54480954392730685</v>
      </c>
      <c r="T149" s="1">
        <f t="shared" ca="1" si="19"/>
        <v>0.54290786645846789</v>
      </c>
      <c r="U149" s="1">
        <f t="shared" ca="1" si="18"/>
        <v>0.65606839485433521</v>
      </c>
      <c r="V149" s="1">
        <f t="shared" ca="1" si="15"/>
        <v>0.61500323821477143</v>
      </c>
      <c r="W149" s="1">
        <f t="shared" ca="1" si="16"/>
        <v>0.40274196944244867</v>
      </c>
    </row>
    <row r="150" spans="1:23">
      <c r="A150">
        <v>183</v>
      </c>
      <c r="B150" t="s">
        <v>86</v>
      </c>
      <c r="C150">
        <v>-1</v>
      </c>
      <c r="D150" s="1">
        <f t="shared" ca="1" si="12"/>
        <v>0.22603896255174397</v>
      </c>
      <c r="E150" s="1">
        <f t="shared" ca="1" si="13"/>
        <v>0.34816478120858879</v>
      </c>
      <c r="F150" s="1">
        <f t="shared" ca="1" si="19"/>
        <v>0.42221683862266407</v>
      </c>
      <c r="G150" s="1">
        <f t="shared" ca="1" si="19"/>
        <v>0.53517462355662937</v>
      </c>
      <c r="H150" s="1">
        <f t="shared" ca="1" si="19"/>
        <v>0.54703072477985271</v>
      </c>
      <c r="I150" s="1">
        <f t="shared" ca="1" si="19"/>
        <v>0.70955276771053699</v>
      </c>
      <c r="J150" s="1">
        <f t="shared" ca="1" si="19"/>
        <v>0.73578563390939233</v>
      </c>
      <c r="K150" s="1">
        <f t="shared" ca="1" si="19"/>
        <v>0.62065591396154063</v>
      </c>
      <c r="L150" s="1">
        <f t="shared" ca="1" si="19"/>
        <v>0.68576737950062705</v>
      </c>
      <c r="M150" s="1">
        <f t="shared" ca="1" si="19"/>
        <v>0.56694153266435232</v>
      </c>
      <c r="N150" s="1">
        <f t="shared" ca="1" si="19"/>
        <v>0.2919845256271742</v>
      </c>
      <c r="O150" s="1">
        <f t="shared" ca="1" si="19"/>
        <v>0.28732576867800191</v>
      </c>
      <c r="P150" s="1">
        <f t="shared" ca="1" si="19"/>
        <v>0.4180609583217153</v>
      </c>
      <c r="Q150" s="1">
        <f t="shared" ca="1" si="19"/>
        <v>0.42367117537861015</v>
      </c>
      <c r="R150" s="1">
        <f t="shared" ca="1" si="19"/>
        <v>0.65037722562846656</v>
      </c>
      <c r="S150" s="1">
        <f t="shared" ca="1" si="19"/>
        <v>0.92321270682033718</v>
      </c>
      <c r="T150" s="1">
        <f t="shared" ca="1" si="19"/>
        <v>1.0486463214413564</v>
      </c>
      <c r="U150" s="1">
        <f t="shared" ca="1" si="18"/>
        <v>0.97516621101538148</v>
      </c>
      <c r="V150" s="1">
        <f t="shared" ca="1" si="15"/>
        <v>0.7197359428152752</v>
      </c>
      <c r="W150" s="1">
        <f t="shared" ca="1" si="16"/>
        <v>0.40452138633166673</v>
      </c>
    </row>
    <row r="151" spans="1:23">
      <c r="A151">
        <v>184</v>
      </c>
      <c r="B151" t="s">
        <v>87</v>
      </c>
      <c r="C151">
        <v>-1</v>
      </c>
      <c r="D151" s="1">
        <f t="shared" ca="1" si="12"/>
        <v>0.34146088959634591</v>
      </c>
      <c r="E151" s="1">
        <f t="shared" ca="1" si="13"/>
        <v>0.51600059678913579</v>
      </c>
      <c r="F151" s="1">
        <f t="shared" ca="1" si="19"/>
        <v>0.60112030732139077</v>
      </c>
      <c r="G151" s="1">
        <f t="shared" ca="1" si="19"/>
        <v>0.63506968636029848</v>
      </c>
      <c r="H151" s="1">
        <f t="shared" ca="1" si="19"/>
        <v>0.56187636914702532</v>
      </c>
      <c r="I151" s="1">
        <f t="shared" ca="1" si="19"/>
        <v>0.5564879860243751</v>
      </c>
      <c r="J151" s="1">
        <f t="shared" ca="1" si="19"/>
        <v>0.52351882157088414</v>
      </c>
      <c r="K151" s="1">
        <f t="shared" ca="1" si="19"/>
        <v>0.65356468323596717</v>
      </c>
      <c r="L151" s="1">
        <f t="shared" ca="1" si="19"/>
        <v>0.64979922156516212</v>
      </c>
      <c r="M151" s="1">
        <f t="shared" ca="1" si="19"/>
        <v>0.3732845900173084</v>
      </c>
      <c r="N151" s="1">
        <f t="shared" ca="1" si="19"/>
        <v>0.12312845300707513</v>
      </c>
      <c r="O151" s="1">
        <f t="shared" ca="1" si="19"/>
        <v>3.428585006936085E-2</v>
      </c>
      <c r="P151" s="1">
        <f t="shared" ca="1" si="19"/>
        <v>4.0626637316298099E-2</v>
      </c>
      <c r="Q151" s="1">
        <f t="shared" ca="1" si="19"/>
        <v>0.14511818528020307</v>
      </c>
      <c r="R151" s="1">
        <f t="shared" ca="1" si="19"/>
        <v>0.31584762672874056</v>
      </c>
      <c r="S151" s="1">
        <f t="shared" ca="1" si="19"/>
        <v>0.47274251165173126</v>
      </c>
      <c r="T151" s="1">
        <f t="shared" ca="1" si="19"/>
        <v>0.44408882356353951</v>
      </c>
      <c r="U151" s="1">
        <f t="shared" ca="1" si="18"/>
        <v>0.58556408560284456</v>
      </c>
      <c r="V151" s="1">
        <f t="shared" ca="1" si="15"/>
        <v>0.83237618666520552</v>
      </c>
      <c r="W151" s="1">
        <f t="shared" ca="1" si="16"/>
        <v>0.91215708976955934</v>
      </c>
    </row>
    <row r="152" spans="1:23">
      <c r="A152">
        <v>185</v>
      </c>
      <c r="B152" t="s">
        <v>88</v>
      </c>
      <c r="C152">
        <v>-1</v>
      </c>
      <c r="D152" s="1">
        <f t="shared" ca="1" si="12"/>
        <v>2.4151720644305156E-2</v>
      </c>
      <c r="E152" s="1">
        <f t="shared" ca="1" si="13"/>
        <v>3.6800888003101363E-2</v>
      </c>
      <c r="F152" s="1">
        <f t="shared" ca="1" si="19"/>
        <v>0.19656473731920793</v>
      </c>
      <c r="G152" s="1">
        <f t="shared" ca="1" si="19"/>
        <v>0.43058850037769869</v>
      </c>
      <c r="H152" s="1">
        <f t="shared" ca="1" si="19"/>
        <v>0.48839904630000347</v>
      </c>
      <c r="I152" s="1">
        <f t="shared" ca="1" si="19"/>
        <v>0.49389271680679014</v>
      </c>
      <c r="J152" s="1">
        <f t="shared" ca="1" si="19"/>
        <v>0.29277908361387944</v>
      </c>
      <c r="K152" s="1">
        <f t="shared" ca="1" si="19"/>
        <v>0.10921435236863861</v>
      </c>
      <c r="L152" s="1">
        <f t="shared" ca="1" si="19"/>
        <v>5.6827782887872283E-2</v>
      </c>
      <c r="M152" s="1">
        <f t="shared" ca="1" si="19"/>
        <v>0.19642110350387226</v>
      </c>
      <c r="N152" s="1">
        <f t="shared" ca="1" si="19"/>
        <v>0.3949321830668005</v>
      </c>
      <c r="O152" s="1">
        <f t="shared" ca="1" si="19"/>
        <v>0.43998097650055074</v>
      </c>
      <c r="P152" s="1">
        <f t="shared" ca="1" si="19"/>
        <v>0.23301318597912846</v>
      </c>
      <c r="Q152" s="1">
        <f t="shared" ca="1" si="19"/>
        <v>0.14976111187190505</v>
      </c>
      <c r="R152" s="1">
        <f t="shared" ca="1" si="19"/>
        <v>0.31507208710567197</v>
      </c>
      <c r="S152" s="1">
        <f t="shared" ca="1" si="19"/>
        <v>0.65057989731466959</v>
      </c>
      <c r="T152" s="1">
        <f t="shared" ca="1" si="19"/>
        <v>0.88771153667900449</v>
      </c>
      <c r="U152" s="1">
        <f t="shared" ca="1" si="18"/>
        <v>0.96332953389343712</v>
      </c>
      <c r="V152" s="1">
        <f t="shared" ca="1" si="15"/>
        <v>0.78835199946911239</v>
      </c>
      <c r="W152" s="1">
        <f t="shared" ca="1" si="16"/>
        <v>0.42690171898387635</v>
      </c>
    </row>
    <row r="153" spans="1:23">
      <c r="A153">
        <v>186</v>
      </c>
      <c r="B153" t="s">
        <v>89</v>
      </c>
      <c r="C153">
        <v>-1</v>
      </c>
      <c r="D153" s="1">
        <f t="shared" ca="1" si="12"/>
        <v>-9.3099168206018292E-3</v>
      </c>
      <c r="E153" s="1">
        <f t="shared" ca="1" si="13"/>
        <v>0.15003646276936403</v>
      </c>
      <c r="F153" s="1">
        <f t="shared" ca="1" si="19"/>
        <v>0.28331219141122305</v>
      </c>
      <c r="G153" s="1">
        <f t="shared" ca="1" si="19"/>
        <v>0.21806364079255877</v>
      </c>
      <c r="H153" s="1">
        <f t="shared" ca="1" si="19"/>
        <v>0.25194332813303333</v>
      </c>
      <c r="I153" s="1">
        <f t="shared" ca="1" si="19"/>
        <v>0.47471845856935158</v>
      </c>
      <c r="J153" s="1">
        <f t="shared" ca="1" si="19"/>
        <v>0.64793367774149002</v>
      </c>
      <c r="K153" s="1">
        <f t="shared" ca="1" si="19"/>
        <v>0.81171968306504572</v>
      </c>
      <c r="L153" s="1">
        <f t="shared" ca="1" si="19"/>
        <v>0.73870687059172757</v>
      </c>
      <c r="M153" s="1">
        <f t="shared" ca="1" si="19"/>
        <v>0.51191846577160183</v>
      </c>
      <c r="N153" s="1">
        <f t="shared" ca="1" si="19"/>
        <v>0.42266286495984751</v>
      </c>
      <c r="O153" s="1">
        <f t="shared" ca="1" si="19"/>
        <v>0.23782987230353081</v>
      </c>
      <c r="P153" s="1">
        <f t="shared" ca="1" si="19"/>
        <v>0.1384150805297405</v>
      </c>
      <c r="Q153" s="1">
        <f t="shared" ca="1" si="19"/>
        <v>0.33712340847397793</v>
      </c>
      <c r="R153" s="1">
        <f t="shared" ca="1" si="19"/>
        <v>0.72337581267730011</v>
      </c>
      <c r="S153" s="1">
        <f t="shared" ca="1" si="19"/>
        <v>0.82055218670660057</v>
      </c>
      <c r="T153" s="1">
        <f t="shared" ca="1" si="19"/>
        <v>0.58520271417526804</v>
      </c>
      <c r="U153" s="1">
        <f t="shared" ca="1" si="18"/>
        <v>0.21394527752230158</v>
      </c>
      <c r="V153" s="1">
        <f t="shared" ca="1" si="15"/>
        <v>6.2540243271799772E-2</v>
      </c>
      <c r="W153" s="1">
        <f t="shared" ca="1" si="16"/>
        <v>7.5674131678298687E-2</v>
      </c>
    </row>
    <row r="154" spans="1:23">
      <c r="A154">
        <v>187</v>
      </c>
      <c r="B154" t="s">
        <v>90</v>
      </c>
      <c r="C154">
        <v>-1</v>
      </c>
      <c r="D154" s="1">
        <f t="shared" ca="1" si="12"/>
        <v>3.4297609324817173E-2</v>
      </c>
      <c r="E154" s="1">
        <f t="shared" ca="1" si="13"/>
        <v>6.6345266000439884E-2</v>
      </c>
      <c r="F154" s="1">
        <f t="shared" ca="1" si="19"/>
        <v>1.779029283824176E-2</v>
      </c>
      <c r="G154" s="1">
        <f t="shared" ca="1" si="19"/>
        <v>9.0698578807487766E-3</v>
      </c>
      <c r="H154" s="1">
        <f t="shared" ca="1" si="19"/>
        <v>0.21818812480063815</v>
      </c>
      <c r="I154" s="1">
        <f t="shared" ca="1" si="19"/>
        <v>0.57851232512166184</v>
      </c>
      <c r="J154" s="1">
        <f t="shared" ca="1" si="19"/>
        <v>0.7195787927374806</v>
      </c>
      <c r="K154" s="1">
        <f t="shared" ca="1" si="19"/>
        <v>0.61403267469612843</v>
      </c>
      <c r="L154" s="1">
        <f t="shared" ca="1" si="19"/>
        <v>0.53416785443178916</v>
      </c>
      <c r="M154" s="1">
        <f t="shared" ca="1" si="19"/>
        <v>0.41055973824645087</v>
      </c>
      <c r="N154" s="1">
        <f t="shared" ca="1" si="19"/>
        <v>0.40433730545812085</v>
      </c>
      <c r="O154" s="1">
        <f t="shared" ca="1" si="19"/>
        <v>0.38172481796302027</v>
      </c>
      <c r="P154" s="1">
        <f t="shared" ca="1" si="19"/>
        <v>0.46035679274699548</v>
      </c>
      <c r="Q154" s="1">
        <f t="shared" ca="1" si="19"/>
        <v>0.49013567022051208</v>
      </c>
      <c r="R154" s="1">
        <f t="shared" ca="1" si="19"/>
        <v>0.68313281885761568</v>
      </c>
      <c r="S154" s="1">
        <f t="shared" ca="1" si="19"/>
        <v>0.78248349484611501</v>
      </c>
      <c r="T154" s="1">
        <f t="shared" ca="1" si="19"/>
        <v>0.61704808167479386</v>
      </c>
      <c r="U154" s="1">
        <f t="shared" ca="1" si="18"/>
        <v>0.26488594821741129</v>
      </c>
      <c r="V154" s="1">
        <f t="shared" ca="1" si="15"/>
        <v>6.1783424952042545E-2</v>
      </c>
      <c r="W154" s="1">
        <f t="shared" ca="1" si="16"/>
        <v>4.9756273427710156E-2</v>
      </c>
    </row>
    <row r="155" spans="1:23">
      <c r="A155">
        <v>188</v>
      </c>
      <c r="B155" t="s">
        <v>91</v>
      </c>
      <c r="C155">
        <v>-1</v>
      </c>
      <c r="D155" s="1">
        <f t="shared" ca="1" si="12"/>
        <v>0.14983236023716581</v>
      </c>
      <c r="E155" s="1">
        <f t="shared" ca="1" si="13"/>
        <v>0.30017837984365547</v>
      </c>
      <c r="F155" s="1">
        <f t="shared" ca="1" si="19"/>
        <v>0.44807371515795824</v>
      </c>
      <c r="G155" s="1">
        <f t="shared" ca="1" si="19"/>
        <v>0.50179401942968194</v>
      </c>
      <c r="H155" s="1">
        <f t="shared" ca="1" si="19"/>
        <v>0.77282517073493984</v>
      </c>
      <c r="I155" s="1">
        <f t="shared" ca="1" si="19"/>
        <v>0.92984808940081332</v>
      </c>
      <c r="J155" s="1">
        <f t="shared" ca="1" si="19"/>
        <v>0.77882937599872393</v>
      </c>
      <c r="K155" s="1">
        <f t="shared" ca="1" si="19"/>
        <v>0.50285005817375583</v>
      </c>
      <c r="L155" s="1">
        <f t="shared" ca="1" si="19"/>
        <v>0.4457424992037935</v>
      </c>
      <c r="M155" s="1">
        <f t="shared" ca="1" si="19"/>
        <v>0.35504077646255972</v>
      </c>
      <c r="N155" s="1">
        <f t="shared" ca="1" si="19"/>
        <v>0.2569466928185079</v>
      </c>
      <c r="O155" s="1">
        <f t="shared" ca="1" si="19"/>
        <v>5.8238217353480483E-2</v>
      </c>
      <c r="P155" s="1">
        <f t="shared" ca="1" si="19"/>
        <v>1.7594577206725081E-3</v>
      </c>
      <c r="Q155" s="1">
        <f t="shared" ca="1" si="19"/>
        <v>0.24821688749247831</v>
      </c>
      <c r="R155" s="1">
        <f t="shared" ca="1" si="19"/>
        <v>0.69521051140072665</v>
      </c>
      <c r="S155" s="1">
        <f t="shared" ca="1" si="19"/>
        <v>0.93010932388907164</v>
      </c>
      <c r="T155" s="1">
        <f t="shared" ca="1" si="19"/>
        <v>0.91798800524255619</v>
      </c>
      <c r="U155" s="1">
        <f t="shared" ca="1" si="18"/>
        <v>0.72736054200016875</v>
      </c>
      <c r="V155" s="1">
        <f t="shared" ca="1" si="15"/>
        <v>0.44074934100988944</v>
      </c>
      <c r="W155" s="1">
        <f t="shared" ca="1" si="16"/>
        <v>0.24976105915366328</v>
      </c>
    </row>
    <row r="156" spans="1:23">
      <c r="A156">
        <v>189</v>
      </c>
      <c r="B156" t="s">
        <v>92</v>
      </c>
      <c r="C156">
        <v>-1</v>
      </c>
      <c r="D156" s="1">
        <f t="shared" ca="1" si="12"/>
        <v>4.5599713079454741E-2</v>
      </c>
      <c r="E156" s="1">
        <f t="shared" ca="1" si="13"/>
        <v>2.6984003052116599E-2</v>
      </c>
      <c r="F156" s="1">
        <f t="shared" ca="1" si="19"/>
        <v>4.6361513596307816E-2</v>
      </c>
      <c r="G156" s="1">
        <f t="shared" ca="1" si="19"/>
        <v>0.11549613583188245</v>
      </c>
      <c r="H156" s="1">
        <f t="shared" ca="1" si="19"/>
        <v>0.33771644970117204</v>
      </c>
      <c r="I156" s="1">
        <f t="shared" ca="1" si="19"/>
        <v>0.642740575269375</v>
      </c>
      <c r="J156" s="1">
        <f t="shared" ca="1" si="19"/>
        <v>0.59339127786862089</v>
      </c>
      <c r="K156" s="1">
        <f t="shared" ca="1" si="19"/>
        <v>0.30103448517538822</v>
      </c>
      <c r="L156" s="1">
        <f t="shared" ca="1" si="19"/>
        <v>0.17906261657278216</v>
      </c>
      <c r="M156" s="1">
        <f t="shared" ca="1" si="19"/>
        <v>0.28339441023431283</v>
      </c>
      <c r="N156" s="1">
        <f t="shared" ca="1" si="19"/>
        <v>0.42987433615369486</v>
      </c>
      <c r="O156" s="1">
        <f t="shared" ca="1" si="19"/>
        <v>0.42369889267678557</v>
      </c>
      <c r="P156" s="1">
        <f t="shared" ca="1" si="19"/>
        <v>0.51316341732745929</v>
      </c>
      <c r="Q156" s="1">
        <f t="shared" ca="1" si="19"/>
        <v>0.5537033044068963</v>
      </c>
      <c r="R156" s="1">
        <f t="shared" ca="1" si="19"/>
        <v>0.76504255067465221</v>
      </c>
      <c r="S156" s="1">
        <f t="shared" ca="1" si="19"/>
        <v>0.90747874466718348</v>
      </c>
      <c r="T156" s="1">
        <f t="shared" ca="1" si="19"/>
        <v>0.75463984304334419</v>
      </c>
      <c r="U156" s="1">
        <f t="shared" ca="1" si="18"/>
        <v>0.3341476808982895</v>
      </c>
      <c r="V156" s="1">
        <f t="shared" ca="1" si="15"/>
        <v>3.3038951065288952E-2</v>
      </c>
      <c r="W156" s="1">
        <f t="shared" ca="1" si="16"/>
        <v>-6.2732197958875344E-2</v>
      </c>
    </row>
    <row r="157" spans="1:23">
      <c r="A157">
        <v>190</v>
      </c>
      <c r="B157" t="s">
        <v>93</v>
      </c>
      <c r="C157">
        <v>-1</v>
      </c>
      <c r="D157" s="1">
        <f t="shared" ca="1" si="12"/>
        <v>0.10005044341911744</v>
      </c>
      <c r="E157" s="1">
        <f t="shared" ca="1" si="13"/>
        <v>0.33496291773871473</v>
      </c>
      <c r="F157" s="1">
        <f t="shared" ca="1" si="19"/>
        <v>0.6832026433932703</v>
      </c>
      <c r="G157" s="1">
        <f t="shared" ca="1" si="19"/>
        <v>0.87188435288855415</v>
      </c>
      <c r="H157" s="1">
        <f t="shared" ca="1" si="19"/>
        <v>0.8729313637328564</v>
      </c>
      <c r="I157" s="1">
        <f t="shared" ca="1" si="19"/>
        <v>0.82005876399990318</v>
      </c>
      <c r="J157" s="1">
        <f t="shared" ca="1" si="19"/>
        <v>0.7207698470419508</v>
      </c>
      <c r="K157" s="1">
        <f t="shared" ca="1" si="19"/>
        <v>0.56898779344824513</v>
      </c>
      <c r="L157" s="1">
        <f t="shared" ca="1" si="19"/>
        <v>0.63797894834207058</v>
      </c>
      <c r="M157" s="1">
        <f t="shared" ca="1" si="19"/>
        <v>0.60221057576729897</v>
      </c>
      <c r="N157" s="1">
        <f t="shared" ca="1" si="19"/>
        <v>0.41216343301919711</v>
      </c>
      <c r="O157" s="1">
        <f t="shared" ca="1" si="19"/>
        <v>0.39923959205538934</v>
      </c>
      <c r="P157" s="1">
        <f t="shared" ca="1" si="19"/>
        <v>0.56648448837079557</v>
      </c>
      <c r="Q157" s="1">
        <f t="shared" ca="1" si="19"/>
        <v>0.62272329647900515</v>
      </c>
      <c r="R157" s="1">
        <f t="shared" ca="1" si="19"/>
        <v>0.79463792980714232</v>
      </c>
      <c r="S157" s="1">
        <f t="shared" ca="1" si="19"/>
        <v>0.83036553043362082</v>
      </c>
      <c r="T157" s="1">
        <f t="shared" ca="1" si="19"/>
        <v>0.55327756755440038</v>
      </c>
      <c r="U157" s="1">
        <f t="shared" ca="1" si="18"/>
        <v>0.23881538610999051</v>
      </c>
      <c r="V157" s="1">
        <f t="shared" ca="1" si="15"/>
        <v>0.12791081644637953</v>
      </c>
      <c r="W157" s="1">
        <f t="shared" ca="1" si="16"/>
        <v>8.8126447826758394E-2</v>
      </c>
    </row>
    <row r="158" spans="1:23">
      <c r="A158">
        <v>191</v>
      </c>
      <c r="B158" t="s">
        <v>94</v>
      </c>
      <c r="C158">
        <v>-1</v>
      </c>
      <c r="D158" s="1">
        <f t="shared" ca="1" si="12"/>
        <v>0.14713019826718807</v>
      </c>
      <c r="E158" s="1">
        <f t="shared" ca="1" si="13"/>
        <v>0.34839886941986692</v>
      </c>
      <c r="F158" s="1">
        <f t="shared" ca="1" si="19"/>
        <v>0.64013041422671013</v>
      </c>
      <c r="G158" s="1">
        <f t="shared" ca="1" si="19"/>
        <v>0.74046592226611385</v>
      </c>
      <c r="H158" s="1">
        <f t="shared" ca="1" si="19"/>
        <v>0.66542938782260341</v>
      </c>
      <c r="I158" s="1">
        <f t="shared" ca="1" si="19"/>
        <v>0.62776171188427354</v>
      </c>
      <c r="J158" s="1">
        <f t="shared" ca="1" si="19"/>
        <v>0.44398334141109841</v>
      </c>
      <c r="K158" s="1">
        <f t="shared" ca="1" si="19"/>
        <v>0.32248025276432524</v>
      </c>
      <c r="L158" s="1">
        <f ca="1">(L108+0.6*(M108+K108)+0.15*(J108+N108))/(1+2*0.6+2*0.15)</f>
        <v>0.30850529587951836</v>
      </c>
      <c r="M158" s="1">
        <f t="shared" ca="1" si="19"/>
        <v>0.16473617323800827</v>
      </c>
      <c r="N158" s="1">
        <f t="shared" ca="1" si="19"/>
        <v>9.4775716386665848E-2</v>
      </c>
      <c r="O158" s="1">
        <f t="shared" ca="1" si="19"/>
        <v>7.9859733404179373E-2</v>
      </c>
      <c r="P158" s="1">
        <f t="shared" ca="1" si="19"/>
        <v>0.11859086723898404</v>
      </c>
      <c r="Q158" s="1">
        <f t="shared" ca="1" si="19"/>
        <v>0.30923846397252702</v>
      </c>
      <c r="R158" s="1">
        <f t="shared" ca="1" si="19"/>
        <v>0.6714301895169914</v>
      </c>
      <c r="S158" s="1">
        <f t="shared" ca="1" si="19"/>
        <v>0.87394579836058417</v>
      </c>
      <c r="T158" s="1">
        <f t="shared" ca="1" si="19"/>
        <v>0.84384458376505189</v>
      </c>
      <c r="U158" s="1">
        <f t="shared" ca="1" si="18"/>
        <v>0.62436336845414098</v>
      </c>
      <c r="V158" s="1">
        <f t="shared" ca="1" si="15"/>
        <v>0.3440161245865217</v>
      </c>
      <c r="W158" s="1">
        <f ca="1">(W108+0.6*(V108)+0.15*U108)/(1+0.6+0.15)</f>
        <v>0.1863640184040829</v>
      </c>
    </row>
    <row r="159" spans="1:23">
      <c r="D159" s="1" t="s">
        <v>2</v>
      </c>
      <c r="E159" s="1" t="s">
        <v>3</v>
      </c>
      <c r="F159" s="1" t="s">
        <v>4</v>
      </c>
      <c r="G159" s="1" t="s">
        <v>5</v>
      </c>
      <c r="H159" s="1" t="s">
        <v>6</v>
      </c>
      <c r="I159" s="1" t="s">
        <v>7</v>
      </c>
      <c r="J159" s="1" t="s">
        <v>8</v>
      </c>
      <c r="K159" s="1" t="s">
        <v>9</v>
      </c>
      <c r="L159" s="1" t="s">
        <v>10</v>
      </c>
      <c r="M159" s="1" t="s">
        <v>11</v>
      </c>
      <c r="N159" s="1" t="s">
        <v>17</v>
      </c>
      <c r="O159" s="1" t="s">
        <v>18</v>
      </c>
      <c r="P159" s="1" t="s">
        <v>19</v>
      </c>
      <c r="Q159" s="1" t="s">
        <v>20</v>
      </c>
      <c r="R159" s="1" t="s">
        <v>21</v>
      </c>
      <c r="S159" s="1" t="s">
        <v>22</v>
      </c>
      <c r="T159" s="1" t="s">
        <v>23</v>
      </c>
      <c r="U159" s="1" t="s">
        <v>24</v>
      </c>
      <c r="V159" s="1" t="s">
        <v>25</v>
      </c>
      <c r="W159" s="1" t="s">
        <v>26</v>
      </c>
    </row>
    <row r="160" spans="1:23">
      <c r="B160" s="1" t="s">
        <v>197</v>
      </c>
      <c r="C160" s="1" t="s">
        <v>0</v>
      </c>
      <c r="D160" s="10">
        <f ca="1">AVERAGE(D111:D134)</f>
        <v>0.74075139829010495</v>
      </c>
      <c r="E160" s="3">
        <f t="shared" ref="E160:W160" ca="1" si="20">AVERAGE(E111:E134)</f>
        <v>0.54541750744699602</v>
      </c>
      <c r="F160" s="3">
        <f t="shared" ca="1" si="20"/>
        <v>0.42062162332320724</v>
      </c>
      <c r="G160" s="3">
        <f t="shared" ca="1" si="20"/>
        <v>0.4173799506278062</v>
      </c>
      <c r="H160" s="3">
        <f t="shared" ca="1" si="20"/>
        <v>0.43445189567619619</v>
      </c>
      <c r="I160" s="3">
        <f t="shared" ca="1" si="20"/>
        <v>0.44064048768082259</v>
      </c>
      <c r="J160" s="3">
        <f t="shared" ca="1" si="20"/>
        <v>0.45779440958568968</v>
      </c>
      <c r="K160" s="3">
        <f t="shared" ca="1" si="20"/>
        <v>0.54436799707558026</v>
      </c>
      <c r="L160" s="3">
        <f t="shared" ca="1" si="20"/>
        <v>0.57862972656941214</v>
      </c>
      <c r="M160" s="3">
        <f t="shared" ca="1" si="20"/>
        <v>0.58175546429431102</v>
      </c>
      <c r="N160" s="3">
        <f t="shared" ca="1" si="20"/>
        <v>0.58507813544035836</v>
      </c>
      <c r="O160" s="3">
        <f t="shared" ca="1" si="20"/>
        <v>0.54026856109226518</v>
      </c>
      <c r="P160" s="3">
        <f t="shared" ca="1" si="20"/>
        <v>0.32132425765321904</v>
      </c>
      <c r="Q160" s="3">
        <f t="shared" ca="1" si="20"/>
        <v>0.22144250935600762</v>
      </c>
      <c r="R160" s="3">
        <f t="shared" ca="1" si="20"/>
        <v>0.2579100054098129</v>
      </c>
      <c r="S160" s="3">
        <f t="shared" ca="1" si="20"/>
        <v>0.33346839217082952</v>
      </c>
      <c r="T160" s="3">
        <f t="shared" ca="1" si="20"/>
        <v>0.41114304474359248</v>
      </c>
      <c r="U160" s="3">
        <f t="shared" ca="1" si="20"/>
        <v>0.32099653077889473</v>
      </c>
      <c r="V160" s="3">
        <f t="shared" ca="1" si="20"/>
        <v>0.27301449631939306</v>
      </c>
      <c r="W160" s="3">
        <f t="shared" ca="1" si="20"/>
        <v>0.25003276780249789</v>
      </c>
    </row>
    <row r="161" spans="2:23">
      <c r="C161" s="1" t="s">
        <v>198</v>
      </c>
      <c r="D161" s="10">
        <f ca="1">AVERAGE(D135:D158)</f>
        <v>0.10303920950767277</v>
      </c>
      <c r="E161" s="3">
        <f t="shared" ref="E161:W161" ca="1" si="21">AVERAGE(E135:E158)</f>
        <v>0.18814300874291554</v>
      </c>
      <c r="F161" s="3">
        <f t="shared" ca="1" si="21"/>
        <v>0.28089205134739392</v>
      </c>
      <c r="G161" s="3">
        <f t="shared" ca="1" si="21"/>
        <v>0.36938864479320072</v>
      </c>
      <c r="H161" s="3">
        <f t="shared" ca="1" si="21"/>
        <v>0.43203579597855674</v>
      </c>
      <c r="I161" s="3">
        <f t="shared" ca="1" si="21"/>
        <v>0.46393187423507626</v>
      </c>
      <c r="J161" s="3">
        <f t="shared" ca="1" si="21"/>
        <v>0.43416739382831721</v>
      </c>
      <c r="K161" s="3">
        <f t="shared" ca="1" si="21"/>
        <v>0.42839069025450599</v>
      </c>
      <c r="L161" s="3">
        <f t="shared" ca="1" si="21"/>
        <v>0.4545066746232822</v>
      </c>
      <c r="M161" s="3">
        <f t="shared" ca="1" si="21"/>
        <v>0.40711376389956505</v>
      </c>
      <c r="N161" s="3">
        <f t="shared" ca="1" si="21"/>
        <v>0.34918389779304598</v>
      </c>
      <c r="O161" s="3">
        <f t="shared" ca="1" si="21"/>
        <v>0.33217550770938248</v>
      </c>
      <c r="P161" s="3">
        <f t="shared" ca="1" si="21"/>
        <v>0.3774985027258812</v>
      </c>
      <c r="Q161" s="3">
        <f t="shared" ca="1" si="21"/>
        <v>0.41819201706587711</v>
      </c>
      <c r="R161" s="3">
        <f t="shared" ca="1" si="21"/>
        <v>0.53785551456524783</v>
      </c>
      <c r="S161" s="3">
        <f t="shared" ca="1" si="21"/>
        <v>0.71134857572226196</v>
      </c>
      <c r="T161" s="3">
        <f t="shared" ca="1" si="21"/>
        <v>0.69074509437950171</v>
      </c>
      <c r="U161" s="3">
        <f t="shared" ca="1" si="21"/>
        <v>0.52176277106317093</v>
      </c>
      <c r="V161" s="3">
        <f t="shared" ca="1" si="21"/>
        <v>0.35438796236637821</v>
      </c>
      <c r="W161" s="3">
        <f t="shared" ca="1" si="21"/>
        <v>0.26294592188385568</v>
      </c>
    </row>
    <row r="162" spans="2:23">
      <c r="C162" s="1" t="s">
        <v>16</v>
      </c>
      <c r="D162" s="3">
        <f ca="1">IF(D165&gt;0,TINV(TTEST(D111:D134,D135:D158,2,2),46),-TINV(TTEST(D111:D134,D135:D158,2,2),46))</f>
        <v>13.79044491547479</v>
      </c>
      <c r="E162" s="3">
        <f t="shared" ref="E162:V162" ca="1" si="22">IF(E165&gt;0,TINV(TTEST(E111:E134,E135:E158,2,2),46),-TINV(TTEST(E111:E134,E135:E158,2,2),46))</f>
        <v>5.4924720879268012</v>
      </c>
      <c r="F162" s="3">
        <f t="shared" ca="1" si="22"/>
        <v>2.0554976620774346</v>
      </c>
      <c r="G162" s="3">
        <f t="shared" ca="1" si="22"/>
        <v>0.72876904389947805</v>
      </c>
      <c r="H162" s="3">
        <f t="shared" ca="1" si="22"/>
        <v>3.5309265913914742E-2</v>
      </c>
      <c r="I162" s="3">
        <f t="shared" ca="1" si="22"/>
        <v>-0.32479735152782441</v>
      </c>
      <c r="J162" s="3">
        <f t="shared" ca="1" si="22"/>
        <v>0.35871780691415867</v>
      </c>
      <c r="K162" s="3">
        <f t="shared" ca="1" si="22"/>
        <v>1.8364982340786913</v>
      </c>
      <c r="L162" s="3">
        <f t="shared" ca="1" si="22"/>
        <v>2.0883239654205763</v>
      </c>
      <c r="M162" s="3">
        <f t="shared" ca="1" si="22"/>
        <v>3.3666191554966565</v>
      </c>
      <c r="N162" s="3">
        <f t="shared" ca="1" si="22"/>
        <v>3.917743753208593</v>
      </c>
      <c r="O162" s="3">
        <f t="shared" ca="1" si="22"/>
        <v>4.7021439298464038</v>
      </c>
      <c r="P162" s="3">
        <f t="shared" ca="1" si="22"/>
        <v>-1.2349120746437841</v>
      </c>
      <c r="Q162" s="3">
        <f t="shared" ca="1" si="22"/>
        <v>-3.5733201645962351</v>
      </c>
      <c r="R162" s="3">
        <f t="shared" ca="1" si="22"/>
        <v>-5.0848885573357521</v>
      </c>
      <c r="S162" s="3">
        <f t="shared" ca="1" si="22"/>
        <v>-7.9616936551779123</v>
      </c>
      <c r="T162" s="3">
        <f t="shared" ca="1" si="22"/>
        <v>-5.3195792541770324</v>
      </c>
      <c r="U162" s="3">
        <f t="shared" ca="1" si="22"/>
        <v>-3.3026255304238754</v>
      </c>
      <c r="V162" s="3">
        <f t="shared" ca="1" si="22"/>
        <v>-1.2411562129496203</v>
      </c>
      <c r="W162" s="3">
        <f ca="1">IF(W165&gt;0,TINV(TTEST(W111:W134,W135:W158,2,2),46),-TINV(TTEST(W111:W134,W135:W158,2,2),46))</f>
        <v>-0.19857805327939981</v>
      </c>
    </row>
    <row r="163" spans="2:23">
      <c r="B163" s="1" t="s">
        <v>199</v>
      </c>
      <c r="C163" s="1" t="s">
        <v>0</v>
      </c>
      <c r="D163" s="3">
        <f ca="1">STDEV(D111:D134)/SQRT(COUNT(D111:D134))</f>
        <v>3.7575222861422689E-2</v>
      </c>
      <c r="E163" s="3">
        <f t="shared" ref="E163:W163" ca="1" si="23">STDEV(E111:E134)/SQRT(COUNT(E111:E134))</f>
        <v>5.546921524990639E-2</v>
      </c>
      <c r="F163" s="3">
        <f t="shared" ca="1" si="23"/>
        <v>5.3808043916756226E-2</v>
      </c>
      <c r="G163" s="3">
        <f t="shared" ca="1" si="23"/>
        <v>4.2462374348947673E-2</v>
      </c>
      <c r="H163" s="3">
        <f t="shared" ca="1" si="23"/>
        <v>4.7737223217000864E-2</v>
      </c>
      <c r="I163" s="3">
        <f t="shared" ca="1" si="23"/>
        <v>5.199957864727095E-2</v>
      </c>
      <c r="J163" s="3">
        <f t="shared" ca="1" si="23"/>
        <v>4.6490234254817756E-2</v>
      </c>
      <c r="K163" s="3">
        <f t="shared" ca="1" si="23"/>
        <v>3.518099638377669E-2</v>
      </c>
      <c r="L163" s="3">
        <f t="shared" ca="1" si="23"/>
        <v>3.2541015322609917E-2</v>
      </c>
      <c r="M163" s="3">
        <f t="shared" ca="1" si="23"/>
        <v>4.1016064130328191E-2</v>
      </c>
      <c r="N163" s="3">
        <f t="shared" ca="1" si="23"/>
        <v>4.5692832042522093E-2</v>
      </c>
      <c r="O163" s="3">
        <f t="shared" ca="1" si="23"/>
        <v>2.4597779053234289E-2</v>
      </c>
      <c r="P163" s="3">
        <f t="shared" ca="1" si="23"/>
        <v>1.5514991727625434E-2</v>
      </c>
      <c r="Q163" s="3">
        <f t="shared" ca="1" si="23"/>
        <v>3.2095224526182346E-2</v>
      </c>
      <c r="R163" s="3">
        <f t="shared" ca="1" si="23"/>
        <v>4.2555518607334163E-2</v>
      </c>
      <c r="S163" s="3">
        <f t="shared" ca="1" si="23"/>
        <v>3.7182234989932693E-2</v>
      </c>
      <c r="T163" s="3">
        <f t="shared" ca="1" si="23"/>
        <v>2.9708411898514701E-2</v>
      </c>
      <c r="U163" s="3">
        <f t="shared" ca="1" si="23"/>
        <v>2.6877309984756868E-2</v>
      </c>
      <c r="V163" s="3">
        <f t="shared" ca="1" si="23"/>
        <v>3.9854281577503953E-2</v>
      </c>
      <c r="W163" s="3">
        <f t="shared" ca="1" si="23"/>
        <v>4.293792979195097E-2</v>
      </c>
    </row>
    <row r="164" spans="2:23">
      <c r="C164" s="1" t="s">
        <v>198</v>
      </c>
      <c r="D164" s="3">
        <f ca="1">STDEV(D135:D158)/SQRT(COUNT(D135:D158))</f>
        <v>2.6954072023538927E-2</v>
      </c>
      <c r="E164" s="3">
        <f t="shared" ref="E164:W164" ca="1" si="24">STDEV(E135:E158)/SQRT(COUNT(E135:E158))</f>
        <v>3.3976647756211398E-2</v>
      </c>
      <c r="F164" s="3">
        <f t="shared" ca="1" si="24"/>
        <v>4.154233810743508E-2</v>
      </c>
      <c r="G164" s="3">
        <f t="shared" ca="1" si="24"/>
        <v>5.0333946580188645E-2</v>
      </c>
      <c r="H164" s="3">
        <f t="shared" ca="1" si="24"/>
        <v>4.9024310378175742E-2</v>
      </c>
      <c r="I164" s="3">
        <f t="shared" ca="1" si="24"/>
        <v>4.9380586412178309E-2</v>
      </c>
      <c r="J164" s="3">
        <f t="shared" ca="1" si="24"/>
        <v>4.6657058380600011E-2</v>
      </c>
      <c r="K164" s="3">
        <f t="shared" ca="1" si="24"/>
        <v>5.2444141989184304E-2</v>
      </c>
      <c r="L164" s="3">
        <f t="shared" ca="1" si="24"/>
        <v>4.9737327482698129E-2</v>
      </c>
      <c r="M164" s="3">
        <f t="shared" ca="1" si="24"/>
        <v>3.1759198607017418E-2</v>
      </c>
      <c r="N164" s="3">
        <f t="shared" ca="1" si="24"/>
        <v>3.9212509059558559E-2</v>
      </c>
      <c r="O164" s="3">
        <f t="shared" ca="1" si="24"/>
        <v>3.6789239593556712E-2</v>
      </c>
      <c r="P164" s="3">
        <f t="shared" ca="1" si="24"/>
        <v>4.2760785441359576E-2</v>
      </c>
      <c r="Q164" s="3">
        <f t="shared" ca="1" si="24"/>
        <v>4.4738989586956684E-2</v>
      </c>
      <c r="R164" s="3">
        <f t="shared" ca="1" si="24"/>
        <v>3.4928716562822155E-2</v>
      </c>
      <c r="S164" s="3">
        <f t="shared" ca="1" si="24"/>
        <v>2.9498305379555594E-2</v>
      </c>
      <c r="T164" s="3">
        <f t="shared" ca="1" si="24"/>
        <v>4.3359681242713187E-2</v>
      </c>
      <c r="U164" s="3">
        <f t="shared" ca="1" si="24"/>
        <v>5.4525414671113381E-2</v>
      </c>
      <c r="V164" s="3">
        <f t="shared" ca="1" si="24"/>
        <v>5.2058570319543022E-2</v>
      </c>
      <c r="W164" s="3">
        <f t="shared" ca="1" si="24"/>
        <v>4.8836342525983595E-2</v>
      </c>
    </row>
    <row r="165" spans="2:23">
      <c r="C165" s="1" t="s">
        <v>110</v>
      </c>
      <c r="D165" s="2">
        <f ca="1">D160-D161</f>
        <v>0.63771218878243219</v>
      </c>
      <c r="E165" s="2">
        <f t="shared" ref="E165:W165" ca="1" si="25">E160-E161</f>
        <v>0.35727449870408046</v>
      </c>
      <c r="F165" s="2">
        <f t="shared" ca="1" si="25"/>
        <v>0.13972957197581332</v>
      </c>
      <c r="G165" s="2">
        <f t="shared" ca="1" si="25"/>
        <v>4.799130583460548E-2</v>
      </c>
      <c r="H165" s="2">
        <f t="shared" ca="1" si="25"/>
        <v>2.4160996976394511E-3</v>
      </c>
      <c r="I165" s="2">
        <f t="shared" ca="1" si="25"/>
        <v>-2.3291386554253668E-2</v>
      </c>
      <c r="J165" s="2">
        <f t="shared" ca="1" si="25"/>
        <v>2.3627015757372472E-2</v>
      </c>
      <c r="K165" s="2">
        <f t="shared" ca="1" si="25"/>
        <v>0.11597730682107427</v>
      </c>
      <c r="L165" s="2">
        <f t="shared" ca="1" si="25"/>
        <v>0.12412305194612994</v>
      </c>
      <c r="M165" s="2">
        <f t="shared" ca="1" si="25"/>
        <v>0.17464170039474597</v>
      </c>
      <c r="N165" s="2">
        <f t="shared" ca="1" si="25"/>
        <v>0.23589423764731238</v>
      </c>
      <c r="O165" s="2">
        <f t="shared" ca="1" si="25"/>
        <v>0.2080930533828827</v>
      </c>
      <c r="P165" s="2">
        <f t="shared" ca="1" si="25"/>
        <v>-5.6174245072662166E-2</v>
      </c>
      <c r="Q165" s="2">
        <f t="shared" ca="1" si="25"/>
        <v>-0.19674950770986949</v>
      </c>
      <c r="R165" s="2">
        <f t="shared" ca="1" si="25"/>
        <v>-0.27994550915543492</v>
      </c>
      <c r="S165" s="2">
        <f t="shared" ca="1" si="25"/>
        <v>-0.37788018355143244</v>
      </c>
      <c r="T165" s="2">
        <f t="shared" ca="1" si="25"/>
        <v>-0.27960204963590923</v>
      </c>
      <c r="U165" s="2">
        <f t="shared" ca="1" si="25"/>
        <v>-0.2007662402842762</v>
      </c>
      <c r="V165" s="2">
        <f t="shared" ca="1" si="25"/>
        <v>-8.1373466046985143E-2</v>
      </c>
      <c r="W165" s="2">
        <f t="shared" ca="1" si="25"/>
        <v>-1.2913154081357792E-2</v>
      </c>
    </row>
    <row r="167" spans="2:23">
      <c r="B167" s="1" t="s">
        <v>200</v>
      </c>
      <c r="D167" s="1">
        <f ca="1">COVAR(D111:D158,$C111:$C158)/VAR($C111:$C158)</f>
        <v>0.3122132590913993</v>
      </c>
      <c r="E167" s="1">
        <f t="shared" ref="E167:W167" ca="1" si="26">COVAR(E111:E158,$C111:$C158)/VAR($C111:$C158)</f>
        <v>0.17491563999053944</v>
      </c>
      <c r="F167" s="1">
        <f t="shared" ca="1" si="26"/>
        <v>6.8409269613158588E-2</v>
      </c>
      <c r="G167" s="1">
        <f t="shared" ca="1" si="26"/>
        <v>2.3495743481525579E-2</v>
      </c>
      <c r="H167" s="1">
        <f t="shared" ca="1" si="26"/>
        <v>1.1828821436359858E-3</v>
      </c>
      <c r="I167" s="1">
        <f t="shared" ca="1" si="26"/>
        <v>-1.1403074667186684E-2</v>
      </c>
      <c r="J167" s="1">
        <f t="shared" ca="1" si="26"/>
        <v>1.1567393131213702E-2</v>
      </c>
      <c r="K167" s="1">
        <f t="shared" ca="1" si="26"/>
        <v>5.6780556464484336E-2</v>
      </c>
      <c r="L167" s="1">
        <f t="shared" ca="1" si="26"/>
        <v>6.076857751529284E-2</v>
      </c>
      <c r="M167" s="1">
        <f t="shared" ca="1" si="26"/>
        <v>8.5501665818261074E-2</v>
      </c>
      <c r="N167" s="1">
        <f t="shared" ca="1" si="26"/>
        <v>0.11548988718149672</v>
      </c>
      <c r="O167" s="1">
        <f t="shared" ca="1" si="26"/>
        <v>0.10187889071870299</v>
      </c>
      <c r="P167" s="1">
        <f t="shared" ca="1" si="26"/>
        <v>-2.7501974150157548E-2</v>
      </c>
      <c r="Q167" s="1">
        <f t="shared" ca="1" si="26"/>
        <v>-9.632527981629023E-2</v>
      </c>
      <c r="R167" s="1">
        <f t="shared" ca="1" si="26"/>
        <v>-0.13705665552401497</v>
      </c>
      <c r="S167" s="1">
        <f t="shared" ca="1" si="26"/>
        <v>-0.18500383986372218</v>
      </c>
      <c r="T167" s="1">
        <f t="shared" ca="1" si="26"/>
        <v>-0.13688850346758061</v>
      </c>
      <c r="U167" s="1">
        <f t="shared" ca="1" si="26"/>
        <v>-9.8291805139176916E-2</v>
      </c>
      <c r="V167" s="1">
        <f t="shared" ca="1" si="26"/>
        <v>-3.9839092752169881E-2</v>
      </c>
      <c r="W167" s="1">
        <f t="shared" ca="1" si="26"/>
        <v>-6.3220650189981104E-3</v>
      </c>
    </row>
  </sheetData>
  <phoneticPr fontId="1" type="noConversion"/>
  <pageMargins left="0.75" right="0.75" top="1" bottom="1" header="0.5" footer="0.5"/>
  <pageSetup paperSize="9" orientation="portrait" horizontalDpi="360" verticalDpi="360" r:id="rId1"/>
  <headerFooter alignWithMargins="0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:AD167"/>
  <sheetViews>
    <sheetView workbookViewId="0">
      <selection activeCell="D1" sqref="D1:W48"/>
    </sheetView>
  </sheetViews>
  <sheetFormatPr defaultRowHeight="15.75"/>
  <cols>
    <col min="1" max="1" width="9" style="1"/>
    <col min="2" max="2" width="15.875" style="1" customWidth="1"/>
    <col min="3" max="3" width="13.875" style="1" bestFit="1" customWidth="1"/>
    <col min="4" max="4" width="9.5" style="1" bestFit="1" customWidth="1"/>
    <col min="5" max="16384" width="9" style="1"/>
  </cols>
  <sheetData>
    <row r="1" spans="1:27">
      <c r="A1">
        <v>0</v>
      </c>
      <c r="B1" t="s">
        <v>148</v>
      </c>
      <c r="C1">
        <v>30</v>
      </c>
      <c r="D1">
        <v>0.28799999999999998</v>
      </c>
      <c r="E1">
        <v>0.94699999999999995</v>
      </c>
      <c r="F1">
        <v>0.98499999999999999</v>
      </c>
      <c r="G1">
        <v>0.85899999999999999</v>
      </c>
      <c r="H1">
        <v>2E-3</v>
      </c>
      <c r="I1">
        <v>2E-3</v>
      </c>
      <c r="J1">
        <v>2E-3</v>
      </c>
      <c r="K1">
        <v>0.04</v>
      </c>
      <c r="L1">
        <v>0.998</v>
      </c>
      <c r="M1">
        <v>0.89400000000000002</v>
      </c>
      <c r="N1">
        <v>0.998</v>
      </c>
      <c r="O1">
        <v>0.99399999999999999</v>
      </c>
      <c r="P1">
        <v>0.52600000000000002</v>
      </c>
      <c r="Q1">
        <v>0.995</v>
      </c>
      <c r="R1">
        <v>0.98099999999999998</v>
      </c>
      <c r="S1">
        <v>3.0000000000000001E-3</v>
      </c>
      <c r="T1">
        <v>2E-3</v>
      </c>
      <c r="U1">
        <v>1E-3</v>
      </c>
      <c r="V1">
        <v>0.63200000000000001</v>
      </c>
      <c r="W1">
        <v>5.3999999999999999E-2</v>
      </c>
      <c r="Z1" s="1">
        <f>AVERAGE(D1:M1)</f>
        <v>0.50169999999999992</v>
      </c>
      <c r="AA1" s="1">
        <f>AVERAGE(N1:W1)</f>
        <v>0.51859999999999995</v>
      </c>
    </row>
    <row r="2" spans="1:27">
      <c r="A2">
        <v>1</v>
      </c>
      <c r="B2" t="s">
        <v>149</v>
      </c>
      <c r="C2">
        <v>30</v>
      </c>
      <c r="D2">
        <v>0.109</v>
      </c>
      <c r="E2">
        <v>0.998</v>
      </c>
      <c r="F2">
        <v>0.96699999999999997</v>
      </c>
      <c r="G2">
        <v>0.995</v>
      </c>
      <c r="H2">
        <v>6.0000000000000001E-3</v>
      </c>
      <c r="I2">
        <v>7.0999999999999994E-2</v>
      </c>
      <c r="J2">
        <v>0.997</v>
      </c>
      <c r="K2">
        <v>2E-3</v>
      </c>
      <c r="L2">
        <v>0.997</v>
      </c>
      <c r="M2">
        <v>4.0000000000000001E-3</v>
      </c>
      <c r="N2">
        <v>0.998</v>
      </c>
      <c r="O2">
        <v>0.995</v>
      </c>
      <c r="P2">
        <v>8.9999999999999993E-3</v>
      </c>
      <c r="Q2">
        <v>0.157</v>
      </c>
      <c r="R2">
        <v>2.5000000000000001E-2</v>
      </c>
      <c r="S2">
        <v>4.0000000000000001E-3</v>
      </c>
      <c r="T2">
        <v>4.0000000000000001E-3</v>
      </c>
      <c r="U2">
        <v>1E-3</v>
      </c>
      <c r="V2">
        <v>0.13400000000000001</v>
      </c>
      <c r="W2">
        <v>0.98</v>
      </c>
      <c r="Z2" s="1">
        <f t="shared" ref="Z2:Z48" si="0">AVERAGE(D2:M2)</f>
        <v>0.51459999999999995</v>
      </c>
      <c r="AA2" s="1">
        <f t="shared" ref="AA2:AA48" si="1">AVERAGE(N2:W2)</f>
        <v>0.33069999999999994</v>
      </c>
    </row>
    <row r="3" spans="1:27">
      <c r="A3">
        <v>2</v>
      </c>
      <c r="B3" t="s">
        <v>150</v>
      </c>
      <c r="C3">
        <v>30</v>
      </c>
      <c r="D3">
        <v>0.995</v>
      </c>
      <c r="E3">
        <v>2E-3</v>
      </c>
      <c r="F3">
        <v>0.995</v>
      </c>
      <c r="G3">
        <v>0.35199999999999998</v>
      </c>
      <c r="H3">
        <v>3.0000000000000001E-3</v>
      </c>
      <c r="I3">
        <v>0.42</v>
      </c>
      <c r="J3">
        <v>0.21</v>
      </c>
      <c r="K3">
        <v>2E-3</v>
      </c>
      <c r="L3">
        <v>0.998</v>
      </c>
      <c r="M3">
        <v>5.0000000000000001E-3</v>
      </c>
      <c r="N3">
        <v>0.998</v>
      </c>
      <c r="O3">
        <v>0.997</v>
      </c>
      <c r="P3">
        <v>0.96199999999999997</v>
      </c>
      <c r="Q3">
        <v>0.99399999999999999</v>
      </c>
      <c r="R3">
        <v>0.94099999999999995</v>
      </c>
      <c r="S3">
        <v>3.0000000000000001E-3</v>
      </c>
      <c r="T3">
        <v>5.0999999999999997E-2</v>
      </c>
      <c r="U3">
        <v>1E-3</v>
      </c>
      <c r="V3">
        <v>1.2999999999999999E-2</v>
      </c>
      <c r="W3">
        <v>0.308</v>
      </c>
      <c r="Z3" s="1">
        <f t="shared" si="0"/>
        <v>0.39819999999999994</v>
      </c>
      <c r="AA3" s="1">
        <f t="shared" si="1"/>
        <v>0.52679999999999993</v>
      </c>
    </row>
    <row r="4" spans="1:27">
      <c r="A4">
        <v>3</v>
      </c>
      <c r="B4" t="s">
        <v>151</v>
      </c>
      <c r="C4">
        <v>30</v>
      </c>
      <c r="D4">
        <v>0.99</v>
      </c>
      <c r="E4">
        <v>0.99399999999999999</v>
      </c>
      <c r="F4">
        <v>0.98699999999999999</v>
      </c>
      <c r="G4">
        <v>0.99399999999999999</v>
      </c>
      <c r="H4">
        <v>1E-3</v>
      </c>
      <c r="I4">
        <v>0.98799999999999999</v>
      </c>
      <c r="J4">
        <v>0.95399999999999996</v>
      </c>
      <c r="K4">
        <v>1E-3</v>
      </c>
      <c r="L4">
        <v>0.998</v>
      </c>
      <c r="M4">
        <v>8.9999999999999993E-3</v>
      </c>
      <c r="N4">
        <v>0.998</v>
      </c>
      <c r="O4">
        <v>0.997</v>
      </c>
      <c r="P4">
        <v>8.5000000000000006E-2</v>
      </c>
      <c r="Q4">
        <v>0.249</v>
      </c>
      <c r="R4">
        <v>1E-3</v>
      </c>
      <c r="S4">
        <v>4.0000000000000001E-3</v>
      </c>
      <c r="T4">
        <v>3.3000000000000002E-2</v>
      </c>
      <c r="U4">
        <v>1E-3</v>
      </c>
      <c r="V4">
        <v>6.7000000000000004E-2</v>
      </c>
      <c r="W4">
        <v>0.99199999999999999</v>
      </c>
      <c r="Z4" s="1">
        <f t="shared" si="0"/>
        <v>0.69159999999999999</v>
      </c>
      <c r="AA4" s="1">
        <f t="shared" si="1"/>
        <v>0.3427</v>
      </c>
    </row>
    <row r="5" spans="1:27">
      <c r="A5">
        <v>4</v>
      </c>
      <c r="B5" t="s">
        <v>152</v>
      </c>
      <c r="C5">
        <v>30</v>
      </c>
      <c r="D5">
        <v>0.94899999999999995</v>
      </c>
      <c r="E5">
        <v>0.998</v>
      </c>
      <c r="F5">
        <v>0.15</v>
      </c>
      <c r="G5">
        <v>0.996</v>
      </c>
      <c r="H5">
        <v>0.92400000000000004</v>
      </c>
      <c r="I5">
        <v>2E-3</v>
      </c>
      <c r="J5">
        <v>3.6999999999999998E-2</v>
      </c>
      <c r="K5">
        <v>2.1000000000000001E-2</v>
      </c>
      <c r="L5">
        <v>0.998</v>
      </c>
      <c r="M5">
        <v>0.99399999999999999</v>
      </c>
      <c r="N5">
        <v>0.998</v>
      </c>
      <c r="O5">
        <v>0.98799999999999999</v>
      </c>
      <c r="P5">
        <v>1.7000000000000001E-2</v>
      </c>
      <c r="Q5">
        <v>0.99199999999999999</v>
      </c>
      <c r="R5">
        <v>6.6000000000000003E-2</v>
      </c>
      <c r="S5">
        <v>3.0000000000000001E-3</v>
      </c>
      <c r="T5">
        <v>1E-3</v>
      </c>
      <c r="U5">
        <v>9.9000000000000005E-2</v>
      </c>
      <c r="V5">
        <v>0.98199999999999998</v>
      </c>
      <c r="W5">
        <v>0.95599999999999996</v>
      </c>
      <c r="Z5" s="1">
        <f t="shared" si="0"/>
        <v>0.6069</v>
      </c>
      <c r="AA5" s="1">
        <f t="shared" si="1"/>
        <v>0.51019999999999999</v>
      </c>
    </row>
    <row r="6" spans="1:27">
      <c r="A6">
        <v>5</v>
      </c>
      <c r="B6" t="s">
        <v>153</v>
      </c>
      <c r="C6">
        <v>30</v>
      </c>
      <c r="D6">
        <v>3.6999999999999998E-2</v>
      </c>
      <c r="E6">
        <v>0.998</v>
      </c>
      <c r="F6">
        <v>0.95899999999999996</v>
      </c>
      <c r="G6">
        <v>0.99299999999999999</v>
      </c>
      <c r="H6">
        <v>1E-3</v>
      </c>
      <c r="I6">
        <v>0.82899999999999996</v>
      </c>
      <c r="J6">
        <v>0.78100000000000003</v>
      </c>
      <c r="K6">
        <v>1E-3</v>
      </c>
      <c r="L6">
        <v>0.998</v>
      </c>
      <c r="M6">
        <v>1.7000000000000001E-2</v>
      </c>
      <c r="N6">
        <v>0.998</v>
      </c>
      <c r="O6">
        <v>0.996</v>
      </c>
      <c r="P6">
        <v>1.6E-2</v>
      </c>
      <c r="Q6">
        <v>0.38800000000000001</v>
      </c>
      <c r="R6">
        <v>1E-3</v>
      </c>
      <c r="S6">
        <v>3.0000000000000001E-3</v>
      </c>
      <c r="T6">
        <v>2E-3</v>
      </c>
      <c r="U6">
        <v>1E-3</v>
      </c>
      <c r="V6">
        <v>0.84299999999999997</v>
      </c>
      <c r="W6">
        <v>0.96899999999999997</v>
      </c>
      <c r="Z6" s="1">
        <f t="shared" si="0"/>
        <v>0.56140000000000001</v>
      </c>
      <c r="AA6" s="1">
        <f t="shared" si="1"/>
        <v>0.42169999999999996</v>
      </c>
    </row>
    <row r="7" spans="1:27">
      <c r="A7">
        <v>6</v>
      </c>
      <c r="B7" t="s">
        <v>154</v>
      </c>
      <c r="C7">
        <v>30</v>
      </c>
      <c r="D7">
        <v>0.997</v>
      </c>
      <c r="E7">
        <v>0</v>
      </c>
      <c r="F7">
        <v>0.99299999999999999</v>
      </c>
      <c r="G7">
        <v>0.10199999999999999</v>
      </c>
      <c r="H7">
        <v>0.997</v>
      </c>
      <c r="I7">
        <v>0.7</v>
      </c>
      <c r="J7">
        <v>0.254</v>
      </c>
      <c r="K7">
        <v>2E-3</v>
      </c>
      <c r="L7">
        <v>0.997</v>
      </c>
      <c r="M7">
        <v>0.46200000000000002</v>
      </c>
      <c r="N7">
        <v>0.998</v>
      </c>
      <c r="O7">
        <v>6.4000000000000001E-2</v>
      </c>
      <c r="P7">
        <v>0.50900000000000001</v>
      </c>
      <c r="Q7">
        <v>0.996</v>
      </c>
      <c r="R7">
        <v>0.996</v>
      </c>
      <c r="S7">
        <v>3.0000000000000001E-3</v>
      </c>
      <c r="T7">
        <v>3.0000000000000001E-3</v>
      </c>
      <c r="U7">
        <v>1E-3</v>
      </c>
      <c r="V7">
        <v>0.996</v>
      </c>
      <c r="W7">
        <v>4.0000000000000001E-3</v>
      </c>
      <c r="Z7" s="1">
        <f t="shared" si="0"/>
        <v>0.55039999999999989</v>
      </c>
      <c r="AA7" s="1">
        <f t="shared" si="1"/>
        <v>0.45700000000000002</v>
      </c>
    </row>
    <row r="8" spans="1:27">
      <c r="A8">
        <v>7</v>
      </c>
      <c r="B8" t="s">
        <v>155</v>
      </c>
      <c r="C8">
        <v>30</v>
      </c>
      <c r="D8">
        <v>1.4E-2</v>
      </c>
      <c r="E8">
        <v>1E-3</v>
      </c>
      <c r="F8">
        <v>0.97099999999999997</v>
      </c>
      <c r="G8">
        <v>0.99299999999999999</v>
      </c>
      <c r="H8">
        <v>0.998</v>
      </c>
      <c r="I8">
        <v>0.98499999999999999</v>
      </c>
      <c r="J8">
        <v>5.0000000000000001E-3</v>
      </c>
      <c r="K8">
        <v>3.0000000000000001E-3</v>
      </c>
      <c r="L8">
        <v>0.998</v>
      </c>
      <c r="M8">
        <v>9.5000000000000001E-2</v>
      </c>
      <c r="N8">
        <v>0.998</v>
      </c>
      <c r="O8">
        <v>8.9999999999999993E-3</v>
      </c>
      <c r="P8">
        <v>1.4E-2</v>
      </c>
      <c r="Q8">
        <v>0.98699999999999999</v>
      </c>
      <c r="R8">
        <v>0.66500000000000004</v>
      </c>
      <c r="S8">
        <v>3.0000000000000001E-3</v>
      </c>
      <c r="T8">
        <v>0</v>
      </c>
      <c r="U8">
        <v>1E-3</v>
      </c>
      <c r="V8">
        <v>0.996</v>
      </c>
      <c r="W8">
        <v>6.0000000000000001E-3</v>
      </c>
      <c r="Z8" s="1">
        <f t="shared" si="0"/>
        <v>0.50629999999999997</v>
      </c>
      <c r="AA8" s="1">
        <f t="shared" si="1"/>
        <v>0.3679</v>
      </c>
    </row>
    <row r="9" spans="1:27">
      <c r="A9">
        <v>8</v>
      </c>
      <c r="B9" t="s">
        <v>156</v>
      </c>
      <c r="C9">
        <v>30</v>
      </c>
      <c r="D9">
        <v>3.5999999999999997E-2</v>
      </c>
      <c r="E9">
        <v>1E-3</v>
      </c>
      <c r="F9">
        <v>0.97699999999999998</v>
      </c>
      <c r="G9">
        <v>0.17100000000000001</v>
      </c>
      <c r="H9">
        <v>0.997</v>
      </c>
      <c r="I9">
        <v>0.01</v>
      </c>
      <c r="J9">
        <v>0.997</v>
      </c>
      <c r="K9">
        <v>1E-3</v>
      </c>
      <c r="L9">
        <v>0.995</v>
      </c>
      <c r="M9">
        <v>8.9999999999999993E-3</v>
      </c>
      <c r="N9">
        <v>0.998</v>
      </c>
      <c r="O9">
        <v>0.192</v>
      </c>
      <c r="P9">
        <v>3.0000000000000001E-3</v>
      </c>
      <c r="Q9">
        <v>0.996</v>
      </c>
      <c r="R9">
        <v>0.997</v>
      </c>
      <c r="S9">
        <v>3.0000000000000001E-3</v>
      </c>
      <c r="T9">
        <v>2E-3</v>
      </c>
      <c r="U9">
        <v>1E-3</v>
      </c>
      <c r="V9">
        <v>0.99199999999999999</v>
      </c>
      <c r="W9">
        <v>8.9999999999999993E-3</v>
      </c>
      <c r="Z9" s="1">
        <f t="shared" si="0"/>
        <v>0.4194</v>
      </c>
      <c r="AA9" s="1">
        <f t="shared" si="1"/>
        <v>0.41929999999999995</v>
      </c>
    </row>
    <row r="10" spans="1:27">
      <c r="A10">
        <v>9</v>
      </c>
      <c r="B10" t="s">
        <v>157</v>
      </c>
      <c r="C10">
        <v>30</v>
      </c>
      <c r="D10">
        <v>3.0000000000000001E-3</v>
      </c>
      <c r="E10">
        <v>5.0000000000000001E-3</v>
      </c>
      <c r="F10">
        <v>2E-3</v>
      </c>
      <c r="G10">
        <v>0.995</v>
      </c>
      <c r="H10">
        <v>0.998</v>
      </c>
      <c r="I10">
        <v>1.7999999999999999E-2</v>
      </c>
      <c r="J10">
        <v>0.997</v>
      </c>
      <c r="K10">
        <v>1E-3</v>
      </c>
      <c r="L10">
        <v>0.995</v>
      </c>
      <c r="M10">
        <v>1E-3</v>
      </c>
      <c r="N10">
        <v>0.997</v>
      </c>
      <c r="O10">
        <v>1E-3</v>
      </c>
      <c r="P10">
        <v>1E-3</v>
      </c>
      <c r="Q10">
        <v>0.99399999999999999</v>
      </c>
      <c r="R10">
        <v>6.0000000000000001E-3</v>
      </c>
      <c r="S10">
        <v>7.0000000000000001E-3</v>
      </c>
      <c r="T10">
        <v>0</v>
      </c>
      <c r="U10">
        <v>9.0999999999999998E-2</v>
      </c>
      <c r="V10">
        <v>2.5000000000000001E-2</v>
      </c>
      <c r="W10">
        <v>7.4999999999999997E-2</v>
      </c>
      <c r="Z10" s="1">
        <f t="shared" si="0"/>
        <v>0.40149999999999997</v>
      </c>
      <c r="AA10" s="1">
        <f t="shared" si="1"/>
        <v>0.21970000000000001</v>
      </c>
    </row>
    <row r="11" spans="1:27">
      <c r="A11">
        <v>10</v>
      </c>
      <c r="B11" t="s">
        <v>158</v>
      </c>
      <c r="C11">
        <v>30</v>
      </c>
      <c r="D11">
        <v>0.97499999999999998</v>
      </c>
      <c r="E11">
        <v>2E-3</v>
      </c>
      <c r="F11">
        <v>0.67900000000000005</v>
      </c>
      <c r="G11">
        <v>0.995</v>
      </c>
      <c r="H11">
        <v>0.997</v>
      </c>
      <c r="I11">
        <v>0.997</v>
      </c>
      <c r="J11">
        <v>0.995</v>
      </c>
      <c r="K11">
        <v>1E-3</v>
      </c>
      <c r="L11">
        <v>0.995</v>
      </c>
      <c r="M11">
        <v>1E-3</v>
      </c>
      <c r="N11">
        <v>0.998</v>
      </c>
      <c r="O11">
        <v>5.0000000000000001E-3</v>
      </c>
      <c r="P11">
        <v>0.10100000000000001</v>
      </c>
      <c r="Q11">
        <v>0.64800000000000002</v>
      </c>
      <c r="R11">
        <v>3.0000000000000001E-3</v>
      </c>
      <c r="S11">
        <v>6.3E-2</v>
      </c>
      <c r="T11">
        <v>2E-3</v>
      </c>
      <c r="U11">
        <v>1E-3</v>
      </c>
      <c r="V11">
        <v>0.99299999999999999</v>
      </c>
      <c r="W11">
        <v>0.70299999999999996</v>
      </c>
      <c r="Z11" s="1">
        <f t="shared" si="0"/>
        <v>0.66370000000000018</v>
      </c>
      <c r="AA11" s="1">
        <f t="shared" si="1"/>
        <v>0.35169999999999996</v>
      </c>
    </row>
    <row r="12" spans="1:27">
      <c r="A12">
        <v>11</v>
      </c>
      <c r="B12" t="s">
        <v>159</v>
      </c>
      <c r="C12">
        <v>30</v>
      </c>
      <c r="D12">
        <v>3.0000000000000001E-3</v>
      </c>
      <c r="E12">
        <v>2E-3</v>
      </c>
      <c r="F12">
        <v>2.1000000000000001E-2</v>
      </c>
      <c r="G12">
        <v>0.95299999999999996</v>
      </c>
      <c r="H12">
        <v>0.998</v>
      </c>
      <c r="I12">
        <v>4.2999999999999997E-2</v>
      </c>
      <c r="J12">
        <v>8.0000000000000002E-3</v>
      </c>
      <c r="K12">
        <v>0</v>
      </c>
      <c r="L12">
        <v>0.998</v>
      </c>
      <c r="M12">
        <v>0.17499999999999999</v>
      </c>
      <c r="N12">
        <v>0.998</v>
      </c>
      <c r="O12">
        <v>4.0000000000000001E-3</v>
      </c>
      <c r="P12">
        <v>5.0000000000000001E-3</v>
      </c>
      <c r="Q12">
        <v>0.997</v>
      </c>
      <c r="R12">
        <v>0.92700000000000005</v>
      </c>
      <c r="S12">
        <v>3.0000000000000001E-3</v>
      </c>
      <c r="T12">
        <v>1E-3</v>
      </c>
      <c r="U12">
        <v>4.0000000000000001E-3</v>
      </c>
      <c r="V12">
        <v>0.996</v>
      </c>
      <c r="W12">
        <v>8.0000000000000002E-3</v>
      </c>
      <c r="Z12" s="1">
        <f t="shared" si="0"/>
        <v>0.32009999999999994</v>
      </c>
      <c r="AA12" s="1">
        <f t="shared" si="1"/>
        <v>0.39429999999999998</v>
      </c>
    </row>
    <row r="13" spans="1:27">
      <c r="A13">
        <v>12</v>
      </c>
      <c r="B13" t="s">
        <v>160</v>
      </c>
      <c r="C13">
        <v>30</v>
      </c>
      <c r="D13">
        <v>2E-3</v>
      </c>
      <c r="E13">
        <v>0.59799999999999998</v>
      </c>
      <c r="F13">
        <v>0.997</v>
      </c>
      <c r="G13">
        <v>0.996</v>
      </c>
      <c r="H13">
        <v>0.995</v>
      </c>
      <c r="I13">
        <v>5.8000000000000003E-2</v>
      </c>
      <c r="J13">
        <v>0.98899999999999999</v>
      </c>
      <c r="K13">
        <v>0.998</v>
      </c>
      <c r="L13">
        <v>0.996</v>
      </c>
      <c r="M13">
        <v>0.996</v>
      </c>
      <c r="N13">
        <v>0.997</v>
      </c>
      <c r="O13">
        <v>0.99399999999999999</v>
      </c>
      <c r="P13">
        <v>4.9000000000000002E-2</v>
      </c>
      <c r="Q13">
        <v>6.0000000000000001E-3</v>
      </c>
      <c r="R13">
        <v>4.5999999999999999E-2</v>
      </c>
      <c r="S13">
        <v>3.0000000000000001E-3</v>
      </c>
      <c r="T13">
        <v>0</v>
      </c>
      <c r="U13">
        <v>1E-3</v>
      </c>
      <c r="V13">
        <v>2.1000000000000001E-2</v>
      </c>
      <c r="W13">
        <v>2.5000000000000001E-2</v>
      </c>
      <c r="Z13" s="1">
        <f t="shared" si="0"/>
        <v>0.76249999999999996</v>
      </c>
      <c r="AA13" s="1">
        <f t="shared" si="1"/>
        <v>0.21419999999999995</v>
      </c>
    </row>
    <row r="14" spans="1:27">
      <c r="A14">
        <v>13</v>
      </c>
      <c r="B14" t="s">
        <v>161</v>
      </c>
      <c r="C14">
        <v>30</v>
      </c>
      <c r="D14">
        <v>1.0999999999999999E-2</v>
      </c>
      <c r="E14">
        <v>0.23200000000000001</v>
      </c>
      <c r="F14">
        <v>0.997</v>
      </c>
      <c r="G14">
        <v>0.22700000000000001</v>
      </c>
      <c r="H14">
        <v>3.3000000000000002E-2</v>
      </c>
      <c r="I14">
        <v>0.745</v>
      </c>
      <c r="J14">
        <v>0.99399999999999999</v>
      </c>
      <c r="K14">
        <v>0.998</v>
      </c>
      <c r="L14">
        <v>0.98799999999999999</v>
      </c>
      <c r="M14">
        <v>0.995</v>
      </c>
      <c r="N14">
        <v>0.998</v>
      </c>
      <c r="O14">
        <v>0.997</v>
      </c>
      <c r="P14">
        <v>6.0000000000000001E-3</v>
      </c>
      <c r="Q14">
        <v>3.2000000000000001E-2</v>
      </c>
      <c r="R14">
        <v>2E-3</v>
      </c>
      <c r="S14">
        <v>4.0000000000000001E-3</v>
      </c>
      <c r="T14">
        <v>0</v>
      </c>
      <c r="U14">
        <v>1E-3</v>
      </c>
      <c r="V14">
        <v>0.99199999999999999</v>
      </c>
      <c r="W14">
        <v>0.437</v>
      </c>
      <c r="Z14" s="1">
        <f t="shared" si="0"/>
        <v>0.622</v>
      </c>
      <c r="AA14" s="1">
        <f t="shared" si="1"/>
        <v>0.34689999999999993</v>
      </c>
    </row>
    <row r="15" spans="1:27">
      <c r="A15">
        <v>14</v>
      </c>
      <c r="B15" t="s">
        <v>162</v>
      </c>
      <c r="C15">
        <v>30</v>
      </c>
      <c r="D15">
        <v>2.8000000000000001E-2</v>
      </c>
      <c r="E15">
        <v>2E-3</v>
      </c>
      <c r="F15">
        <v>0.997</v>
      </c>
      <c r="G15">
        <v>0.98899999999999999</v>
      </c>
      <c r="H15">
        <v>0.98899999999999999</v>
      </c>
      <c r="I15">
        <v>0.218</v>
      </c>
      <c r="J15">
        <v>1.0999999999999999E-2</v>
      </c>
      <c r="K15">
        <v>0.998</v>
      </c>
      <c r="L15">
        <v>0.997</v>
      </c>
      <c r="M15">
        <v>2.4E-2</v>
      </c>
      <c r="N15">
        <v>0.998</v>
      </c>
      <c r="O15">
        <v>0.997</v>
      </c>
      <c r="P15">
        <v>0.46100000000000002</v>
      </c>
      <c r="Q15">
        <v>1.7000000000000001E-2</v>
      </c>
      <c r="R15">
        <v>0.97899999999999998</v>
      </c>
      <c r="S15">
        <v>4.0000000000000001E-3</v>
      </c>
      <c r="T15">
        <v>3.0000000000000001E-3</v>
      </c>
      <c r="U15">
        <v>1E-3</v>
      </c>
      <c r="V15">
        <v>2.1999999999999999E-2</v>
      </c>
      <c r="W15">
        <v>0.48299999999999998</v>
      </c>
      <c r="Z15" s="1">
        <f t="shared" si="0"/>
        <v>0.52529999999999999</v>
      </c>
      <c r="AA15" s="1">
        <f t="shared" si="1"/>
        <v>0.39649999999999996</v>
      </c>
    </row>
    <row r="16" spans="1:27">
      <c r="A16">
        <v>15</v>
      </c>
      <c r="B16" t="s">
        <v>163</v>
      </c>
      <c r="C16">
        <v>30</v>
      </c>
      <c r="D16">
        <v>0.998</v>
      </c>
      <c r="E16">
        <v>8.0000000000000002E-3</v>
      </c>
      <c r="F16">
        <v>0.998</v>
      </c>
      <c r="G16">
        <v>0.69799999999999995</v>
      </c>
      <c r="H16">
        <v>3.0000000000000001E-3</v>
      </c>
      <c r="I16">
        <v>0.995</v>
      </c>
      <c r="J16">
        <v>0.99299999999999999</v>
      </c>
      <c r="K16">
        <v>0.998</v>
      </c>
      <c r="L16">
        <v>0.98599999999999999</v>
      </c>
      <c r="M16">
        <v>0.99099999999999999</v>
      </c>
      <c r="N16">
        <v>0.998</v>
      </c>
      <c r="O16">
        <v>0.997</v>
      </c>
      <c r="P16">
        <v>0.38</v>
      </c>
      <c r="Q16">
        <v>0.44600000000000001</v>
      </c>
      <c r="R16">
        <v>0.98599999999999999</v>
      </c>
      <c r="S16">
        <v>4.0000000000000001E-3</v>
      </c>
      <c r="T16">
        <v>2.1999999999999999E-2</v>
      </c>
      <c r="U16">
        <v>1E-3</v>
      </c>
      <c r="V16">
        <v>0.89700000000000002</v>
      </c>
      <c r="W16">
        <v>0.25700000000000001</v>
      </c>
      <c r="Z16" s="1">
        <f t="shared" si="0"/>
        <v>0.76680000000000004</v>
      </c>
      <c r="AA16" s="1">
        <f t="shared" si="1"/>
        <v>0.49879999999999997</v>
      </c>
    </row>
    <row r="17" spans="1:27">
      <c r="A17">
        <v>16</v>
      </c>
      <c r="B17" t="s">
        <v>164</v>
      </c>
      <c r="C17">
        <v>30</v>
      </c>
      <c r="D17">
        <v>2E-3</v>
      </c>
      <c r="E17">
        <v>0.79400000000000004</v>
      </c>
      <c r="F17">
        <v>0.995</v>
      </c>
      <c r="G17">
        <v>0.97599999999999998</v>
      </c>
      <c r="H17">
        <v>0.01</v>
      </c>
      <c r="I17">
        <v>0.21</v>
      </c>
      <c r="J17">
        <v>0.01</v>
      </c>
      <c r="K17">
        <v>0.998</v>
      </c>
      <c r="L17">
        <v>0.997</v>
      </c>
      <c r="M17">
        <v>0.997</v>
      </c>
      <c r="N17">
        <v>0.998</v>
      </c>
      <c r="O17">
        <v>0.997</v>
      </c>
      <c r="P17">
        <v>4.4999999999999998E-2</v>
      </c>
      <c r="Q17">
        <v>8.0000000000000002E-3</v>
      </c>
      <c r="R17">
        <v>4.0000000000000001E-3</v>
      </c>
      <c r="S17">
        <v>1.0999999999999999E-2</v>
      </c>
      <c r="T17">
        <v>0</v>
      </c>
      <c r="U17">
        <v>1E-3</v>
      </c>
      <c r="V17">
        <v>0.17699999999999999</v>
      </c>
      <c r="W17">
        <v>0.124</v>
      </c>
      <c r="Z17" s="1">
        <f t="shared" si="0"/>
        <v>0.59889999999999988</v>
      </c>
      <c r="AA17" s="1">
        <f t="shared" si="1"/>
        <v>0.23650000000000002</v>
      </c>
    </row>
    <row r="18" spans="1:27">
      <c r="A18">
        <v>17</v>
      </c>
      <c r="B18" t="s">
        <v>165</v>
      </c>
      <c r="C18">
        <v>30</v>
      </c>
      <c r="D18">
        <v>0.97699999999999998</v>
      </c>
      <c r="E18">
        <v>6.0000000000000001E-3</v>
      </c>
      <c r="F18">
        <v>0.997</v>
      </c>
      <c r="G18">
        <v>0.85399999999999998</v>
      </c>
      <c r="H18">
        <v>0.97</v>
      </c>
      <c r="I18">
        <v>0.996</v>
      </c>
      <c r="J18">
        <v>0.871</v>
      </c>
      <c r="K18">
        <v>0.998</v>
      </c>
      <c r="L18">
        <v>0.997</v>
      </c>
      <c r="M18">
        <v>0.99199999999999999</v>
      </c>
      <c r="N18">
        <v>0.997</v>
      </c>
      <c r="O18">
        <v>0.997</v>
      </c>
      <c r="P18">
        <v>0.94899999999999995</v>
      </c>
      <c r="Q18">
        <v>2E-3</v>
      </c>
      <c r="R18">
        <v>1.2E-2</v>
      </c>
      <c r="S18">
        <v>3.0000000000000001E-3</v>
      </c>
      <c r="T18">
        <v>6.0000000000000001E-3</v>
      </c>
      <c r="U18">
        <v>1E-3</v>
      </c>
      <c r="V18">
        <v>0.98699999999999999</v>
      </c>
      <c r="W18">
        <v>7.6999999999999999E-2</v>
      </c>
      <c r="Z18" s="1">
        <f t="shared" si="0"/>
        <v>0.86580000000000013</v>
      </c>
      <c r="AA18" s="1">
        <f t="shared" si="1"/>
        <v>0.40309999999999996</v>
      </c>
    </row>
    <row r="19" spans="1:27">
      <c r="A19">
        <v>18</v>
      </c>
      <c r="B19" t="s">
        <v>166</v>
      </c>
      <c r="C19">
        <v>30</v>
      </c>
      <c r="D19">
        <v>1.0999999999999999E-2</v>
      </c>
      <c r="E19">
        <v>0.96699999999999997</v>
      </c>
      <c r="F19">
        <v>0.876</v>
      </c>
      <c r="G19">
        <v>3.0000000000000001E-3</v>
      </c>
      <c r="H19">
        <v>1E-3</v>
      </c>
      <c r="I19">
        <v>0.997</v>
      </c>
      <c r="J19">
        <v>1E-3</v>
      </c>
      <c r="K19">
        <v>0.998</v>
      </c>
      <c r="L19">
        <v>0.998</v>
      </c>
      <c r="M19">
        <v>2.1000000000000001E-2</v>
      </c>
      <c r="N19">
        <v>0.998</v>
      </c>
      <c r="O19">
        <v>0.995</v>
      </c>
      <c r="P19">
        <v>0.98199999999999998</v>
      </c>
      <c r="Q19">
        <v>0.78200000000000003</v>
      </c>
      <c r="R19">
        <v>2E-3</v>
      </c>
      <c r="S19">
        <v>5.0000000000000001E-3</v>
      </c>
      <c r="T19">
        <v>3.0000000000000001E-3</v>
      </c>
      <c r="U19">
        <v>1E-3</v>
      </c>
      <c r="V19">
        <v>5.0000000000000001E-3</v>
      </c>
      <c r="W19">
        <v>0.29699999999999999</v>
      </c>
      <c r="Z19" s="1">
        <f t="shared" si="0"/>
        <v>0.48730000000000001</v>
      </c>
      <c r="AA19" s="1">
        <f t="shared" si="1"/>
        <v>0.40699999999999992</v>
      </c>
    </row>
    <row r="20" spans="1:27">
      <c r="A20">
        <v>19</v>
      </c>
      <c r="B20" t="s">
        <v>167</v>
      </c>
      <c r="C20">
        <v>30</v>
      </c>
      <c r="D20">
        <v>0.99099999999999999</v>
      </c>
      <c r="E20">
        <v>0.998</v>
      </c>
      <c r="F20">
        <v>9.4E-2</v>
      </c>
      <c r="G20">
        <v>0.36499999999999999</v>
      </c>
      <c r="H20">
        <v>0.59299999999999997</v>
      </c>
      <c r="I20">
        <v>0.997</v>
      </c>
      <c r="J20">
        <v>5.0000000000000001E-3</v>
      </c>
      <c r="K20">
        <v>0.998</v>
      </c>
      <c r="L20">
        <v>0.998</v>
      </c>
      <c r="M20">
        <v>0.53800000000000003</v>
      </c>
      <c r="N20">
        <v>0.998</v>
      </c>
      <c r="O20">
        <v>0.72199999999999998</v>
      </c>
      <c r="P20">
        <v>0.996</v>
      </c>
      <c r="Q20">
        <v>0.39900000000000002</v>
      </c>
      <c r="R20">
        <v>7.0000000000000001E-3</v>
      </c>
      <c r="S20">
        <v>3.0000000000000001E-3</v>
      </c>
      <c r="T20">
        <v>7.0000000000000001E-3</v>
      </c>
      <c r="U20">
        <v>1E-3</v>
      </c>
      <c r="V20">
        <v>1.6E-2</v>
      </c>
      <c r="W20">
        <v>0.17699999999999999</v>
      </c>
      <c r="Z20" s="1">
        <f t="shared" si="0"/>
        <v>0.65769999999999995</v>
      </c>
      <c r="AA20" s="1">
        <f t="shared" si="1"/>
        <v>0.33260000000000006</v>
      </c>
    </row>
    <row r="21" spans="1:27">
      <c r="A21">
        <v>20</v>
      </c>
      <c r="B21" t="s">
        <v>168</v>
      </c>
      <c r="C21">
        <v>30</v>
      </c>
      <c r="D21">
        <v>3.0000000000000001E-3</v>
      </c>
      <c r="E21">
        <v>0.99199999999999999</v>
      </c>
      <c r="F21">
        <v>0.97299999999999998</v>
      </c>
      <c r="G21">
        <v>1.9E-2</v>
      </c>
      <c r="H21">
        <v>0.54900000000000004</v>
      </c>
      <c r="I21">
        <v>0.996</v>
      </c>
      <c r="J21">
        <v>0.997</v>
      </c>
      <c r="K21">
        <v>0.998</v>
      </c>
      <c r="L21">
        <v>0.997</v>
      </c>
      <c r="M21">
        <v>2E-3</v>
      </c>
      <c r="N21">
        <v>0.998</v>
      </c>
      <c r="O21">
        <v>0.995</v>
      </c>
      <c r="P21">
        <v>0.63500000000000001</v>
      </c>
      <c r="Q21">
        <v>0.315</v>
      </c>
      <c r="R21">
        <v>0</v>
      </c>
      <c r="S21">
        <v>2.8000000000000001E-2</v>
      </c>
      <c r="T21">
        <v>1E-3</v>
      </c>
      <c r="U21">
        <v>1E-3</v>
      </c>
      <c r="V21">
        <v>1E-3</v>
      </c>
      <c r="W21">
        <v>0.84399999999999997</v>
      </c>
      <c r="Z21" s="1">
        <f t="shared" si="0"/>
        <v>0.65259999999999996</v>
      </c>
      <c r="AA21" s="1">
        <f t="shared" si="1"/>
        <v>0.38179999999999997</v>
      </c>
    </row>
    <row r="22" spans="1:27">
      <c r="A22">
        <v>21</v>
      </c>
      <c r="B22" t="s">
        <v>169</v>
      </c>
      <c r="C22">
        <v>30</v>
      </c>
      <c r="D22">
        <v>0.995</v>
      </c>
      <c r="E22">
        <v>1.0999999999999999E-2</v>
      </c>
      <c r="F22">
        <v>0.997</v>
      </c>
      <c r="G22">
        <v>1.2999999999999999E-2</v>
      </c>
      <c r="H22">
        <v>6.0000000000000001E-3</v>
      </c>
      <c r="I22">
        <v>0.997</v>
      </c>
      <c r="J22">
        <v>4.0000000000000001E-3</v>
      </c>
      <c r="K22">
        <v>0.998</v>
      </c>
      <c r="L22">
        <v>0.997</v>
      </c>
      <c r="M22">
        <v>1E-3</v>
      </c>
      <c r="N22">
        <v>0.998</v>
      </c>
      <c r="O22">
        <v>0.23</v>
      </c>
      <c r="P22">
        <v>0.99399999999999999</v>
      </c>
      <c r="Q22">
        <v>0.92600000000000005</v>
      </c>
      <c r="R22">
        <v>0.48199999999999998</v>
      </c>
      <c r="S22">
        <v>8.9999999999999993E-3</v>
      </c>
      <c r="T22">
        <v>0.216</v>
      </c>
      <c r="U22">
        <v>1E-3</v>
      </c>
      <c r="V22">
        <v>1.7000000000000001E-2</v>
      </c>
      <c r="W22">
        <v>0.129</v>
      </c>
      <c r="Z22" s="1">
        <f t="shared" si="0"/>
        <v>0.50190000000000001</v>
      </c>
      <c r="AA22" s="1">
        <f t="shared" si="1"/>
        <v>0.4002</v>
      </c>
    </row>
    <row r="23" spans="1:27">
      <c r="A23">
        <v>22</v>
      </c>
      <c r="B23" t="s">
        <v>170</v>
      </c>
      <c r="C23">
        <v>30</v>
      </c>
      <c r="D23">
        <v>4.0000000000000001E-3</v>
      </c>
      <c r="E23">
        <v>0.77200000000000002</v>
      </c>
      <c r="F23">
        <v>0.86099999999999999</v>
      </c>
      <c r="G23">
        <v>0.16</v>
      </c>
      <c r="H23">
        <v>0.997</v>
      </c>
      <c r="I23">
        <v>0.996</v>
      </c>
      <c r="J23">
        <v>0.997</v>
      </c>
      <c r="K23">
        <v>0.998</v>
      </c>
      <c r="L23">
        <v>0.995</v>
      </c>
      <c r="M23">
        <v>1E-3</v>
      </c>
      <c r="N23">
        <v>0.998</v>
      </c>
      <c r="O23">
        <v>0.505</v>
      </c>
      <c r="P23">
        <v>0.93799999999999994</v>
      </c>
      <c r="Q23">
        <v>0.95199999999999996</v>
      </c>
      <c r="R23">
        <v>1E-3</v>
      </c>
      <c r="S23">
        <v>3.0000000000000001E-3</v>
      </c>
      <c r="T23">
        <v>1E-3</v>
      </c>
      <c r="U23">
        <v>1E-3</v>
      </c>
      <c r="V23">
        <v>1E-3</v>
      </c>
      <c r="W23">
        <v>0.14699999999999999</v>
      </c>
      <c r="Z23" s="1">
        <f t="shared" si="0"/>
        <v>0.67810000000000004</v>
      </c>
      <c r="AA23" s="1">
        <f t="shared" si="1"/>
        <v>0.3546999999999999</v>
      </c>
    </row>
    <row r="24" spans="1:27">
      <c r="A24">
        <v>23</v>
      </c>
      <c r="B24" t="s">
        <v>171</v>
      </c>
      <c r="C24">
        <v>30</v>
      </c>
      <c r="D24">
        <v>3.0000000000000001E-3</v>
      </c>
      <c r="E24">
        <v>0.94599999999999995</v>
      </c>
      <c r="F24">
        <v>0.97899999999999998</v>
      </c>
      <c r="G24">
        <v>0.60099999999999998</v>
      </c>
      <c r="H24">
        <v>0.98899999999999999</v>
      </c>
      <c r="I24">
        <v>0.98699999999999999</v>
      </c>
      <c r="J24">
        <v>0.02</v>
      </c>
      <c r="K24">
        <v>0.998</v>
      </c>
      <c r="L24">
        <v>0.998</v>
      </c>
      <c r="M24">
        <v>1E-3</v>
      </c>
      <c r="N24">
        <v>0.997</v>
      </c>
      <c r="O24">
        <v>1.9E-2</v>
      </c>
      <c r="P24">
        <v>0.97399999999999998</v>
      </c>
      <c r="Q24">
        <v>0.995</v>
      </c>
      <c r="R24">
        <v>0</v>
      </c>
      <c r="S24">
        <v>4.0000000000000001E-3</v>
      </c>
      <c r="T24">
        <v>0</v>
      </c>
      <c r="U24">
        <v>1E-3</v>
      </c>
      <c r="V24">
        <v>0</v>
      </c>
      <c r="W24">
        <v>0.14599999999999999</v>
      </c>
      <c r="Z24" s="1">
        <f t="shared" si="0"/>
        <v>0.6522</v>
      </c>
      <c r="AA24" s="1">
        <f t="shared" si="1"/>
        <v>0.31359999999999999</v>
      </c>
    </row>
    <row r="25" spans="1:27">
      <c r="A25">
        <v>24</v>
      </c>
      <c r="B25" t="s">
        <v>172</v>
      </c>
      <c r="C25">
        <v>30</v>
      </c>
      <c r="D25">
        <v>0.01</v>
      </c>
      <c r="E25">
        <v>3.5000000000000003E-2</v>
      </c>
      <c r="F25">
        <v>1E-3</v>
      </c>
      <c r="G25">
        <v>0.997</v>
      </c>
      <c r="H25">
        <v>0.70899999999999996</v>
      </c>
      <c r="I25">
        <v>0.89300000000000002</v>
      </c>
      <c r="J25">
        <v>6.6000000000000003E-2</v>
      </c>
      <c r="K25">
        <v>0.443</v>
      </c>
      <c r="L25">
        <v>0</v>
      </c>
      <c r="M25">
        <v>2E-3</v>
      </c>
      <c r="N25">
        <v>2E-3</v>
      </c>
      <c r="O25">
        <v>0.998</v>
      </c>
      <c r="P25">
        <v>0</v>
      </c>
      <c r="Q25">
        <v>0</v>
      </c>
      <c r="R25">
        <v>0</v>
      </c>
      <c r="S25">
        <v>0.97399999999999998</v>
      </c>
      <c r="T25">
        <v>0.995</v>
      </c>
      <c r="U25">
        <v>0.997</v>
      </c>
      <c r="V25">
        <v>0</v>
      </c>
      <c r="W25">
        <v>3.0000000000000001E-3</v>
      </c>
      <c r="Z25" s="1">
        <f t="shared" si="0"/>
        <v>0.31559999999999994</v>
      </c>
      <c r="AA25" s="1">
        <f t="shared" si="1"/>
        <v>0.39689999999999998</v>
      </c>
    </row>
    <row r="26" spans="1:27">
      <c r="A26">
        <v>25</v>
      </c>
      <c r="B26" t="s">
        <v>173</v>
      </c>
      <c r="C26">
        <v>30</v>
      </c>
      <c r="D26">
        <v>0.20100000000000001</v>
      </c>
      <c r="E26">
        <v>3.5999999999999997E-2</v>
      </c>
      <c r="F26">
        <v>5.0000000000000001E-3</v>
      </c>
      <c r="G26">
        <v>4.4999999999999998E-2</v>
      </c>
      <c r="H26">
        <v>0.99399999999999999</v>
      </c>
      <c r="I26">
        <v>0.99099999999999999</v>
      </c>
      <c r="J26">
        <v>0.996</v>
      </c>
      <c r="K26">
        <v>0.28199999999999997</v>
      </c>
      <c r="L26">
        <v>0</v>
      </c>
      <c r="M26">
        <v>0.997</v>
      </c>
      <c r="N26">
        <v>2E-3</v>
      </c>
      <c r="O26">
        <v>0.997</v>
      </c>
      <c r="P26">
        <v>0</v>
      </c>
      <c r="Q26">
        <v>0</v>
      </c>
      <c r="R26">
        <v>0</v>
      </c>
      <c r="S26">
        <v>0.998</v>
      </c>
      <c r="T26">
        <v>0.82</v>
      </c>
      <c r="U26">
        <v>1E-3</v>
      </c>
      <c r="V26">
        <v>0</v>
      </c>
      <c r="W26">
        <v>1E-3</v>
      </c>
      <c r="Z26" s="1">
        <f t="shared" si="0"/>
        <v>0.45470000000000005</v>
      </c>
      <c r="AA26" s="1">
        <f t="shared" si="1"/>
        <v>0.28189999999999993</v>
      </c>
    </row>
    <row r="27" spans="1:27">
      <c r="A27">
        <v>26</v>
      </c>
      <c r="B27" t="s">
        <v>174</v>
      </c>
      <c r="C27">
        <v>30</v>
      </c>
      <c r="D27">
        <v>1.2E-2</v>
      </c>
      <c r="E27">
        <v>2E-3</v>
      </c>
      <c r="F27">
        <v>1E-3</v>
      </c>
      <c r="G27">
        <v>0.69899999999999995</v>
      </c>
      <c r="H27">
        <v>0.99399999999999999</v>
      </c>
      <c r="I27">
        <v>0.86699999999999999</v>
      </c>
      <c r="J27">
        <v>0.82699999999999996</v>
      </c>
      <c r="K27">
        <v>4.0000000000000001E-3</v>
      </c>
      <c r="L27">
        <v>1E-3</v>
      </c>
      <c r="M27">
        <v>1E-3</v>
      </c>
      <c r="N27">
        <v>2E-3</v>
      </c>
      <c r="O27">
        <v>0.997</v>
      </c>
      <c r="P27">
        <v>0</v>
      </c>
      <c r="Q27">
        <v>0</v>
      </c>
      <c r="R27">
        <v>0</v>
      </c>
      <c r="S27">
        <v>6.8000000000000005E-2</v>
      </c>
      <c r="T27">
        <v>0.78200000000000003</v>
      </c>
      <c r="U27">
        <v>0.997</v>
      </c>
      <c r="V27">
        <v>0</v>
      </c>
      <c r="W27">
        <v>1E-3</v>
      </c>
      <c r="Z27" s="1">
        <f t="shared" si="0"/>
        <v>0.34079999999999999</v>
      </c>
      <c r="AA27" s="1">
        <f t="shared" si="1"/>
        <v>0.28470000000000001</v>
      </c>
    </row>
    <row r="28" spans="1:27">
      <c r="A28">
        <v>27</v>
      </c>
      <c r="B28" t="s">
        <v>175</v>
      </c>
      <c r="C28">
        <v>30</v>
      </c>
      <c r="D28">
        <v>1.2999999999999999E-2</v>
      </c>
      <c r="E28">
        <v>5.0000000000000001E-3</v>
      </c>
      <c r="F28">
        <v>0.75600000000000001</v>
      </c>
      <c r="G28">
        <v>0.29599999999999999</v>
      </c>
      <c r="H28">
        <v>0.995</v>
      </c>
      <c r="I28">
        <v>0.75600000000000001</v>
      </c>
      <c r="J28">
        <v>0.99399999999999999</v>
      </c>
      <c r="K28">
        <v>5.0000000000000001E-3</v>
      </c>
      <c r="L28">
        <v>0</v>
      </c>
      <c r="M28">
        <v>0.995</v>
      </c>
      <c r="N28">
        <v>2E-3</v>
      </c>
      <c r="O28">
        <v>0.98799999999999999</v>
      </c>
      <c r="P28">
        <v>0</v>
      </c>
      <c r="Q28">
        <v>1E-3</v>
      </c>
      <c r="R28">
        <v>0</v>
      </c>
      <c r="S28">
        <v>0.99099999999999999</v>
      </c>
      <c r="T28">
        <v>0.99399999999999999</v>
      </c>
      <c r="U28">
        <v>0.998</v>
      </c>
      <c r="V28">
        <v>1.6E-2</v>
      </c>
      <c r="W28">
        <v>0</v>
      </c>
      <c r="Z28" s="1">
        <f t="shared" si="0"/>
        <v>0.48149999999999993</v>
      </c>
      <c r="AA28" s="1">
        <f t="shared" si="1"/>
        <v>0.39900000000000002</v>
      </c>
    </row>
    <row r="29" spans="1:27">
      <c r="A29">
        <v>28</v>
      </c>
      <c r="B29" t="s">
        <v>176</v>
      </c>
      <c r="C29">
        <v>30</v>
      </c>
      <c r="D29">
        <v>4.7E-2</v>
      </c>
      <c r="E29">
        <v>5.0000000000000001E-3</v>
      </c>
      <c r="F29">
        <v>0</v>
      </c>
      <c r="G29">
        <v>0.80500000000000005</v>
      </c>
      <c r="H29">
        <v>0.99299999999999999</v>
      </c>
      <c r="I29">
        <v>0.97</v>
      </c>
      <c r="J29">
        <v>0.996</v>
      </c>
      <c r="K29">
        <v>0.39700000000000002</v>
      </c>
      <c r="L29">
        <v>0</v>
      </c>
      <c r="M29">
        <v>1E-3</v>
      </c>
      <c r="N29">
        <v>2E-3</v>
      </c>
      <c r="O29">
        <v>0.998</v>
      </c>
      <c r="P29">
        <v>0</v>
      </c>
      <c r="Q29">
        <v>0</v>
      </c>
      <c r="R29">
        <v>0</v>
      </c>
      <c r="S29">
        <v>0.998</v>
      </c>
      <c r="T29">
        <v>0.05</v>
      </c>
      <c r="U29">
        <v>1E-3</v>
      </c>
      <c r="V29">
        <v>0</v>
      </c>
      <c r="W29">
        <v>2E-3</v>
      </c>
      <c r="Z29" s="1">
        <f t="shared" si="0"/>
        <v>0.42140000000000005</v>
      </c>
      <c r="AA29" s="1">
        <f t="shared" si="1"/>
        <v>0.20509999999999998</v>
      </c>
    </row>
    <row r="30" spans="1:27">
      <c r="A30">
        <v>29</v>
      </c>
      <c r="B30" t="s">
        <v>177</v>
      </c>
      <c r="C30">
        <v>30</v>
      </c>
      <c r="D30">
        <v>0.91400000000000003</v>
      </c>
      <c r="E30">
        <v>2E-3</v>
      </c>
      <c r="F30">
        <v>0</v>
      </c>
      <c r="G30">
        <v>1.7000000000000001E-2</v>
      </c>
      <c r="H30">
        <v>0.995</v>
      </c>
      <c r="I30">
        <v>0.20200000000000001</v>
      </c>
      <c r="J30">
        <v>0.995</v>
      </c>
      <c r="K30">
        <v>2E-3</v>
      </c>
      <c r="L30">
        <v>0</v>
      </c>
      <c r="M30">
        <v>1E-3</v>
      </c>
      <c r="N30">
        <v>3.0000000000000001E-3</v>
      </c>
      <c r="O30">
        <v>0.998</v>
      </c>
      <c r="P30">
        <v>4.0000000000000001E-3</v>
      </c>
      <c r="Q30">
        <v>0</v>
      </c>
      <c r="R30">
        <v>0</v>
      </c>
      <c r="S30">
        <v>0.88800000000000001</v>
      </c>
      <c r="T30">
        <v>2E-3</v>
      </c>
      <c r="U30">
        <v>2E-3</v>
      </c>
      <c r="V30">
        <v>0</v>
      </c>
      <c r="W30">
        <v>1E-3</v>
      </c>
      <c r="Z30" s="1">
        <f t="shared" si="0"/>
        <v>0.31279999999999997</v>
      </c>
      <c r="AA30" s="1">
        <f t="shared" si="1"/>
        <v>0.18979999999999997</v>
      </c>
    </row>
    <row r="31" spans="1:27">
      <c r="A31">
        <v>30</v>
      </c>
      <c r="B31" t="s">
        <v>178</v>
      </c>
      <c r="C31">
        <v>30</v>
      </c>
      <c r="D31">
        <v>3.0000000000000001E-3</v>
      </c>
      <c r="E31">
        <v>0.36899999999999999</v>
      </c>
      <c r="F31">
        <v>0.996</v>
      </c>
      <c r="G31">
        <v>0.505</v>
      </c>
      <c r="H31">
        <v>8.9999999999999993E-3</v>
      </c>
      <c r="I31">
        <v>4.0000000000000001E-3</v>
      </c>
      <c r="J31">
        <v>0.995</v>
      </c>
      <c r="K31">
        <v>3.0000000000000001E-3</v>
      </c>
      <c r="L31">
        <v>0</v>
      </c>
      <c r="M31">
        <v>0.998</v>
      </c>
      <c r="N31">
        <v>2E-3</v>
      </c>
      <c r="O31">
        <v>0.34100000000000003</v>
      </c>
      <c r="P31">
        <v>0.997</v>
      </c>
      <c r="Q31">
        <v>0</v>
      </c>
      <c r="R31">
        <v>1E-3</v>
      </c>
      <c r="S31">
        <v>0.999</v>
      </c>
      <c r="T31">
        <v>0.99299999999999999</v>
      </c>
      <c r="U31">
        <v>2E-3</v>
      </c>
      <c r="V31">
        <v>0.2</v>
      </c>
      <c r="W31">
        <v>0</v>
      </c>
      <c r="Z31" s="1">
        <f t="shared" si="0"/>
        <v>0.38819999999999999</v>
      </c>
      <c r="AA31" s="1">
        <f t="shared" si="1"/>
        <v>0.35349999999999998</v>
      </c>
    </row>
    <row r="32" spans="1:27">
      <c r="A32">
        <v>31</v>
      </c>
      <c r="B32" t="s">
        <v>179</v>
      </c>
      <c r="C32">
        <v>30</v>
      </c>
      <c r="D32">
        <v>0.55200000000000005</v>
      </c>
      <c r="E32">
        <v>0.11799999999999999</v>
      </c>
      <c r="F32">
        <v>0.997</v>
      </c>
      <c r="G32">
        <v>0.99199999999999999</v>
      </c>
      <c r="H32">
        <v>3.5000000000000003E-2</v>
      </c>
      <c r="I32">
        <v>0</v>
      </c>
      <c r="J32">
        <v>0.94299999999999995</v>
      </c>
      <c r="K32">
        <v>0</v>
      </c>
      <c r="L32">
        <v>0</v>
      </c>
      <c r="M32">
        <v>1.0999999999999999E-2</v>
      </c>
      <c r="N32">
        <v>4.0000000000000001E-3</v>
      </c>
      <c r="O32">
        <v>0</v>
      </c>
      <c r="P32">
        <v>0.997</v>
      </c>
      <c r="Q32">
        <v>1E-3</v>
      </c>
      <c r="R32">
        <v>0.311</v>
      </c>
      <c r="S32">
        <v>0.95299999999999996</v>
      </c>
      <c r="T32">
        <v>0.73699999999999999</v>
      </c>
      <c r="U32">
        <v>0.998</v>
      </c>
      <c r="V32">
        <v>0.997</v>
      </c>
      <c r="W32">
        <v>0.74199999999999999</v>
      </c>
      <c r="Z32" s="1">
        <f t="shared" si="0"/>
        <v>0.36480000000000001</v>
      </c>
      <c r="AA32" s="1">
        <f t="shared" si="1"/>
        <v>0.57399999999999995</v>
      </c>
    </row>
    <row r="33" spans="1:27">
      <c r="A33">
        <v>32</v>
      </c>
      <c r="B33" t="s">
        <v>180</v>
      </c>
      <c r="C33">
        <v>30</v>
      </c>
      <c r="D33">
        <v>3.0000000000000001E-3</v>
      </c>
      <c r="E33">
        <v>6.0000000000000001E-3</v>
      </c>
      <c r="F33">
        <v>0.997</v>
      </c>
      <c r="G33">
        <v>0.24299999999999999</v>
      </c>
      <c r="H33">
        <v>0.49399999999999999</v>
      </c>
      <c r="I33">
        <v>3.0000000000000001E-3</v>
      </c>
      <c r="J33">
        <v>0.995</v>
      </c>
      <c r="K33">
        <v>4.7E-2</v>
      </c>
      <c r="L33">
        <v>0</v>
      </c>
      <c r="M33">
        <v>0.998</v>
      </c>
      <c r="N33">
        <v>3.0000000000000001E-3</v>
      </c>
      <c r="O33">
        <v>2E-3</v>
      </c>
      <c r="P33">
        <v>0.98599999999999999</v>
      </c>
      <c r="Q33">
        <v>2E-3</v>
      </c>
      <c r="R33">
        <v>0.72299999999999998</v>
      </c>
      <c r="S33">
        <v>0.998</v>
      </c>
      <c r="T33">
        <v>4.8000000000000001E-2</v>
      </c>
      <c r="U33">
        <v>1E-3</v>
      </c>
      <c r="V33">
        <v>0.997</v>
      </c>
      <c r="W33">
        <v>5.0000000000000001E-3</v>
      </c>
      <c r="Z33" s="1">
        <f t="shared" si="0"/>
        <v>0.37860000000000005</v>
      </c>
      <c r="AA33" s="1">
        <f t="shared" si="1"/>
        <v>0.37649999999999995</v>
      </c>
    </row>
    <row r="34" spans="1:27">
      <c r="A34">
        <v>33</v>
      </c>
      <c r="B34" t="s">
        <v>181</v>
      </c>
      <c r="C34">
        <v>30</v>
      </c>
      <c r="D34">
        <v>2E-3</v>
      </c>
      <c r="E34">
        <v>2E-3</v>
      </c>
      <c r="F34">
        <v>0.996</v>
      </c>
      <c r="G34">
        <v>2.3E-2</v>
      </c>
      <c r="H34">
        <v>0.14399999999999999</v>
      </c>
      <c r="I34">
        <v>1E-3</v>
      </c>
      <c r="J34">
        <v>0.94699999999999995</v>
      </c>
      <c r="K34">
        <v>0</v>
      </c>
      <c r="L34">
        <v>0</v>
      </c>
      <c r="M34">
        <v>0.997</v>
      </c>
      <c r="N34">
        <v>2E-3</v>
      </c>
      <c r="O34">
        <v>0</v>
      </c>
      <c r="P34">
        <v>0.995</v>
      </c>
      <c r="Q34">
        <v>1E-3</v>
      </c>
      <c r="R34">
        <v>1E-3</v>
      </c>
      <c r="S34">
        <v>0.998</v>
      </c>
      <c r="T34">
        <v>0.997</v>
      </c>
      <c r="U34">
        <v>0.997</v>
      </c>
      <c r="V34">
        <v>0.71499999999999997</v>
      </c>
      <c r="W34">
        <v>1E-3</v>
      </c>
      <c r="Z34" s="1">
        <f t="shared" si="0"/>
        <v>0.31119999999999998</v>
      </c>
      <c r="AA34" s="1">
        <f t="shared" si="1"/>
        <v>0.47070000000000001</v>
      </c>
    </row>
    <row r="35" spans="1:27">
      <c r="A35">
        <v>34</v>
      </c>
      <c r="B35" t="s">
        <v>182</v>
      </c>
      <c r="C35">
        <v>30</v>
      </c>
      <c r="D35">
        <v>4.2000000000000003E-2</v>
      </c>
      <c r="E35">
        <v>3.0000000000000001E-3</v>
      </c>
      <c r="F35">
        <v>0.997</v>
      </c>
      <c r="G35">
        <v>0.995</v>
      </c>
      <c r="H35">
        <v>4.3999999999999997E-2</v>
      </c>
      <c r="I35">
        <v>1E-3</v>
      </c>
      <c r="J35">
        <v>0.995</v>
      </c>
      <c r="K35">
        <v>0.01</v>
      </c>
      <c r="L35">
        <v>0</v>
      </c>
      <c r="M35">
        <v>2.3E-2</v>
      </c>
      <c r="N35">
        <v>3.7999999999999999E-2</v>
      </c>
      <c r="O35">
        <v>0</v>
      </c>
      <c r="P35">
        <v>0.998</v>
      </c>
      <c r="Q35">
        <v>0</v>
      </c>
      <c r="R35">
        <v>6.0999999999999999E-2</v>
      </c>
      <c r="S35">
        <v>0.89400000000000002</v>
      </c>
      <c r="T35">
        <v>5.0000000000000001E-3</v>
      </c>
      <c r="U35">
        <v>0.14499999999999999</v>
      </c>
      <c r="V35">
        <v>0.997</v>
      </c>
      <c r="W35">
        <v>6.0000000000000001E-3</v>
      </c>
      <c r="Z35" s="1">
        <f t="shared" si="0"/>
        <v>0.311</v>
      </c>
      <c r="AA35" s="1">
        <f t="shared" si="1"/>
        <v>0.31439999999999996</v>
      </c>
    </row>
    <row r="36" spans="1:27">
      <c r="A36">
        <v>35</v>
      </c>
      <c r="B36" t="s">
        <v>183</v>
      </c>
      <c r="C36">
        <v>30</v>
      </c>
      <c r="D36">
        <v>3.0000000000000001E-3</v>
      </c>
      <c r="E36">
        <v>2E-3</v>
      </c>
      <c r="F36">
        <v>0.997</v>
      </c>
      <c r="G36">
        <v>0.98499999999999999</v>
      </c>
      <c r="H36">
        <v>0</v>
      </c>
      <c r="I36">
        <v>1.2E-2</v>
      </c>
      <c r="J36">
        <v>0.35599999999999998</v>
      </c>
      <c r="K36">
        <v>0</v>
      </c>
      <c r="L36">
        <v>0</v>
      </c>
      <c r="M36">
        <v>0.997</v>
      </c>
      <c r="N36">
        <v>2E-3</v>
      </c>
      <c r="O36">
        <v>0</v>
      </c>
      <c r="P36">
        <v>0.997</v>
      </c>
      <c r="Q36">
        <v>4.0000000000000001E-3</v>
      </c>
      <c r="R36">
        <v>0.99399999999999999</v>
      </c>
      <c r="S36">
        <v>0.998</v>
      </c>
      <c r="T36">
        <v>0.996</v>
      </c>
      <c r="U36">
        <v>0.997</v>
      </c>
      <c r="V36">
        <v>0.997</v>
      </c>
      <c r="W36">
        <v>3.3000000000000002E-2</v>
      </c>
      <c r="Z36" s="1">
        <f t="shared" si="0"/>
        <v>0.3352</v>
      </c>
      <c r="AA36" s="1">
        <f t="shared" si="1"/>
        <v>0.60180000000000011</v>
      </c>
    </row>
    <row r="37" spans="1:27">
      <c r="A37">
        <v>36</v>
      </c>
      <c r="B37" t="s">
        <v>184</v>
      </c>
      <c r="C37">
        <v>30</v>
      </c>
      <c r="D37">
        <v>2E-3</v>
      </c>
      <c r="E37">
        <v>2.5000000000000001E-2</v>
      </c>
      <c r="F37">
        <v>1E-3</v>
      </c>
      <c r="G37">
        <v>0.99</v>
      </c>
      <c r="H37">
        <v>3.0000000000000001E-3</v>
      </c>
      <c r="I37">
        <v>0.98299999999999998</v>
      </c>
      <c r="J37">
        <v>0</v>
      </c>
      <c r="K37">
        <v>2E-3</v>
      </c>
      <c r="L37">
        <v>5.0000000000000001E-3</v>
      </c>
      <c r="M37">
        <v>0</v>
      </c>
      <c r="N37">
        <v>4.0000000000000001E-3</v>
      </c>
      <c r="O37">
        <v>0.80500000000000005</v>
      </c>
      <c r="P37">
        <v>0.17599999999999999</v>
      </c>
      <c r="Q37">
        <v>4.0000000000000001E-3</v>
      </c>
      <c r="R37">
        <v>0.998</v>
      </c>
      <c r="S37">
        <v>6.0000000000000001E-3</v>
      </c>
      <c r="T37">
        <v>0.35799999999999998</v>
      </c>
      <c r="U37">
        <v>0.998</v>
      </c>
      <c r="V37">
        <v>1E-3</v>
      </c>
      <c r="W37">
        <v>0.34799999999999998</v>
      </c>
      <c r="Z37" s="1">
        <f t="shared" si="0"/>
        <v>0.20109999999999997</v>
      </c>
      <c r="AA37" s="1">
        <f t="shared" si="1"/>
        <v>0.36980000000000002</v>
      </c>
    </row>
    <row r="38" spans="1:27">
      <c r="A38">
        <v>37</v>
      </c>
      <c r="B38" t="s">
        <v>185</v>
      </c>
      <c r="C38">
        <v>30</v>
      </c>
      <c r="D38">
        <v>2E-3</v>
      </c>
      <c r="E38">
        <v>0.16</v>
      </c>
      <c r="F38">
        <v>0</v>
      </c>
      <c r="G38">
        <v>0.99</v>
      </c>
      <c r="H38">
        <v>2E-3</v>
      </c>
      <c r="I38">
        <v>0.997</v>
      </c>
      <c r="J38">
        <v>3.0000000000000001E-3</v>
      </c>
      <c r="K38">
        <v>6.4000000000000001E-2</v>
      </c>
      <c r="L38">
        <v>0</v>
      </c>
      <c r="M38">
        <v>0.997</v>
      </c>
      <c r="N38">
        <v>3.0000000000000001E-3</v>
      </c>
      <c r="O38">
        <v>0.747</v>
      </c>
      <c r="P38">
        <v>3.1E-2</v>
      </c>
      <c r="Q38">
        <v>0.08</v>
      </c>
      <c r="R38">
        <v>0.998</v>
      </c>
      <c r="S38">
        <v>0.99099999999999999</v>
      </c>
      <c r="T38">
        <v>4.0000000000000001E-3</v>
      </c>
      <c r="U38">
        <v>1E-3</v>
      </c>
      <c r="V38">
        <v>3.3000000000000002E-2</v>
      </c>
      <c r="W38">
        <v>9.5000000000000001E-2</v>
      </c>
      <c r="Z38" s="1">
        <f t="shared" si="0"/>
        <v>0.32150000000000001</v>
      </c>
      <c r="AA38" s="1">
        <f t="shared" si="1"/>
        <v>0.29830000000000001</v>
      </c>
    </row>
    <row r="39" spans="1:27">
      <c r="A39">
        <v>38</v>
      </c>
      <c r="B39" t="s">
        <v>186</v>
      </c>
      <c r="C39">
        <v>30</v>
      </c>
      <c r="D39">
        <v>0.24399999999999999</v>
      </c>
      <c r="E39">
        <v>0.53400000000000003</v>
      </c>
      <c r="F39">
        <v>0</v>
      </c>
      <c r="G39">
        <v>0.216</v>
      </c>
      <c r="H39">
        <v>0.14099999999999999</v>
      </c>
      <c r="I39">
        <v>0.996</v>
      </c>
      <c r="J39">
        <v>8.0000000000000002E-3</v>
      </c>
      <c r="K39">
        <v>3.1E-2</v>
      </c>
      <c r="L39">
        <v>0</v>
      </c>
      <c r="M39">
        <v>0.99099999999999999</v>
      </c>
      <c r="N39">
        <v>2E-3</v>
      </c>
      <c r="O39">
        <v>0.91900000000000004</v>
      </c>
      <c r="P39">
        <v>1E-3</v>
      </c>
      <c r="Q39">
        <v>3.0000000000000001E-3</v>
      </c>
      <c r="R39">
        <v>0.997</v>
      </c>
      <c r="S39">
        <v>0.98499999999999999</v>
      </c>
      <c r="T39">
        <v>0.997</v>
      </c>
      <c r="U39">
        <v>0.998</v>
      </c>
      <c r="V39">
        <v>0</v>
      </c>
      <c r="W39">
        <v>0.02</v>
      </c>
      <c r="Z39" s="1">
        <f t="shared" si="0"/>
        <v>0.31610000000000005</v>
      </c>
      <c r="AA39" s="1">
        <f t="shared" si="1"/>
        <v>0.49219999999999997</v>
      </c>
    </row>
    <row r="40" spans="1:27">
      <c r="A40">
        <v>39</v>
      </c>
      <c r="B40" t="s">
        <v>187</v>
      </c>
      <c r="C40">
        <v>30</v>
      </c>
      <c r="D40">
        <v>1E-3</v>
      </c>
      <c r="E40">
        <v>1.4E-2</v>
      </c>
      <c r="F40">
        <v>1E-3</v>
      </c>
      <c r="G40">
        <v>0.98399999999999999</v>
      </c>
      <c r="H40">
        <v>2E-3</v>
      </c>
      <c r="I40">
        <v>0.996</v>
      </c>
      <c r="J40">
        <v>1E-3</v>
      </c>
      <c r="K40">
        <v>1E-3</v>
      </c>
      <c r="L40">
        <v>1E-3</v>
      </c>
      <c r="M40">
        <v>0.99299999999999999</v>
      </c>
      <c r="N40">
        <v>3.0000000000000001E-3</v>
      </c>
      <c r="O40">
        <v>2E-3</v>
      </c>
      <c r="P40">
        <v>4.0000000000000001E-3</v>
      </c>
      <c r="Q40">
        <v>0.996</v>
      </c>
      <c r="R40">
        <v>0.998</v>
      </c>
      <c r="S40">
        <v>0.503</v>
      </c>
      <c r="T40">
        <v>0.99099999999999999</v>
      </c>
      <c r="U40">
        <v>0.997</v>
      </c>
      <c r="V40">
        <v>1E-3</v>
      </c>
      <c r="W40">
        <v>0.90500000000000003</v>
      </c>
      <c r="Z40" s="1">
        <f t="shared" si="0"/>
        <v>0.2994</v>
      </c>
      <c r="AA40" s="1">
        <f t="shared" si="1"/>
        <v>0.54000000000000015</v>
      </c>
    </row>
    <row r="41" spans="1:27">
      <c r="A41">
        <v>40</v>
      </c>
      <c r="B41" t="s">
        <v>188</v>
      </c>
      <c r="C41">
        <v>30</v>
      </c>
      <c r="D41">
        <v>4.8000000000000001E-2</v>
      </c>
      <c r="E41">
        <v>3.6999999999999998E-2</v>
      </c>
      <c r="F41">
        <v>1E-3</v>
      </c>
      <c r="G41">
        <v>0.97799999999999998</v>
      </c>
      <c r="H41">
        <v>3.0000000000000001E-3</v>
      </c>
      <c r="I41">
        <v>0.98799999999999999</v>
      </c>
      <c r="J41">
        <v>3.0000000000000001E-3</v>
      </c>
      <c r="K41">
        <v>5.0000000000000001E-3</v>
      </c>
      <c r="L41">
        <v>2E-3</v>
      </c>
      <c r="M41">
        <v>1.4999999999999999E-2</v>
      </c>
      <c r="N41">
        <v>3.0000000000000001E-3</v>
      </c>
      <c r="O41">
        <v>0.99399999999999999</v>
      </c>
      <c r="P41">
        <v>0.245</v>
      </c>
      <c r="Q41">
        <v>3.0000000000000001E-3</v>
      </c>
      <c r="R41">
        <v>0.998</v>
      </c>
      <c r="S41">
        <v>2.4E-2</v>
      </c>
      <c r="T41">
        <v>1.4999999999999999E-2</v>
      </c>
      <c r="U41">
        <v>0.16</v>
      </c>
      <c r="V41">
        <v>1E-3</v>
      </c>
      <c r="W41">
        <v>1.9E-2</v>
      </c>
      <c r="Z41" s="1">
        <f t="shared" si="0"/>
        <v>0.20799999999999996</v>
      </c>
      <c r="AA41" s="1">
        <f t="shared" si="1"/>
        <v>0.24620000000000003</v>
      </c>
    </row>
    <row r="42" spans="1:27">
      <c r="A42">
        <v>41</v>
      </c>
      <c r="B42" t="s">
        <v>189</v>
      </c>
      <c r="C42">
        <v>30</v>
      </c>
      <c r="D42">
        <v>2E-3</v>
      </c>
      <c r="E42">
        <v>3.7999999999999999E-2</v>
      </c>
      <c r="F42">
        <v>3.4000000000000002E-2</v>
      </c>
      <c r="G42">
        <v>0.996</v>
      </c>
      <c r="H42">
        <v>0</v>
      </c>
      <c r="I42">
        <v>0.307</v>
      </c>
      <c r="J42">
        <v>2.5999999999999999E-2</v>
      </c>
      <c r="K42">
        <v>1E-3</v>
      </c>
      <c r="L42">
        <v>0</v>
      </c>
      <c r="M42">
        <v>0.997</v>
      </c>
      <c r="N42">
        <v>2E-3</v>
      </c>
      <c r="O42">
        <v>1E-3</v>
      </c>
      <c r="P42">
        <v>0.997</v>
      </c>
      <c r="Q42">
        <v>0.01</v>
      </c>
      <c r="R42">
        <v>0.998</v>
      </c>
      <c r="S42">
        <v>0.998</v>
      </c>
      <c r="T42">
        <v>4.0000000000000001E-3</v>
      </c>
      <c r="U42">
        <v>1E-3</v>
      </c>
      <c r="V42">
        <v>0.72499999999999998</v>
      </c>
      <c r="W42">
        <v>6.0000000000000001E-3</v>
      </c>
      <c r="Z42" s="1">
        <f t="shared" si="0"/>
        <v>0.24009999999999998</v>
      </c>
      <c r="AA42" s="1">
        <f t="shared" si="1"/>
        <v>0.37419999999999998</v>
      </c>
    </row>
    <row r="43" spans="1:27">
      <c r="A43">
        <v>42</v>
      </c>
      <c r="B43" t="s">
        <v>190</v>
      </c>
      <c r="C43">
        <v>30</v>
      </c>
      <c r="D43">
        <v>5.0000000000000001E-3</v>
      </c>
      <c r="E43">
        <v>3.0000000000000001E-3</v>
      </c>
      <c r="F43">
        <v>0</v>
      </c>
      <c r="G43">
        <v>0.57899999999999996</v>
      </c>
      <c r="H43">
        <v>0.44900000000000001</v>
      </c>
      <c r="I43">
        <v>0.20699999999999999</v>
      </c>
      <c r="J43">
        <v>0.67800000000000005</v>
      </c>
      <c r="K43">
        <v>1E-3</v>
      </c>
      <c r="L43">
        <v>1E-3</v>
      </c>
      <c r="M43">
        <v>1E-3</v>
      </c>
      <c r="N43">
        <v>3.0000000000000001E-3</v>
      </c>
      <c r="O43">
        <v>0</v>
      </c>
      <c r="P43">
        <v>0.997</v>
      </c>
      <c r="Q43">
        <v>0.997</v>
      </c>
      <c r="R43">
        <v>0</v>
      </c>
      <c r="S43">
        <v>0.96799999999999997</v>
      </c>
      <c r="T43">
        <v>1E-3</v>
      </c>
      <c r="U43">
        <v>2E-3</v>
      </c>
      <c r="V43">
        <v>1E-3</v>
      </c>
      <c r="W43">
        <v>0.98599999999999999</v>
      </c>
      <c r="Z43" s="1">
        <f t="shared" si="0"/>
        <v>0.19239999999999999</v>
      </c>
      <c r="AA43" s="1">
        <f t="shared" si="1"/>
        <v>0.39549999999999991</v>
      </c>
    </row>
    <row r="44" spans="1:27">
      <c r="A44">
        <v>43</v>
      </c>
      <c r="B44" t="s">
        <v>191</v>
      </c>
      <c r="C44">
        <v>30</v>
      </c>
      <c r="D44">
        <v>2E-3</v>
      </c>
      <c r="E44">
        <v>4.0000000000000001E-3</v>
      </c>
      <c r="F44">
        <v>0</v>
      </c>
      <c r="G44">
        <v>0.75800000000000001</v>
      </c>
      <c r="H44">
        <v>0.39700000000000002</v>
      </c>
      <c r="I44">
        <v>0.38100000000000001</v>
      </c>
      <c r="J44">
        <v>2E-3</v>
      </c>
      <c r="K44">
        <v>5.0000000000000001E-3</v>
      </c>
      <c r="L44">
        <v>1E-3</v>
      </c>
      <c r="M44">
        <v>1E-3</v>
      </c>
      <c r="N44">
        <v>3.0000000000000001E-3</v>
      </c>
      <c r="O44">
        <v>0</v>
      </c>
      <c r="P44">
        <v>0.995</v>
      </c>
      <c r="Q44">
        <v>0.998</v>
      </c>
      <c r="R44">
        <v>0</v>
      </c>
      <c r="S44">
        <v>0.34300000000000003</v>
      </c>
      <c r="T44">
        <v>1E-3</v>
      </c>
      <c r="U44">
        <v>0.995</v>
      </c>
      <c r="V44">
        <v>3.0000000000000001E-3</v>
      </c>
      <c r="W44">
        <v>0.997</v>
      </c>
      <c r="Z44" s="1">
        <f t="shared" si="0"/>
        <v>0.15509999999999996</v>
      </c>
      <c r="AA44" s="1">
        <f t="shared" si="1"/>
        <v>0.4335</v>
      </c>
    </row>
    <row r="45" spans="1:27">
      <c r="A45">
        <v>44</v>
      </c>
      <c r="B45" t="s">
        <v>192</v>
      </c>
      <c r="C45">
        <v>30</v>
      </c>
      <c r="D45">
        <v>2E-3</v>
      </c>
      <c r="E45">
        <v>2E-3</v>
      </c>
      <c r="F45">
        <v>0</v>
      </c>
      <c r="G45">
        <v>4.5999999999999999E-2</v>
      </c>
      <c r="H45">
        <v>3.4000000000000002E-2</v>
      </c>
      <c r="I45">
        <v>0.53500000000000003</v>
      </c>
      <c r="J45">
        <v>0.217</v>
      </c>
      <c r="K45">
        <v>1E-3</v>
      </c>
      <c r="L45">
        <v>1E-3</v>
      </c>
      <c r="M45">
        <v>0.997</v>
      </c>
      <c r="N45">
        <v>2E-3</v>
      </c>
      <c r="O45">
        <v>1E-3</v>
      </c>
      <c r="P45">
        <v>0.995</v>
      </c>
      <c r="Q45">
        <v>0.997</v>
      </c>
      <c r="R45">
        <v>0</v>
      </c>
      <c r="S45">
        <v>0.995</v>
      </c>
      <c r="T45">
        <v>0.99199999999999999</v>
      </c>
      <c r="U45">
        <v>2E-3</v>
      </c>
      <c r="V45">
        <v>0</v>
      </c>
      <c r="W45">
        <v>0.02</v>
      </c>
      <c r="Z45" s="1">
        <f t="shared" si="0"/>
        <v>0.1835</v>
      </c>
      <c r="AA45" s="1">
        <f t="shared" si="1"/>
        <v>0.40039999999999998</v>
      </c>
    </row>
    <row r="46" spans="1:27">
      <c r="A46">
        <v>45</v>
      </c>
      <c r="B46" t="s">
        <v>193</v>
      </c>
      <c r="C46">
        <v>30</v>
      </c>
      <c r="D46">
        <v>8.0000000000000002E-3</v>
      </c>
      <c r="E46">
        <v>2E-3</v>
      </c>
      <c r="F46">
        <v>4.3999999999999997E-2</v>
      </c>
      <c r="G46">
        <v>0.93500000000000005</v>
      </c>
      <c r="H46">
        <v>1.2E-2</v>
      </c>
      <c r="I46">
        <v>1.2E-2</v>
      </c>
      <c r="J46">
        <v>2.5000000000000001E-2</v>
      </c>
      <c r="K46">
        <v>1E-3</v>
      </c>
      <c r="L46">
        <v>1E-3</v>
      </c>
      <c r="M46">
        <v>0.34200000000000003</v>
      </c>
      <c r="N46">
        <v>2E-3</v>
      </c>
      <c r="O46">
        <v>0</v>
      </c>
      <c r="P46">
        <v>0.998</v>
      </c>
      <c r="Q46">
        <v>0.998</v>
      </c>
      <c r="R46">
        <v>2E-3</v>
      </c>
      <c r="S46">
        <v>0.95399999999999996</v>
      </c>
      <c r="T46">
        <v>8.0000000000000002E-3</v>
      </c>
      <c r="U46">
        <v>0.997</v>
      </c>
      <c r="V46">
        <v>0.997</v>
      </c>
      <c r="W46">
        <v>0.997</v>
      </c>
      <c r="Z46" s="1">
        <f t="shared" si="0"/>
        <v>0.13819999999999999</v>
      </c>
      <c r="AA46" s="1">
        <f t="shared" si="1"/>
        <v>0.59529999999999994</v>
      </c>
    </row>
    <row r="47" spans="1:27">
      <c r="A47">
        <v>46</v>
      </c>
      <c r="B47" t="s">
        <v>194</v>
      </c>
      <c r="C47">
        <v>30</v>
      </c>
      <c r="D47">
        <v>2E-3</v>
      </c>
      <c r="E47">
        <v>1E-3</v>
      </c>
      <c r="F47">
        <v>0</v>
      </c>
      <c r="G47">
        <v>3.0000000000000001E-3</v>
      </c>
      <c r="H47">
        <v>0.97499999999999998</v>
      </c>
      <c r="I47">
        <v>0.98899999999999999</v>
      </c>
      <c r="J47">
        <v>0.14899999999999999</v>
      </c>
      <c r="K47">
        <v>0</v>
      </c>
      <c r="L47">
        <v>0</v>
      </c>
      <c r="M47">
        <v>6.8000000000000005E-2</v>
      </c>
      <c r="N47">
        <v>3.0000000000000001E-3</v>
      </c>
      <c r="O47">
        <v>0</v>
      </c>
      <c r="P47">
        <v>6.0000000000000001E-3</v>
      </c>
      <c r="Q47">
        <v>0.998</v>
      </c>
      <c r="R47">
        <v>0</v>
      </c>
      <c r="S47">
        <v>0.99</v>
      </c>
      <c r="T47">
        <v>1E-3</v>
      </c>
      <c r="U47">
        <v>0.99399999999999999</v>
      </c>
      <c r="V47">
        <v>0.35899999999999999</v>
      </c>
      <c r="W47">
        <v>0.998</v>
      </c>
      <c r="Z47" s="1">
        <f t="shared" si="0"/>
        <v>0.21869999999999998</v>
      </c>
      <c r="AA47" s="1">
        <f t="shared" si="1"/>
        <v>0.43490000000000001</v>
      </c>
    </row>
    <row r="48" spans="1:27">
      <c r="A48">
        <v>47</v>
      </c>
      <c r="B48" t="s">
        <v>195</v>
      </c>
      <c r="C48">
        <v>30</v>
      </c>
      <c r="D48">
        <v>5.0000000000000001E-3</v>
      </c>
      <c r="E48">
        <v>7.0000000000000001E-3</v>
      </c>
      <c r="F48">
        <v>0</v>
      </c>
      <c r="G48">
        <v>5.2999999999999999E-2</v>
      </c>
      <c r="H48">
        <v>1.2999999999999999E-2</v>
      </c>
      <c r="I48">
        <v>0.95399999999999996</v>
      </c>
      <c r="J48">
        <v>4.0000000000000001E-3</v>
      </c>
      <c r="K48">
        <v>1.0999999999999999E-2</v>
      </c>
      <c r="L48">
        <v>1E-3</v>
      </c>
      <c r="M48">
        <v>0.997</v>
      </c>
      <c r="N48">
        <v>3.0000000000000001E-3</v>
      </c>
      <c r="O48">
        <v>0</v>
      </c>
      <c r="P48">
        <v>0.875</v>
      </c>
      <c r="Q48">
        <v>0.998</v>
      </c>
      <c r="R48">
        <v>1E-3</v>
      </c>
      <c r="S48">
        <v>0.997</v>
      </c>
      <c r="T48">
        <v>1.9E-2</v>
      </c>
      <c r="U48">
        <v>1E-3</v>
      </c>
      <c r="V48">
        <v>4.8000000000000001E-2</v>
      </c>
      <c r="W48">
        <v>0.996</v>
      </c>
      <c r="Z48" s="1">
        <f t="shared" si="0"/>
        <v>0.20449999999999999</v>
      </c>
      <c r="AA48" s="1">
        <f t="shared" si="1"/>
        <v>0.39379999999999998</v>
      </c>
    </row>
    <row r="49" spans="1:30">
      <c r="D49" s="1" t="s">
        <v>2</v>
      </c>
      <c r="E49" s="1" t="s">
        <v>3</v>
      </c>
      <c r="F49" s="1" t="s">
        <v>4</v>
      </c>
      <c r="G49" s="1" t="s">
        <v>5</v>
      </c>
      <c r="H49" s="1" t="s">
        <v>6</v>
      </c>
      <c r="I49" s="1" t="s">
        <v>7</v>
      </c>
      <c r="J49" s="1" t="s">
        <v>8</v>
      </c>
      <c r="K49" s="1" t="s">
        <v>9</v>
      </c>
      <c r="L49" s="1" t="s">
        <v>10</v>
      </c>
      <c r="M49" s="1" t="s">
        <v>11</v>
      </c>
      <c r="N49" s="1" t="s">
        <v>17</v>
      </c>
      <c r="O49" s="1" t="s">
        <v>18</v>
      </c>
      <c r="P49" s="1" t="s">
        <v>19</v>
      </c>
      <c r="Q49" s="1" t="s">
        <v>20</v>
      </c>
      <c r="R49" s="1" t="s">
        <v>21</v>
      </c>
      <c r="S49" s="1" t="s">
        <v>22</v>
      </c>
      <c r="T49" s="1" t="s">
        <v>23</v>
      </c>
      <c r="U49" s="1" t="s">
        <v>24</v>
      </c>
      <c r="V49" s="1" t="s">
        <v>25</v>
      </c>
      <c r="W49" s="1" t="s">
        <v>26</v>
      </c>
      <c r="Z49" s="1" t="s">
        <v>14</v>
      </c>
      <c r="AA49" s="1" t="s">
        <v>15</v>
      </c>
    </row>
    <row r="50" spans="1:30">
      <c r="B50" s="1" t="s">
        <v>12</v>
      </c>
      <c r="C50" s="1" t="s">
        <v>0</v>
      </c>
      <c r="D50" s="2">
        <f>AVERAGE(D1:D24)</f>
        <v>0.39254166666666657</v>
      </c>
      <c r="E50" s="2">
        <f t="shared" ref="E50:W50" si="2">AVERAGE(E1:E24)</f>
        <v>0.46975000000000006</v>
      </c>
      <c r="F50" s="2">
        <f t="shared" si="2"/>
        <v>0.81029166666666663</v>
      </c>
      <c r="G50" s="2">
        <f t="shared" si="2"/>
        <v>0.63745833333333346</v>
      </c>
      <c r="H50" s="2">
        <f t="shared" si="2"/>
        <v>0.54404166666666676</v>
      </c>
      <c r="I50" s="2">
        <f t="shared" si="2"/>
        <v>0.59404166666666669</v>
      </c>
      <c r="J50" s="2">
        <f t="shared" si="2"/>
        <v>0.50537500000000002</v>
      </c>
      <c r="K50" s="2">
        <f t="shared" si="2"/>
        <v>0.50212499999999993</v>
      </c>
      <c r="L50" s="2">
        <f t="shared" si="2"/>
        <v>0.99620833333333347</v>
      </c>
      <c r="M50" s="2">
        <f t="shared" si="2"/>
        <v>0.34270833333333323</v>
      </c>
      <c r="N50" s="2">
        <f t="shared" si="2"/>
        <v>0.99783333333333346</v>
      </c>
      <c r="O50" s="2">
        <f t="shared" si="2"/>
        <v>0.65362500000000001</v>
      </c>
      <c r="P50" s="2">
        <f t="shared" si="2"/>
        <v>0.40237499999999998</v>
      </c>
      <c r="Q50" s="2">
        <f t="shared" si="2"/>
        <v>0.59470833333333317</v>
      </c>
      <c r="R50" s="2">
        <f t="shared" si="2"/>
        <v>0.33874999999999988</v>
      </c>
      <c r="S50" s="2">
        <f t="shared" si="2"/>
        <v>7.6250000000000024E-3</v>
      </c>
      <c r="T50" s="2">
        <f t="shared" si="2"/>
        <v>1.4999999999999999E-2</v>
      </c>
      <c r="U50" s="2">
        <f t="shared" si="2"/>
        <v>8.9583333333333338E-3</v>
      </c>
      <c r="V50" s="2">
        <f t="shared" si="2"/>
        <v>0.45020833333333332</v>
      </c>
      <c r="W50" s="2">
        <f t="shared" si="2"/>
        <v>0.34195833333333336</v>
      </c>
      <c r="Y50" s="1" t="s">
        <v>0</v>
      </c>
      <c r="Z50" s="2">
        <f>AVERAGE(Z1:Z24)</f>
        <v>0.57945416666666671</v>
      </c>
      <c r="AA50" s="2">
        <f>AVERAGE(AA1:AA24)</f>
        <v>0.38110416666666658</v>
      </c>
      <c r="AB50" s="1" t="s">
        <v>0</v>
      </c>
      <c r="AC50" s="2"/>
      <c r="AD50" s="2"/>
    </row>
    <row r="51" spans="1:30">
      <c r="C51" s="1" t="s">
        <v>1</v>
      </c>
      <c r="D51" s="2">
        <f>AVERAGE(D25:D48)</f>
        <v>8.8541666666666616E-2</v>
      </c>
      <c r="E51" s="2">
        <f t="shared" ref="E51:W51" si="3">AVERAGE(E25:E48)</f>
        <v>5.8833333333333328E-2</v>
      </c>
      <c r="F51" s="2">
        <f t="shared" si="3"/>
        <v>0.28433333333333333</v>
      </c>
      <c r="G51" s="2">
        <f t="shared" si="3"/>
        <v>0.58875</v>
      </c>
      <c r="H51" s="2">
        <f t="shared" si="3"/>
        <v>0.35154166666666664</v>
      </c>
      <c r="I51" s="2">
        <f t="shared" si="3"/>
        <v>0.5435416666666667</v>
      </c>
      <c r="J51" s="2">
        <f t="shared" si="3"/>
        <v>0.46754166666666658</v>
      </c>
      <c r="K51" s="2">
        <f t="shared" si="3"/>
        <v>5.483333333333329E-2</v>
      </c>
      <c r="L51" s="2">
        <f t="shared" si="3"/>
        <v>5.833333333333336E-4</v>
      </c>
      <c r="M51" s="2">
        <f t="shared" si="3"/>
        <v>0.51749999999999996</v>
      </c>
      <c r="N51" s="2">
        <f t="shared" si="3"/>
        <v>4.0416666666666682E-3</v>
      </c>
      <c r="O51" s="2">
        <f t="shared" si="3"/>
        <v>0.40783333333333327</v>
      </c>
      <c r="P51" s="2">
        <f t="shared" si="3"/>
        <v>0.51224999999999998</v>
      </c>
      <c r="Q51" s="2">
        <f t="shared" si="3"/>
        <v>0.29545833333333332</v>
      </c>
      <c r="R51" s="2">
        <f t="shared" si="3"/>
        <v>0.33670833333333333</v>
      </c>
      <c r="S51" s="2">
        <f t="shared" si="3"/>
        <v>0.81295833333333312</v>
      </c>
      <c r="T51" s="2">
        <f t="shared" si="3"/>
        <v>0.45041666666666663</v>
      </c>
      <c r="U51" s="2">
        <f t="shared" si="3"/>
        <v>0.51174999999999993</v>
      </c>
      <c r="V51" s="2">
        <f t="shared" si="3"/>
        <v>0.29533333333333339</v>
      </c>
      <c r="W51" s="2">
        <f t="shared" si="3"/>
        <v>0.29925000000000002</v>
      </c>
      <c r="Y51" s="1" t="s">
        <v>1</v>
      </c>
      <c r="Z51" s="2">
        <f>AVERAGE(Z25:Z48)</f>
        <v>0.29560000000000014</v>
      </c>
      <c r="AA51" s="2">
        <f>AVERAGE(AA25:AA48)</f>
        <v>0.3926</v>
      </c>
      <c r="AB51" s="1" t="s">
        <v>1</v>
      </c>
      <c r="AC51" s="2"/>
      <c r="AD51" s="2"/>
    </row>
    <row r="52" spans="1:30">
      <c r="C52" s="1" t="s">
        <v>16</v>
      </c>
      <c r="D52" s="3">
        <f>TTEST(D1:D24,D25:D48,2,2)</f>
        <v>6.1980621338316114E-3</v>
      </c>
      <c r="E52" s="3">
        <f t="shared" ref="E52:W52" si="4">TTEST(E1:E24,E25:E48,2,2)</f>
        <v>1.4156893489059195E-4</v>
      </c>
      <c r="F52" s="3">
        <f t="shared" si="4"/>
        <v>3.8945680651475389E-5</v>
      </c>
      <c r="G52" s="3">
        <f t="shared" si="4"/>
        <v>0.67926703072651096</v>
      </c>
      <c r="H52" s="3">
        <f t="shared" si="4"/>
        <v>0.14559297401172344</v>
      </c>
      <c r="I52" s="3">
        <f t="shared" si="4"/>
        <v>0.69063286252673195</v>
      </c>
      <c r="J52" s="3">
        <f t="shared" si="4"/>
        <v>0.77978867808250729</v>
      </c>
      <c r="K52" s="3">
        <f t="shared" si="4"/>
        <v>1.2260490092646427E-4</v>
      </c>
      <c r="L52" s="3">
        <f t="shared" si="4"/>
        <v>1.4242218608818363E-109</v>
      </c>
      <c r="M52" s="3">
        <f t="shared" si="4"/>
        <v>0.2018205544106928</v>
      </c>
      <c r="N52" s="3">
        <f t="shared" si="4"/>
        <v>2.119875437844478E-93</v>
      </c>
      <c r="O52" s="3">
        <f t="shared" si="4"/>
        <v>6.8805972813379732E-2</v>
      </c>
      <c r="P52" s="3">
        <f t="shared" si="4"/>
        <v>0.40652618817624042</v>
      </c>
      <c r="Q52" s="3">
        <f t="shared" si="4"/>
        <v>2.1825667817433562E-2</v>
      </c>
      <c r="R52" s="3">
        <f t="shared" si="4"/>
        <v>0.98759539860784218</v>
      </c>
      <c r="S52" s="3">
        <f t="shared" si="4"/>
        <v>3.4000972360039078E-15</v>
      </c>
      <c r="T52" s="3">
        <f t="shared" si="4"/>
        <v>3.8673834478022009E-5</v>
      </c>
      <c r="U52" s="3">
        <f t="shared" si="4"/>
        <v>1.05236329987055E-5</v>
      </c>
      <c r="V52" s="3">
        <f t="shared" si="4"/>
        <v>0.23290983221180428</v>
      </c>
      <c r="W52" s="3">
        <f t="shared" si="4"/>
        <v>0.71193585179013241</v>
      </c>
      <c r="Y52" s="1" t="s">
        <v>16</v>
      </c>
      <c r="Z52" s="3">
        <f>TTEST(Z1:Z24,Z25:Z48,2,2)</f>
        <v>3.3480905565853767E-11</v>
      </c>
      <c r="AA52" s="3">
        <f>TTEST(AA1:AA24,AA25:AA48,2,2)</f>
        <v>0.69495151042031966</v>
      </c>
      <c r="AB52" s="1" t="s">
        <v>16</v>
      </c>
      <c r="AC52" s="3"/>
      <c r="AD52" s="3"/>
    </row>
    <row r="53" spans="1:30">
      <c r="B53" s="1" t="s">
        <v>13</v>
      </c>
      <c r="C53" s="1" t="s">
        <v>0</v>
      </c>
      <c r="D53" s="3">
        <f>STDEV(D1:D24)/SQRT(COUNT(D1:D24))</f>
        <v>9.6483797152282058E-2</v>
      </c>
      <c r="E53" s="3">
        <f t="shared" ref="E53:W53" si="5">STDEV(E1:E24)/SQRT(COUNT(E1:E24))</f>
        <v>9.5411774445812225E-2</v>
      </c>
      <c r="F53" s="3">
        <f t="shared" si="5"/>
        <v>7.0936143951583708E-2</v>
      </c>
      <c r="G53" s="3">
        <f t="shared" si="5"/>
        <v>8.1768451340733087E-2</v>
      </c>
      <c r="H53" s="3">
        <f t="shared" si="5"/>
        <v>9.7577310099510511E-2</v>
      </c>
      <c r="I53" s="3">
        <f t="shared" si="5"/>
        <v>8.9324872770866037E-2</v>
      </c>
      <c r="J53" s="3">
        <f t="shared" si="5"/>
        <v>9.6796904005241852E-2</v>
      </c>
      <c r="K53" s="3">
        <f t="shared" si="5"/>
        <v>0.10341108538992201</v>
      </c>
      <c r="L53" s="3">
        <f t="shared" si="5"/>
        <v>6.225798553828281E-4</v>
      </c>
      <c r="M53" s="3">
        <f t="shared" si="5"/>
        <v>8.9834257191210895E-2</v>
      </c>
      <c r="N53" s="3">
        <f t="shared" si="5"/>
        <v>7.7708734020026234E-5</v>
      </c>
      <c r="O53" s="3">
        <f t="shared" si="5"/>
        <v>9.0185071640150757E-2</v>
      </c>
      <c r="P53" s="3">
        <f t="shared" si="5"/>
        <v>8.5463926038917198E-2</v>
      </c>
      <c r="Q53" s="3">
        <f t="shared" si="5"/>
        <v>8.4004021624887695E-2</v>
      </c>
      <c r="R53" s="3">
        <f t="shared" si="5"/>
        <v>9.0806635818620945E-2</v>
      </c>
      <c r="S53" s="3">
        <f t="shared" si="5"/>
        <v>2.636706127519439E-3</v>
      </c>
      <c r="T53" s="3">
        <f t="shared" si="5"/>
        <v>9.0867398212840979E-3</v>
      </c>
      <c r="U53" s="3">
        <f t="shared" si="5"/>
        <v>5.416185876098093E-3</v>
      </c>
      <c r="V53" s="3">
        <f t="shared" si="5"/>
        <v>9.4934797974956964E-2</v>
      </c>
      <c r="W53" s="3">
        <f t="shared" si="5"/>
        <v>7.3627501536368337E-2</v>
      </c>
      <c r="Z53" s="3">
        <f>STDEV(Z1:Z24)/SQRT(COUNT(Z1:Z24))</f>
        <v>2.6625599931436969E-2</v>
      </c>
      <c r="AA53" s="3">
        <f>STDEV(AA1:AA24)/SQRT(COUNT(AA1:AA24))</f>
        <v>1.7554155830638317E-2</v>
      </c>
      <c r="AC53" s="3"/>
      <c r="AD53" s="3"/>
    </row>
    <row r="54" spans="1:30">
      <c r="C54" s="1" t="s">
        <v>1</v>
      </c>
      <c r="D54" s="3">
        <f>STDEV(D25:D48)/SQRT(COUNT(D25:D48))</f>
        <v>4.3795182845364815E-2</v>
      </c>
      <c r="E54" s="3">
        <f t="shared" ref="E54:W54" si="6">STDEV(E25:E48)/SQRT(COUNT(E25:E48))</f>
        <v>2.6379248175403276E-2</v>
      </c>
      <c r="F54" s="3">
        <f t="shared" si="6"/>
        <v>9.1231860747542262E-2</v>
      </c>
      <c r="G54" s="3">
        <f t="shared" si="6"/>
        <v>8.376360477861039E-2</v>
      </c>
      <c r="H54" s="3">
        <f t="shared" si="6"/>
        <v>8.5952885206033336E-2</v>
      </c>
      <c r="I54" s="3">
        <f t="shared" si="6"/>
        <v>8.899059507315045E-2</v>
      </c>
      <c r="J54" s="3">
        <f t="shared" si="6"/>
        <v>9.341876225848969E-2</v>
      </c>
      <c r="K54" s="3">
        <f t="shared" si="6"/>
        <v>2.5848686414825427E-2</v>
      </c>
      <c r="L54" s="3">
        <f t="shared" si="6"/>
        <v>2.2455000626588647E-4</v>
      </c>
      <c r="M54" s="3">
        <f t="shared" si="6"/>
        <v>0.10075213523108674</v>
      </c>
      <c r="N54" s="3">
        <f t="shared" si="6"/>
        <v>1.4823590270323023E-3</v>
      </c>
      <c r="O54" s="3">
        <f t="shared" si="6"/>
        <v>9.6263746744026477E-2</v>
      </c>
      <c r="P54" s="3">
        <f t="shared" si="6"/>
        <v>9.9494906467836222E-2</v>
      </c>
      <c r="Q54" s="3">
        <f t="shared" si="6"/>
        <v>9.3981110867446274E-2</v>
      </c>
      <c r="R54" s="3">
        <f t="shared" si="6"/>
        <v>9.3873015507433974E-2</v>
      </c>
      <c r="S54" s="3">
        <f t="shared" si="6"/>
        <v>6.966034259400404E-2</v>
      </c>
      <c r="T54" s="3">
        <f t="shared" si="6"/>
        <v>9.519297556342253E-2</v>
      </c>
      <c r="U54" s="3">
        <f t="shared" si="6"/>
        <v>0.10150555510606948</v>
      </c>
      <c r="V54" s="3">
        <f t="shared" si="6"/>
        <v>8.6037101591357371E-2</v>
      </c>
      <c r="W54" s="3">
        <f t="shared" si="6"/>
        <v>8.8271469655106946E-2</v>
      </c>
      <c r="Z54" s="3">
        <f>STDEV(Z25:Z48)/SQRT(COUNT(Z25:Z48))</f>
        <v>1.9199159288658951E-2</v>
      </c>
      <c r="AA54" s="3">
        <f>STDEV(AA25:AA48)/SQRT(COUNT(AA25:AA48))</f>
        <v>2.3248997173323845E-2</v>
      </c>
      <c r="AC54" s="3"/>
      <c r="AD54" s="3"/>
    </row>
    <row r="55" spans="1:30">
      <c r="D55" s="2">
        <f>D50-D51</f>
        <v>0.30399999999999994</v>
      </c>
      <c r="E55" s="2">
        <f t="shared" ref="E55:W55" si="7">E50-E51</f>
        <v>0.41091666666666671</v>
      </c>
      <c r="F55" s="2">
        <f t="shared" si="7"/>
        <v>0.52595833333333331</v>
      </c>
      <c r="G55" s="2">
        <f t="shared" si="7"/>
        <v>4.8708333333333464E-2</v>
      </c>
      <c r="H55" s="2">
        <f t="shared" si="7"/>
        <v>0.19250000000000012</v>
      </c>
      <c r="I55" s="2">
        <f t="shared" si="7"/>
        <v>5.0499999999999989E-2</v>
      </c>
      <c r="J55" s="2">
        <f t="shared" si="7"/>
        <v>3.7833333333333441E-2</v>
      </c>
      <c r="K55" s="2">
        <f t="shared" si="7"/>
        <v>0.44729166666666664</v>
      </c>
      <c r="L55" s="2">
        <f t="shared" si="7"/>
        <v>0.99562500000000009</v>
      </c>
      <c r="M55" s="2">
        <f t="shared" si="7"/>
        <v>-0.17479166666666673</v>
      </c>
      <c r="N55" s="2">
        <f t="shared" si="7"/>
        <v>0.99379166666666674</v>
      </c>
      <c r="O55" s="2">
        <f t="shared" si="7"/>
        <v>0.24579166666666674</v>
      </c>
      <c r="P55" s="2">
        <f t="shared" si="7"/>
        <v>-0.109875</v>
      </c>
      <c r="Q55" s="2">
        <f t="shared" si="7"/>
        <v>0.29924999999999985</v>
      </c>
      <c r="R55" s="2">
        <f t="shared" si="7"/>
        <v>2.0416666666665528E-3</v>
      </c>
      <c r="S55" s="2">
        <f t="shared" si="7"/>
        <v>-0.80533333333333312</v>
      </c>
      <c r="T55" s="2">
        <f t="shared" si="7"/>
        <v>-0.43541666666666662</v>
      </c>
      <c r="U55" s="2">
        <f t="shared" si="7"/>
        <v>-0.50279166666666664</v>
      </c>
      <c r="V55" s="2">
        <f t="shared" si="7"/>
        <v>0.15487499999999993</v>
      </c>
      <c r="W55" s="2">
        <f t="shared" si="7"/>
        <v>4.2708333333333348E-2</v>
      </c>
    </row>
    <row r="56" spans="1:30">
      <c r="D56" s="2" t="str">
        <f>IF(D55=MIN($D55:$W55),"Tools",IF(D55=MAX($D55:$W55),"Animals",""))</f>
        <v/>
      </c>
      <c r="E56" s="2" t="str">
        <f t="shared" ref="E56:W56" si="8">IF(E55=MIN($D55:$W55),"Tools",IF(E55=MAX($D55:$W55),"Animals",""))</f>
        <v/>
      </c>
      <c r="F56" s="2" t="str">
        <f t="shared" si="8"/>
        <v/>
      </c>
      <c r="G56" s="2" t="str">
        <f t="shared" si="8"/>
        <v/>
      </c>
      <c r="H56" s="2" t="str">
        <f t="shared" si="8"/>
        <v/>
      </c>
      <c r="I56" s="2" t="str">
        <f t="shared" si="8"/>
        <v/>
      </c>
      <c r="J56" s="2" t="str">
        <f t="shared" si="8"/>
        <v/>
      </c>
      <c r="K56" s="2" t="str">
        <f t="shared" si="8"/>
        <v/>
      </c>
      <c r="L56" s="2" t="str">
        <f t="shared" si="8"/>
        <v>Animals</v>
      </c>
      <c r="M56" s="2" t="str">
        <f t="shared" si="8"/>
        <v/>
      </c>
      <c r="N56" s="2" t="str">
        <f t="shared" si="8"/>
        <v/>
      </c>
      <c r="O56" s="2" t="str">
        <f t="shared" si="8"/>
        <v/>
      </c>
      <c r="P56" s="2" t="str">
        <f t="shared" si="8"/>
        <v/>
      </c>
      <c r="Q56" s="2" t="str">
        <f t="shared" si="8"/>
        <v/>
      </c>
      <c r="R56" s="2" t="str">
        <f t="shared" si="8"/>
        <v/>
      </c>
      <c r="S56" s="2" t="str">
        <f t="shared" si="8"/>
        <v>Tools</v>
      </c>
      <c r="T56" s="2" t="str">
        <f t="shared" si="8"/>
        <v/>
      </c>
      <c r="U56" s="2" t="str">
        <f t="shared" si="8"/>
        <v/>
      </c>
      <c r="V56" s="2" t="str">
        <f t="shared" si="8"/>
        <v/>
      </c>
      <c r="W56" s="2" t="str">
        <f t="shared" si="8"/>
        <v/>
      </c>
    </row>
    <row r="57" spans="1:30">
      <c r="D57" s="1" t="s">
        <v>2</v>
      </c>
      <c r="E57" s="1" t="s">
        <v>3</v>
      </c>
      <c r="F57" s="1" t="s">
        <v>4</v>
      </c>
      <c r="G57" s="1" t="s">
        <v>5</v>
      </c>
      <c r="H57" s="1" t="s">
        <v>6</v>
      </c>
      <c r="I57" s="1" t="s">
        <v>7</v>
      </c>
      <c r="J57" s="1" t="s">
        <v>8</v>
      </c>
      <c r="K57" s="1" t="s">
        <v>9</v>
      </c>
      <c r="L57" s="1" t="s">
        <v>10</v>
      </c>
      <c r="M57" s="1" t="s">
        <v>11</v>
      </c>
      <c r="N57" s="1" t="s">
        <v>17</v>
      </c>
      <c r="O57" s="1" t="s">
        <v>18</v>
      </c>
      <c r="P57" s="1" t="s">
        <v>19</v>
      </c>
      <c r="Q57" s="1" t="s">
        <v>20</v>
      </c>
      <c r="R57" s="1" t="s">
        <v>21</v>
      </c>
      <c r="S57" s="1" t="s">
        <v>22</v>
      </c>
      <c r="T57" s="1" t="s">
        <v>23</v>
      </c>
      <c r="U57" s="1" t="s">
        <v>24</v>
      </c>
      <c r="V57" s="1" t="s">
        <v>25</v>
      </c>
      <c r="W57" s="1" t="s">
        <v>26</v>
      </c>
    </row>
    <row r="58" spans="1:30">
      <c r="C58" s="1" t="s">
        <v>0</v>
      </c>
      <c r="D58" s="1">
        <f>(D50+0.6*(E50)+0.15*F50)/(1+0.6+0.15)</f>
        <v>0.45482023809523803</v>
      </c>
      <c r="E58" s="1">
        <f>(E50+0.6*(F50+D50)+0.15*G50)/(1+2*0.6+0.15)</f>
        <v>0.54768882978723399</v>
      </c>
      <c r="F58" s="1">
        <f t="shared" ref="F58:U59" si="9">(F50+0.6*(G50+E50)+0.15*(D50+H50))/(1+2*0.6+2*0.15)</f>
        <v>0.64604166666666674</v>
      </c>
      <c r="G58" s="1">
        <f t="shared" si="9"/>
        <v>0.64385083333333337</v>
      </c>
      <c r="H58" s="1">
        <f t="shared" si="9"/>
        <v>0.59211666666666674</v>
      </c>
      <c r="I58" s="1">
        <f t="shared" si="9"/>
        <v>0.55785166666666663</v>
      </c>
      <c r="J58" s="1">
        <f t="shared" si="9"/>
        <v>0.55764499999999995</v>
      </c>
      <c r="K58" s="1">
        <f t="shared" si="9"/>
        <v>0.61743499999999996</v>
      </c>
      <c r="L58" s="1">
        <f t="shared" si="9"/>
        <v>0.69143583333333336</v>
      </c>
      <c r="M58" s="1">
        <f t="shared" si="9"/>
        <v>0.68499833333333326</v>
      </c>
      <c r="N58" s="1">
        <f t="shared" si="9"/>
        <v>0.72216833333333341</v>
      </c>
      <c r="O58" s="1">
        <f t="shared" si="9"/>
        <v>0.65374500000000002</v>
      </c>
      <c r="P58" s="1">
        <f t="shared" si="9"/>
        <v>0.54074499999999992</v>
      </c>
      <c r="Q58" s="1">
        <f t="shared" si="9"/>
        <v>0.45542833333333321</v>
      </c>
      <c r="R58" s="1">
        <f t="shared" si="9"/>
        <v>0.30510249999999994</v>
      </c>
      <c r="S58" s="1">
        <f t="shared" si="9"/>
        <v>0.12416999999999996</v>
      </c>
      <c r="T58" s="1">
        <f t="shared" si="9"/>
        <v>5.7317499999999987E-2</v>
      </c>
      <c r="U58" s="1">
        <f t="shared" si="9"/>
        <v>0.13620833333333335</v>
      </c>
      <c r="V58" s="1">
        <f>(V50+0.6*(W50+U50)+0.15*T50)/(1+2*0.6+0.15)</f>
        <v>0.28213120567375882</v>
      </c>
      <c r="W58" s="1">
        <f>(W50+0.6*(V50)+0.15*U58)/(1+0.6+0.15)</f>
        <v>0.36143690476190476</v>
      </c>
    </row>
    <row r="59" spans="1:30">
      <c r="C59" s="1" t="s">
        <v>1</v>
      </c>
      <c r="D59" s="1">
        <f>(D51+0.6*(E51)+0.15*F51)/(1+0.6+0.15)</f>
        <v>9.5138095238095216E-2</v>
      </c>
      <c r="E59" s="1">
        <f>(E51+0.6*(F51+D51)+0.15*G51)/(1+2*0.6+0.15)</f>
        <v>0.15781737588652481</v>
      </c>
      <c r="F59" s="1">
        <f t="shared" si="9"/>
        <v>0.29555833333333331</v>
      </c>
      <c r="G59" s="1">
        <f t="shared" si="9"/>
        <v>0.42425249999999998</v>
      </c>
      <c r="H59" s="1">
        <f t="shared" si="9"/>
        <v>0.45747916666666671</v>
      </c>
      <c r="I59" s="1">
        <f t="shared" si="9"/>
        <v>0.45261166666666658</v>
      </c>
      <c r="J59" s="1">
        <f t="shared" si="9"/>
        <v>0.35175416666666665</v>
      </c>
      <c r="K59" s="1">
        <f t="shared" si="9"/>
        <v>0.19794583333333329</v>
      </c>
      <c r="L59" s="1">
        <f t="shared" si="9"/>
        <v>0.16588833333333328</v>
      </c>
      <c r="M59" s="1">
        <f t="shared" si="9"/>
        <v>0.23586999999999997</v>
      </c>
      <c r="N59" s="1">
        <f t="shared" si="9"/>
        <v>0.25446666666666667</v>
      </c>
      <c r="O59" s="1">
        <f t="shared" si="9"/>
        <v>0.33582083333333335</v>
      </c>
      <c r="P59" s="1">
        <f t="shared" si="9"/>
        <v>0.39413500000000001</v>
      </c>
      <c r="Q59" s="1">
        <f t="shared" si="9"/>
        <v>0.39518083333333331</v>
      </c>
      <c r="R59" s="1">
        <f t="shared" si="9"/>
        <v>0.45846333333333328</v>
      </c>
      <c r="S59" s="1">
        <f t="shared" si="9"/>
        <v>0.56252583333333317</v>
      </c>
      <c r="T59" s="1">
        <f t="shared" si="9"/>
        <v>0.5360191666666666</v>
      </c>
      <c r="U59" s="1">
        <f t="shared" si="9"/>
        <v>0.45041249999999999</v>
      </c>
      <c r="V59" s="1">
        <f>(V51+0.6*(W51+U51)+0.15*T51)/(1+2*0.6+0.15)</f>
        <v>0.36148758865248226</v>
      </c>
      <c r="W59" s="1">
        <f>(W51+0.6*(V51)+0.15*U59)/(1+0.6+0.15)</f>
        <v>0.31086392857142858</v>
      </c>
    </row>
    <row r="61" spans="1:30">
      <c r="A61">
        <v>72</v>
      </c>
      <c r="B61" t="s">
        <v>47</v>
      </c>
      <c r="C61">
        <v>30</v>
      </c>
      <c r="D61" s="1">
        <f ca="1">D1+NORMINV(RAND(),0,'Total-Smoothed'!$AG$2)</f>
        <v>0.17077847236909777</v>
      </c>
      <c r="E61" s="1">
        <f ca="1">E1+NORMINV(RAND(),0,'Total-Smoothed'!$AG$2)</f>
        <v>1.0054170631462274</v>
      </c>
      <c r="F61" s="1">
        <f ca="1">F1+NORMINV(RAND(),0,'Total-Smoothed'!$AG$2)</f>
        <v>1.0525071688128571</v>
      </c>
      <c r="G61" s="1">
        <f ca="1">G1+NORMINV(RAND(),0,'Total-Smoothed'!$AG$2)</f>
        <v>0.79960689420947373</v>
      </c>
      <c r="H61" s="1">
        <f ca="1">H1+NORMINV(RAND(),0,'Total-Smoothed'!$AG$2)</f>
        <v>0.11867910922297376</v>
      </c>
      <c r="I61" s="1">
        <f ca="1">I1+NORMINV(RAND(),0,'Total-Smoothed'!$AG$2)</f>
        <v>-0.12530081746003</v>
      </c>
      <c r="J61" s="1">
        <f ca="1">J1+NORMINV(RAND(),0,'Total-Smoothed'!$AG$2)</f>
        <v>0.16577667823760525</v>
      </c>
      <c r="K61" s="1">
        <f ca="1">K1+NORMINV(RAND(),0,'Total-Smoothed'!$AG$2)</f>
        <v>-1.6031132996055755E-2</v>
      </c>
      <c r="L61" s="1">
        <f ca="1">L1+NORMINV(RAND(),0,'Total-Smoothed'!$AG$2)</f>
        <v>0.99814012453292766</v>
      </c>
      <c r="M61" s="1">
        <f ca="1">M1+NORMINV(RAND(),0,'Total-Smoothed'!$AG$2)</f>
        <v>0.89423919331990065</v>
      </c>
      <c r="N61" s="1">
        <f ca="1">N1+NORMINV(RAND(),0,'Total-Smoothed'!$AG$2)</f>
        <v>0.93995395035101725</v>
      </c>
      <c r="O61" s="1">
        <f ca="1">O1+NORMINV(RAND(),0,'Total-Smoothed'!$AG$2)</f>
        <v>0.89211832491095255</v>
      </c>
      <c r="P61" s="1">
        <f ca="1">P1+NORMINV(RAND(),0,'Total-Smoothed'!$AG$2)</f>
        <v>0.54666767555237172</v>
      </c>
      <c r="Q61" s="1">
        <f ca="1">Q1+NORMINV(RAND(),0,'Total-Smoothed'!$AG$2)</f>
        <v>0.95503422548945649</v>
      </c>
      <c r="R61" s="1">
        <f ca="1">R1+NORMINV(RAND(),0,'Total-Smoothed'!$AG$2)</f>
        <v>0.83174017668686906</v>
      </c>
      <c r="S61" s="1">
        <f ca="1">S1+NORMINV(RAND(),0,'Total-Smoothed'!$AG$2)</f>
        <v>5.2614474236165769E-2</v>
      </c>
      <c r="T61" s="1">
        <f ca="1">T1+NORMINV(RAND(),0,'Total-Smoothed'!$AG$2)</f>
        <v>-0.24877019339784895</v>
      </c>
      <c r="U61" s="1">
        <f ca="1">U1+NORMINV(RAND(),0,'Total-Smoothed'!$AG$2)</f>
        <v>-3.2732286552348104E-2</v>
      </c>
      <c r="V61" s="1">
        <f ca="1">V1+NORMINV(RAND(),0,'Total-Smoothed'!$AG$2)</f>
        <v>0.69603305530884219</v>
      </c>
      <c r="W61" s="1">
        <f ca="1">W1+NORMINV(RAND(),0,'Total-Smoothed'!$AG$2)</f>
        <v>7.9155350035742533E-2</v>
      </c>
    </row>
    <row r="62" spans="1:30">
      <c r="A62">
        <v>73</v>
      </c>
      <c r="B62" t="s">
        <v>48</v>
      </c>
      <c r="C62">
        <v>30</v>
      </c>
      <c r="D62" s="1">
        <f ca="1">D2+NORMINV(RAND(),0,'Total-Smoothed'!$AG$2)</f>
        <v>4.1652997460171787E-2</v>
      </c>
      <c r="E62" s="1">
        <f ca="1">E2+NORMINV(RAND(),0,'Total-Smoothed'!$AG$2)</f>
        <v>0.98087639939834192</v>
      </c>
      <c r="F62" s="1">
        <f ca="1">F2+NORMINV(RAND(),0,'Total-Smoothed'!$AG$2)</f>
        <v>0.92514593677275481</v>
      </c>
      <c r="G62" s="1">
        <f ca="1">G2+NORMINV(RAND(),0,'Total-Smoothed'!$AG$2)</f>
        <v>1.0117100664078884</v>
      </c>
      <c r="H62" s="1">
        <f ca="1">H2+NORMINV(RAND(),0,'Total-Smoothed'!$AG$2)</f>
        <v>-0.23515273975448836</v>
      </c>
      <c r="I62" s="1">
        <f ca="1">I2+NORMINV(RAND(),0,'Total-Smoothed'!$AG$2)</f>
        <v>3.2960702987351084E-2</v>
      </c>
      <c r="J62" s="1">
        <f ca="1">J2+NORMINV(RAND(),0,'Total-Smoothed'!$AG$2)</f>
        <v>1.0576614145810479</v>
      </c>
      <c r="K62" s="1">
        <f ca="1">K2+NORMINV(RAND(),0,'Total-Smoothed'!$AG$2)</f>
        <v>-0.15019887789351821</v>
      </c>
      <c r="L62" s="1">
        <f ca="1">L2+NORMINV(RAND(),0,'Total-Smoothed'!$AG$2)</f>
        <v>1.0593995174479354</v>
      </c>
      <c r="M62" s="1">
        <f ca="1">M2+NORMINV(RAND(),0,'Total-Smoothed'!$AG$2)</f>
        <v>4.2937212174079226E-2</v>
      </c>
      <c r="N62" s="1">
        <f ca="1">N2+NORMINV(RAND(),0,'Total-Smoothed'!$AG$2)</f>
        <v>0.90575871958032084</v>
      </c>
      <c r="O62" s="1">
        <f ca="1">O2+NORMINV(RAND(),0,'Total-Smoothed'!$AG$2)</f>
        <v>0.96385006747442892</v>
      </c>
      <c r="P62" s="1">
        <f ca="1">P2+NORMINV(RAND(),0,'Total-Smoothed'!$AG$2)</f>
        <v>0.13572923716268387</v>
      </c>
      <c r="Q62" s="1">
        <f ca="1">Q2+NORMINV(RAND(),0,'Total-Smoothed'!$AG$2)</f>
        <v>8.8871527645263501E-2</v>
      </c>
      <c r="R62" s="1">
        <f ca="1">R2+NORMINV(RAND(),0,'Total-Smoothed'!$AG$2)</f>
        <v>1.0996712641470103E-2</v>
      </c>
      <c r="S62" s="1">
        <f ca="1">S2+NORMINV(RAND(),0,'Total-Smoothed'!$AG$2)</f>
        <v>0.10847042338465181</v>
      </c>
      <c r="T62" s="1">
        <f ca="1">T2+NORMINV(RAND(),0,'Total-Smoothed'!$AG$2)</f>
        <v>-2.5943419504398196E-2</v>
      </c>
      <c r="U62" s="1">
        <f ca="1">U2+NORMINV(RAND(),0,'Total-Smoothed'!$AG$2)</f>
        <v>0.10515774056655747</v>
      </c>
      <c r="V62" s="1">
        <f ca="1">V2+NORMINV(RAND(),0,'Total-Smoothed'!$AG$2)</f>
        <v>0.31172246667093495</v>
      </c>
      <c r="W62" s="1">
        <f ca="1">W2+NORMINV(RAND(),0,'Total-Smoothed'!$AG$2)</f>
        <v>1.0510276422164766</v>
      </c>
    </row>
    <row r="63" spans="1:30">
      <c r="A63">
        <v>74</v>
      </c>
      <c r="B63" t="s">
        <v>49</v>
      </c>
      <c r="C63">
        <v>30</v>
      </c>
      <c r="D63" s="1">
        <f ca="1">D3+NORMINV(RAND(),0,'Total-Smoothed'!$AG$2)</f>
        <v>1.0669344461660313</v>
      </c>
      <c r="E63" s="1">
        <f ca="1">E3+NORMINV(RAND(),0,'Total-Smoothed'!$AG$2)</f>
        <v>0.20319289181331165</v>
      </c>
      <c r="F63" s="1">
        <f ca="1">F3+NORMINV(RAND(),0,'Total-Smoothed'!$AG$2)</f>
        <v>0.91470027418469757</v>
      </c>
      <c r="G63" s="1">
        <f ca="1">G3+NORMINV(RAND(),0,'Total-Smoothed'!$AG$2)</f>
        <v>0.44101139114989896</v>
      </c>
      <c r="H63" s="1">
        <f ca="1">H3+NORMINV(RAND(),0,'Total-Smoothed'!$AG$2)</f>
        <v>-7.6767076684376823E-2</v>
      </c>
      <c r="I63" s="1">
        <f ca="1">I3+NORMINV(RAND(),0,'Total-Smoothed'!$AG$2)</f>
        <v>0.36881588127650594</v>
      </c>
      <c r="J63" s="1">
        <f ca="1">J3+NORMINV(RAND(),0,'Total-Smoothed'!$AG$2)</f>
        <v>0.22706389287653767</v>
      </c>
      <c r="K63" s="1">
        <f ca="1">K3+NORMINV(RAND(),0,'Total-Smoothed'!$AG$2)</f>
        <v>-0.15081871851762241</v>
      </c>
      <c r="L63" s="1">
        <f ca="1">L3+NORMINV(RAND(),0,'Total-Smoothed'!$AG$2)</f>
        <v>1.0798015267749488</v>
      </c>
      <c r="M63" s="1">
        <f ca="1">M3+NORMINV(RAND(),0,'Total-Smoothed'!$AG$2)</f>
        <v>-8.7206415293867107E-2</v>
      </c>
      <c r="N63" s="1">
        <f ca="1">N3+NORMINV(RAND(),0,'Total-Smoothed'!$AG$2)</f>
        <v>1.0840917838328306</v>
      </c>
      <c r="O63" s="1">
        <f ca="1">O3+NORMINV(RAND(),0,'Total-Smoothed'!$AG$2)</f>
        <v>0.94647927482072602</v>
      </c>
      <c r="P63" s="1">
        <f ca="1">P3+NORMINV(RAND(),0,'Total-Smoothed'!$AG$2)</f>
        <v>1.0154147484254339</v>
      </c>
      <c r="Q63" s="1">
        <f ca="1">Q3+NORMINV(RAND(),0,'Total-Smoothed'!$AG$2)</f>
        <v>0.95362972769343812</v>
      </c>
      <c r="R63" s="1">
        <f ca="1">R3+NORMINV(RAND(),0,'Total-Smoothed'!$AG$2)</f>
        <v>0.88708364580011234</v>
      </c>
      <c r="S63" s="1">
        <f ca="1">S3+NORMINV(RAND(),0,'Total-Smoothed'!$AG$2)</f>
        <v>-0.12844341012441757</v>
      </c>
      <c r="T63" s="1">
        <f ca="1">T3+NORMINV(RAND(),0,'Total-Smoothed'!$AG$2)</f>
        <v>0.12947086218371501</v>
      </c>
      <c r="U63" s="1">
        <f ca="1">U3+NORMINV(RAND(),0,'Total-Smoothed'!$AG$2)</f>
        <v>-2.3972988280155528E-2</v>
      </c>
      <c r="V63" s="1">
        <f ca="1">V3+NORMINV(RAND(),0,'Total-Smoothed'!$AG$2)</f>
        <v>9.7643203602648193E-2</v>
      </c>
      <c r="W63" s="1">
        <f ca="1">W3+NORMINV(RAND(),0,'Total-Smoothed'!$AG$2)</f>
        <v>0.2276272640510251</v>
      </c>
    </row>
    <row r="64" spans="1:30">
      <c r="A64">
        <v>75</v>
      </c>
      <c r="B64" t="s">
        <v>50</v>
      </c>
      <c r="C64">
        <v>30</v>
      </c>
      <c r="D64" s="1">
        <f ca="1">D4+NORMINV(RAND(),0,'Total-Smoothed'!$AG$2)</f>
        <v>0.94564639562749953</v>
      </c>
      <c r="E64" s="1">
        <f ca="1">E4+NORMINV(RAND(),0,'Total-Smoothed'!$AG$2)</f>
        <v>1.0672012669135638</v>
      </c>
      <c r="F64" s="1">
        <f ca="1">F4+NORMINV(RAND(),0,'Total-Smoothed'!$AG$2)</f>
        <v>0.89043467730422532</v>
      </c>
      <c r="G64" s="1">
        <f ca="1">G4+NORMINV(RAND(),0,'Total-Smoothed'!$AG$2)</f>
        <v>0.99879090285906447</v>
      </c>
      <c r="H64" s="1">
        <f ca="1">H4+NORMINV(RAND(),0,'Total-Smoothed'!$AG$2)</f>
        <v>4.0910256433078662E-2</v>
      </c>
      <c r="I64" s="1">
        <f ca="1">I4+NORMINV(RAND(),0,'Total-Smoothed'!$AG$2)</f>
        <v>1.0426565849595772</v>
      </c>
      <c r="J64" s="1">
        <f ca="1">J4+NORMINV(RAND(),0,'Total-Smoothed'!$AG$2)</f>
        <v>0.97337266596610461</v>
      </c>
      <c r="K64" s="1">
        <f ca="1">K4+NORMINV(RAND(),0,'Total-Smoothed'!$AG$2)</f>
        <v>4.4822388887058799E-2</v>
      </c>
      <c r="L64" s="1">
        <f ca="1">L4+NORMINV(RAND(),0,'Total-Smoothed'!$AG$2)</f>
        <v>0.81225565507334707</v>
      </c>
      <c r="M64" s="1">
        <f ca="1">M4+NORMINV(RAND(),0,'Total-Smoothed'!$AG$2)</f>
        <v>-9.3006196202909102E-3</v>
      </c>
      <c r="N64" s="1">
        <f ca="1">N4+NORMINV(RAND(),0,'Total-Smoothed'!$AG$2)</f>
        <v>1.1471872490128252</v>
      </c>
      <c r="O64" s="1">
        <f ca="1">O4+NORMINV(RAND(),0,'Total-Smoothed'!$AG$2)</f>
        <v>0.99414582634479765</v>
      </c>
      <c r="P64" s="1">
        <f ca="1">P4+NORMINV(RAND(),0,'Total-Smoothed'!$AG$2)</f>
        <v>0.13296936140624088</v>
      </c>
      <c r="Q64" s="1">
        <f ca="1">Q4+NORMINV(RAND(),0,'Total-Smoothed'!$AG$2)</f>
        <v>0.20841046774046423</v>
      </c>
      <c r="R64" s="1">
        <f ca="1">R4+NORMINV(RAND(),0,'Total-Smoothed'!$AG$2)</f>
        <v>0.20915232191706334</v>
      </c>
      <c r="S64" s="1">
        <f ca="1">S4+NORMINV(RAND(),0,'Total-Smoothed'!$AG$2)</f>
        <v>7.7363902599401554E-4</v>
      </c>
      <c r="T64" s="1">
        <f ca="1">T4+NORMINV(RAND(),0,'Total-Smoothed'!$AG$2)</f>
        <v>-9.41212285668723E-3</v>
      </c>
      <c r="U64" s="1">
        <f ca="1">U4+NORMINV(RAND(),0,'Total-Smoothed'!$AG$2)</f>
        <v>-3.906208995980634E-2</v>
      </c>
      <c r="V64" s="1">
        <f ca="1">V4+NORMINV(RAND(),0,'Total-Smoothed'!$AG$2)</f>
        <v>0.17804651126922255</v>
      </c>
      <c r="W64" s="1">
        <f ca="1">W4+NORMINV(RAND(),0,'Total-Smoothed'!$AG$2)</f>
        <v>0.96795680448919708</v>
      </c>
    </row>
    <row r="65" spans="1:23">
      <c r="A65">
        <v>76</v>
      </c>
      <c r="B65" t="s">
        <v>51</v>
      </c>
      <c r="C65">
        <v>30</v>
      </c>
      <c r="D65" s="1">
        <f ca="1">D5+NORMINV(RAND(),0,'Total-Smoothed'!$AG$2)</f>
        <v>0.99767621002560891</v>
      </c>
      <c r="E65" s="1">
        <f ca="1">E5+NORMINV(RAND(),0,'Total-Smoothed'!$AG$2)</f>
        <v>0.95978303844821</v>
      </c>
      <c r="F65" s="1">
        <f ca="1">F5+NORMINV(RAND(),0,'Total-Smoothed'!$AG$2)</f>
        <v>5.0611151905477172E-2</v>
      </c>
      <c r="G65" s="1">
        <f ca="1">G5+NORMINV(RAND(),0,'Total-Smoothed'!$AG$2)</f>
        <v>1.1730258230449393</v>
      </c>
      <c r="H65" s="1">
        <f ca="1">H5+NORMINV(RAND(),0,'Total-Smoothed'!$AG$2)</f>
        <v>0.95237099933956293</v>
      </c>
      <c r="I65" s="1">
        <f ca="1">I5+NORMINV(RAND(),0,'Total-Smoothed'!$AG$2)</f>
        <v>-0.1395378414068412</v>
      </c>
      <c r="J65" s="1">
        <f ca="1">J5+NORMINV(RAND(),0,'Total-Smoothed'!$AG$2)</f>
        <v>-6.1355092896837625E-2</v>
      </c>
      <c r="K65" s="1">
        <f ca="1">K5+NORMINV(RAND(),0,'Total-Smoothed'!$AG$2)</f>
        <v>5.2301304412436994E-2</v>
      </c>
      <c r="L65" s="1">
        <f ca="1">L5+NORMINV(RAND(),0,'Total-Smoothed'!$AG$2)</f>
        <v>0.98767444217829703</v>
      </c>
      <c r="M65" s="1">
        <f ca="1">M5+NORMINV(RAND(),0,'Total-Smoothed'!$AG$2)</f>
        <v>1.1156189734268305</v>
      </c>
      <c r="N65" s="1">
        <f ca="1">N5+NORMINV(RAND(),0,'Total-Smoothed'!$AG$2)</f>
        <v>0.9380731036661466</v>
      </c>
      <c r="O65" s="1">
        <f ca="1">O5+NORMINV(RAND(),0,'Total-Smoothed'!$AG$2)</f>
        <v>0.97252996820081927</v>
      </c>
      <c r="P65" s="1">
        <f ca="1">P5+NORMINV(RAND(),0,'Total-Smoothed'!$AG$2)</f>
        <v>5.9334903085494571E-2</v>
      </c>
      <c r="Q65" s="1">
        <f ca="1">Q5+NORMINV(RAND(),0,'Total-Smoothed'!$AG$2)</f>
        <v>1.0020107731356078</v>
      </c>
      <c r="R65" s="1">
        <f ca="1">R5+NORMINV(RAND(),0,'Total-Smoothed'!$AG$2)</f>
        <v>0.18763719163930609</v>
      </c>
      <c r="S65" s="1">
        <f ca="1">S5+NORMINV(RAND(),0,'Total-Smoothed'!$AG$2)</f>
        <v>4.525079821398599E-2</v>
      </c>
      <c r="T65" s="1">
        <f ca="1">T5+NORMINV(RAND(),0,'Total-Smoothed'!$AG$2)</f>
        <v>5.1048660207906861E-2</v>
      </c>
      <c r="U65" s="1">
        <f ca="1">U5+NORMINV(RAND(),0,'Total-Smoothed'!$AG$2)</f>
        <v>0.13562840567245557</v>
      </c>
      <c r="V65" s="1">
        <f ca="1">V5+NORMINV(RAND(),0,'Total-Smoothed'!$AG$2)</f>
        <v>0.98363760932326061</v>
      </c>
      <c r="W65" s="1">
        <f ca="1">W5+NORMINV(RAND(),0,'Total-Smoothed'!$AG$2)</f>
        <v>0.96995086459063529</v>
      </c>
    </row>
    <row r="66" spans="1:23">
      <c r="A66">
        <v>77</v>
      </c>
      <c r="B66" t="s">
        <v>52</v>
      </c>
      <c r="C66">
        <v>30</v>
      </c>
      <c r="D66" s="1">
        <f ca="1">D6+NORMINV(RAND(),0,'Total-Smoothed'!$AG$2)</f>
        <v>8.6819806113702713E-2</v>
      </c>
      <c r="E66" s="1">
        <f ca="1">E6+NORMINV(RAND(),0,'Total-Smoothed'!$AG$2)</f>
        <v>1.1643023881093781</v>
      </c>
      <c r="F66" s="1">
        <f ca="1">F6+NORMINV(RAND(),0,'Total-Smoothed'!$AG$2)</f>
        <v>0.99477302514400623</v>
      </c>
      <c r="G66" s="1">
        <f ca="1">G6+NORMINV(RAND(),0,'Total-Smoothed'!$AG$2)</f>
        <v>0.98117096292968076</v>
      </c>
      <c r="H66" s="1">
        <f ca="1">H6+NORMINV(RAND(),0,'Total-Smoothed'!$AG$2)</f>
        <v>8.4387237371990886E-2</v>
      </c>
      <c r="I66" s="1">
        <f ca="1">I6+NORMINV(RAND(),0,'Total-Smoothed'!$AG$2)</f>
        <v>0.88108321776436005</v>
      </c>
      <c r="J66" s="1">
        <f ca="1">J6+NORMINV(RAND(),0,'Total-Smoothed'!$AG$2)</f>
        <v>0.94459472344677153</v>
      </c>
      <c r="K66" s="1">
        <f ca="1">K6+NORMINV(RAND(),0,'Total-Smoothed'!$AG$2)</f>
        <v>-0.14585544913623422</v>
      </c>
      <c r="L66" s="1">
        <f ca="1">L6+NORMINV(RAND(),0,'Total-Smoothed'!$AG$2)</f>
        <v>1.1065346525307143</v>
      </c>
      <c r="M66" s="1">
        <f ca="1">M6+NORMINV(RAND(),0,'Total-Smoothed'!$AG$2)</f>
        <v>-8.996280712689049E-2</v>
      </c>
      <c r="N66" s="1">
        <f ca="1">N6+NORMINV(RAND(),0,'Total-Smoothed'!$AG$2)</f>
        <v>1.0023125897582659</v>
      </c>
      <c r="O66" s="1">
        <f ca="1">O6+NORMINV(RAND(),0,'Total-Smoothed'!$AG$2)</f>
        <v>1.0831772990139001</v>
      </c>
      <c r="P66" s="1">
        <f ca="1">P6+NORMINV(RAND(),0,'Total-Smoothed'!$AG$2)</f>
        <v>-0.14644407836518286</v>
      </c>
      <c r="Q66" s="1">
        <f ca="1">Q6+NORMINV(RAND(),0,'Total-Smoothed'!$AG$2)</f>
        <v>0.54767220514098536</v>
      </c>
      <c r="R66" s="1">
        <f ca="1">R6+NORMINV(RAND(),0,'Total-Smoothed'!$AG$2)</f>
        <v>-1.2589037108121755E-2</v>
      </c>
      <c r="S66" s="1">
        <f ca="1">S6+NORMINV(RAND(),0,'Total-Smoothed'!$AG$2)</f>
        <v>-6.7267990784755274E-2</v>
      </c>
      <c r="T66" s="1">
        <f ca="1">T6+NORMINV(RAND(),0,'Total-Smoothed'!$AG$2)</f>
        <v>-3.0840954867329851E-2</v>
      </c>
      <c r="U66" s="1">
        <f ca="1">U6+NORMINV(RAND(),0,'Total-Smoothed'!$AG$2)</f>
        <v>-0.10997425447757976</v>
      </c>
      <c r="V66" s="1">
        <f ca="1">V6+NORMINV(RAND(),0,'Total-Smoothed'!$AG$2)</f>
        <v>0.668110998721964</v>
      </c>
      <c r="W66" s="1">
        <f ca="1">W6+NORMINV(RAND(),0,'Total-Smoothed'!$AG$2)</f>
        <v>0.96757017394957057</v>
      </c>
    </row>
    <row r="67" spans="1:23">
      <c r="A67">
        <v>78</v>
      </c>
      <c r="B67" t="s">
        <v>53</v>
      </c>
      <c r="C67">
        <v>30</v>
      </c>
      <c r="D67" s="1">
        <f ca="1">D7+NORMINV(RAND(),0,'Total-Smoothed'!$AG$2)</f>
        <v>1.0054424261248831</v>
      </c>
      <c r="E67" s="1">
        <f ca="1">E7+NORMINV(RAND(),0,'Total-Smoothed'!$AG$2)</f>
        <v>2.6405013045929671E-2</v>
      </c>
      <c r="F67" s="1">
        <f ca="1">F7+NORMINV(RAND(),0,'Total-Smoothed'!$AG$2)</f>
        <v>0.94366506732124411</v>
      </c>
      <c r="G67" s="1">
        <f ca="1">G7+NORMINV(RAND(),0,'Total-Smoothed'!$AG$2)</f>
        <v>0.16898707528294699</v>
      </c>
      <c r="H67" s="1">
        <f ca="1">H7+NORMINV(RAND(),0,'Total-Smoothed'!$AG$2)</f>
        <v>1.0314910959026826</v>
      </c>
      <c r="I67" s="1">
        <f ca="1">I7+NORMINV(RAND(),0,'Total-Smoothed'!$AG$2)</f>
        <v>0.81967794068201683</v>
      </c>
      <c r="J67" s="1">
        <f ca="1">J7+NORMINV(RAND(),0,'Total-Smoothed'!$AG$2)</f>
        <v>0.30923495003684559</v>
      </c>
      <c r="K67" s="1">
        <f ca="1">K7+NORMINV(RAND(),0,'Total-Smoothed'!$AG$2)</f>
        <v>-0.13950942743102807</v>
      </c>
      <c r="L67" s="1">
        <f ca="1">L7+NORMINV(RAND(),0,'Total-Smoothed'!$AG$2)</f>
        <v>1.0817550803234428</v>
      </c>
      <c r="M67" s="1">
        <f ca="1">M7+NORMINV(RAND(),0,'Total-Smoothed'!$AG$2)</f>
        <v>0.40021896718947592</v>
      </c>
      <c r="N67" s="1">
        <f ca="1">N7+NORMINV(RAND(),0,'Total-Smoothed'!$AG$2)</f>
        <v>1.0153903720406423</v>
      </c>
      <c r="O67" s="1">
        <f ca="1">O7+NORMINV(RAND(),0,'Total-Smoothed'!$AG$2)</f>
        <v>-1.1298899553992409E-2</v>
      </c>
      <c r="P67" s="1">
        <f ca="1">P7+NORMINV(RAND(),0,'Total-Smoothed'!$AG$2)</f>
        <v>0.5134246706675476</v>
      </c>
      <c r="Q67" s="1">
        <f ca="1">Q7+NORMINV(RAND(),0,'Total-Smoothed'!$AG$2)</f>
        <v>0.9470998257370371</v>
      </c>
      <c r="R67" s="1">
        <f ca="1">R7+NORMINV(RAND(),0,'Total-Smoothed'!$AG$2)</f>
        <v>0.84977860026783048</v>
      </c>
      <c r="S67" s="1">
        <f ca="1">S7+NORMINV(RAND(),0,'Total-Smoothed'!$AG$2)</f>
        <v>7.5270969965774676E-2</v>
      </c>
      <c r="T67" s="1">
        <f ca="1">T7+NORMINV(RAND(),0,'Total-Smoothed'!$AG$2)</f>
        <v>1.3305770763388465E-2</v>
      </c>
      <c r="U67" s="1">
        <f ca="1">U7+NORMINV(RAND(),0,'Total-Smoothed'!$AG$2)</f>
        <v>7.4963903204244328E-2</v>
      </c>
      <c r="V67" s="1">
        <f ca="1">V7+NORMINV(RAND(),0,'Total-Smoothed'!$AG$2)</f>
        <v>1.0284877813808664</v>
      </c>
      <c r="W67" s="1">
        <f ca="1">W7+NORMINV(RAND(),0,'Total-Smoothed'!$AG$2)</f>
        <v>9.9720191978877853E-2</v>
      </c>
    </row>
    <row r="68" spans="1:23">
      <c r="A68">
        <v>79</v>
      </c>
      <c r="B68" t="s">
        <v>54</v>
      </c>
      <c r="C68">
        <v>30</v>
      </c>
      <c r="D68" s="1">
        <f ca="1">D8+NORMINV(RAND(),0,'Total-Smoothed'!$AG$2)</f>
        <v>-1.2599108154451337E-2</v>
      </c>
      <c r="E68" s="1">
        <f ca="1">E8+NORMINV(RAND(),0,'Total-Smoothed'!$AG$2)</f>
        <v>-4.410678517506085E-2</v>
      </c>
      <c r="F68" s="1">
        <f ca="1">F8+NORMINV(RAND(),0,'Total-Smoothed'!$AG$2)</f>
        <v>0.91168241896307545</v>
      </c>
      <c r="G68" s="1">
        <f ca="1">G8+NORMINV(RAND(),0,'Total-Smoothed'!$AG$2)</f>
        <v>0.94628668369834035</v>
      </c>
      <c r="H68" s="1">
        <f ca="1">H8+NORMINV(RAND(),0,'Total-Smoothed'!$AG$2)</f>
        <v>0.90386533315321238</v>
      </c>
      <c r="I68" s="1">
        <f ca="1">I8+NORMINV(RAND(),0,'Total-Smoothed'!$AG$2)</f>
        <v>0.98926419968261481</v>
      </c>
      <c r="J68" s="1">
        <f ca="1">J8+NORMINV(RAND(),0,'Total-Smoothed'!$AG$2)</f>
        <v>-0.13047851588645465</v>
      </c>
      <c r="K68" s="1">
        <f ca="1">K8+NORMINV(RAND(),0,'Total-Smoothed'!$AG$2)</f>
        <v>2.6803139639826678E-2</v>
      </c>
      <c r="L68" s="1">
        <f ca="1">L8+NORMINV(RAND(),0,'Total-Smoothed'!$AG$2)</f>
        <v>1.0881176650948403</v>
      </c>
      <c r="M68" s="1">
        <f ca="1">M8+NORMINV(RAND(),0,'Total-Smoothed'!$AG$2)</f>
        <v>0.13675227083428476</v>
      </c>
      <c r="N68" s="1">
        <f ca="1">N8+NORMINV(RAND(),0,'Total-Smoothed'!$AG$2)</f>
        <v>1.1004994151094734</v>
      </c>
      <c r="O68" s="1">
        <f ca="1">O8+NORMINV(RAND(),0,'Total-Smoothed'!$AG$2)</f>
        <v>-0.13543066817828497</v>
      </c>
      <c r="P68" s="1">
        <f ca="1">P8+NORMINV(RAND(),0,'Total-Smoothed'!$AG$2)</f>
        <v>9.7725494682454145E-2</v>
      </c>
      <c r="Q68" s="1">
        <f ca="1">Q8+NORMINV(RAND(),0,'Total-Smoothed'!$AG$2)</f>
        <v>1.0177687994642448</v>
      </c>
      <c r="R68" s="1">
        <f ca="1">R8+NORMINV(RAND(),0,'Total-Smoothed'!$AG$2)</f>
        <v>0.73090805628058209</v>
      </c>
      <c r="S68" s="1">
        <f ca="1">S8+NORMINV(RAND(),0,'Total-Smoothed'!$AG$2)</f>
        <v>0.14281964934734223</v>
      </c>
      <c r="T68" s="1">
        <f ca="1">T8+NORMINV(RAND(),0,'Total-Smoothed'!$AG$2)</f>
        <v>-4.4678773415111499E-2</v>
      </c>
      <c r="U68" s="1">
        <f ca="1">U8+NORMINV(RAND(),0,'Total-Smoothed'!$AG$2)</f>
        <v>-0.16955043873736786</v>
      </c>
      <c r="V68" s="1">
        <f ca="1">V8+NORMINV(RAND(),0,'Total-Smoothed'!$AG$2)</f>
        <v>1.0479598043968381</v>
      </c>
      <c r="W68" s="1">
        <f ca="1">W8+NORMINV(RAND(),0,'Total-Smoothed'!$AG$2)</f>
        <v>0.16674979211560662</v>
      </c>
    </row>
    <row r="69" spans="1:23">
      <c r="A69">
        <v>80</v>
      </c>
      <c r="B69" t="s">
        <v>55</v>
      </c>
      <c r="C69">
        <v>30</v>
      </c>
      <c r="D69" s="1">
        <f ca="1">D9+NORMINV(RAND(),0,'Total-Smoothed'!$AG$2)</f>
        <v>-0.10220797329474765</v>
      </c>
      <c r="E69" s="1">
        <f ca="1">E9+NORMINV(RAND(),0,'Total-Smoothed'!$AG$2)</f>
        <v>-6.1081806611822609E-2</v>
      </c>
      <c r="F69" s="1">
        <f ca="1">F9+NORMINV(RAND(),0,'Total-Smoothed'!$AG$2)</f>
        <v>0.98472508436924422</v>
      </c>
      <c r="G69" s="1">
        <f ca="1">G9+NORMINV(RAND(),0,'Total-Smoothed'!$AG$2)</f>
        <v>0.21427495843808109</v>
      </c>
      <c r="H69" s="1">
        <f ca="1">H9+NORMINV(RAND(),0,'Total-Smoothed'!$AG$2)</f>
        <v>1.1627271223514271</v>
      </c>
      <c r="I69" s="1">
        <f ca="1">I9+NORMINV(RAND(),0,'Total-Smoothed'!$AG$2)</f>
        <v>-4.4837816037960207E-2</v>
      </c>
      <c r="J69" s="1">
        <f ca="1">J9+NORMINV(RAND(),0,'Total-Smoothed'!$AG$2)</f>
        <v>0.97936053278603019</v>
      </c>
      <c r="K69" s="1">
        <f ca="1">K9+NORMINV(RAND(),0,'Total-Smoothed'!$AG$2)</f>
        <v>-2.5461532456640269E-2</v>
      </c>
      <c r="L69" s="1">
        <f ca="1">L9+NORMINV(RAND(),0,'Total-Smoothed'!$AG$2)</f>
        <v>0.94372313208905045</v>
      </c>
      <c r="M69" s="1">
        <f ca="1">M9+NORMINV(RAND(),0,'Total-Smoothed'!$AG$2)</f>
        <v>8.2975659853775103E-3</v>
      </c>
      <c r="N69" s="1">
        <f ca="1">N9+NORMINV(RAND(),0,'Total-Smoothed'!$AG$2)</f>
        <v>1.0592585605602074</v>
      </c>
      <c r="O69" s="1">
        <f ca="1">O9+NORMINV(RAND(),0,'Total-Smoothed'!$AG$2)</f>
        <v>0.27740588762439522</v>
      </c>
      <c r="P69" s="1">
        <f ca="1">P9+NORMINV(RAND(),0,'Total-Smoothed'!$AG$2)</f>
        <v>8.112875369353862E-3</v>
      </c>
      <c r="Q69" s="1">
        <f ca="1">Q9+NORMINV(RAND(),0,'Total-Smoothed'!$AG$2)</f>
        <v>0.8282234546161279</v>
      </c>
      <c r="R69" s="1">
        <f ca="1">R9+NORMINV(RAND(),0,'Total-Smoothed'!$AG$2)</f>
        <v>0.86431030584108681</v>
      </c>
      <c r="S69" s="1">
        <f ca="1">S9+NORMINV(RAND(),0,'Total-Smoothed'!$AG$2)</f>
        <v>-0.13889556980285003</v>
      </c>
      <c r="T69" s="1">
        <f ca="1">T9+NORMINV(RAND(),0,'Total-Smoothed'!$AG$2)</f>
        <v>0.12363523090049378</v>
      </c>
      <c r="U69" s="1">
        <f ca="1">U9+NORMINV(RAND(),0,'Total-Smoothed'!$AG$2)</f>
        <v>-7.123513934091967E-2</v>
      </c>
      <c r="V69" s="1">
        <f ca="1">V9+NORMINV(RAND(),0,'Total-Smoothed'!$AG$2)</f>
        <v>1.1742449329936022</v>
      </c>
      <c r="W69" s="1">
        <f ca="1">W9+NORMINV(RAND(),0,'Total-Smoothed'!$AG$2)</f>
        <v>9.1241972967941093E-2</v>
      </c>
    </row>
    <row r="70" spans="1:23">
      <c r="A70">
        <v>81</v>
      </c>
      <c r="B70" t="s">
        <v>56</v>
      </c>
      <c r="C70">
        <v>30</v>
      </c>
      <c r="D70" s="1">
        <f ca="1">D10+NORMINV(RAND(),0,'Total-Smoothed'!$AG$2)</f>
        <v>-6.6798546984191215E-2</v>
      </c>
      <c r="E70" s="1">
        <f ca="1">E10+NORMINV(RAND(),0,'Total-Smoothed'!$AG$2)</f>
        <v>5.9498489562066131E-2</v>
      </c>
      <c r="F70" s="1">
        <f ca="1">F10+NORMINV(RAND(),0,'Total-Smoothed'!$AG$2)</f>
        <v>8.8277245998285458E-2</v>
      </c>
      <c r="G70" s="1">
        <f ca="1">G10+NORMINV(RAND(),0,'Total-Smoothed'!$AG$2)</f>
        <v>1.0648839328221884</v>
      </c>
      <c r="H70" s="1">
        <f ca="1">H10+NORMINV(RAND(),0,'Total-Smoothed'!$AG$2)</f>
        <v>0.96187756340318686</v>
      </c>
      <c r="I70" s="1">
        <f ca="1">I10+NORMINV(RAND(),0,'Total-Smoothed'!$AG$2)</f>
        <v>7.5562568580553421E-2</v>
      </c>
      <c r="J70" s="1">
        <f ca="1">J10+NORMINV(RAND(),0,'Total-Smoothed'!$AG$2)</f>
        <v>0.90604431064666102</v>
      </c>
      <c r="K70" s="1">
        <f ca="1">K10+NORMINV(RAND(),0,'Total-Smoothed'!$AG$2)</f>
        <v>-0.24184183732031553</v>
      </c>
      <c r="L70" s="1">
        <f ca="1">L10+NORMINV(RAND(),0,'Total-Smoothed'!$AG$2)</f>
        <v>0.80785743282395572</v>
      </c>
      <c r="M70" s="1">
        <f ca="1">M10+NORMINV(RAND(),0,'Total-Smoothed'!$AG$2)</f>
        <v>-8.7416423784584571E-2</v>
      </c>
      <c r="N70" s="1">
        <f ca="1">N10+NORMINV(RAND(),0,'Total-Smoothed'!$AG$2)</f>
        <v>0.98355081397198896</v>
      </c>
      <c r="O70" s="1">
        <f ca="1">O10+NORMINV(RAND(),0,'Total-Smoothed'!$AG$2)</f>
        <v>0.14932543786307975</v>
      </c>
      <c r="P70" s="1">
        <f ca="1">P10+NORMINV(RAND(),0,'Total-Smoothed'!$AG$2)</f>
        <v>7.1129746588626433E-2</v>
      </c>
      <c r="Q70" s="1">
        <f ca="1">Q10+NORMINV(RAND(),0,'Total-Smoothed'!$AG$2)</f>
        <v>1.0454813159360274</v>
      </c>
      <c r="R70" s="1">
        <f ca="1">R10+NORMINV(RAND(),0,'Total-Smoothed'!$AG$2)</f>
        <v>9.2008892387477587E-2</v>
      </c>
      <c r="S70" s="1">
        <f ca="1">S10+NORMINV(RAND(),0,'Total-Smoothed'!$AG$2)</f>
        <v>-7.2054013088228411E-2</v>
      </c>
      <c r="T70" s="1">
        <f ca="1">T10+NORMINV(RAND(),0,'Total-Smoothed'!$AG$2)</f>
        <v>0.10141063765518453</v>
      </c>
      <c r="U70" s="1">
        <f ca="1">U10+NORMINV(RAND(),0,'Total-Smoothed'!$AG$2)</f>
        <v>0.11283453082378565</v>
      </c>
      <c r="V70" s="1">
        <f ca="1">V10+NORMINV(RAND(),0,'Total-Smoothed'!$AG$2)</f>
        <v>-5.0403960068863697E-2</v>
      </c>
      <c r="W70" s="1">
        <f ca="1">W10+NORMINV(RAND(),0,'Total-Smoothed'!$AG$2)</f>
        <v>-6.5203357109253499E-2</v>
      </c>
    </row>
    <row r="71" spans="1:23">
      <c r="A71">
        <v>82</v>
      </c>
      <c r="B71" t="s">
        <v>57</v>
      </c>
      <c r="C71">
        <v>30</v>
      </c>
      <c r="D71" s="1">
        <f ca="1">D11+NORMINV(RAND(),0,'Total-Smoothed'!$AG$2)</f>
        <v>1.1504172482843509</v>
      </c>
      <c r="E71" s="1">
        <f ca="1">E11+NORMINV(RAND(),0,'Total-Smoothed'!$AG$2)</f>
        <v>7.9174232210848502E-2</v>
      </c>
      <c r="F71" s="1">
        <f ca="1">F11+NORMINV(RAND(),0,'Total-Smoothed'!$AG$2)</f>
        <v>0.62366021455106835</v>
      </c>
      <c r="G71" s="1">
        <f ca="1">G11+NORMINV(RAND(),0,'Total-Smoothed'!$AG$2)</f>
        <v>1.0351970687805914</v>
      </c>
      <c r="H71" s="1">
        <f ca="1">H11+NORMINV(RAND(),0,'Total-Smoothed'!$AG$2)</f>
        <v>0.95088743584701607</v>
      </c>
      <c r="I71" s="1">
        <f ca="1">I11+NORMINV(RAND(),0,'Total-Smoothed'!$AG$2)</f>
        <v>1.0554032845285999</v>
      </c>
      <c r="J71" s="1">
        <f ca="1">J11+NORMINV(RAND(),0,'Total-Smoothed'!$AG$2)</f>
        <v>0.95590624416579806</v>
      </c>
      <c r="K71" s="1">
        <f ca="1">K11+NORMINV(RAND(),0,'Total-Smoothed'!$AG$2)</f>
        <v>8.0407025670941809E-2</v>
      </c>
      <c r="L71" s="1">
        <f ca="1">L11+NORMINV(RAND(),0,'Total-Smoothed'!$AG$2)</f>
        <v>0.9335405845365643</v>
      </c>
      <c r="M71" s="1">
        <f ca="1">M11+NORMINV(RAND(),0,'Total-Smoothed'!$AG$2)</f>
        <v>-2.4980987871964379E-2</v>
      </c>
      <c r="N71" s="1">
        <f ca="1">N11+NORMINV(RAND(),0,'Total-Smoothed'!$AG$2)</f>
        <v>1.0293938740173763</v>
      </c>
      <c r="O71" s="1">
        <f ca="1">O11+NORMINV(RAND(),0,'Total-Smoothed'!$AG$2)</f>
        <v>4.4842186705909476E-2</v>
      </c>
      <c r="P71" s="1">
        <f ca="1">P11+NORMINV(RAND(),0,'Total-Smoothed'!$AG$2)</f>
        <v>3.0330572512080142E-2</v>
      </c>
      <c r="Q71" s="1">
        <f ca="1">Q11+NORMINV(RAND(),0,'Total-Smoothed'!$AG$2)</f>
        <v>0.64633521330692922</v>
      </c>
      <c r="R71" s="1">
        <f ca="1">R11+NORMINV(RAND(),0,'Total-Smoothed'!$AG$2)</f>
        <v>3.8357523619940791E-2</v>
      </c>
      <c r="S71" s="1">
        <f ca="1">S11+NORMINV(RAND(),0,'Total-Smoothed'!$AG$2)</f>
        <v>0.16170508795572103</v>
      </c>
      <c r="T71" s="1">
        <f ca="1">T11+NORMINV(RAND(),0,'Total-Smoothed'!$AG$2)</f>
        <v>5.5540403884133421E-2</v>
      </c>
      <c r="U71" s="1">
        <f ca="1">U11+NORMINV(RAND(),0,'Total-Smoothed'!$AG$2)</f>
        <v>-7.4693755520516325E-2</v>
      </c>
      <c r="V71" s="1">
        <f ca="1">V11+NORMINV(RAND(),0,'Total-Smoothed'!$AG$2)</f>
        <v>0.88059077004743913</v>
      </c>
      <c r="W71" s="1">
        <f ca="1">W11+NORMINV(RAND(),0,'Total-Smoothed'!$AG$2)</f>
        <v>0.80321321671601442</v>
      </c>
    </row>
    <row r="72" spans="1:23">
      <c r="A72">
        <v>83</v>
      </c>
      <c r="B72" t="s">
        <v>58</v>
      </c>
      <c r="C72">
        <v>30</v>
      </c>
      <c r="D72" s="1">
        <f ca="1">D12+NORMINV(RAND(),0,'Total-Smoothed'!$AG$2)</f>
        <v>7.0073875489621339E-3</v>
      </c>
      <c r="E72" s="1">
        <f ca="1">E12+NORMINV(RAND(),0,'Total-Smoothed'!$AG$2)</f>
        <v>-0.12052459253699986</v>
      </c>
      <c r="F72" s="1">
        <f ca="1">F12+NORMINV(RAND(),0,'Total-Smoothed'!$AG$2)</f>
        <v>-0.10984038875914114</v>
      </c>
      <c r="G72" s="1">
        <f ca="1">G12+NORMINV(RAND(),0,'Total-Smoothed'!$AG$2)</f>
        <v>0.91544624961655741</v>
      </c>
      <c r="H72" s="1">
        <f ca="1">H12+NORMINV(RAND(),0,'Total-Smoothed'!$AG$2)</f>
        <v>0.95439687793776262</v>
      </c>
      <c r="I72" s="1">
        <f ca="1">I12+NORMINV(RAND(),0,'Total-Smoothed'!$AG$2)</f>
        <v>0.15584977034846317</v>
      </c>
      <c r="J72" s="1">
        <f ca="1">J12+NORMINV(RAND(),0,'Total-Smoothed'!$AG$2)</f>
        <v>3.6862475025993095E-2</v>
      </c>
      <c r="K72" s="1">
        <f ca="1">K12+NORMINV(RAND(),0,'Total-Smoothed'!$AG$2)</f>
        <v>-3.4128832634747115E-3</v>
      </c>
      <c r="L72" s="1">
        <f ca="1">L12+NORMINV(RAND(),0,'Total-Smoothed'!$AG$2)</f>
        <v>1.1138492192566305</v>
      </c>
      <c r="M72" s="1">
        <f ca="1">M12+NORMINV(RAND(),0,'Total-Smoothed'!$AG$2)</f>
        <v>0.22341760175433636</v>
      </c>
      <c r="N72" s="1">
        <f ca="1">N12+NORMINV(RAND(),0,'Total-Smoothed'!$AG$2)</f>
        <v>0.87251742291880374</v>
      </c>
      <c r="O72" s="1">
        <f ca="1">O12+NORMINV(RAND(),0,'Total-Smoothed'!$AG$2)</f>
        <v>7.3398125916527751E-2</v>
      </c>
      <c r="P72" s="1">
        <f ca="1">P12+NORMINV(RAND(),0,'Total-Smoothed'!$AG$2)</f>
        <v>0.10369380188360203</v>
      </c>
      <c r="Q72" s="1">
        <f ca="1">Q12+NORMINV(RAND(),0,'Total-Smoothed'!$AG$2)</f>
        <v>1.055565903713356</v>
      </c>
      <c r="R72" s="1">
        <f ca="1">R12+NORMINV(RAND(),0,'Total-Smoothed'!$AG$2)</f>
        <v>0.84643320872027661</v>
      </c>
      <c r="S72" s="1">
        <f ca="1">S12+NORMINV(RAND(),0,'Total-Smoothed'!$AG$2)</f>
        <v>-3.2315680306424059E-2</v>
      </c>
      <c r="T72" s="1">
        <f ca="1">T12+NORMINV(RAND(),0,'Total-Smoothed'!$AG$2)</f>
        <v>0.20961987191009412</v>
      </c>
      <c r="U72" s="1">
        <f ca="1">U12+NORMINV(RAND(),0,'Total-Smoothed'!$AG$2)</f>
        <v>3.7925558354462902E-2</v>
      </c>
      <c r="V72" s="1">
        <f ca="1">V12+NORMINV(RAND(),0,'Total-Smoothed'!$AG$2)</f>
        <v>0.97105984175245752</v>
      </c>
      <c r="W72" s="1">
        <f ca="1">W12+NORMINV(RAND(),0,'Total-Smoothed'!$AG$2)</f>
        <v>8.7352746027597239E-2</v>
      </c>
    </row>
    <row r="73" spans="1:23">
      <c r="A73">
        <v>84</v>
      </c>
      <c r="B73" t="s">
        <v>59</v>
      </c>
      <c r="C73">
        <v>30</v>
      </c>
      <c r="D73" s="1">
        <f ca="1">D13+NORMINV(RAND(),0,'Total-Smoothed'!$AG$2)</f>
        <v>2.5098710303556197E-2</v>
      </c>
      <c r="E73" s="1">
        <f ca="1">E13+NORMINV(RAND(),0,'Total-Smoothed'!$AG$2)</f>
        <v>0.67403673124480601</v>
      </c>
      <c r="F73" s="1">
        <f ca="1">F13+NORMINV(RAND(),0,'Total-Smoothed'!$AG$2)</f>
        <v>0.80591908299276505</v>
      </c>
      <c r="G73" s="1">
        <f ca="1">G13+NORMINV(RAND(),0,'Total-Smoothed'!$AG$2)</f>
        <v>1.0309376397008454</v>
      </c>
      <c r="H73" s="1">
        <f ca="1">H13+NORMINV(RAND(),0,'Total-Smoothed'!$AG$2)</f>
        <v>0.87780344555282186</v>
      </c>
      <c r="I73" s="1">
        <f ca="1">I13+NORMINV(RAND(),0,'Total-Smoothed'!$AG$2)</f>
        <v>0.16470933473681293</v>
      </c>
      <c r="J73" s="1">
        <f ca="1">J13+NORMINV(RAND(),0,'Total-Smoothed'!$AG$2)</f>
        <v>0.99809584718835886</v>
      </c>
      <c r="K73" s="1">
        <f ca="1">K13+NORMINV(RAND(),0,'Total-Smoothed'!$AG$2)</f>
        <v>0.93453573485787977</v>
      </c>
      <c r="L73" s="1">
        <f ca="1">L13+NORMINV(RAND(),0,'Total-Smoothed'!$AG$2)</f>
        <v>1.0587372519199783</v>
      </c>
      <c r="M73" s="1">
        <f ca="1">M13+NORMINV(RAND(),0,'Total-Smoothed'!$AG$2)</f>
        <v>0.954771063907355</v>
      </c>
      <c r="N73" s="1">
        <f ca="1">N13+NORMINV(RAND(),0,'Total-Smoothed'!$AG$2)</f>
        <v>1.0834199295546971</v>
      </c>
      <c r="O73" s="1">
        <f ca="1">O13+NORMINV(RAND(),0,'Total-Smoothed'!$AG$2)</f>
        <v>1.0035367579002441</v>
      </c>
      <c r="P73" s="1">
        <f ca="1">P13+NORMINV(RAND(),0,'Total-Smoothed'!$AG$2)</f>
        <v>7.8810534751361738E-2</v>
      </c>
      <c r="Q73" s="1">
        <f ca="1">Q13+NORMINV(RAND(),0,'Total-Smoothed'!$AG$2)</f>
        <v>6.6510508566337114E-3</v>
      </c>
      <c r="R73" s="1">
        <f ca="1">R13+NORMINV(RAND(),0,'Total-Smoothed'!$AG$2)</f>
        <v>6.2971640597743322E-2</v>
      </c>
      <c r="S73" s="1">
        <f ca="1">S13+NORMINV(RAND(),0,'Total-Smoothed'!$AG$2)</f>
        <v>0.16300655667347666</v>
      </c>
      <c r="T73" s="1">
        <f ca="1">T13+NORMINV(RAND(),0,'Total-Smoothed'!$AG$2)</f>
        <v>0.11973709420952505</v>
      </c>
      <c r="U73" s="1">
        <f ca="1">U13+NORMINV(RAND(),0,'Total-Smoothed'!$AG$2)</f>
        <v>-1.439422494321714E-2</v>
      </c>
      <c r="V73" s="1">
        <f ca="1">V13+NORMINV(RAND(),0,'Total-Smoothed'!$AG$2)</f>
        <v>4.5537258115619067E-2</v>
      </c>
      <c r="W73" s="1">
        <f ca="1">W13+NORMINV(RAND(),0,'Total-Smoothed'!$AG$2)</f>
        <v>7.0249563866503217E-2</v>
      </c>
    </row>
    <row r="74" spans="1:23">
      <c r="A74">
        <v>85</v>
      </c>
      <c r="B74" t="s">
        <v>60</v>
      </c>
      <c r="C74">
        <v>30</v>
      </c>
      <c r="D74" s="1">
        <f ca="1">D14+NORMINV(RAND(),0,'Total-Smoothed'!$AG$2)</f>
        <v>-4.0357059589139765E-3</v>
      </c>
      <c r="E74" s="1">
        <f ca="1">E14+NORMINV(RAND(),0,'Total-Smoothed'!$AG$2)</f>
        <v>0.21344856210947893</v>
      </c>
      <c r="F74" s="1">
        <f ca="1">F14+NORMINV(RAND(),0,'Total-Smoothed'!$AG$2)</f>
        <v>0.96769956347666053</v>
      </c>
      <c r="G74" s="1">
        <f ca="1">G14+NORMINV(RAND(),0,'Total-Smoothed'!$AG$2)</f>
        <v>0.15310856359064731</v>
      </c>
      <c r="H74" s="1">
        <f ca="1">H14+NORMINV(RAND(),0,'Total-Smoothed'!$AG$2)</f>
        <v>9.0631518255379337E-2</v>
      </c>
      <c r="I74" s="1">
        <f ca="1">I14+NORMINV(RAND(),0,'Total-Smoothed'!$AG$2)</f>
        <v>0.77267277370045928</v>
      </c>
      <c r="J74" s="1">
        <f ca="1">J14+NORMINV(RAND(),0,'Total-Smoothed'!$AG$2)</f>
        <v>1.0224743084565069</v>
      </c>
      <c r="K74" s="1">
        <f ca="1">K14+NORMINV(RAND(),0,'Total-Smoothed'!$AG$2)</f>
        <v>1.1408531711527206</v>
      </c>
      <c r="L74" s="1">
        <f ca="1">L14+NORMINV(RAND(),0,'Total-Smoothed'!$AG$2)</f>
        <v>1.1211859799820112</v>
      </c>
      <c r="M74" s="1">
        <f ca="1">M14+NORMINV(RAND(),0,'Total-Smoothed'!$AG$2)</f>
        <v>0.9927599769422133</v>
      </c>
      <c r="N74" s="1">
        <f ca="1">N14+NORMINV(RAND(),0,'Total-Smoothed'!$AG$2)</f>
        <v>0.95966427408918531</v>
      </c>
      <c r="O74" s="1">
        <f ca="1">O14+NORMINV(RAND(),0,'Total-Smoothed'!$AG$2)</f>
        <v>1.0313514621920545</v>
      </c>
      <c r="P74" s="1">
        <f ca="1">P14+NORMINV(RAND(),0,'Total-Smoothed'!$AG$2)</f>
        <v>-0.26113354395327826</v>
      </c>
      <c r="Q74" s="1">
        <f ca="1">Q14+NORMINV(RAND(),0,'Total-Smoothed'!$AG$2)</f>
        <v>0.1815187383716568</v>
      </c>
      <c r="R74" s="1">
        <f ca="1">R14+NORMINV(RAND(),0,'Total-Smoothed'!$AG$2)</f>
        <v>7.0236427440357255E-2</v>
      </c>
      <c r="S74" s="1">
        <f ca="1">S14+NORMINV(RAND(),0,'Total-Smoothed'!$AG$2)</f>
        <v>-4.601366369293914E-3</v>
      </c>
      <c r="T74" s="1">
        <f ca="1">T14+NORMINV(RAND(),0,'Total-Smoothed'!$AG$2)</f>
        <v>-8.2878317638355362E-2</v>
      </c>
      <c r="U74" s="1">
        <f ca="1">U14+NORMINV(RAND(),0,'Total-Smoothed'!$AG$2)</f>
        <v>1.4277607868991061E-2</v>
      </c>
      <c r="V74" s="1">
        <f ca="1">V14+NORMINV(RAND(),0,'Total-Smoothed'!$AG$2)</f>
        <v>0.85136977866872987</v>
      </c>
      <c r="W74" s="1">
        <f ca="1">W14+NORMINV(RAND(),0,'Total-Smoothed'!$AG$2)</f>
        <v>0.46261855671002872</v>
      </c>
    </row>
    <row r="75" spans="1:23">
      <c r="A75">
        <v>86</v>
      </c>
      <c r="B75" t="s">
        <v>61</v>
      </c>
      <c r="C75">
        <v>30</v>
      </c>
      <c r="D75" s="1">
        <f ca="1">D15+NORMINV(RAND(),0,'Total-Smoothed'!$AG$2)</f>
        <v>-2.5236994867577672E-2</v>
      </c>
      <c r="E75" s="1">
        <f ca="1">E15+NORMINV(RAND(),0,'Total-Smoothed'!$AG$2)</f>
        <v>0.10247404371321336</v>
      </c>
      <c r="F75" s="1">
        <f ca="1">F15+NORMINV(RAND(),0,'Total-Smoothed'!$AG$2)</f>
        <v>1.0435142207087658</v>
      </c>
      <c r="G75" s="1">
        <f ca="1">G15+NORMINV(RAND(),0,'Total-Smoothed'!$AG$2)</f>
        <v>1.0484964650331887</v>
      </c>
      <c r="H75" s="1">
        <f ca="1">H15+NORMINV(RAND(),0,'Total-Smoothed'!$AG$2)</f>
        <v>0.96459735214696507</v>
      </c>
      <c r="I75" s="1">
        <f ca="1">I15+NORMINV(RAND(),0,'Total-Smoothed'!$AG$2)</f>
        <v>0.22720243463914577</v>
      </c>
      <c r="J75" s="1">
        <f ca="1">J15+NORMINV(RAND(),0,'Total-Smoothed'!$AG$2)</f>
        <v>-2.4159250160662681E-2</v>
      </c>
      <c r="K75" s="1">
        <f ca="1">K15+NORMINV(RAND(),0,'Total-Smoothed'!$AG$2)</f>
        <v>1.0121754657769479</v>
      </c>
      <c r="L75" s="1">
        <f ca="1">L15+NORMINV(RAND(),0,'Total-Smoothed'!$AG$2)</f>
        <v>1.0350614922035688</v>
      </c>
      <c r="M75" s="1">
        <f ca="1">M15+NORMINV(RAND(),0,'Total-Smoothed'!$AG$2)</f>
        <v>4.9943488582723787E-2</v>
      </c>
      <c r="N75" s="1">
        <f ca="1">N15+NORMINV(RAND(),0,'Total-Smoothed'!$AG$2)</f>
        <v>0.95874320488472153</v>
      </c>
      <c r="O75" s="1">
        <f ca="1">O15+NORMINV(RAND(),0,'Total-Smoothed'!$AG$2)</f>
        <v>1.1113415052960369</v>
      </c>
      <c r="P75" s="1">
        <f ca="1">P15+NORMINV(RAND(),0,'Total-Smoothed'!$AG$2)</f>
        <v>0.51368837485814889</v>
      </c>
      <c r="Q75" s="1">
        <f ca="1">Q15+NORMINV(RAND(),0,'Total-Smoothed'!$AG$2)</f>
        <v>-7.3922772912891482E-3</v>
      </c>
      <c r="R75" s="1">
        <f ca="1">R15+NORMINV(RAND(),0,'Total-Smoothed'!$AG$2)</f>
        <v>1.1116501458682413</v>
      </c>
      <c r="S75" s="1">
        <f ca="1">S15+NORMINV(RAND(),0,'Total-Smoothed'!$AG$2)</f>
        <v>-3.7850245315892914E-2</v>
      </c>
      <c r="T75" s="1">
        <f ca="1">T15+NORMINV(RAND(),0,'Total-Smoothed'!$AG$2)</f>
        <v>-0.18799899806284584</v>
      </c>
      <c r="U75" s="1">
        <f ca="1">U15+NORMINV(RAND(),0,'Total-Smoothed'!$AG$2)</f>
        <v>4.4228618431190393E-2</v>
      </c>
      <c r="V75" s="1">
        <f ca="1">V15+NORMINV(RAND(),0,'Total-Smoothed'!$AG$2)</f>
        <v>-1.4980196743269114E-2</v>
      </c>
      <c r="W75" s="1">
        <f ca="1">W15+NORMINV(RAND(),0,'Total-Smoothed'!$AG$2)</f>
        <v>0.46907352373899219</v>
      </c>
    </row>
    <row r="76" spans="1:23">
      <c r="A76">
        <v>87</v>
      </c>
      <c r="B76" t="s">
        <v>62</v>
      </c>
      <c r="C76">
        <v>30</v>
      </c>
      <c r="D76" s="1">
        <f ca="1">D16+NORMINV(RAND(),0,'Total-Smoothed'!$AG$2)</f>
        <v>1.0543283875020115</v>
      </c>
      <c r="E76" s="1">
        <f ca="1">E16+NORMINV(RAND(),0,'Total-Smoothed'!$AG$2)</f>
        <v>-0.13027026803385433</v>
      </c>
      <c r="F76" s="1">
        <f ca="1">F16+NORMINV(RAND(),0,'Total-Smoothed'!$AG$2)</f>
        <v>0.77142185220970516</v>
      </c>
      <c r="G76" s="1">
        <f ca="1">G16+NORMINV(RAND(),0,'Total-Smoothed'!$AG$2)</f>
        <v>0.58237170950038031</v>
      </c>
      <c r="H76" s="1">
        <f ca="1">H16+NORMINV(RAND(),0,'Total-Smoothed'!$AG$2)</f>
        <v>-0.19109943095689064</v>
      </c>
      <c r="I76" s="1">
        <f ca="1">I16+NORMINV(RAND(),0,'Total-Smoothed'!$AG$2)</f>
        <v>0.92215185858171667</v>
      </c>
      <c r="J76" s="1">
        <f ca="1">J16+NORMINV(RAND(),0,'Total-Smoothed'!$AG$2)</f>
        <v>1.0017325486583279</v>
      </c>
      <c r="K76" s="1">
        <f ca="1">K16+NORMINV(RAND(),0,'Total-Smoothed'!$AG$2)</f>
        <v>0.94338018042683913</v>
      </c>
      <c r="L76" s="1">
        <f ca="1">L16+NORMINV(RAND(),0,'Total-Smoothed'!$AG$2)</f>
        <v>0.924662483334593</v>
      </c>
      <c r="M76" s="1">
        <f ca="1">M16+NORMINV(RAND(),0,'Total-Smoothed'!$AG$2)</f>
        <v>0.93762681519323765</v>
      </c>
      <c r="N76" s="1">
        <f ca="1">N16+NORMINV(RAND(),0,'Total-Smoothed'!$AG$2)</f>
        <v>0.90053197328957124</v>
      </c>
      <c r="O76" s="1">
        <f ca="1">O16+NORMINV(RAND(),0,'Total-Smoothed'!$AG$2)</f>
        <v>0.87646172854417304</v>
      </c>
      <c r="P76" s="1">
        <f ca="1">P16+NORMINV(RAND(),0,'Total-Smoothed'!$AG$2)</f>
        <v>0.32641010858240632</v>
      </c>
      <c r="Q76" s="1">
        <f ca="1">Q16+NORMINV(RAND(),0,'Total-Smoothed'!$AG$2)</f>
        <v>0.43711362640802043</v>
      </c>
      <c r="R76" s="1">
        <f ca="1">R16+NORMINV(RAND(),0,'Total-Smoothed'!$AG$2)</f>
        <v>0.95161004378867653</v>
      </c>
      <c r="S76" s="1">
        <f ca="1">S16+NORMINV(RAND(),0,'Total-Smoothed'!$AG$2)</f>
        <v>0.10697819277717519</v>
      </c>
      <c r="T76" s="1">
        <f ca="1">T16+NORMINV(RAND(),0,'Total-Smoothed'!$AG$2)</f>
        <v>-4.0166288961325305E-2</v>
      </c>
      <c r="U76" s="1">
        <f ca="1">U16+NORMINV(RAND(),0,'Total-Smoothed'!$AG$2)</f>
        <v>-0.11556720152180706</v>
      </c>
      <c r="V76" s="1">
        <f ca="1">V16+NORMINV(RAND(),0,'Total-Smoothed'!$AG$2)</f>
        <v>0.73757806598385023</v>
      </c>
      <c r="W76" s="1">
        <f ca="1">W16+NORMINV(RAND(),0,'Total-Smoothed'!$AG$2)</f>
        <v>0.23930476785295587</v>
      </c>
    </row>
    <row r="77" spans="1:23">
      <c r="A77">
        <v>88</v>
      </c>
      <c r="B77" t="s">
        <v>63</v>
      </c>
      <c r="C77">
        <v>30</v>
      </c>
      <c r="D77" s="1">
        <f ca="1">D17+NORMINV(RAND(),0,'Total-Smoothed'!$AG$2)</f>
        <v>-2.5544580470869809E-4</v>
      </c>
      <c r="E77" s="1">
        <f ca="1">E17+NORMINV(RAND(),0,'Total-Smoothed'!$AG$2)</f>
        <v>0.78935988710354965</v>
      </c>
      <c r="F77" s="1">
        <f ca="1">F17+NORMINV(RAND(),0,'Total-Smoothed'!$AG$2)</f>
        <v>1.0074540826555283</v>
      </c>
      <c r="G77" s="1">
        <f ca="1">G17+NORMINV(RAND(),0,'Total-Smoothed'!$AG$2)</f>
        <v>1.0369153134004019</v>
      </c>
      <c r="H77" s="1">
        <f ca="1">H17+NORMINV(RAND(),0,'Total-Smoothed'!$AG$2)</f>
        <v>2.4810542282900798E-2</v>
      </c>
      <c r="I77" s="1">
        <f ca="1">I17+NORMINV(RAND(),0,'Total-Smoothed'!$AG$2)</f>
        <v>0.33544761530448064</v>
      </c>
      <c r="J77" s="1">
        <f ca="1">J17+NORMINV(RAND(),0,'Total-Smoothed'!$AG$2)</f>
        <v>3.7681511274672667E-2</v>
      </c>
      <c r="K77" s="1">
        <f ca="1">K17+NORMINV(RAND(),0,'Total-Smoothed'!$AG$2)</f>
        <v>1.0497656315745998</v>
      </c>
      <c r="L77" s="1">
        <f ca="1">L17+NORMINV(RAND(),0,'Total-Smoothed'!$AG$2)</f>
        <v>1.101742961256104</v>
      </c>
      <c r="M77" s="1">
        <f ca="1">M17+NORMINV(RAND(),0,'Total-Smoothed'!$AG$2)</f>
        <v>1.0905245499723359</v>
      </c>
      <c r="N77" s="1">
        <f ca="1">N17+NORMINV(RAND(),0,'Total-Smoothed'!$AG$2)</f>
        <v>1.09196235907539</v>
      </c>
      <c r="O77" s="1">
        <f ca="1">O17+NORMINV(RAND(),0,'Total-Smoothed'!$AG$2)</f>
        <v>0.83598482727022128</v>
      </c>
      <c r="P77" s="1">
        <f ca="1">P17+NORMINV(RAND(),0,'Total-Smoothed'!$AG$2)</f>
        <v>0.19217226570984325</v>
      </c>
      <c r="Q77" s="1">
        <f ca="1">Q17+NORMINV(RAND(),0,'Total-Smoothed'!$AG$2)</f>
        <v>-5.9049674735046638E-2</v>
      </c>
      <c r="R77" s="1">
        <f ca="1">R17+NORMINV(RAND(),0,'Total-Smoothed'!$AG$2)</f>
        <v>-5.7311662250503353E-2</v>
      </c>
      <c r="S77" s="1">
        <f ca="1">S17+NORMINV(RAND(),0,'Total-Smoothed'!$AG$2)</f>
        <v>-6.8869072294930375E-2</v>
      </c>
      <c r="T77" s="1">
        <f ca="1">T17+NORMINV(RAND(),0,'Total-Smoothed'!$AG$2)</f>
        <v>8.5392031343109201E-2</v>
      </c>
      <c r="U77" s="1">
        <f ca="1">U17+NORMINV(RAND(),0,'Total-Smoothed'!$AG$2)</f>
        <v>-0.12850999336592783</v>
      </c>
      <c r="V77" s="1">
        <f ca="1">V17+NORMINV(RAND(),0,'Total-Smoothed'!$AG$2)</f>
        <v>-7.3451502579643779E-2</v>
      </c>
      <c r="W77" s="1">
        <f ca="1">W17+NORMINV(RAND(),0,'Total-Smoothed'!$AG$2)</f>
        <v>-5.224693475296438E-2</v>
      </c>
    </row>
    <row r="78" spans="1:23">
      <c r="A78">
        <v>89</v>
      </c>
      <c r="B78" t="s">
        <v>64</v>
      </c>
      <c r="C78">
        <v>30</v>
      </c>
      <c r="D78" s="1">
        <f ca="1">D18+NORMINV(RAND(),0,'Total-Smoothed'!$AG$2)</f>
        <v>0.99514411030826455</v>
      </c>
      <c r="E78" s="1">
        <f ca="1">E18+NORMINV(RAND(),0,'Total-Smoothed'!$AG$2)</f>
        <v>2.8365654983402211E-2</v>
      </c>
      <c r="F78" s="1">
        <f ca="1">F18+NORMINV(RAND(),0,'Total-Smoothed'!$AG$2)</f>
        <v>0.93519713876153743</v>
      </c>
      <c r="G78" s="1">
        <f ca="1">G18+NORMINV(RAND(),0,'Total-Smoothed'!$AG$2)</f>
        <v>0.90590321436468491</v>
      </c>
      <c r="H78" s="1">
        <f ca="1">H18+NORMINV(RAND(),0,'Total-Smoothed'!$AG$2)</f>
        <v>1.040743905827316</v>
      </c>
      <c r="I78" s="1">
        <f ca="1">I18+NORMINV(RAND(),0,'Total-Smoothed'!$AG$2)</f>
        <v>0.90451299241194805</v>
      </c>
      <c r="J78" s="1">
        <f ca="1">J18+NORMINV(RAND(),0,'Total-Smoothed'!$AG$2)</f>
        <v>0.66699978441244667</v>
      </c>
      <c r="K78" s="1">
        <f ca="1">K18+NORMINV(RAND(),0,'Total-Smoothed'!$AG$2)</f>
        <v>1.0454637745269313</v>
      </c>
      <c r="L78" s="1">
        <f ca="1">L18+NORMINV(RAND(),0,'Total-Smoothed'!$AG$2)</f>
        <v>0.84452857189769592</v>
      </c>
      <c r="M78" s="1">
        <f ca="1">M18+NORMINV(RAND(),0,'Total-Smoothed'!$AG$2)</f>
        <v>1.0085056503580117</v>
      </c>
      <c r="N78" s="1">
        <f ca="1">N18+NORMINV(RAND(),0,'Total-Smoothed'!$AG$2)</f>
        <v>0.8992954985182442</v>
      </c>
      <c r="O78" s="1">
        <f ca="1">O18+NORMINV(RAND(),0,'Total-Smoothed'!$AG$2)</f>
        <v>1.2232229687584408</v>
      </c>
      <c r="P78" s="1">
        <f ca="1">P18+NORMINV(RAND(),0,'Total-Smoothed'!$AG$2)</f>
        <v>0.97187908161562919</v>
      </c>
      <c r="Q78" s="1">
        <f ca="1">Q18+NORMINV(RAND(),0,'Total-Smoothed'!$AG$2)</f>
        <v>-4.0760646047830001E-2</v>
      </c>
      <c r="R78" s="1">
        <f ca="1">R18+NORMINV(RAND(),0,'Total-Smoothed'!$AG$2)</f>
        <v>0.10919357563120392</v>
      </c>
      <c r="S78" s="1">
        <f ca="1">S18+NORMINV(RAND(),0,'Total-Smoothed'!$AG$2)</f>
        <v>-7.7742359845725485E-3</v>
      </c>
      <c r="T78" s="1">
        <f ca="1">T18+NORMINV(RAND(),0,'Total-Smoothed'!$AG$2)</f>
        <v>-5.6363275971390576E-2</v>
      </c>
      <c r="U78" s="1">
        <f ca="1">U18+NORMINV(RAND(),0,'Total-Smoothed'!$AG$2)</f>
        <v>-4.4869920690423278E-4</v>
      </c>
      <c r="V78" s="1">
        <f ca="1">V18+NORMINV(RAND(),0,'Total-Smoothed'!$AG$2)</f>
        <v>0.83963793845815682</v>
      </c>
      <c r="W78" s="1">
        <f ca="1">W18+NORMINV(RAND(),0,'Total-Smoothed'!$AG$2)</f>
        <v>0.22745261203303108</v>
      </c>
    </row>
    <row r="79" spans="1:23">
      <c r="A79">
        <v>90</v>
      </c>
      <c r="B79" t="s">
        <v>65</v>
      </c>
      <c r="C79">
        <v>30</v>
      </c>
      <c r="D79" s="1">
        <f ca="1">D19+NORMINV(RAND(),0,'Total-Smoothed'!$AG$2)</f>
        <v>0.12668113060915859</v>
      </c>
      <c r="E79" s="1">
        <f ca="1">E19+NORMINV(RAND(),0,'Total-Smoothed'!$AG$2)</f>
        <v>0.89835019172413111</v>
      </c>
      <c r="F79" s="1">
        <f ca="1">F19+NORMINV(RAND(),0,'Total-Smoothed'!$AG$2)</f>
        <v>0.94155907059659771</v>
      </c>
      <c r="G79" s="1">
        <f ca="1">G19+NORMINV(RAND(),0,'Total-Smoothed'!$AG$2)</f>
        <v>-0.2061798428497171</v>
      </c>
      <c r="H79" s="1">
        <f ca="1">H19+NORMINV(RAND(),0,'Total-Smoothed'!$AG$2)</f>
        <v>2.1254033789848161E-2</v>
      </c>
      <c r="I79" s="1">
        <f ca="1">I19+NORMINV(RAND(),0,'Total-Smoothed'!$AG$2)</f>
        <v>0.93049866095337253</v>
      </c>
      <c r="J79" s="1">
        <f ca="1">J19+NORMINV(RAND(),0,'Total-Smoothed'!$AG$2)</f>
        <v>-0.14168964175678375</v>
      </c>
      <c r="K79" s="1">
        <f ca="1">K19+NORMINV(RAND(),0,'Total-Smoothed'!$AG$2)</f>
        <v>1.1303829577128408</v>
      </c>
      <c r="L79" s="1">
        <f ca="1">L19+NORMINV(RAND(),0,'Total-Smoothed'!$AG$2)</f>
        <v>1.0516273437688348</v>
      </c>
      <c r="M79" s="1">
        <f ca="1">M19+NORMINV(RAND(),0,'Total-Smoothed'!$AG$2)</f>
        <v>1.8794833345120453E-2</v>
      </c>
      <c r="N79" s="1">
        <f ca="1">N19+NORMINV(RAND(),0,'Total-Smoothed'!$AG$2)</f>
        <v>0.91672740648588968</v>
      </c>
      <c r="O79" s="1">
        <f ca="1">O19+NORMINV(RAND(),0,'Total-Smoothed'!$AG$2)</f>
        <v>0.78679418895154685</v>
      </c>
      <c r="P79" s="1">
        <f ca="1">P19+NORMINV(RAND(),0,'Total-Smoothed'!$AG$2)</f>
        <v>0.99012613812624761</v>
      </c>
      <c r="Q79" s="1">
        <f ca="1">Q19+NORMINV(RAND(),0,'Total-Smoothed'!$AG$2)</f>
        <v>0.81008908075826513</v>
      </c>
      <c r="R79" s="1">
        <f ca="1">R19+NORMINV(RAND(),0,'Total-Smoothed'!$AG$2)</f>
        <v>-9.96759554188551E-2</v>
      </c>
      <c r="S79" s="1">
        <f ca="1">S19+NORMINV(RAND(),0,'Total-Smoothed'!$AG$2)</f>
        <v>-1.654491896898903E-2</v>
      </c>
      <c r="T79" s="1">
        <f ca="1">T19+NORMINV(RAND(),0,'Total-Smoothed'!$AG$2)</f>
        <v>2.356278141368242E-2</v>
      </c>
      <c r="U79" s="1">
        <f ca="1">U19+NORMINV(RAND(),0,'Total-Smoothed'!$AG$2)</f>
        <v>2.8189018851122283E-2</v>
      </c>
      <c r="V79" s="1">
        <f ca="1">V19+NORMINV(RAND(),0,'Total-Smoothed'!$AG$2)</f>
        <v>8.3036645640969936E-2</v>
      </c>
      <c r="W79" s="1">
        <f ca="1">W19+NORMINV(RAND(),0,'Total-Smoothed'!$AG$2)</f>
        <v>0.34823498587308765</v>
      </c>
    </row>
    <row r="80" spans="1:23">
      <c r="A80">
        <v>91</v>
      </c>
      <c r="B80" t="s">
        <v>66</v>
      </c>
      <c r="C80">
        <v>30</v>
      </c>
      <c r="D80" s="1">
        <f ca="1">D20+NORMINV(RAND(),0,'Total-Smoothed'!$AG$2)</f>
        <v>0.94267703458651786</v>
      </c>
      <c r="E80" s="1">
        <f ca="1">E20+NORMINV(RAND(),0,'Total-Smoothed'!$AG$2)</f>
        <v>0.85033683232443491</v>
      </c>
      <c r="F80" s="1">
        <f ca="1">F20+NORMINV(RAND(),0,'Total-Smoothed'!$AG$2)</f>
        <v>0.14070508223648653</v>
      </c>
      <c r="G80" s="1">
        <f ca="1">G20+NORMINV(RAND(),0,'Total-Smoothed'!$AG$2)</f>
        <v>0.45601357460505831</v>
      </c>
      <c r="H80" s="1">
        <f ca="1">H20+NORMINV(RAND(),0,'Total-Smoothed'!$AG$2)</f>
        <v>0.54412362276262283</v>
      </c>
      <c r="I80" s="1">
        <f ca="1">I20+NORMINV(RAND(),0,'Total-Smoothed'!$AG$2)</f>
        <v>1.0435204201952286</v>
      </c>
      <c r="J80" s="1">
        <f ca="1">J20+NORMINV(RAND(),0,'Total-Smoothed'!$AG$2)</f>
        <v>0.10633875760876624</v>
      </c>
      <c r="K80" s="1">
        <f ca="1">K20+NORMINV(RAND(),0,'Total-Smoothed'!$AG$2)</f>
        <v>0.91935383828976935</v>
      </c>
      <c r="L80" s="1">
        <f ca="1">L20+NORMINV(RAND(),0,'Total-Smoothed'!$AG$2)</f>
        <v>1.1932287838428477</v>
      </c>
      <c r="M80" s="1">
        <f ca="1">M20+NORMINV(RAND(),0,'Total-Smoothed'!$AG$2)</f>
        <v>0.55707137773565119</v>
      </c>
      <c r="N80" s="1">
        <f ca="1">N20+NORMINV(RAND(),0,'Total-Smoothed'!$AG$2)</f>
        <v>0.96510770078550001</v>
      </c>
      <c r="O80" s="1">
        <f ca="1">O20+NORMINV(RAND(),0,'Total-Smoothed'!$AG$2)</f>
        <v>0.57109833123351628</v>
      </c>
      <c r="P80" s="1">
        <f ca="1">P20+NORMINV(RAND(),0,'Total-Smoothed'!$AG$2)</f>
        <v>0.85399364472711914</v>
      </c>
      <c r="Q80" s="1">
        <f ca="1">Q20+NORMINV(RAND(),0,'Total-Smoothed'!$AG$2)</f>
        <v>0.16905087715589609</v>
      </c>
      <c r="R80" s="1">
        <f ca="1">R20+NORMINV(RAND(),0,'Total-Smoothed'!$AG$2)</f>
        <v>3.5646232431017784E-2</v>
      </c>
      <c r="S80" s="1">
        <f ca="1">S20+NORMINV(RAND(),0,'Total-Smoothed'!$AG$2)</f>
        <v>3.1515674087114975E-2</v>
      </c>
      <c r="T80" s="1">
        <f ca="1">T20+NORMINV(RAND(),0,'Total-Smoothed'!$AG$2)</f>
        <v>0.25329569389921641</v>
      </c>
      <c r="U80" s="1">
        <f ca="1">U20+NORMINV(RAND(),0,'Total-Smoothed'!$AG$2)</f>
        <v>-7.3789722125459159E-2</v>
      </c>
      <c r="V80" s="1">
        <f ca="1">V20+NORMINV(RAND(),0,'Total-Smoothed'!$AG$2)</f>
        <v>0.16710675010699949</v>
      </c>
      <c r="W80" s="1">
        <f ca="1">W20+NORMINV(RAND(),0,'Total-Smoothed'!$AG$2)</f>
        <v>0.22264163205614135</v>
      </c>
    </row>
    <row r="81" spans="1:23">
      <c r="A81">
        <v>92</v>
      </c>
      <c r="B81" t="s">
        <v>67</v>
      </c>
      <c r="C81">
        <v>30</v>
      </c>
      <c r="D81" s="1">
        <f ca="1">D21+NORMINV(RAND(),0,'Total-Smoothed'!$AG$2)</f>
        <v>-4.6923049703608423E-2</v>
      </c>
      <c r="E81" s="1">
        <f ca="1">E21+NORMINV(RAND(),0,'Total-Smoothed'!$AG$2)</f>
        <v>0.89757494473809252</v>
      </c>
      <c r="F81" s="1">
        <f ca="1">F21+NORMINV(RAND(),0,'Total-Smoothed'!$AG$2)</f>
        <v>0.84838711748148865</v>
      </c>
      <c r="G81" s="1">
        <f ca="1">G21+NORMINV(RAND(),0,'Total-Smoothed'!$AG$2)</f>
        <v>-3.2942166041807483E-2</v>
      </c>
      <c r="H81" s="1">
        <f ca="1">H21+NORMINV(RAND(),0,'Total-Smoothed'!$AG$2)</f>
        <v>0.63695041054940749</v>
      </c>
      <c r="I81" s="1">
        <f ca="1">I21+NORMINV(RAND(),0,'Total-Smoothed'!$AG$2)</f>
        <v>0.92085709794659021</v>
      </c>
      <c r="J81" s="1">
        <f ca="1">J21+NORMINV(RAND(),0,'Total-Smoothed'!$AG$2)</f>
        <v>1.1627371692747193</v>
      </c>
      <c r="K81" s="1">
        <f ca="1">K21+NORMINV(RAND(),0,'Total-Smoothed'!$AG$2)</f>
        <v>1.0789252538968515</v>
      </c>
      <c r="L81" s="1">
        <f ca="1">L21+NORMINV(RAND(),0,'Total-Smoothed'!$AG$2)</f>
        <v>1.1887086456631006</v>
      </c>
      <c r="M81" s="1">
        <f ca="1">M21+NORMINV(RAND(),0,'Total-Smoothed'!$AG$2)</f>
        <v>-8.6427233209845411E-2</v>
      </c>
      <c r="N81" s="1">
        <f ca="1">N21+NORMINV(RAND(),0,'Total-Smoothed'!$AG$2)</f>
        <v>0.95843518731949284</v>
      </c>
      <c r="O81" s="1">
        <f ca="1">O21+NORMINV(RAND(),0,'Total-Smoothed'!$AG$2)</f>
        <v>0.9238424239550963</v>
      </c>
      <c r="P81" s="1">
        <f ca="1">P21+NORMINV(RAND(),0,'Total-Smoothed'!$AG$2)</f>
        <v>0.73620085179522887</v>
      </c>
      <c r="Q81" s="1">
        <f ca="1">Q21+NORMINV(RAND(),0,'Total-Smoothed'!$AG$2)</f>
        <v>0.43121486762734507</v>
      </c>
      <c r="R81" s="1">
        <f ca="1">R21+NORMINV(RAND(),0,'Total-Smoothed'!$AG$2)</f>
        <v>-5.6563375751455161E-2</v>
      </c>
      <c r="S81" s="1">
        <f ca="1">S21+NORMINV(RAND(),0,'Total-Smoothed'!$AG$2)</f>
        <v>-1.9190605054609063E-2</v>
      </c>
      <c r="T81" s="1">
        <f ca="1">T21+NORMINV(RAND(),0,'Total-Smoothed'!$AG$2)</f>
        <v>-0.25521434990789738</v>
      </c>
      <c r="U81" s="1">
        <f ca="1">U21+NORMINV(RAND(),0,'Total-Smoothed'!$AG$2)</f>
        <v>0.20271084146139765</v>
      </c>
      <c r="V81" s="1">
        <f ca="1">V21+NORMINV(RAND(),0,'Total-Smoothed'!$AG$2)</f>
        <v>3.8515355710545644E-2</v>
      </c>
      <c r="W81" s="1">
        <f ca="1">W21+NORMINV(RAND(),0,'Total-Smoothed'!$AG$2)</f>
        <v>0.92421691787032434</v>
      </c>
    </row>
    <row r="82" spans="1:23">
      <c r="A82">
        <v>93</v>
      </c>
      <c r="B82" t="s">
        <v>68</v>
      </c>
      <c r="C82">
        <v>30</v>
      </c>
      <c r="D82" s="1">
        <f ca="1">D22+NORMINV(RAND(),0,'Total-Smoothed'!$AG$2)</f>
        <v>1.0002844461169946</v>
      </c>
      <c r="E82" s="1">
        <f ca="1">E22+NORMINV(RAND(),0,'Total-Smoothed'!$AG$2)</f>
        <v>6.6432266070071813E-2</v>
      </c>
      <c r="F82" s="1">
        <f ca="1">F22+NORMINV(RAND(),0,'Total-Smoothed'!$AG$2)</f>
        <v>0.98462084482814616</v>
      </c>
      <c r="G82" s="1">
        <f ca="1">G22+NORMINV(RAND(),0,'Total-Smoothed'!$AG$2)</f>
        <v>-0.16254557088864485</v>
      </c>
      <c r="H82" s="1">
        <f ca="1">H22+NORMINV(RAND(),0,'Total-Smoothed'!$AG$2)</f>
        <v>5.1500252653663467E-2</v>
      </c>
      <c r="I82" s="1">
        <f ca="1">I22+NORMINV(RAND(),0,'Total-Smoothed'!$AG$2)</f>
        <v>0.97343237081257639</v>
      </c>
      <c r="J82" s="1">
        <f ca="1">J22+NORMINV(RAND(),0,'Total-Smoothed'!$AG$2)</f>
        <v>6.6822370588282359E-2</v>
      </c>
      <c r="K82" s="1">
        <f ca="1">K22+NORMINV(RAND(),0,'Total-Smoothed'!$AG$2)</f>
        <v>1.0111694037941021</v>
      </c>
      <c r="L82" s="1">
        <f ca="1">L22+NORMINV(RAND(),0,'Total-Smoothed'!$AG$2)</f>
        <v>0.90817789127006388</v>
      </c>
      <c r="M82" s="1">
        <f ca="1">M22+NORMINV(RAND(),0,'Total-Smoothed'!$AG$2)</f>
        <v>-4.9046877236992394E-2</v>
      </c>
      <c r="N82" s="1">
        <f ca="1">N22+NORMINV(RAND(),0,'Total-Smoothed'!$AG$2)</f>
        <v>0.8924903231057969</v>
      </c>
      <c r="O82" s="1">
        <f ca="1">O22+NORMINV(RAND(),0,'Total-Smoothed'!$AG$2)</f>
        <v>0.26217400949806002</v>
      </c>
      <c r="P82" s="1">
        <f ca="1">P22+NORMINV(RAND(),0,'Total-Smoothed'!$AG$2)</f>
        <v>1.0889747247061043</v>
      </c>
      <c r="Q82" s="1">
        <f ca="1">Q22+NORMINV(RAND(),0,'Total-Smoothed'!$AG$2)</f>
        <v>0.99785640364376582</v>
      </c>
      <c r="R82" s="1">
        <f ca="1">R22+NORMINV(RAND(),0,'Total-Smoothed'!$AG$2)</f>
        <v>0.50061722455621149</v>
      </c>
      <c r="S82" s="1">
        <f ca="1">S22+NORMINV(RAND(),0,'Total-Smoothed'!$AG$2)</f>
        <v>-8.4861099278239552E-2</v>
      </c>
      <c r="T82" s="1">
        <f ca="1">T22+NORMINV(RAND(),0,'Total-Smoothed'!$AG$2)</f>
        <v>0.37973599727031737</v>
      </c>
      <c r="U82" s="1">
        <f ca="1">U22+NORMINV(RAND(),0,'Total-Smoothed'!$AG$2)</f>
        <v>-0.13101037598104848</v>
      </c>
      <c r="V82" s="1">
        <f ca="1">V22+NORMINV(RAND(),0,'Total-Smoothed'!$AG$2)</f>
        <v>9.6044886343002872E-3</v>
      </c>
      <c r="W82" s="1">
        <f ca="1">W22+NORMINV(RAND(),0,'Total-Smoothed'!$AG$2)</f>
        <v>-0.15278505806136272</v>
      </c>
    </row>
    <row r="83" spans="1:23">
      <c r="A83">
        <v>94</v>
      </c>
      <c r="B83" t="s">
        <v>69</v>
      </c>
      <c r="C83">
        <v>30</v>
      </c>
      <c r="D83" s="1">
        <f ca="1">D23+NORMINV(RAND(),0,'Total-Smoothed'!$AG$2)</f>
        <v>4.2062687541790683E-2</v>
      </c>
      <c r="E83" s="1">
        <f ca="1">E23+NORMINV(RAND(),0,'Total-Smoothed'!$AG$2)</f>
        <v>0.86546609651094641</v>
      </c>
      <c r="F83" s="1">
        <f ca="1">F23+NORMINV(RAND(),0,'Total-Smoothed'!$AG$2)</f>
        <v>0.86330838763988382</v>
      </c>
      <c r="G83" s="1">
        <f ca="1">G23+NORMINV(RAND(),0,'Total-Smoothed'!$AG$2)</f>
        <v>0.184088241073119</v>
      </c>
      <c r="H83" s="1">
        <f ca="1">H23+NORMINV(RAND(),0,'Total-Smoothed'!$AG$2)</f>
        <v>0.97824940121823245</v>
      </c>
      <c r="I83" s="1">
        <f ca="1">I23+NORMINV(RAND(),0,'Total-Smoothed'!$AG$2)</f>
        <v>0.79882304263077986</v>
      </c>
      <c r="J83" s="1">
        <f ca="1">J23+NORMINV(RAND(),0,'Total-Smoothed'!$AG$2)</f>
        <v>1.0878344116475203</v>
      </c>
      <c r="K83" s="1">
        <f ca="1">K23+NORMINV(RAND(),0,'Total-Smoothed'!$AG$2)</f>
        <v>1.0066092078919298</v>
      </c>
      <c r="L83" s="1">
        <f ca="1">L23+NORMINV(RAND(),0,'Total-Smoothed'!$AG$2)</f>
        <v>1.0384241566204335</v>
      </c>
      <c r="M83" s="1">
        <f ca="1">M23+NORMINV(RAND(),0,'Total-Smoothed'!$AG$2)</f>
        <v>0.1816711753309363</v>
      </c>
      <c r="N83" s="1">
        <f ca="1">N23+NORMINV(RAND(),0,'Total-Smoothed'!$AG$2)</f>
        <v>1.1437739994924698</v>
      </c>
      <c r="O83" s="1">
        <f ca="1">O23+NORMINV(RAND(),0,'Total-Smoothed'!$AG$2)</f>
        <v>0.57279924783322123</v>
      </c>
      <c r="P83" s="1">
        <f ca="1">P23+NORMINV(RAND(),0,'Total-Smoothed'!$AG$2)</f>
        <v>1.0682782032003044</v>
      </c>
      <c r="Q83" s="1">
        <f ca="1">Q23+NORMINV(RAND(),0,'Total-Smoothed'!$AG$2)</f>
        <v>0.9902384678075562</v>
      </c>
      <c r="R83" s="1">
        <f ca="1">R23+NORMINV(RAND(),0,'Total-Smoothed'!$AG$2)</f>
        <v>0.16438911839008011</v>
      </c>
      <c r="S83" s="1">
        <f ca="1">S23+NORMINV(RAND(),0,'Total-Smoothed'!$AG$2)</f>
        <v>0.12775999836390348</v>
      </c>
      <c r="T83" s="1">
        <f ca="1">T23+NORMINV(RAND(),0,'Total-Smoothed'!$AG$2)</f>
        <v>-4.9654832388267957E-3</v>
      </c>
      <c r="U83" s="1">
        <f ca="1">U23+NORMINV(RAND(),0,'Total-Smoothed'!$AG$2)</f>
        <v>0.15909694305668912</v>
      </c>
      <c r="V83" s="1">
        <f ca="1">V23+NORMINV(RAND(),0,'Total-Smoothed'!$AG$2)</f>
        <v>-4.4606995570490741E-2</v>
      </c>
      <c r="W83" s="1">
        <f ca="1">W23+NORMINV(RAND(),0,'Total-Smoothed'!$AG$2)</f>
        <v>2.8514299615053459E-2</v>
      </c>
    </row>
    <row r="84" spans="1:23">
      <c r="A84">
        <v>95</v>
      </c>
      <c r="B84" t="s">
        <v>70</v>
      </c>
      <c r="C84">
        <v>30</v>
      </c>
      <c r="D84" s="1">
        <f ca="1">D24+NORMINV(RAND(),0,'Total-Smoothed'!$AG$2)</f>
        <v>0.11147913438091146</v>
      </c>
      <c r="E84" s="1">
        <f ca="1">E24+NORMINV(RAND(),0,'Total-Smoothed'!$AG$2)</f>
        <v>0.96373850683358853</v>
      </c>
      <c r="F84" s="1">
        <f ca="1">F24+NORMINV(RAND(),0,'Total-Smoothed'!$AG$2)</f>
        <v>0.96204036275205806</v>
      </c>
      <c r="G84" s="1">
        <f ca="1">G24+NORMINV(RAND(),0,'Total-Smoothed'!$AG$2)</f>
        <v>0.48615286433770105</v>
      </c>
      <c r="H84" s="1">
        <f ca="1">H24+NORMINV(RAND(),0,'Total-Smoothed'!$AG$2)</f>
        <v>0.8676647091026457</v>
      </c>
      <c r="I84" s="1">
        <f ca="1">I24+NORMINV(RAND(),0,'Total-Smoothed'!$AG$2)</f>
        <v>0.92422902867838108</v>
      </c>
      <c r="J84" s="1">
        <f ca="1">J24+NORMINV(RAND(),0,'Total-Smoothed'!$AG$2)</f>
        <v>-3.5132348968159754E-2</v>
      </c>
      <c r="K84" s="1">
        <f ca="1">K24+NORMINV(RAND(),0,'Total-Smoothed'!$AG$2)</f>
        <v>1.1071461522059269</v>
      </c>
      <c r="L84" s="1">
        <f ca="1">L24+NORMINV(RAND(),0,'Total-Smoothed'!$AG$2)</f>
        <v>0.92230982250691262</v>
      </c>
      <c r="M84" s="1">
        <f ca="1">M24+NORMINV(RAND(),0,'Total-Smoothed'!$AG$2)</f>
        <v>2.6970010851086558E-2</v>
      </c>
      <c r="N84" s="1">
        <f ca="1">N24+NORMINV(RAND(),0,'Total-Smoothed'!$AG$2)</f>
        <v>0.98877392368235439</v>
      </c>
      <c r="O84" s="1">
        <f ca="1">O24+NORMINV(RAND(),0,'Total-Smoothed'!$AG$2)</f>
        <v>0.14787519747918848</v>
      </c>
      <c r="P84" s="1">
        <f ca="1">P24+NORMINV(RAND(),0,'Total-Smoothed'!$AG$2)</f>
        <v>1.1192747863140424</v>
      </c>
      <c r="Q84" s="1">
        <f ca="1">Q24+NORMINV(RAND(),0,'Total-Smoothed'!$AG$2)</f>
        <v>0.95069398571434416</v>
      </c>
      <c r="R84" s="1">
        <f ca="1">R24+NORMINV(RAND(),0,'Total-Smoothed'!$AG$2)</f>
        <v>-0.10836382633803132</v>
      </c>
      <c r="S84" s="1">
        <f ca="1">S24+NORMINV(RAND(),0,'Total-Smoothed'!$AG$2)</f>
        <v>9.0083523689510579E-3</v>
      </c>
      <c r="T84" s="1">
        <f ca="1">T24+NORMINV(RAND(),0,'Total-Smoothed'!$AG$2)</f>
        <v>0.168073921231183</v>
      </c>
      <c r="U84" s="1">
        <f ca="1">U24+NORMINV(RAND(),0,'Total-Smoothed'!$AG$2)</f>
        <v>2.5975010595994181E-2</v>
      </c>
      <c r="V84" s="1">
        <f ca="1">V24+NORMINV(RAND(),0,'Total-Smoothed'!$AG$2)</f>
        <v>-0.16721188862751668</v>
      </c>
      <c r="W84" s="1">
        <f ca="1">W24+NORMINV(RAND(),0,'Total-Smoothed'!$AG$2)</f>
        <v>0.13539028331101263</v>
      </c>
    </row>
    <row r="85" spans="1:23">
      <c r="A85">
        <v>96</v>
      </c>
      <c r="B85" t="s">
        <v>71</v>
      </c>
      <c r="C85">
        <v>30</v>
      </c>
      <c r="D85" s="1">
        <f ca="1">D25+NORMINV(RAND(),0,'Total-Smoothed'!$AG$2)</f>
        <v>-2.9699777209696177E-3</v>
      </c>
      <c r="E85" s="1">
        <f ca="1">E25+NORMINV(RAND(),0,'Total-Smoothed'!$AG$2)</f>
        <v>0.12450222870493197</v>
      </c>
      <c r="F85" s="1">
        <f ca="1">F25+NORMINV(RAND(),0,'Total-Smoothed'!$AG$2)</f>
        <v>-0.16909176539056314</v>
      </c>
      <c r="G85" s="1">
        <f ca="1">G25+NORMINV(RAND(),0,'Total-Smoothed'!$AG$2)</f>
        <v>1.1191044744042913</v>
      </c>
      <c r="H85" s="1">
        <f ca="1">H25+NORMINV(RAND(),0,'Total-Smoothed'!$AG$2)</f>
        <v>0.7381577807671369</v>
      </c>
      <c r="I85" s="1">
        <f ca="1">I25+NORMINV(RAND(),0,'Total-Smoothed'!$AG$2)</f>
        <v>0.7905697247351009</v>
      </c>
      <c r="J85" s="1">
        <f ca="1">J25+NORMINV(RAND(),0,'Total-Smoothed'!$AG$2)</f>
        <v>-2.0278431824141172E-2</v>
      </c>
      <c r="K85" s="1">
        <f ca="1">K25+NORMINV(RAND(),0,'Total-Smoothed'!$AG$2)</f>
        <v>0.49982578436763381</v>
      </c>
      <c r="L85" s="1">
        <f ca="1">L25+NORMINV(RAND(),0,'Total-Smoothed'!$AG$2)</f>
        <v>6.4285290703543869E-4</v>
      </c>
      <c r="M85" s="1">
        <f ca="1">M25+NORMINV(RAND(),0,'Total-Smoothed'!$AG$2)</f>
        <v>7.6228312107449139E-2</v>
      </c>
      <c r="N85" s="1">
        <f ca="1">N25+NORMINV(RAND(),0,'Total-Smoothed'!$AG$2)</f>
        <v>3.4805943665817796E-2</v>
      </c>
      <c r="O85" s="1">
        <f ca="1">O25+NORMINV(RAND(),0,'Total-Smoothed'!$AG$2)</f>
        <v>0.95728559874034291</v>
      </c>
      <c r="P85" s="1">
        <f ca="1">P25+NORMINV(RAND(),0,'Total-Smoothed'!$AG$2)</f>
        <v>-2.5830550753126624E-2</v>
      </c>
      <c r="Q85" s="1">
        <f ca="1">Q25+NORMINV(RAND(),0,'Total-Smoothed'!$AG$2)</f>
        <v>-9.7990732791029267E-2</v>
      </c>
      <c r="R85" s="1">
        <f ca="1">R25+NORMINV(RAND(),0,'Total-Smoothed'!$AG$2)</f>
        <v>-5.9433525242972213E-2</v>
      </c>
      <c r="S85" s="1">
        <f ca="1">S25+NORMINV(RAND(),0,'Total-Smoothed'!$AG$2)</f>
        <v>0.98424252333661011</v>
      </c>
      <c r="T85" s="1">
        <f ca="1">T25+NORMINV(RAND(),0,'Total-Smoothed'!$AG$2)</f>
        <v>1.0484836192010738</v>
      </c>
      <c r="U85" s="1">
        <f ca="1">U25+NORMINV(RAND(),0,'Total-Smoothed'!$AG$2)</f>
        <v>0.92388941313445083</v>
      </c>
      <c r="V85" s="1">
        <f ca="1">V25+NORMINV(RAND(),0,'Total-Smoothed'!$AG$2)</f>
        <v>0.22221166238222675</v>
      </c>
      <c r="W85" s="1">
        <f ca="1">W25+NORMINV(RAND(),0,'Total-Smoothed'!$AG$2)</f>
        <v>-0.31290983923515381</v>
      </c>
    </row>
    <row r="86" spans="1:23">
      <c r="A86">
        <v>97</v>
      </c>
      <c r="B86" t="s">
        <v>72</v>
      </c>
      <c r="C86">
        <v>30</v>
      </c>
      <c r="D86" s="1">
        <f ca="1">D26+NORMINV(RAND(),0,'Total-Smoothed'!$AG$2)</f>
        <v>0.34935993906890839</v>
      </c>
      <c r="E86" s="1">
        <f ca="1">E26+NORMINV(RAND(),0,'Total-Smoothed'!$AG$2)</f>
        <v>-8.1441890659372865E-3</v>
      </c>
      <c r="F86" s="1">
        <f ca="1">F26+NORMINV(RAND(),0,'Total-Smoothed'!$AG$2)</f>
        <v>-2.3033808381154115E-2</v>
      </c>
      <c r="G86" s="1">
        <f ca="1">G26+NORMINV(RAND(),0,'Total-Smoothed'!$AG$2)</f>
        <v>0.11034800288292322</v>
      </c>
      <c r="H86" s="1">
        <f ca="1">H26+NORMINV(RAND(),0,'Total-Smoothed'!$AG$2)</f>
        <v>1.1858176674276628</v>
      </c>
      <c r="I86" s="1">
        <f ca="1">I26+NORMINV(RAND(),0,'Total-Smoothed'!$AG$2)</f>
        <v>1.0441827219443969</v>
      </c>
      <c r="J86" s="1">
        <f ca="1">J26+NORMINV(RAND(),0,'Total-Smoothed'!$AG$2)</f>
        <v>1.1056975422795208</v>
      </c>
      <c r="K86" s="1">
        <f ca="1">K26+NORMINV(RAND(),0,'Total-Smoothed'!$AG$2)</f>
        <v>0.27781084976428694</v>
      </c>
      <c r="L86" s="1">
        <f ca="1">L26+NORMINV(RAND(),0,'Total-Smoothed'!$AG$2)</f>
        <v>-6.5953004664017864E-2</v>
      </c>
      <c r="M86" s="1">
        <f ca="1">M26+NORMINV(RAND(),0,'Total-Smoothed'!$AG$2)</f>
        <v>1.0485384625038869</v>
      </c>
      <c r="N86" s="1">
        <f ca="1">N26+NORMINV(RAND(),0,'Total-Smoothed'!$AG$2)</f>
        <v>-0.14180472391253471</v>
      </c>
      <c r="O86" s="1">
        <f ca="1">O26+NORMINV(RAND(),0,'Total-Smoothed'!$AG$2)</f>
        <v>1.0207524986717882</v>
      </c>
      <c r="P86" s="1">
        <f ca="1">P26+NORMINV(RAND(),0,'Total-Smoothed'!$AG$2)</f>
        <v>0.14036382550175561</v>
      </c>
      <c r="Q86" s="1">
        <f ca="1">Q26+NORMINV(RAND(),0,'Total-Smoothed'!$AG$2)</f>
        <v>-0.13381496241386306</v>
      </c>
      <c r="R86" s="1">
        <f ca="1">R26+NORMINV(RAND(),0,'Total-Smoothed'!$AG$2)</f>
        <v>5.1884397592857456E-2</v>
      </c>
      <c r="S86" s="1">
        <f ca="1">S26+NORMINV(RAND(),0,'Total-Smoothed'!$AG$2)</f>
        <v>1.0048003147999343</v>
      </c>
      <c r="T86" s="1">
        <f ca="1">T26+NORMINV(RAND(),0,'Total-Smoothed'!$AG$2)</f>
        <v>0.75127568554391089</v>
      </c>
      <c r="U86" s="1">
        <f ca="1">U26+NORMINV(RAND(),0,'Total-Smoothed'!$AG$2)</f>
        <v>-0.16061270178681286</v>
      </c>
      <c r="V86" s="1">
        <f ca="1">V26+NORMINV(RAND(),0,'Total-Smoothed'!$AG$2)</f>
        <v>0.19161823471054229</v>
      </c>
      <c r="W86" s="1">
        <f ca="1">W26+NORMINV(RAND(),0,'Total-Smoothed'!$AG$2)</f>
        <v>-4.0247529537819016E-2</v>
      </c>
    </row>
    <row r="87" spans="1:23">
      <c r="A87">
        <v>98</v>
      </c>
      <c r="B87" t="s">
        <v>73</v>
      </c>
      <c r="C87">
        <v>30</v>
      </c>
      <c r="D87" s="1">
        <f ca="1">D27+NORMINV(RAND(),0,'Total-Smoothed'!$AG$2)</f>
        <v>-0.23134816731119959</v>
      </c>
      <c r="E87" s="1">
        <f ca="1">E27+NORMINV(RAND(),0,'Total-Smoothed'!$AG$2)</f>
        <v>1.5472578127928759E-2</v>
      </c>
      <c r="F87" s="1">
        <f ca="1">F27+NORMINV(RAND(),0,'Total-Smoothed'!$AG$2)</f>
        <v>-1.5091894773915173E-2</v>
      </c>
      <c r="G87" s="1">
        <f ca="1">G27+NORMINV(RAND(),0,'Total-Smoothed'!$AG$2)</f>
        <v>0.49932371931325203</v>
      </c>
      <c r="H87" s="1">
        <f ca="1">H27+NORMINV(RAND(),0,'Total-Smoothed'!$AG$2)</f>
        <v>1.0203653983607461</v>
      </c>
      <c r="I87" s="1">
        <f ca="1">I27+NORMINV(RAND(),0,'Total-Smoothed'!$AG$2)</f>
        <v>0.6954312179501988</v>
      </c>
      <c r="J87" s="1">
        <f ca="1">J27+NORMINV(RAND(),0,'Total-Smoothed'!$AG$2)</f>
        <v>0.91251299901654592</v>
      </c>
      <c r="K87" s="1">
        <f ca="1">K27+NORMINV(RAND(),0,'Total-Smoothed'!$AG$2)</f>
        <v>6.6170344059563097E-2</v>
      </c>
      <c r="L87" s="1">
        <f ca="1">L27+NORMINV(RAND(),0,'Total-Smoothed'!$AG$2)</f>
        <v>-5.198906693905523E-2</v>
      </c>
      <c r="M87" s="1">
        <f ca="1">M27+NORMINV(RAND(),0,'Total-Smoothed'!$AG$2)</f>
        <v>3.788052523943921E-2</v>
      </c>
      <c r="N87" s="1">
        <f ca="1">N27+NORMINV(RAND(),0,'Total-Smoothed'!$AG$2)</f>
        <v>-3.0051491065973594E-2</v>
      </c>
      <c r="O87" s="1">
        <f ca="1">O27+NORMINV(RAND(),0,'Total-Smoothed'!$AG$2)</f>
        <v>0.88221299966914923</v>
      </c>
      <c r="P87" s="1">
        <f ca="1">P27+NORMINV(RAND(),0,'Total-Smoothed'!$AG$2)</f>
        <v>0.12905425282833471</v>
      </c>
      <c r="Q87" s="1">
        <f ca="1">Q27+NORMINV(RAND(),0,'Total-Smoothed'!$AG$2)</f>
        <v>-0.12067190730562848</v>
      </c>
      <c r="R87" s="1">
        <f ca="1">R27+NORMINV(RAND(),0,'Total-Smoothed'!$AG$2)</f>
        <v>-4.4860367487004185E-2</v>
      </c>
      <c r="S87" s="1">
        <f ca="1">S27+NORMINV(RAND(),0,'Total-Smoothed'!$AG$2)</f>
        <v>-1.9313194690285029E-2</v>
      </c>
      <c r="T87" s="1">
        <f ca="1">T27+NORMINV(RAND(),0,'Total-Smoothed'!$AG$2)</f>
        <v>0.70595896557409366</v>
      </c>
      <c r="U87" s="1">
        <f ca="1">U27+NORMINV(RAND(),0,'Total-Smoothed'!$AG$2)</f>
        <v>1.0619548514087591</v>
      </c>
      <c r="V87" s="1">
        <f ca="1">V27+NORMINV(RAND(),0,'Total-Smoothed'!$AG$2)</f>
        <v>-6.8561794918564293E-3</v>
      </c>
      <c r="W87" s="1">
        <f ca="1">W27+NORMINV(RAND(),0,'Total-Smoothed'!$AG$2)</f>
        <v>0.18366173192300128</v>
      </c>
    </row>
    <row r="88" spans="1:23">
      <c r="A88">
        <v>99</v>
      </c>
      <c r="B88" t="s">
        <v>74</v>
      </c>
      <c r="C88">
        <v>30</v>
      </c>
      <c r="D88" s="1">
        <f ca="1">D28+NORMINV(RAND(),0,'Total-Smoothed'!$AG$2)</f>
        <v>0.13979499892782099</v>
      </c>
      <c r="E88" s="1">
        <f ca="1">E28+NORMINV(RAND(),0,'Total-Smoothed'!$AG$2)</f>
        <v>-6.5031942677601332E-2</v>
      </c>
      <c r="F88" s="1">
        <f ca="1">F28+NORMINV(RAND(),0,'Total-Smoothed'!$AG$2)</f>
        <v>0.78850431804145826</v>
      </c>
      <c r="G88" s="1">
        <f ca="1">G28+NORMINV(RAND(),0,'Total-Smoothed'!$AG$2)</f>
        <v>0.51675059897542397</v>
      </c>
      <c r="H88" s="1">
        <f ca="1">H28+NORMINV(RAND(),0,'Total-Smoothed'!$AG$2)</f>
        <v>0.98311405058249346</v>
      </c>
      <c r="I88" s="1">
        <f ca="1">I28+NORMINV(RAND(),0,'Total-Smoothed'!$AG$2)</f>
        <v>0.52179673073720567</v>
      </c>
      <c r="J88" s="1">
        <f ca="1">J28+NORMINV(RAND(),0,'Total-Smoothed'!$AG$2)</f>
        <v>1.0359849597816968</v>
      </c>
      <c r="K88" s="1">
        <f ca="1">K28+NORMINV(RAND(),0,'Total-Smoothed'!$AG$2)</f>
        <v>-0.23477695126656384</v>
      </c>
      <c r="L88" s="1">
        <f ca="1">L28+NORMINV(RAND(),0,'Total-Smoothed'!$AG$2)</f>
        <v>0.14001442993407084</v>
      </c>
      <c r="M88" s="1">
        <f ca="1">M28+NORMINV(RAND(),0,'Total-Smoothed'!$AG$2)</f>
        <v>0.90119689001368386</v>
      </c>
      <c r="N88" s="1">
        <f ca="1">N28+NORMINV(RAND(),0,'Total-Smoothed'!$AG$2)</f>
        <v>0.14144713961675559</v>
      </c>
      <c r="O88" s="1">
        <f ca="1">O28+NORMINV(RAND(),0,'Total-Smoothed'!$AG$2)</f>
        <v>0.93284387484748743</v>
      </c>
      <c r="P88" s="1">
        <f ca="1">P28+NORMINV(RAND(),0,'Total-Smoothed'!$AG$2)</f>
        <v>2.3469254773109679E-2</v>
      </c>
      <c r="Q88" s="1">
        <f ca="1">Q28+NORMINV(RAND(),0,'Total-Smoothed'!$AG$2)</f>
        <v>6.8967462201033822E-2</v>
      </c>
      <c r="R88" s="1">
        <f ca="1">R28+NORMINV(RAND(),0,'Total-Smoothed'!$AG$2)</f>
        <v>4.7251709711821945E-3</v>
      </c>
      <c r="S88" s="1">
        <f ca="1">S28+NORMINV(RAND(),0,'Total-Smoothed'!$AG$2)</f>
        <v>0.85889135491136981</v>
      </c>
      <c r="T88" s="1">
        <f ca="1">T28+NORMINV(RAND(),0,'Total-Smoothed'!$AG$2)</f>
        <v>0.89292975592766721</v>
      </c>
      <c r="U88" s="1">
        <f ca="1">U28+NORMINV(RAND(),0,'Total-Smoothed'!$AG$2)</f>
        <v>0.94297455499937555</v>
      </c>
      <c r="V88" s="1">
        <f ca="1">V28+NORMINV(RAND(),0,'Total-Smoothed'!$AG$2)</f>
        <v>5.2023126723520052E-2</v>
      </c>
      <c r="W88" s="1">
        <f ca="1">W28+NORMINV(RAND(),0,'Total-Smoothed'!$AG$2)</f>
        <v>-0.20535205244192253</v>
      </c>
    </row>
    <row r="89" spans="1:23">
      <c r="A89">
        <v>100</v>
      </c>
      <c r="B89" t="s">
        <v>75</v>
      </c>
      <c r="C89">
        <v>30</v>
      </c>
      <c r="D89" s="1">
        <f ca="1">D29+NORMINV(RAND(),0,'Total-Smoothed'!$AG$2)</f>
        <v>-2.2045014597840168E-2</v>
      </c>
      <c r="E89" s="1">
        <f ca="1">E29+NORMINV(RAND(),0,'Total-Smoothed'!$AG$2)</f>
        <v>-0.13190428352915029</v>
      </c>
      <c r="F89" s="1">
        <f ca="1">F29+NORMINV(RAND(),0,'Total-Smoothed'!$AG$2)</f>
        <v>-8.5944776224423005E-3</v>
      </c>
      <c r="G89" s="1">
        <f ca="1">G29+NORMINV(RAND(),0,'Total-Smoothed'!$AG$2)</f>
        <v>0.74784465926246968</v>
      </c>
      <c r="H89" s="1">
        <f ca="1">H29+NORMINV(RAND(),0,'Total-Smoothed'!$AG$2)</f>
        <v>0.98768495583335914</v>
      </c>
      <c r="I89" s="1">
        <f ca="1">I29+NORMINV(RAND(),0,'Total-Smoothed'!$AG$2)</f>
        <v>1.0349248333642675</v>
      </c>
      <c r="J89" s="1">
        <f ca="1">J29+NORMINV(RAND(),0,'Total-Smoothed'!$AG$2)</f>
        <v>1.0149120170412824</v>
      </c>
      <c r="K89" s="1">
        <f ca="1">K29+NORMINV(RAND(),0,'Total-Smoothed'!$AG$2)</f>
        <v>0.47254478071167932</v>
      </c>
      <c r="L89" s="1">
        <f ca="1">L29+NORMINV(RAND(),0,'Total-Smoothed'!$AG$2)</f>
        <v>3.87522647899535E-2</v>
      </c>
      <c r="M89" s="1">
        <f ca="1">M29+NORMINV(RAND(),0,'Total-Smoothed'!$AG$2)</f>
        <v>0.13578974979230901</v>
      </c>
      <c r="N89" s="1">
        <f ca="1">N29+NORMINV(RAND(),0,'Total-Smoothed'!$AG$2)</f>
        <v>-1.8811329244334457E-2</v>
      </c>
      <c r="O89" s="1">
        <f ca="1">O29+NORMINV(RAND(),0,'Total-Smoothed'!$AG$2)</f>
        <v>0.89923507277262427</v>
      </c>
      <c r="P89" s="1">
        <f ca="1">P29+NORMINV(RAND(),0,'Total-Smoothed'!$AG$2)</f>
        <v>3.8422779725558333E-2</v>
      </c>
      <c r="Q89" s="1">
        <f ca="1">Q29+NORMINV(RAND(),0,'Total-Smoothed'!$AG$2)</f>
        <v>-6.7731831535541034E-2</v>
      </c>
      <c r="R89" s="1">
        <f ca="1">R29+NORMINV(RAND(),0,'Total-Smoothed'!$AG$2)</f>
        <v>1.5022943676345126E-3</v>
      </c>
      <c r="S89" s="1">
        <f ca="1">S29+NORMINV(RAND(),0,'Total-Smoothed'!$AG$2)</f>
        <v>0.91406475715636681</v>
      </c>
      <c r="T89" s="1">
        <f ca="1">T29+NORMINV(RAND(),0,'Total-Smoothed'!$AG$2)</f>
        <v>0.22004269605795551</v>
      </c>
      <c r="U89" s="1">
        <f ca="1">U29+NORMINV(RAND(),0,'Total-Smoothed'!$AG$2)</f>
        <v>5.2414199625681439E-2</v>
      </c>
      <c r="V89" s="1">
        <f ca="1">V29+NORMINV(RAND(),0,'Total-Smoothed'!$AG$2)</f>
        <v>-4.2438735781218033E-2</v>
      </c>
      <c r="W89" s="1">
        <f ca="1">W29+NORMINV(RAND(),0,'Total-Smoothed'!$AG$2)</f>
        <v>9.0142393235770168E-2</v>
      </c>
    </row>
    <row r="90" spans="1:23">
      <c r="A90">
        <v>101</v>
      </c>
      <c r="B90" t="s">
        <v>76</v>
      </c>
      <c r="C90">
        <v>30</v>
      </c>
      <c r="D90" s="1">
        <f ca="1">D30+NORMINV(RAND(),0,'Total-Smoothed'!$AG$2)</f>
        <v>1.0294059276418901</v>
      </c>
      <c r="E90" s="1">
        <f ca="1">E30+NORMINV(RAND(),0,'Total-Smoothed'!$AG$2)</f>
        <v>-4.9109751862575136E-2</v>
      </c>
      <c r="F90" s="1">
        <f ca="1">F30+NORMINV(RAND(),0,'Total-Smoothed'!$AG$2)</f>
        <v>7.1128458939132513E-2</v>
      </c>
      <c r="G90" s="1">
        <f ca="1">G30+NORMINV(RAND(),0,'Total-Smoothed'!$AG$2)</f>
        <v>-0.10934660735581887</v>
      </c>
      <c r="H90" s="1">
        <f ca="1">H30+NORMINV(RAND(),0,'Total-Smoothed'!$AG$2)</f>
        <v>0.99383256985241442</v>
      </c>
      <c r="I90" s="1">
        <f ca="1">I30+NORMINV(RAND(),0,'Total-Smoothed'!$AG$2)</f>
        <v>0.2778277903624447</v>
      </c>
      <c r="J90" s="1">
        <f ca="1">J30+NORMINV(RAND(),0,'Total-Smoothed'!$AG$2)</f>
        <v>1.0516466836611449</v>
      </c>
      <c r="K90" s="1">
        <f ca="1">K30+NORMINV(RAND(),0,'Total-Smoothed'!$AG$2)</f>
        <v>-6.6698941825786021E-2</v>
      </c>
      <c r="L90" s="1">
        <f ca="1">L30+NORMINV(RAND(),0,'Total-Smoothed'!$AG$2)</f>
        <v>5.256038192477526E-2</v>
      </c>
      <c r="M90" s="1">
        <f ca="1">M30+NORMINV(RAND(),0,'Total-Smoothed'!$AG$2)</f>
        <v>1.358414408986388E-2</v>
      </c>
      <c r="N90" s="1">
        <f ca="1">N30+NORMINV(RAND(),0,'Total-Smoothed'!$AG$2)</f>
        <v>3.0308089827975424E-2</v>
      </c>
      <c r="O90" s="1">
        <f ca="1">O30+NORMINV(RAND(),0,'Total-Smoothed'!$AG$2)</f>
        <v>1.0820342889971841</v>
      </c>
      <c r="P90" s="1">
        <f ca="1">P30+NORMINV(RAND(),0,'Total-Smoothed'!$AG$2)</f>
        <v>0.10492146972952772</v>
      </c>
      <c r="Q90" s="1">
        <f ca="1">Q30+NORMINV(RAND(),0,'Total-Smoothed'!$AG$2)</f>
        <v>0.15409734563161315</v>
      </c>
      <c r="R90" s="1">
        <f ca="1">R30+NORMINV(RAND(),0,'Total-Smoothed'!$AG$2)</f>
        <v>6.0882197596291189E-2</v>
      </c>
      <c r="S90" s="1">
        <f ca="1">S30+NORMINV(RAND(),0,'Total-Smoothed'!$AG$2)</f>
        <v>0.82911792819836538</v>
      </c>
      <c r="T90" s="1">
        <f ca="1">T30+NORMINV(RAND(),0,'Total-Smoothed'!$AG$2)</f>
        <v>-9.1352340086001488E-2</v>
      </c>
      <c r="U90" s="1">
        <f ca="1">U30+NORMINV(RAND(),0,'Total-Smoothed'!$AG$2)</f>
        <v>4.4024005056924602E-2</v>
      </c>
      <c r="V90" s="1">
        <f ca="1">V30+NORMINV(RAND(),0,'Total-Smoothed'!$AG$2)</f>
        <v>0.12088461083118417</v>
      </c>
      <c r="W90" s="1">
        <f ca="1">W30+NORMINV(RAND(),0,'Total-Smoothed'!$AG$2)</f>
        <v>-0.16238292675542787</v>
      </c>
    </row>
    <row r="91" spans="1:23">
      <c r="A91">
        <v>102</v>
      </c>
      <c r="B91" t="s">
        <v>77</v>
      </c>
      <c r="C91">
        <v>30</v>
      </c>
      <c r="D91" s="1">
        <f ca="1">D31+NORMINV(RAND(),0,'Total-Smoothed'!$AG$2)</f>
        <v>-6.7260353159579303E-2</v>
      </c>
      <c r="E91" s="1">
        <f ca="1">E31+NORMINV(RAND(),0,'Total-Smoothed'!$AG$2)</f>
        <v>0.5111290333384928</v>
      </c>
      <c r="F91" s="1">
        <f ca="1">F31+NORMINV(RAND(),0,'Total-Smoothed'!$AG$2)</f>
        <v>1.0938940043092471</v>
      </c>
      <c r="G91" s="1">
        <f ca="1">G31+NORMINV(RAND(),0,'Total-Smoothed'!$AG$2)</f>
        <v>0.66785623324723797</v>
      </c>
      <c r="H91" s="1">
        <f ca="1">H31+NORMINV(RAND(),0,'Total-Smoothed'!$AG$2)</f>
        <v>-0.17686923264031815</v>
      </c>
      <c r="I91" s="1">
        <f ca="1">I31+NORMINV(RAND(),0,'Total-Smoothed'!$AG$2)</f>
        <v>5.4653523858138519E-3</v>
      </c>
      <c r="J91" s="1">
        <f ca="1">J31+NORMINV(RAND(),0,'Total-Smoothed'!$AG$2)</f>
        <v>0.95885193463328411</v>
      </c>
      <c r="K91" s="1">
        <f ca="1">K31+NORMINV(RAND(),0,'Total-Smoothed'!$AG$2)</f>
        <v>-3.8186671205306569E-2</v>
      </c>
      <c r="L91" s="1">
        <f ca="1">L31+NORMINV(RAND(),0,'Total-Smoothed'!$AG$2)</f>
        <v>-7.3627203072706718E-2</v>
      </c>
      <c r="M91" s="1">
        <f ca="1">M31+NORMINV(RAND(),0,'Total-Smoothed'!$AG$2)</f>
        <v>0.87648391412633764</v>
      </c>
      <c r="N91" s="1">
        <f ca="1">N31+NORMINV(RAND(),0,'Total-Smoothed'!$AG$2)</f>
        <v>0.25364542933039019</v>
      </c>
      <c r="O91" s="1">
        <f ca="1">O31+NORMINV(RAND(),0,'Total-Smoothed'!$AG$2)</f>
        <v>0.5435351085835608</v>
      </c>
      <c r="P91" s="1">
        <f ca="1">P31+NORMINV(RAND(),0,'Total-Smoothed'!$AG$2)</f>
        <v>1.085975476476152</v>
      </c>
      <c r="Q91" s="1">
        <f ca="1">Q31+NORMINV(RAND(),0,'Total-Smoothed'!$AG$2)</f>
        <v>-8.9044424282930093E-2</v>
      </c>
      <c r="R91" s="1">
        <f ca="1">R31+NORMINV(RAND(),0,'Total-Smoothed'!$AG$2)</f>
        <v>-8.2913954126460979E-3</v>
      </c>
      <c r="S91" s="1">
        <f ca="1">S31+NORMINV(RAND(),0,'Total-Smoothed'!$AG$2)</f>
        <v>0.89747129485645416</v>
      </c>
      <c r="T91" s="1">
        <f ca="1">T31+NORMINV(RAND(),0,'Total-Smoothed'!$AG$2)</f>
        <v>1.0850648205327997</v>
      </c>
      <c r="U91" s="1">
        <f ca="1">U31+NORMINV(RAND(),0,'Total-Smoothed'!$AG$2)</f>
        <v>5.3820320834961133E-2</v>
      </c>
      <c r="V91" s="1">
        <f ca="1">V31+NORMINV(RAND(),0,'Total-Smoothed'!$AG$2)</f>
        <v>5.147608657450542E-2</v>
      </c>
      <c r="W91" s="1">
        <f ca="1">W31+NORMINV(RAND(),0,'Total-Smoothed'!$AG$2)</f>
        <v>-8.8458396187885965E-2</v>
      </c>
    </row>
    <row r="92" spans="1:23">
      <c r="A92">
        <v>103</v>
      </c>
      <c r="B92" t="s">
        <v>78</v>
      </c>
      <c r="C92">
        <v>30</v>
      </c>
      <c r="D92" s="1">
        <f ca="1">D32+NORMINV(RAND(),0,'Total-Smoothed'!$AG$2)</f>
        <v>0.61744013047125346</v>
      </c>
      <c r="E92" s="1">
        <f ca="1">E32+NORMINV(RAND(),0,'Total-Smoothed'!$AG$2)</f>
        <v>0.2534838570799467</v>
      </c>
      <c r="F92" s="1">
        <f ca="1">F32+NORMINV(RAND(),0,'Total-Smoothed'!$AG$2)</f>
        <v>1.2429330823688345</v>
      </c>
      <c r="G92" s="1">
        <f ca="1">G32+NORMINV(RAND(),0,'Total-Smoothed'!$AG$2)</f>
        <v>0.82963028678606399</v>
      </c>
      <c r="H92" s="1">
        <f ca="1">H32+NORMINV(RAND(),0,'Total-Smoothed'!$AG$2)</f>
        <v>-1.6730925008026254E-2</v>
      </c>
      <c r="I92" s="1">
        <f ca="1">I32+NORMINV(RAND(),0,'Total-Smoothed'!$AG$2)</f>
        <v>-4.1739928104090737E-3</v>
      </c>
      <c r="J92" s="1">
        <f ca="1">J32+NORMINV(RAND(),0,'Total-Smoothed'!$AG$2)</f>
        <v>0.85735369701715247</v>
      </c>
      <c r="K92" s="1">
        <f ca="1">K32+NORMINV(RAND(),0,'Total-Smoothed'!$AG$2)</f>
        <v>-9.4978734953650529E-2</v>
      </c>
      <c r="L92" s="1">
        <f ca="1">L32+NORMINV(RAND(),0,'Total-Smoothed'!$AG$2)</f>
        <v>7.2850138154043273E-2</v>
      </c>
      <c r="M92" s="1">
        <f ca="1">M32+NORMINV(RAND(),0,'Total-Smoothed'!$AG$2)</f>
        <v>6.1356308422090181E-2</v>
      </c>
      <c r="N92" s="1">
        <f ca="1">N32+NORMINV(RAND(),0,'Total-Smoothed'!$AG$2)</f>
        <v>-1.0692677968693751E-2</v>
      </c>
      <c r="O92" s="1">
        <f ca="1">O32+NORMINV(RAND(),0,'Total-Smoothed'!$AG$2)</f>
        <v>7.6572348224721212E-2</v>
      </c>
      <c r="P92" s="1">
        <f ca="1">P32+NORMINV(RAND(),0,'Total-Smoothed'!$AG$2)</f>
        <v>1.1802911770231443</v>
      </c>
      <c r="Q92" s="1">
        <f ca="1">Q32+NORMINV(RAND(),0,'Total-Smoothed'!$AG$2)</f>
        <v>-4.0534744353235778E-2</v>
      </c>
      <c r="R92" s="1">
        <f ca="1">R32+NORMINV(RAND(),0,'Total-Smoothed'!$AG$2)</f>
        <v>3.4682102342993681E-2</v>
      </c>
      <c r="S92" s="1">
        <f ca="1">S32+NORMINV(RAND(),0,'Total-Smoothed'!$AG$2)</f>
        <v>0.8893933438578866</v>
      </c>
      <c r="T92" s="1">
        <f ca="1">T32+NORMINV(RAND(),0,'Total-Smoothed'!$AG$2)</f>
        <v>0.65303634594589333</v>
      </c>
      <c r="U92" s="1">
        <f ca="1">U32+NORMINV(RAND(),0,'Total-Smoothed'!$AG$2)</f>
        <v>0.96958148323905013</v>
      </c>
      <c r="V92" s="1">
        <f ca="1">V32+NORMINV(RAND(),0,'Total-Smoothed'!$AG$2)</f>
        <v>0.98163636365654527</v>
      </c>
      <c r="W92" s="1">
        <f ca="1">W32+NORMINV(RAND(),0,'Total-Smoothed'!$AG$2)</f>
        <v>0.58474215404164354</v>
      </c>
    </row>
    <row r="93" spans="1:23">
      <c r="A93">
        <v>104</v>
      </c>
      <c r="B93" t="s">
        <v>79</v>
      </c>
      <c r="C93">
        <v>30</v>
      </c>
      <c r="D93" s="1">
        <f ca="1">D33+NORMINV(RAND(),0,'Total-Smoothed'!$AG$2)</f>
        <v>-0.23861759852042053</v>
      </c>
      <c r="E93" s="1">
        <f ca="1">E33+NORMINV(RAND(),0,'Total-Smoothed'!$AG$2)</f>
        <v>5.7177682600412713E-2</v>
      </c>
      <c r="F93" s="1">
        <f ca="1">F33+NORMINV(RAND(),0,'Total-Smoothed'!$AG$2)</f>
        <v>1.0331568793563253</v>
      </c>
      <c r="G93" s="1">
        <f ca="1">G33+NORMINV(RAND(),0,'Total-Smoothed'!$AG$2)</f>
        <v>0.24194016225279122</v>
      </c>
      <c r="H93" s="1">
        <f ca="1">H33+NORMINV(RAND(),0,'Total-Smoothed'!$AG$2)</f>
        <v>0.49977972544120475</v>
      </c>
      <c r="I93" s="1">
        <f ca="1">I33+NORMINV(RAND(),0,'Total-Smoothed'!$AG$2)</f>
        <v>-2.7041609331823851E-2</v>
      </c>
      <c r="J93" s="1">
        <f ca="1">J33+NORMINV(RAND(),0,'Total-Smoothed'!$AG$2)</f>
        <v>0.90579249567981224</v>
      </c>
      <c r="K93" s="1">
        <f ca="1">K33+NORMINV(RAND(),0,'Total-Smoothed'!$AG$2)</f>
        <v>8.6135741022456774E-2</v>
      </c>
      <c r="L93" s="1">
        <f ca="1">L33+NORMINV(RAND(),0,'Total-Smoothed'!$AG$2)</f>
        <v>-0.18957640884355642</v>
      </c>
      <c r="M93" s="1">
        <f ca="1">M33+NORMINV(RAND(),0,'Total-Smoothed'!$AG$2)</f>
        <v>1.1927505583738798</v>
      </c>
      <c r="N93" s="1">
        <f ca="1">N33+NORMINV(RAND(),0,'Total-Smoothed'!$AG$2)</f>
        <v>6.2961344475904665E-2</v>
      </c>
      <c r="O93" s="1">
        <f ca="1">O33+NORMINV(RAND(),0,'Total-Smoothed'!$AG$2)</f>
        <v>0.3562862248692189</v>
      </c>
      <c r="P93" s="1">
        <f ca="1">P33+NORMINV(RAND(),0,'Total-Smoothed'!$AG$2)</f>
        <v>0.97677809967833662</v>
      </c>
      <c r="Q93" s="1">
        <f ca="1">Q33+NORMINV(RAND(),0,'Total-Smoothed'!$AG$2)</f>
        <v>5.1050173617148975E-2</v>
      </c>
      <c r="R93" s="1">
        <f ca="1">R33+NORMINV(RAND(),0,'Total-Smoothed'!$AG$2)</f>
        <v>0.84652250123156214</v>
      </c>
      <c r="S93" s="1">
        <f ca="1">S33+NORMINV(RAND(),0,'Total-Smoothed'!$AG$2)</f>
        <v>0.99643549291386169</v>
      </c>
      <c r="T93" s="1">
        <f ca="1">T33+NORMINV(RAND(),0,'Total-Smoothed'!$AG$2)</f>
        <v>0.15048196408287445</v>
      </c>
      <c r="U93" s="1">
        <f ca="1">U33+NORMINV(RAND(),0,'Total-Smoothed'!$AG$2)</f>
        <v>-0.22680660599294222</v>
      </c>
      <c r="V93" s="1">
        <f ca="1">V33+NORMINV(RAND(),0,'Total-Smoothed'!$AG$2)</f>
        <v>1.0517741866187997</v>
      </c>
      <c r="W93" s="1">
        <f ca="1">W33+NORMINV(RAND(),0,'Total-Smoothed'!$AG$2)</f>
        <v>-6.11316026500223E-2</v>
      </c>
    </row>
    <row r="94" spans="1:23">
      <c r="A94">
        <v>105</v>
      </c>
      <c r="B94" t="s">
        <v>80</v>
      </c>
      <c r="C94">
        <v>30</v>
      </c>
      <c r="D94" s="1">
        <f ca="1">D34+NORMINV(RAND(),0,'Total-Smoothed'!$AG$2)</f>
        <v>1.3414318387142193E-2</v>
      </c>
      <c r="E94" s="1">
        <f ca="1">E34+NORMINV(RAND(),0,'Total-Smoothed'!$AG$2)</f>
        <v>-8.1754660315250791E-2</v>
      </c>
      <c r="F94" s="1">
        <f ca="1">F34+NORMINV(RAND(),0,'Total-Smoothed'!$AG$2)</f>
        <v>1.166275222284741</v>
      </c>
      <c r="G94" s="1">
        <f ca="1">G34+NORMINV(RAND(),0,'Total-Smoothed'!$AG$2)</f>
        <v>-6.0397038322271175E-2</v>
      </c>
      <c r="H94" s="1">
        <f ca="1">H34+NORMINV(RAND(),0,'Total-Smoothed'!$AG$2)</f>
        <v>-6.5060587881233534E-3</v>
      </c>
      <c r="I94" s="1">
        <f ca="1">I34+NORMINV(RAND(),0,'Total-Smoothed'!$AG$2)</f>
        <v>7.1565891025534342E-3</v>
      </c>
      <c r="J94" s="1">
        <f ca="1">J34+NORMINV(RAND(),0,'Total-Smoothed'!$AG$2)</f>
        <v>0.81431258751260183</v>
      </c>
      <c r="K94" s="1">
        <f ca="1">K34+NORMINV(RAND(),0,'Total-Smoothed'!$AG$2)</f>
        <v>5.6707140601836792E-2</v>
      </c>
      <c r="L94" s="1">
        <f ca="1">L34+NORMINV(RAND(),0,'Total-Smoothed'!$AG$2)</f>
        <v>2.8640536275487894E-2</v>
      </c>
      <c r="M94" s="1">
        <f ca="1">M34+NORMINV(RAND(),0,'Total-Smoothed'!$AG$2)</f>
        <v>1.0503981951851904</v>
      </c>
      <c r="N94" s="1">
        <f ca="1">N34+NORMINV(RAND(),0,'Total-Smoothed'!$AG$2)</f>
        <v>0.10774400516209487</v>
      </c>
      <c r="O94" s="1">
        <f ca="1">O34+NORMINV(RAND(),0,'Total-Smoothed'!$AG$2)</f>
        <v>-0.10624408597990698</v>
      </c>
      <c r="P94" s="1">
        <f ca="1">P34+NORMINV(RAND(),0,'Total-Smoothed'!$AG$2)</f>
        <v>1.0175048170793806</v>
      </c>
      <c r="Q94" s="1">
        <f ca="1">Q34+NORMINV(RAND(),0,'Total-Smoothed'!$AG$2)</f>
        <v>2.8329979854159672E-2</v>
      </c>
      <c r="R94" s="1">
        <f ca="1">R34+NORMINV(RAND(),0,'Total-Smoothed'!$AG$2)</f>
        <v>4.7037995494368136E-2</v>
      </c>
      <c r="S94" s="1">
        <f ca="1">S34+NORMINV(RAND(),0,'Total-Smoothed'!$AG$2)</f>
        <v>1.0381234776798465</v>
      </c>
      <c r="T94" s="1">
        <f ca="1">T34+NORMINV(RAND(),0,'Total-Smoothed'!$AG$2)</f>
        <v>0.94683972781181081</v>
      </c>
      <c r="U94" s="1">
        <f ca="1">U34+NORMINV(RAND(),0,'Total-Smoothed'!$AG$2)</f>
        <v>0.90430086305425694</v>
      </c>
      <c r="V94" s="1">
        <f ca="1">V34+NORMINV(RAND(),0,'Total-Smoothed'!$AG$2)</f>
        <v>0.79844272697097163</v>
      </c>
      <c r="W94" s="1">
        <f ca="1">W34+NORMINV(RAND(),0,'Total-Smoothed'!$AG$2)</f>
        <v>-0.12143957108070697</v>
      </c>
    </row>
    <row r="95" spans="1:23">
      <c r="A95">
        <v>106</v>
      </c>
      <c r="B95" t="s">
        <v>81</v>
      </c>
      <c r="C95">
        <v>30</v>
      </c>
      <c r="D95" s="1">
        <f ca="1">D35+NORMINV(RAND(),0,'Total-Smoothed'!$AG$2)</f>
        <v>2.0088618698649672E-2</v>
      </c>
      <c r="E95" s="1">
        <f ca="1">E35+NORMINV(RAND(),0,'Total-Smoothed'!$AG$2)</f>
        <v>-0.20849111005097767</v>
      </c>
      <c r="F95" s="1">
        <f ca="1">F35+NORMINV(RAND(),0,'Total-Smoothed'!$AG$2)</f>
        <v>1.1562261212659652</v>
      </c>
      <c r="G95" s="1">
        <f ca="1">G35+NORMINV(RAND(),0,'Total-Smoothed'!$AG$2)</f>
        <v>1.0888342257933761</v>
      </c>
      <c r="H95" s="1">
        <f ca="1">H35+NORMINV(RAND(),0,'Total-Smoothed'!$AG$2)</f>
        <v>-9.8875559733708943E-2</v>
      </c>
      <c r="I95" s="1">
        <f ca="1">I35+NORMINV(RAND(),0,'Total-Smoothed'!$AG$2)</f>
        <v>8.5872030124126128E-2</v>
      </c>
      <c r="J95" s="1">
        <f ca="1">J35+NORMINV(RAND(),0,'Total-Smoothed'!$AG$2)</f>
        <v>0.97967515930080162</v>
      </c>
      <c r="K95" s="1">
        <f ca="1">K35+NORMINV(RAND(),0,'Total-Smoothed'!$AG$2)</f>
        <v>4.475830423457728E-2</v>
      </c>
      <c r="L95" s="1">
        <f ca="1">L35+NORMINV(RAND(),0,'Total-Smoothed'!$AG$2)</f>
        <v>1.6370180640598486E-2</v>
      </c>
      <c r="M95" s="1">
        <f ca="1">M35+NORMINV(RAND(),0,'Total-Smoothed'!$AG$2)</f>
        <v>-1.2526978857649071E-2</v>
      </c>
      <c r="N95" s="1">
        <f ca="1">N35+NORMINV(RAND(),0,'Total-Smoothed'!$AG$2)</f>
        <v>9.1214587968678443E-2</v>
      </c>
      <c r="O95" s="1">
        <f ca="1">O35+NORMINV(RAND(),0,'Total-Smoothed'!$AG$2)</f>
        <v>-1.37567878950564E-2</v>
      </c>
      <c r="P95" s="1">
        <f ca="1">P35+NORMINV(RAND(),0,'Total-Smoothed'!$AG$2)</f>
        <v>1.0570633110357774</v>
      </c>
      <c r="Q95" s="1">
        <f ca="1">Q35+NORMINV(RAND(),0,'Total-Smoothed'!$AG$2)</f>
        <v>-0.11587891635736841</v>
      </c>
      <c r="R95" s="1">
        <f ca="1">R35+NORMINV(RAND(),0,'Total-Smoothed'!$AG$2)</f>
        <v>8.6468997417622345E-2</v>
      </c>
      <c r="S95" s="1">
        <f ca="1">S35+NORMINV(RAND(),0,'Total-Smoothed'!$AG$2)</f>
        <v>1.0866934723938491</v>
      </c>
      <c r="T95" s="1">
        <f ca="1">T35+NORMINV(RAND(),0,'Total-Smoothed'!$AG$2)</f>
        <v>5.2884136437774516E-2</v>
      </c>
      <c r="U95" s="1">
        <f ca="1">U35+NORMINV(RAND(),0,'Total-Smoothed'!$AG$2)</f>
        <v>0.21084668829020567</v>
      </c>
      <c r="V95" s="1">
        <f ca="1">V35+NORMINV(RAND(),0,'Total-Smoothed'!$AG$2)</f>
        <v>0.83684709601908802</v>
      </c>
      <c r="W95" s="1">
        <f ca="1">W35+NORMINV(RAND(),0,'Total-Smoothed'!$AG$2)</f>
        <v>-2.2650468297600833E-2</v>
      </c>
    </row>
    <row r="96" spans="1:23">
      <c r="A96">
        <v>107</v>
      </c>
      <c r="B96" t="s">
        <v>82</v>
      </c>
      <c r="C96">
        <v>30</v>
      </c>
      <c r="D96" s="1">
        <f ca="1">D36+NORMINV(RAND(),0,'Total-Smoothed'!$AG$2)</f>
        <v>0.11422829767182148</v>
      </c>
      <c r="E96" s="1">
        <f ca="1">E36+NORMINV(RAND(),0,'Total-Smoothed'!$AG$2)</f>
        <v>0.14006760340696589</v>
      </c>
      <c r="F96" s="1">
        <f ca="1">F36+NORMINV(RAND(),0,'Total-Smoothed'!$AG$2)</f>
        <v>1.0557325373461268</v>
      </c>
      <c r="G96" s="1">
        <f ca="1">G36+NORMINV(RAND(),0,'Total-Smoothed'!$AG$2)</f>
        <v>1.0792269378116581</v>
      </c>
      <c r="H96" s="1">
        <f ca="1">H36+NORMINV(RAND(),0,'Total-Smoothed'!$AG$2)</f>
        <v>3.4374321526080588E-2</v>
      </c>
      <c r="I96" s="1">
        <f ca="1">I36+NORMINV(RAND(),0,'Total-Smoothed'!$AG$2)</f>
        <v>-0.281598980787855</v>
      </c>
      <c r="J96" s="1">
        <f ca="1">J36+NORMINV(RAND(),0,'Total-Smoothed'!$AG$2)</f>
        <v>0.28687136947299158</v>
      </c>
      <c r="K96" s="1">
        <f ca="1">K36+NORMINV(RAND(),0,'Total-Smoothed'!$AG$2)</f>
        <v>-7.8181295649883437E-2</v>
      </c>
      <c r="L96" s="1">
        <f ca="1">L36+NORMINV(RAND(),0,'Total-Smoothed'!$AG$2)</f>
        <v>-7.4902886972199739E-2</v>
      </c>
      <c r="M96" s="1">
        <f ca="1">M36+NORMINV(RAND(),0,'Total-Smoothed'!$AG$2)</f>
        <v>0.96597507222324031</v>
      </c>
      <c r="N96" s="1">
        <f ca="1">N36+NORMINV(RAND(),0,'Total-Smoothed'!$AG$2)</f>
        <v>-3.5351198436526843E-2</v>
      </c>
      <c r="O96" s="1">
        <f ca="1">O36+NORMINV(RAND(),0,'Total-Smoothed'!$AG$2)</f>
        <v>-7.8087067429943272E-2</v>
      </c>
      <c r="P96" s="1">
        <f ca="1">P36+NORMINV(RAND(),0,'Total-Smoothed'!$AG$2)</f>
        <v>1.0853336661949557</v>
      </c>
      <c r="Q96" s="1">
        <f ca="1">Q36+NORMINV(RAND(),0,'Total-Smoothed'!$AG$2)</f>
        <v>-4.3625665557527352E-2</v>
      </c>
      <c r="R96" s="1">
        <f ca="1">R36+NORMINV(RAND(),0,'Total-Smoothed'!$AG$2)</f>
        <v>1.1724575823799364</v>
      </c>
      <c r="S96" s="1">
        <f ca="1">S36+NORMINV(RAND(),0,'Total-Smoothed'!$AG$2)</f>
        <v>0.97473654989036185</v>
      </c>
      <c r="T96" s="1">
        <f ca="1">T36+NORMINV(RAND(),0,'Total-Smoothed'!$AG$2)</f>
        <v>0.9731288477744614</v>
      </c>
      <c r="U96" s="1">
        <f ca="1">U36+NORMINV(RAND(),0,'Total-Smoothed'!$AG$2)</f>
        <v>0.95634775263443095</v>
      </c>
      <c r="V96" s="1">
        <f ca="1">V36+NORMINV(RAND(),0,'Total-Smoothed'!$AG$2)</f>
        <v>1.1985762505611071</v>
      </c>
      <c r="W96" s="1">
        <f ca="1">W36+NORMINV(RAND(),0,'Total-Smoothed'!$AG$2)</f>
        <v>-8.2481281772270487E-2</v>
      </c>
    </row>
    <row r="97" spans="1:23">
      <c r="A97">
        <v>108</v>
      </c>
      <c r="B97" t="s">
        <v>83</v>
      </c>
      <c r="C97">
        <v>30</v>
      </c>
      <c r="D97" s="1">
        <f ca="1">D37+NORMINV(RAND(),0,'Total-Smoothed'!$AG$2)</f>
        <v>0.11465863055523356</v>
      </c>
      <c r="E97" s="1">
        <f ca="1">E37+NORMINV(RAND(),0,'Total-Smoothed'!$AG$2)</f>
        <v>0.12366415762072122</v>
      </c>
      <c r="F97" s="1">
        <f ca="1">F37+NORMINV(RAND(),0,'Total-Smoothed'!$AG$2)</f>
        <v>-3.7107675637843979E-2</v>
      </c>
      <c r="G97" s="1">
        <f ca="1">G37+NORMINV(RAND(),0,'Total-Smoothed'!$AG$2)</f>
        <v>1.078985639323816</v>
      </c>
      <c r="H97" s="1">
        <f ca="1">H37+NORMINV(RAND(),0,'Total-Smoothed'!$AG$2)</f>
        <v>5.0505178607761648E-3</v>
      </c>
      <c r="I97" s="1">
        <f ca="1">I37+NORMINV(RAND(),0,'Total-Smoothed'!$AG$2)</f>
        <v>0.823359390517302</v>
      </c>
      <c r="J97" s="1">
        <f ca="1">J37+NORMINV(RAND(),0,'Total-Smoothed'!$AG$2)</f>
        <v>3.1261751781408408E-2</v>
      </c>
      <c r="K97" s="1">
        <f ca="1">K37+NORMINV(RAND(),0,'Total-Smoothed'!$AG$2)</f>
        <v>-7.1839415281694866E-2</v>
      </c>
      <c r="L97" s="1">
        <f ca="1">L37+NORMINV(RAND(),0,'Total-Smoothed'!$AG$2)</f>
        <v>-0.17772639010245295</v>
      </c>
      <c r="M97" s="1">
        <f ca="1">M37+NORMINV(RAND(),0,'Total-Smoothed'!$AG$2)</f>
        <v>1.1290475352334711E-2</v>
      </c>
      <c r="N97" s="1">
        <f ca="1">N37+NORMINV(RAND(),0,'Total-Smoothed'!$AG$2)</f>
        <v>9.2250303233621711E-2</v>
      </c>
      <c r="O97" s="1">
        <f ca="1">O37+NORMINV(RAND(),0,'Total-Smoothed'!$AG$2)</f>
        <v>0.77717863299329315</v>
      </c>
      <c r="P97" s="1">
        <f ca="1">P37+NORMINV(RAND(),0,'Total-Smoothed'!$AG$2)</f>
        <v>0.1452802061736877</v>
      </c>
      <c r="Q97" s="1">
        <f ca="1">Q37+NORMINV(RAND(),0,'Total-Smoothed'!$AG$2)</f>
        <v>-0.11197467753721219</v>
      </c>
      <c r="R97" s="1">
        <f ca="1">R37+NORMINV(RAND(),0,'Total-Smoothed'!$AG$2)</f>
        <v>1.0353123817393215</v>
      </c>
      <c r="S97" s="1">
        <f ca="1">S37+NORMINV(RAND(),0,'Total-Smoothed'!$AG$2)</f>
        <v>-0.14940506708834167</v>
      </c>
      <c r="T97" s="1">
        <f ca="1">T37+NORMINV(RAND(),0,'Total-Smoothed'!$AG$2)</f>
        <v>0.2782988048562296</v>
      </c>
      <c r="U97" s="1">
        <f ca="1">U37+NORMINV(RAND(),0,'Total-Smoothed'!$AG$2)</f>
        <v>1.1136211502767477</v>
      </c>
      <c r="V97" s="1">
        <f ca="1">V37+NORMINV(RAND(),0,'Total-Smoothed'!$AG$2)</f>
        <v>7.3313307352011803E-2</v>
      </c>
      <c r="W97" s="1">
        <f ca="1">W37+NORMINV(RAND(),0,'Total-Smoothed'!$AG$2)</f>
        <v>0.21055428555557396</v>
      </c>
    </row>
    <row r="98" spans="1:23">
      <c r="A98">
        <v>109</v>
      </c>
      <c r="B98" t="s">
        <v>84</v>
      </c>
      <c r="C98">
        <v>30</v>
      </c>
      <c r="D98" s="1">
        <f ca="1">D38+NORMINV(RAND(),0,'Total-Smoothed'!$AG$2)</f>
        <v>6.9614891617940836E-2</v>
      </c>
      <c r="E98" s="1">
        <f ca="1">E38+NORMINV(RAND(),0,'Total-Smoothed'!$AG$2)</f>
        <v>0.13086871431362329</v>
      </c>
      <c r="F98" s="1">
        <f ca="1">F38+NORMINV(RAND(),0,'Total-Smoothed'!$AG$2)</f>
        <v>-1.1703752420632305E-3</v>
      </c>
      <c r="G98" s="1">
        <f ca="1">G38+NORMINV(RAND(),0,'Total-Smoothed'!$AG$2)</f>
        <v>1.0300041241539586</v>
      </c>
      <c r="H98" s="1">
        <f ca="1">H38+NORMINV(RAND(),0,'Total-Smoothed'!$AG$2)</f>
        <v>-8.8448792053457861E-2</v>
      </c>
      <c r="I98" s="1">
        <f ca="1">I38+NORMINV(RAND(),0,'Total-Smoothed'!$AG$2)</f>
        <v>1.0416598076135994</v>
      </c>
      <c r="J98" s="1">
        <f ca="1">J38+NORMINV(RAND(),0,'Total-Smoothed'!$AG$2)</f>
        <v>-5.8539258363528093E-2</v>
      </c>
      <c r="K98" s="1">
        <f ca="1">K38+NORMINV(RAND(),0,'Total-Smoothed'!$AG$2)</f>
        <v>6.1258709619835983E-2</v>
      </c>
      <c r="L98" s="1">
        <f ca="1">L38+NORMINV(RAND(),0,'Total-Smoothed'!$AG$2)</f>
        <v>3.8454079097309762E-3</v>
      </c>
      <c r="M98" s="1">
        <f ca="1">M38+NORMINV(RAND(),0,'Total-Smoothed'!$AG$2)</f>
        <v>0.96295384048043053</v>
      </c>
      <c r="N98" s="1">
        <f ca="1">N38+NORMINV(RAND(),0,'Total-Smoothed'!$AG$2)</f>
        <v>-9.2993263560243691E-2</v>
      </c>
      <c r="O98" s="1">
        <f ca="1">O38+NORMINV(RAND(),0,'Total-Smoothed'!$AG$2)</f>
        <v>0.69092988171639513</v>
      </c>
      <c r="P98" s="1">
        <f ca="1">P38+NORMINV(RAND(),0,'Total-Smoothed'!$AG$2)</f>
        <v>0.14667013909579305</v>
      </c>
      <c r="Q98" s="1">
        <f ca="1">Q38+NORMINV(RAND(),0,'Total-Smoothed'!$AG$2)</f>
        <v>4.0557586713286728E-2</v>
      </c>
      <c r="R98" s="1">
        <f ca="1">R38+NORMINV(RAND(),0,'Total-Smoothed'!$AG$2)</f>
        <v>1.0061354206247226</v>
      </c>
      <c r="S98" s="1">
        <f ca="1">S38+NORMINV(RAND(),0,'Total-Smoothed'!$AG$2)</f>
        <v>1.1141893127980955</v>
      </c>
      <c r="T98" s="1">
        <f ca="1">T38+NORMINV(RAND(),0,'Total-Smoothed'!$AG$2)</f>
        <v>-9.9483720668367817E-2</v>
      </c>
      <c r="U98" s="1">
        <f ca="1">U38+NORMINV(RAND(),0,'Total-Smoothed'!$AG$2)</f>
        <v>5.6747580825279247E-2</v>
      </c>
      <c r="V98" s="1">
        <f ca="1">V38+NORMINV(RAND(),0,'Total-Smoothed'!$AG$2)</f>
        <v>0.10460333588138916</v>
      </c>
      <c r="W98" s="1">
        <f ca="1">W38+NORMINV(RAND(),0,'Total-Smoothed'!$AG$2)</f>
        <v>0.13144726005529195</v>
      </c>
    </row>
    <row r="99" spans="1:23">
      <c r="A99">
        <v>110</v>
      </c>
      <c r="B99" t="s">
        <v>85</v>
      </c>
      <c r="C99">
        <v>30</v>
      </c>
      <c r="D99" s="1">
        <f ca="1">D39+NORMINV(RAND(),0,'Total-Smoothed'!$AG$2)</f>
        <v>9.9930529199668244E-2</v>
      </c>
      <c r="E99" s="1">
        <f ca="1">E39+NORMINV(RAND(),0,'Total-Smoothed'!$AG$2)</f>
        <v>0.47780570742338602</v>
      </c>
      <c r="F99" s="1">
        <f ca="1">F39+NORMINV(RAND(),0,'Total-Smoothed'!$AG$2)</f>
        <v>-0.17900185208779207</v>
      </c>
      <c r="G99" s="1">
        <f ca="1">G39+NORMINV(RAND(),0,'Total-Smoothed'!$AG$2)</f>
        <v>0.17079343489058788</v>
      </c>
      <c r="H99" s="1">
        <f ca="1">H39+NORMINV(RAND(),0,'Total-Smoothed'!$AG$2)</f>
        <v>0.17644996975242874</v>
      </c>
      <c r="I99" s="1">
        <f ca="1">I39+NORMINV(RAND(),0,'Total-Smoothed'!$AG$2)</f>
        <v>0.90294408722806152</v>
      </c>
      <c r="J99" s="1">
        <f ca="1">J39+NORMINV(RAND(),0,'Total-Smoothed'!$AG$2)</f>
        <v>1.5001726041887724E-2</v>
      </c>
      <c r="K99" s="1">
        <f ca="1">K39+NORMINV(RAND(),0,'Total-Smoothed'!$AG$2)</f>
        <v>0.14650284366175986</v>
      </c>
      <c r="L99" s="1">
        <f ca="1">L39+NORMINV(RAND(),0,'Total-Smoothed'!$AG$2)</f>
        <v>1.4172042488141424E-2</v>
      </c>
      <c r="M99" s="1">
        <f ca="1">M39+NORMINV(RAND(),0,'Total-Smoothed'!$AG$2)</f>
        <v>1.0081703683088394</v>
      </c>
      <c r="N99" s="1">
        <f ca="1">N39+NORMINV(RAND(),0,'Total-Smoothed'!$AG$2)</f>
        <v>2.1442233907164931E-2</v>
      </c>
      <c r="O99" s="1">
        <f ca="1">O39+NORMINV(RAND(),0,'Total-Smoothed'!$AG$2)</f>
        <v>0.99879945543331428</v>
      </c>
      <c r="P99" s="1">
        <f ca="1">P39+NORMINV(RAND(),0,'Total-Smoothed'!$AG$2)</f>
        <v>2.2530129316872729E-2</v>
      </c>
      <c r="Q99" s="1">
        <f ca="1">Q39+NORMINV(RAND(),0,'Total-Smoothed'!$AG$2)</f>
        <v>3.9976612073606289E-2</v>
      </c>
      <c r="R99" s="1">
        <f ca="1">R39+NORMINV(RAND(),0,'Total-Smoothed'!$AG$2)</f>
        <v>1.1927933397770643</v>
      </c>
      <c r="S99" s="1">
        <f ca="1">S39+NORMINV(RAND(),0,'Total-Smoothed'!$AG$2)</f>
        <v>1.0965396664740015</v>
      </c>
      <c r="T99" s="1">
        <f ca="1">T39+NORMINV(RAND(),0,'Total-Smoothed'!$AG$2)</f>
        <v>1.023929367068664</v>
      </c>
      <c r="U99" s="1">
        <f ca="1">U39+NORMINV(RAND(),0,'Total-Smoothed'!$AG$2)</f>
        <v>1.2224356627461563</v>
      </c>
      <c r="V99" s="1">
        <f ca="1">V39+NORMINV(RAND(),0,'Total-Smoothed'!$AG$2)</f>
        <v>0.12592436688260578</v>
      </c>
      <c r="W99" s="1">
        <f ca="1">W39+NORMINV(RAND(),0,'Total-Smoothed'!$AG$2)</f>
        <v>0.17562001495303739</v>
      </c>
    </row>
    <row r="100" spans="1:23">
      <c r="A100">
        <v>111</v>
      </c>
      <c r="B100" t="s">
        <v>86</v>
      </c>
      <c r="C100">
        <v>30</v>
      </c>
      <c r="D100" s="1">
        <f ca="1">D40+NORMINV(RAND(),0,'Total-Smoothed'!$AG$2)</f>
        <v>2.3809560091647572E-2</v>
      </c>
      <c r="E100" s="1">
        <f ca="1">E40+NORMINV(RAND(),0,'Total-Smoothed'!$AG$2)</f>
        <v>-2.0532061164272954E-2</v>
      </c>
      <c r="F100" s="1">
        <f ca="1">F40+NORMINV(RAND(),0,'Total-Smoothed'!$AG$2)</f>
        <v>-0.10474399531834398</v>
      </c>
      <c r="G100" s="1">
        <f ca="1">G40+NORMINV(RAND(),0,'Total-Smoothed'!$AG$2)</f>
        <v>0.8152555090139384</v>
      </c>
      <c r="H100" s="1">
        <f ca="1">H40+NORMINV(RAND(),0,'Total-Smoothed'!$AG$2)</f>
        <v>5.6985025374575664E-2</v>
      </c>
      <c r="I100" s="1">
        <f ca="1">I40+NORMINV(RAND(),0,'Total-Smoothed'!$AG$2)</f>
        <v>1.0180898053727534</v>
      </c>
      <c r="J100" s="1">
        <f ca="1">J40+NORMINV(RAND(),0,'Total-Smoothed'!$AG$2)</f>
        <v>-0.1216191385604774</v>
      </c>
      <c r="K100" s="1">
        <f ca="1">K40+NORMINV(RAND(),0,'Total-Smoothed'!$AG$2)</f>
        <v>2.1779620234668895E-2</v>
      </c>
      <c r="L100" s="1">
        <f ca="1">L40+NORMINV(RAND(),0,'Total-Smoothed'!$AG$2)</f>
        <v>8.3523152063516459E-2</v>
      </c>
      <c r="M100" s="1">
        <f ca="1">M40+NORMINV(RAND(),0,'Total-Smoothed'!$AG$2)</f>
        <v>0.91520304987775902</v>
      </c>
      <c r="N100" s="1">
        <f ca="1">N40+NORMINV(RAND(),0,'Total-Smoothed'!$AG$2)</f>
        <v>0.10924750257039853</v>
      </c>
      <c r="O100" s="1">
        <f ca="1">O40+NORMINV(RAND(),0,'Total-Smoothed'!$AG$2)</f>
        <v>-9.5389936363421815E-2</v>
      </c>
      <c r="P100" s="1">
        <f ca="1">P40+NORMINV(RAND(),0,'Total-Smoothed'!$AG$2)</f>
        <v>-3.2961486185858979E-2</v>
      </c>
      <c r="Q100" s="1">
        <f ca="1">Q40+NORMINV(RAND(),0,'Total-Smoothed'!$AG$2)</f>
        <v>1.0986557099296306</v>
      </c>
      <c r="R100" s="1">
        <f ca="1">R40+NORMINV(RAND(),0,'Total-Smoothed'!$AG$2)</f>
        <v>0.94857481456479309</v>
      </c>
      <c r="S100" s="1">
        <f ca="1">S40+NORMINV(RAND(),0,'Total-Smoothed'!$AG$2)</f>
        <v>0.38903555346996338</v>
      </c>
      <c r="T100" s="1">
        <f ca="1">T40+NORMINV(RAND(),0,'Total-Smoothed'!$AG$2)</f>
        <v>0.91405237363933667</v>
      </c>
      <c r="U100" s="1">
        <f ca="1">U40+NORMINV(RAND(),0,'Total-Smoothed'!$AG$2)</f>
        <v>0.98705695409352023</v>
      </c>
      <c r="V100" s="1">
        <f ca="1">V40+NORMINV(RAND(),0,'Total-Smoothed'!$AG$2)</f>
        <v>-1.1336657819449567E-2</v>
      </c>
      <c r="W100" s="1">
        <f ca="1">W40+NORMINV(RAND(),0,'Total-Smoothed'!$AG$2)</f>
        <v>0.9637598468753823</v>
      </c>
    </row>
    <row r="101" spans="1:23">
      <c r="A101">
        <v>112</v>
      </c>
      <c r="B101" t="s">
        <v>87</v>
      </c>
      <c r="C101">
        <v>30</v>
      </c>
      <c r="D101" s="1">
        <f ca="1">D41+NORMINV(RAND(),0,'Total-Smoothed'!$AG$2)</f>
        <v>0.10487411655335105</v>
      </c>
      <c r="E101" s="1">
        <f ca="1">E41+NORMINV(RAND(),0,'Total-Smoothed'!$AG$2)</f>
        <v>1.5633885120596575E-3</v>
      </c>
      <c r="F101" s="1">
        <f ca="1">F41+NORMINV(RAND(),0,'Total-Smoothed'!$AG$2)</f>
        <v>0.11956639227444404</v>
      </c>
      <c r="G101" s="1">
        <f ca="1">G41+NORMINV(RAND(),0,'Total-Smoothed'!$AG$2)</f>
        <v>1.102569630340176</v>
      </c>
      <c r="H101" s="1">
        <f ca="1">H41+NORMINV(RAND(),0,'Total-Smoothed'!$AG$2)</f>
        <v>0.13971361852444922</v>
      </c>
      <c r="I101" s="1">
        <f ca="1">I41+NORMINV(RAND(),0,'Total-Smoothed'!$AG$2)</f>
        <v>0.99077292408460227</v>
      </c>
      <c r="J101" s="1">
        <f ca="1">J41+NORMINV(RAND(),0,'Total-Smoothed'!$AG$2)</f>
        <v>-0.14666368509611186</v>
      </c>
      <c r="K101" s="1">
        <f ca="1">K41+NORMINV(RAND(),0,'Total-Smoothed'!$AG$2)</f>
        <v>-0.26791235568345018</v>
      </c>
      <c r="L101" s="1">
        <f ca="1">L41+NORMINV(RAND(),0,'Total-Smoothed'!$AG$2)</f>
        <v>-7.8396883680901655E-2</v>
      </c>
      <c r="M101" s="1">
        <f ca="1">M41+NORMINV(RAND(),0,'Total-Smoothed'!$AG$2)</f>
        <v>-6.1770420818606259E-2</v>
      </c>
      <c r="N101" s="1">
        <f ca="1">N41+NORMINV(RAND(),0,'Total-Smoothed'!$AG$2)</f>
        <v>-7.4281261709577148E-2</v>
      </c>
      <c r="O101" s="1">
        <f ca="1">O41+NORMINV(RAND(),0,'Total-Smoothed'!$AG$2)</f>
        <v>1.0835689777098534</v>
      </c>
      <c r="P101" s="1">
        <f ca="1">P41+NORMINV(RAND(),0,'Total-Smoothed'!$AG$2)</f>
        <v>0.12178943982044249</v>
      </c>
      <c r="Q101" s="1">
        <f ca="1">Q41+NORMINV(RAND(),0,'Total-Smoothed'!$AG$2)</f>
        <v>0.24625687224351686</v>
      </c>
      <c r="R101" s="1">
        <f ca="1">R41+NORMINV(RAND(),0,'Total-Smoothed'!$AG$2)</f>
        <v>0.946956418785037</v>
      </c>
      <c r="S101" s="1">
        <f ca="1">S41+NORMINV(RAND(),0,'Total-Smoothed'!$AG$2)</f>
        <v>5.1011443757611713E-2</v>
      </c>
      <c r="T101" s="1">
        <f ca="1">T41+NORMINV(RAND(),0,'Total-Smoothed'!$AG$2)</f>
        <v>8.3972254003712929E-3</v>
      </c>
      <c r="U101" s="1">
        <f ca="1">U41+NORMINV(RAND(),0,'Total-Smoothed'!$AG$2)</f>
        <v>0.18529127062616924</v>
      </c>
      <c r="V101" s="1">
        <f ca="1">V41+NORMINV(RAND(),0,'Total-Smoothed'!$AG$2)</f>
        <v>-8.3715354266918306E-3</v>
      </c>
      <c r="W101" s="1">
        <f ca="1">W41+NORMINV(RAND(),0,'Total-Smoothed'!$AG$2)</f>
        <v>3.475767100977166E-2</v>
      </c>
    </row>
    <row r="102" spans="1:23">
      <c r="A102">
        <v>113</v>
      </c>
      <c r="B102" t="s">
        <v>88</v>
      </c>
      <c r="C102">
        <v>30</v>
      </c>
      <c r="D102" s="1">
        <f ca="1">D42+NORMINV(RAND(),0,'Total-Smoothed'!$AG$2)</f>
        <v>-4.8259711530521776E-2</v>
      </c>
      <c r="E102" s="1">
        <f ca="1">E42+NORMINV(RAND(),0,'Total-Smoothed'!$AG$2)</f>
        <v>3.3762784573233472E-2</v>
      </c>
      <c r="F102" s="1">
        <f ca="1">F42+NORMINV(RAND(),0,'Total-Smoothed'!$AG$2)</f>
        <v>4.7025097413201516E-2</v>
      </c>
      <c r="G102" s="1">
        <f ca="1">G42+NORMINV(RAND(),0,'Total-Smoothed'!$AG$2)</f>
        <v>1.0855322547388644</v>
      </c>
      <c r="H102" s="1">
        <f ca="1">H42+NORMINV(RAND(),0,'Total-Smoothed'!$AG$2)</f>
        <v>4.6249394350345877E-2</v>
      </c>
      <c r="I102" s="1">
        <f ca="1">I42+NORMINV(RAND(),0,'Total-Smoothed'!$AG$2)</f>
        <v>0.27759593149992773</v>
      </c>
      <c r="J102" s="1">
        <f ca="1">J42+NORMINV(RAND(),0,'Total-Smoothed'!$AG$2)</f>
        <v>-5.2959115371656082E-2</v>
      </c>
      <c r="K102" s="1">
        <f ca="1">K42+NORMINV(RAND(),0,'Total-Smoothed'!$AG$2)</f>
        <v>-9.9326547070655198E-3</v>
      </c>
      <c r="L102" s="1">
        <f ca="1">L42+NORMINV(RAND(),0,'Total-Smoothed'!$AG$2)</f>
        <v>4.7974999464200797E-3</v>
      </c>
      <c r="M102" s="1">
        <f ca="1">M42+NORMINV(RAND(),0,'Total-Smoothed'!$AG$2)</f>
        <v>0.81365795482407699</v>
      </c>
      <c r="N102" s="1">
        <f ca="1">N42+NORMINV(RAND(),0,'Total-Smoothed'!$AG$2)</f>
        <v>-2.4426235790072019E-2</v>
      </c>
      <c r="O102" s="1">
        <f ca="1">O42+NORMINV(RAND(),0,'Total-Smoothed'!$AG$2)</f>
        <v>1.5900544815423773E-2</v>
      </c>
      <c r="P102" s="1">
        <f ca="1">P42+NORMINV(RAND(),0,'Total-Smoothed'!$AG$2)</f>
        <v>0.94782600425700847</v>
      </c>
      <c r="Q102" s="1">
        <f ca="1">Q42+NORMINV(RAND(),0,'Total-Smoothed'!$AG$2)</f>
        <v>-2.6891436482025841E-2</v>
      </c>
      <c r="R102" s="1">
        <f ca="1">R42+NORMINV(RAND(),0,'Total-Smoothed'!$AG$2)</f>
        <v>1.0465234091678979</v>
      </c>
      <c r="S102" s="1">
        <f ca="1">S42+NORMINV(RAND(),0,'Total-Smoothed'!$AG$2)</f>
        <v>0.93473997107007023</v>
      </c>
      <c r="T102" s="1">
        <f ca="1">T42+NORMINV(RAND(),0,'Total-Smoothed'!$AG$2)</f>
        <v>7.1226022499730868E-2</v>
      </c>
      <c r="U102" s="1">
        <f ca="1">U42+NORMINV(RAND(),0,'Total-Smoothed'!$AG$2)</f>
        <v>-0.17377049810068657</v>
      </c>
      <c r="V102" s="1">
        <f ca="1">V42+NORMINV(RAND(),0,'Total-Smoothed'!$AG$2)</f>
        <v>0.68406041266971784</v>
      </c>
      <c r="W102" s="1">
        <f ca="1">W42+NORMINV(RAND(),0,'Total-Smoothed'!$AG$2)</f>
        <v>-0.16415985116477236</v>
      </c>
    </row>
    <row r="103" spans="1:23">
      <c r="A103">
        <v>114</v>
      </c>
      <c r="B103" t="s">
        <v>89</v>
      </c>
      <c r="C103">
        <v>30</v>
      </c>
      <c r="D103" s="1">
        <f ca="1">D43+NORMINV(RAND(),0,'Total-Smoothed'!$AG$2)</f>
        <v>7.4123579476285048E-2</v>
      </c>
      <c r="E103" s="1">
        <f ca="1">E43+NORMINV(RAND(),0,'Total-Smoothed'!$AG$2)</f>
        <v>6.1390454747940672E-2</v>
      </c>
      <c r="F103" s="1">
        <f ca="1">F43+NORMINV(RAND(),0,'Total-Smoothed'!$AG$2)</f>
        <v>0.19917264076573626</v>
      </c>
      <c r="G103" s="1">
        <f ca="1">G43+NORMINV(RAND(),0,'Total-Smoothed'!$AG$2)</f>
        <v>0.55126207753898826</v>
      </c>
      <c r="H103" s="1">
        <f ca="1">H43+NORMINV(RAND(),0,'Total-Smoothed'!$AG$2)</f>
        <v>0.6258311350955027</v>
      </c>
      <c r="I103" s="1">
        <f ca="1">I43+NORMINV(RAND(),0,'Total-Smoothed'!$AG$2)</f>
        <v>0.32493723794896001</v>
      </c>
      <c r="J103" s="1">
        <f ca="1">J43+NORMINV(RAND(),0,'Total-Smoothed'!$AG$2)</f>
        <v>0.61164606439515468</v>
      </c>
      <c r="K103" s="1">
        <f ca="1">K43+NORMINV(RAND(),0,'Total-Smoothed'!$AG$2)</f>
        <v>-8.5582701793376292E-2</v>
      </c>
      <c r="L103" s="1">
        <f ca="1">L43+NORMINV(RAND(),0,'Total-Smoothed'!$AG$2)</f>
        <v>3.2946718192709258E-2</v>
      </c>
      <c r="M103" s="1">
        <f ca="1">M43+NORMINV(RAND(),0,'Total-Smoothed'!$AG$2)</f>
        <v>5.2022181870582829E-2</v>
      </c>
      <c r="N103" s="1">
        <f ca="1">N43+NORMINV(RAND(),0,'Total-Smoothed'!$AG$2)</f>
        <v>1.2546690775032787E-2</v>
      </c>
      <c r="O103" s="1">
        <f ca="1">O43+NORMINV(RAND(),0,'Total-Smoothed'!$AG$2)</f>
        <v>0.12403284114465661</v>
      </c>
      <c r="P103" s="1">
        <f ca="1">P43+NORMINV(RAND(),0,'Total-Smoothed'!$AG$2)</f>
        <v>0.95604825560828488</v>
      </c>
      <c r="Q103" s="1">
        <f ca="1">Q43+NORMINV(RAND(),0,'Total-Smoothed'!$AG$2)</f>
        <v>1.00784194534062</v>
      </c>
      <c r="R103" s="1">
        <f ca="1">R43+NORMINV(RAND(),0,'Total-Smoothed'!$AG$2)</f>
        <v>1.4444918299285897E-2</v>
      </c>
      <c r="S103" s="1">
        <f ca="1">S43+NORMINV(RAND(),0,'Total-Smoothed'!$AG$2)</f>
        <v>0.88769403327961371</v>
      </c>
      <c r="T103" s="1">
        <f ca="1">T43+NORMINV(RAND(),0,'Total-Smoothed'!$AG$2)</f>
        <v>-5.6467881826491963E-2</v>
      </c>
      <c r="U103" s="1">
        <f ca="1">U43+NORMINV(RAND(),0,'Total-Smoothed'!$AG$2)</f>
        <v>0.18720976808419609</v>
      </c>
      <c r="V103" s="1">
        <f ca="1">V43+NORMINV(RAND(),0,'Total-Smoothed'!$AG$2)</f>
        <v>5.3347792749011982E-2</v>
      </c>
      <c r="W103" s="1">
        <f ca="1">W43+NORMINV(RAND(),0,'Total-Smoothed'!$AG$2)</f>
        <v>0.98086125628532483</v>
      </c>
    </row>
    <row r="104" spans="1:23">
      <c r="A104">
        <v>115</v>
      </c>
      <c r="B104" t="s">
        <v>90</v>
      </c>
      <c r="C104">
        <v>30</v>
      </c>
      <c r="D104" s="1">
        <f ca="1">D44+NORMINV(RAND(),0,'Total-Smoothed'!$AG$2)</f>
        <v>-3.4351423197334377E-2</v>
      </c>
      <c r="E104" s="1">
        <f ca="1">E44+NORMINV(RAND(),0,'Total-Smoothed'!$AG$2)</f>
        <v>8.9454525279721669E-2</v>
      </c>
      <c r="F104" s="1">
        <f ca="1">F44+NORMINV(RAND(),0,'Total-Smoothed'!$AG$2)</f>
        <v>-4.571132247364873E-2</v>
      </c>
      <c r="G104" s="1">
        <f ca="1">G44+NORMINV(RAND(),0,'Total-Smoothed'!$AG$2)</f>
        <v>0.59356863882953181</v>
      </c>
      <c r="H104" s="1">
        <f ca="1">H44+NORMINV(RAND(),0,'Total-Smoothed'!$AG$2)</f>
        <v>0.65566314781640145</v>
      </c>
      <c r="I104" s="1">
        <f ca="1">I44+NORMINV(RAND(),0,'Total-Smoothed'!$AG$2)</f>
        <v>0.25772406483185317</v>
      </c>
      <c r="J104" s="1">
        <f ca="1">J44+NORMINV(RAND(),0,'Total-Smoothed'!$AG$2)</f>
        <v>1.3521343117949926E-2</v>
      </c>
      <c r="K104" s="1">
        <f ca="1">K44+NORMINV(RAND(),0,'Total-Smoothed'!$AG$2)</f>
        <v>-1.9554336058111358E-2</v>
      </c>
      <c r="L104" s="1">
        <f ca="1">L44+NORMINV(RAND(),0,'Total-Smoothed'!$AG$2)</f>
        <v>-0.22510812699734215</v>
      </c>
      <c r="M104" s="1">
        <f ca="1">M44+NORMINV(RAND(),0,'Total-Smoothed'!$AG$2)</f>
        <v>-7.883995159579843E-2</v>
      </c>
      <c r="N104" s="1">
        <f ca="1">N44+NORMINV(RAND(),0,'Total-Smoothed'!$AG$2)</f>
        <v>0.16752614685956962</v>
      </c>
      <c r="O104" s="1">
        <f ca="1">O44+NORMINV(RAND(),0,'Total-Smoothed'!$AG$2)</f>
        <v>-7.0592690096449515E-2</v>
      </c>
      <c r="P104" s="1">
        <f ca="1">P44+NORMINV(RAND(),0,'Total-Smoothed'!$AG$2)</f>
        <v>0.85183668004089452</v>
      </c>
      <c r="Q104" s="1">
        <f ca="1">Q44+NORMINV(RAND(),0,'Total-Smoothed'!$AG$2)</f>
        <v>1.1244472208920693</v>
      </c>
      <c r="R104" s="1">
        <f ca="1">R44+NORMINV(RAND(),0,'Total-Smoothed'!$AG$2)</f>
        <v>-0.15796752528275287</v>
      </c>
      <c r="S104" s="1">
        <f ca="1">S44+NORMINV(RAND(),0,'Total-Smoothed'!$AG$2)</f>
        <v>0.19611732151453243</v>
      </c>
      <c r="T104" s="1">
        <f ca="1">T44+NORMINV(RAND(),0,'Total-Smoothed'!$AG$2)</f>
        <v>7.76085806794935E-2</v>
      </c>
      <c r="U104" s="1">
        <f ca="1">U44+NORMINV(RAND(),0,'Total-Smoothed'!$AG$2)</f>
        <v>0.97049375162126339</v>
      </c>
      <c r="V104" s="1">
        <f ca="1">V44+NORMINV(RAND(),0,'Total-Smoothed'!$AG$2)</f>
        <v>-4.3935636603420272E-2</v>
      </c>
      <c r="W104" s="1">
        <f ca="1">W44+NORMINV(RAND(),0,'Total-Smoothed'!$AG$2)</f>
        <v>0.89126389306859899</v>
      </c>
    </row>
    <row r="105" spans="1:23">
      <c r="A105">
        <v>116</v>
      </c>
      <c r="B105" t="s">
        <v>91</v>
      </c>
      <c r="C105">
        <v>30</v>
      </c>
      <c r="D105" s="1">
        <f ca="1">D45+NORMINV(RAND(),0,'Total-Smoothed'!$AG$2)</f>
        <v>-8.7320765515127421E-2</v>
      </c>
      <c r="E105" s="1">
        <f ca="1">E45+NORMINV(RAND(),0,'Total-Smoothed'!$AG$2)</f>
        <v>7.4984796359753567E-2</v>
      </c>
      <c r="F105" s="1">
        <f ca="1">F45+NORMINV(RAND(),0,'Total-Smoothed'!$AG$2)</f>
        <v>5.8375755710939829E-2</v>
      </c>
      <c r="G105" s="1">
        <f ca="1">G45+NORMINV(RAND(),0,'Total-Smoothed'!$AG$2)</f>
        <v>-8.7579179172986091E-3</v>
      </c>
      <c r="H105" s="1">
        <f ca="1">H45+NORMINV(RAND(),0,'Total-Smoothed'!$AG$2)</f>
        <v>-3.1897729629342952E-3</v>
      </c>
      <c r="I105" s="1">
        <f ca="1">I45+NORMINV(RAND(),0,'Total-Smoothed'!$AG$2)</f>
        <v>0.5685258746194819</v>
      </c>
      <c r="J105" s="1">
        <f ca="1">J45+NORMINV(RAND(),0,'Total-Smoothed'!$AG$2)</f>
        <v>0.18506907891835128</v>
      </c>
      <c r="K105" s="1">
        <f ca="1">K45+NORMINV(RAND(),0,'Total-Smoothed'!$AG$2)</f>
        <v>-3.4755758313745798E-2</v>
      </c>
      <c r="L105" s="1">
        <f ca="1">L45+NORMINV(RAND(),0,'Total-Smoothed'!$AG$2)</f>
        <v>-7.2726093891254534E-2</v>
      </c>
      <c r="M105" s="1">
        <f ca="1">M45+NORMINV(RAND(),0,'Total-Smoothed'!$AG$2)</f>
        <v>1.1254325846987221</v>
      </c>
      <c r="N105" s="1">
        <f ca="1">N45+NORMINV(RAND(),0,'Total-Smoothed'!$AG$2)</f>
        <v>-3.3228698041383301E-2</v>
      </c>
      <c r="O105" s="1">
        <f ca="1">O45+NORMINV(RAND(),0,'Total-Smoothed'!$AG$2)</f>
        <v>-0.23391896421582448</v>
      </c>
      <c r="P105" s="1">
        <f ca="1">P45+NORMINV(RAND(),0,'Total-Smoothed'!$AG$2)</f>
        <v>1.0591932602686329</v>
      </c>
      <c r="Q105" s="1">
        <f ca="1">Q45+NORMINV(RAND(),0,'Total-Smoothed'!$AG$2)</f>
        <v>0.75575049520201609</v>
      </c>
      <c r="R105" s="1">
        <f ca="1">R45+NORMINV(RAND(),0,'Total-Smoothed'!$AG$2)</f>
        <v>0.15089910304589704</v>
      </c>
      <c r="S105" s="1">
        <f ca="1">S45+NORMINV(RAND(),0,'Total-Smoothed'!$AG$2)</f>
        <v>0.95896309398691193</v>
      </c>
      <c r="T105" s="1">
        <f ca="1">T45+NORMINV(RAND(),0,'Total-Smoothed'!$AG$2)</f>
        <v>0.94463468800400963</v>
      </c>
      <c r="U105" s="1">
        <f ca="1">U45+NORMINV(RAND(),0,'Total-Smoothed'!$AG$2)</f>
        <v>-7.9454428642688948E-4</v>
      </c>
      <c r="V105" s="1">
        <f ca="1">V45+NORMINV(RAND(),0,'Total-Smoothed'!$AG$2)</f>
        <v>-6.7166888680269141E-2</v>
      </c>
      <c r="W105" s="1">
        <f ca="1">W45+NORMINV(RAND(),0,'Total-Smoothed'!$AG$2)</f>
        <v>-9.8762020341060137E-3</v>
      </c>
    </row>
    <row r="106" spans="1:23">
      <c r="A106">
        <v>117</v>
      </c>
      <c r="B106" t="s">
        <v>92</v>
      </c>
      <c r="C106">
        <v>30</v>
      </c>
      <c r="D106" s="1">
        <f ca="1">D46+NORMINV(RAND(),0,'Total-Smoothed'!$AG$2)</f>
        <v>4.9978940553303861E-2</v>
      </c>
      <c r="E106" s="1">
        <f ca="1">E46+NORMINV(RAND(),0,'Total-Smoothed'!$AG$2)</f>
        <v>-8.9168101373242215E-2</v>
      </c>
      <c r="F106" s="1">
        <f ca="1">F46+NORMINV(RAND(),0,'Total-Smoothed'!$AG$2)</f>
        <v>3.7962108602522117E-2</v>
      </c>
      <c r="G106" s="1">
        <f ca="1">G46+NORMINV(RAND(),0,'Total-Smoothed'!$AG$2)</f>
        <v>0.82679334710730323</v>
      </c>
      <c r="H106" s="1">
        <f ca="1">H46+NORMINV(RAND(),0,'Total-Smoothed'!$AG$2)</f>
        <v>-7.5724232018104479E-2</v>
      </c>
      <c r="I106" s="1">
        <f ca="1">I46+NORMINV(RAND(),0,'Total-Smoothed'!$AG$2)</f>
        <v>0.16034062372692898</v>
      </c>
      <c r="J106" s="1">
        <f ca="1">J46+NORMINV(RAND(),0,'Total-Smoothed'!$AG$2)</f>
        <v>2.8066895043998206E-2</v>
      </c>
      <c r="K106" s="1">
        <f ca="1">K46+NORMINV(RAND(),0,'Total-Smoothed'!$AG$2)</f>
        <v>0.16365182954400773</v>
      </c>
      <c r="L106" s="1">
        <f ca="1">L46+NORMINV(RAND(),0,'Total-Smoothed'!$AG$2)</f>
        <v>-1.1682796609133808E-2</v>
      </c>
      <c r="M106" s="1">
        <f ca="1">M46+NORMINV(RAND(),0,'Total-Smoothed'!$AG$2)</f>
        <v>0.41541128989432341</v>
      </c>
      <c r="N106" s="1">
        <f ca="1">N46+NORMINV(RAND(),0,'Total-Smoothed'!$AG$2)</f>
        <v>9.1404510811035622E-2</v>
      </c>
      <c r="O106" s="1">
        <f ca="1">O46+NORMINV(RAND(),0,'Total-Smoothed'!$AG$2)</f>
        <v>0.16681484321262971</v>
      </c>
      <c r="P106" s="1">
        <f ca="1">P46+NORMINV(RAND(),0,'Total-Smoothed'!$AG$2)</f>
        <v>1.1309563692935278</v>
      </c>
      <c r="Q106" s="1">
        <f ca="1">Q46+NORMINV(RAND(),0,'Total-Smoothed'!$AG$2)</f>
        <v>1.1871853626968152</v>
      </c>
      <c r="R106" s="1">
        <f ca="1">R46+NORMINV(RAND(),0,'Total-Smoothed'!$AG$2)</f>
        <v>-4.9469504918071651E-2</v>
      </c>
      <c r="S106" s="1">
        <f ca="1">S46+NORMINV(RAND(),0,'Total-Smoothed'!$AG$2)</f>
        <v>0.90702752203068504</v>
      </c>
      <c r="T106" s="1">
        <f ca="1">T46+NORMINV(RAND(),0,'Total-Smoothed'!$AG$2)</f>
        <v>0.12421448143085959</v>
      </c>
      <c r="U106" s="1">
        <f ca="1">U46+NORMINV(RAND(),0,'Total-Smoothed'!$AG$2)</f>
        <v>0.87532818018967529</v>
      </c>
      <c r="V106" s="1">
        <f ca="1">V46+NORMINV(RAND(),0,'Total-Smoothed'!$AG$2)</f>
        <v>1.0520408503702554</v>
      </c>
      <c r="W106" s="1">
        <f ca="1">W46+NORMINV(RAND(),0,'Total-Smoothed'!$AG$2)</f>
        <v>1.0659525509835206</v>
      </c>
    </row>
    <row r="107" spans="1:23">
      <c r="A107">
        <v>118</v>
      </c>
      <c r="B107" t="s">
        <v>93</v>
      </c>
      <c r="C107">
        <v>30</v>
      </c>
      <c r="D107" s="1">
        <f ca="1">D47+NORMINV(RAND(),0,'Total-Smoothed'!$AG$2)</f>
        <v>0.11518912851025265</v>
      </c>
      <c r="E107" s="1">
        <f ca="1">E47+NORMINV(RAND(),0,'Total-Smoothed'!$AG$2)</f>
        <v>2.7581653036524524E-2</v>
      </c>
      <c r="F107" s="1">
        <f ca="1">F47+NORMINV(RAND(),0,'Total-Smoothed'!$AG$2)</f>
        <v>-0.10576622759049159</v>
      </c>
      <c r="G107" s="1">
        <f ca="1">G47+NORMINV(RAND(),0,'Total-Smoothed'!$AG$2)</f>
        <v>-1.2589320776124801E-2</v>
      </c>
      <c r="H107" s="1">
        <f ca="1">H47+NORMINV(RAND(),0,'Total-Smoothed'!$AG$2)</f>
        <v>1.020166389082056</v>
      </c>
      <c r="I107" s="1">
        <f ca="1">I47+NORMINV(RAND(),0,'Total-Smoothed'!$AG$2)</f>
        <v>1.0280481281100646</v>
      </c>
      <c r="J107" s="1">
        <f ca="1">J47+NORMINV(RAND(),0,'Total-Smoothed'!$AG$2)</f>
        <v>0.17750519438826595</v>
      </c>
      <c r="K107" s="1">
        <f ca="1">K47+NORMINV(RAND(),0,'Total-Smoothed'!$AG$2)</f>
        <v>4.5152371570619979E-2</v>
      </c>
      <c r="L107" s="1">
        <f ca="1">L47+NORMINV(RAND(),0,'Total-Smoothed'!$AG$2)</f>
        <v>0.30384449869146429</v>
      </c>
      <c r="M107" s="1">
        <f ca="1">M47+NORMINV(RAND(),0,'Total-Smoothed'!$AG$2)</f>
        <v>4.7189760357402272E-2</v>
      </c>
      <c r="N107" s="1">
        <f ca="1">N47+NORMINV(RAND(),0,'Total-Smoothed'!$AG$2)</f>
        <v>-0.12877308294166198</v>
      </c>
      <c r="O107" s="1">
        <f ca="1">O47+NORMINV(RAND(),0,'Total-Smoothed'!$AG$2)</f>
        <v>8.9728846839579587E-2</v>
      </c>
      <c r="P107" s="1">
        <f ca="1">P47+NORMINV(RAND(),0,'Total-Smoothed'!$AG$2)</f>
        <v>0.1477899295676072</v>
      </c>
      <c r="Q107" s="1">
        <f ca="1">Q47+NORMINV(RAND(),0,'Total-Smoothed'!$AG$2)</f>
        <v>1.0052757379163995</v>
      </c>
      <c r="R107" s="1">
        <f ca="1">R47+NORMINV(RAND(),0,'Total-Smoothed'!$AG$2)</f>
        <v>0.10314295066103805</v>
      </c>
      <c r="S107" s="1">
        <f ca="1">S47+NORMINV(RAND(),0,'Total-Smoothed'!$AG$2)</f>
        <v>1.0729146239833209</v>
      </c>
      <c r="T107" s="1">
        <f ca="1">T47+NORMINV(RAND(),0,'Total-Smoothed'!$AG$2)</f>
        <v>-4.8549555639484168E-2</v>
      </c>
      <c r="U107" s="1">
        <f ca="1">U47+NORMINV(RAND(),0,'Total-Smoothed'!$AG$2)</f>
        <v>0.97281149843335146</v>
      </c>
      <c r="V107" s="1">
        <f ca="1">V47+NORMINV(RAND(),0,'Total-Smoothed'!$AG$2)</f>
        <v>0.48248573092699865</v>
      </c>
      <c r="W107" s="1">
        <f ca="1">W47+NORMINV(RAND(),0,'Total-Smoothed'!$AG$2)</f>
        <v>1.0114067859160889</v>
      </c>
    </row>
    <row r="108" spans="1:23">
      <c r="A108">
        <v>119</v>
      </c>
      <c r="B108" t="s">
        <v>94</v>
      </c>
      <c r="C108">
        <v>30</v>
      </c>
      <c r="D108" s="1">
        <f ca="1">D48+NORMINV(RAND(),0,'Total-Smoothed'!$AG$2)</f>
        <v>-6.6650204439159505E-2</v>
      </c>
      <c r="E108" s="1">
        <f ca="1">E48+NORMINV(RAND(),0,'Total-Smoothed'!$AG$2)</f>
        <v>8.8928063215323091E-4</v>
      </c>
      <c r="F108" s="1">
        <f ca="1">F48+NORMINV(RAND(),0,'Total-Smoothed'!$AG$2)</f>
        <v>-7.9838199308067737E-2</v>
      </c>
      <c r="G108" s="1">
        <f ca="1">G48+NORMINV(RAND(),0,'Total-Smoothed'!$AG$2)</f>
        <v>8.7166341136556053E-2</v>
      </c>
      <c r="H108" s="1">
        <f ca="1">H48+NORMINV(RAND(),0,'Total-Smoothed'!$AG$2)</f>
        <v>-4.0231409629254707E-2</v>
      </c>
      <c r="I108" s="1">
        <f ca="1">I48+NORMINV(RAND(),0,'Total-Smoothed'!$AG$2)</f>
        <v>0.93943985922845052</v>
      </c>
      <c r="J108" s="1">
        <f ca="1">J48+NORMINV(RAND(),0,'Total-Smoothed'!$AG$2)</f>
        <v>3.989894238853961E-2</v>
      </c>
      <c r="K108" s="1">
        <f ca="1">K48+NORMINV(RAND(),0,'Total-Smoothed'!$AG$2)</f>
        <v>-4.8356750867556766E-3</v>
      </c>
      <c r="L108" s="1">
        <f ca="1">L48+NORMINV(RAND(),0,'Total-Smoothed'!$AG$2)</f>
        <v>-5.5177312858974363E-2</v>
      </c>
      <c r="M108" s="1">
        <f ca="1">M48+NORMINV(RAND(),0,'Total-Smoothed'!$AG$2)</f>
        <v>0.74190855189878191</v>
      </c>
      <c r="N108" s="1">
        <f ca="1">N48+NORMINV(RAND(),0,'Total-Smoothed'!$AG$2)</f>
        <v>-1.2860990477047168E-2</v>
      </c>
      <c r="O108" s="1">
        <f ca="1">O48+NORMINV(RAND(),0,'Total-Smoothed'!$AG$2)</f>
        <v>2.8749084866591494E-3</v>
      </c>
      <c r="P108" s="1">
        <f ca="1">P48+NORMINV(RAND(),0,'Total-Smoothed'!$AG$2)</f>
        <v>0.98072391479616272</v>
      </c>
      <c r="Q108" s="1">
        <f ca="1">Q48+NORMINV(RAND(),0,'Total-Smoothed'!$AG$2)</f>
        <v>0.9643865492965058</v>
      </c>
      <c r="R108" s="1">
        <f ca="1">R48+NORMINV(RAND(),0,'Total-Smoothed'!$AG$2)</f>
        <v>-7.0833577271634751E-2</v>
      </c>
      <c r="S108" s="1">
        <f ca="1">S48+NORMINV(RAND(),0,'Total-Smoothed'!$AG$2)</f>
        <v>0.97755626485805991</v>
      </c>
      <c r="T108" s="1">
        <f ca="1">T48+NORMINV(RAND(),0,'Total-Smoothed'!$AG$2)</f>
        <v>0.13013238643989525</v>
      </c>
      <c r="U108" s="1">
        <f ca="1">U48+NORMINV(RAND(),0,'Total-Smoothed'!$AG$2)</f>
        <v>0.10064465953827401</v>
      </c>
      <c r="V108" s="1">
        <f ca="1">V48+NORMINV(RAND(),0,'Total-Smoothed'!$AG$2)</f>
        <v>-3.9738732597370041E-2</v>
      </c>
      <c r="W108" s="1">
        <f ca="1">W48+NORMINV(RAND(),0,'Total-Smoothed'!$AG$2)</f>
        <v>1.0080963789362083</v>
      </c>
    </row>
    <row r="110" spans="1:23">
      <c r="D110" s="1" t="s">
        <v>2</v>
      </c>
      <c r="E110" s="1" t="s">
        <v>3</v>
      </c>
      <c r="F110" s="1" t="s">
        <v>4</v>
      </c>
      <c r="G110" s="1" t="s">
        <v>5</v>
      </c>
      <c r="H110" s="1" t="s">
        <v>6</v>
      </c>
      <c r="I110" s="1" t="s">
        <v>7</v>
      </c>
      <c r="J110" s="1" t="s">
        <v>8</v>
      </c>
      <c r="K110" s="1" t="s">
        <v>9</v>
      </c>
      <c r="L110" s="1" t="s">
        <v>10</v>
      </c>
      <c r="M110" s="1" t="s">
        <v>11</v>
      </c>
      <c r="N110" s="1" t="s">
        <v>17</v>
      </c>
      <c r="O110" s="1" t="s">
        <v>18</v>
      </c>
      <c r="P110" s="1" t="s">
        <v>19</v>
      </c>
      <c r="Q110" s="1" t="s">
        <v>20</v>
      </c>
      <c r="R110" s="1" t="s">
        <v>21</v>
      </c>
      <c r="S110" s="1" t="s">
        <v>22</v>
      </c>
      <c r="T110" s="1" t="s">
        <v>23</v>
      </c>
      <c r="U110" s="1" t="s">
        <v>24</v>
      </c>
      <c r="V110" s="1" t="s">
        <v>25</v>
      </c>
      <c r="W110" s="1" t="s">
        <v>26</v>
      </c>
    </row>
    <row r="111" spans="1:23">
      <c r="A111">
        <v>144</v>
      </c>
      <c r="B111" t="s">
        <v>47</v>
      </c>
      <c r="C111">
        <v>1</v>
      </c>
      <c r="D111" s="1">
        <f ca="1">(D61+0.6*(E61)+0.15*F61)/(1+0.6+0.15)</f>
        <v>0.53251702033072157</v>
      </c>
      <c r="E111" s="1">
        <f ca="1">(E61+0.6*(F61+D61)+0.15*G1)/(1+2*0.6+0.15)</f>
        <v>0.79499508419378728</v>
      </c>
      <c r="F111" s="1">
        <f ca="1">(F61+0.6*(G61+E61)+0.15*(D61+H61))/(1+2*0.6+2*0.15)</f>
        <v>0.87157607218603539</v>
      </c>
      <c r="G111" s="1">
        <f t="shared" ref="G111:H126" ca="1" si="10">(G61+0.6*(H61+F61)+0.15*(E61+I61))/(1+2*0.6+2*0.15)</f>
        <v>0.65373443915356078</v>
      </c>
      <c r="H111" s="1">
        <f ca="1">(H61+0.6*(I61+G61)+0.15*(F61+J61))/(1+2*0.6+2*0.15)</f>
        <v>0.28240213293208372</v>
      </c>
      <c r="I111" s="1">
        <f t="shared" ref="I111:U126" ca="1" si="11">(I61+0.6*(J61+H61)+0.15*(G61+K61))/(1+2*0.6+2*0.15)</f>
        <v>6.516360767933202E-2</v>
      </c>
      <c r="J111" s="1">
        <f t="shared" ca="1" si="11"/>
        <v>9.9400157210935605E-2</v>
      </c>
      <c r="K111" s="1">
        <f t="shared" ca="1" si="11"/>
        <v>0.31906388201809782</v>
      </c>
      <c r="L111" s="1">
        <f t="shared" ca="1" si="11"/>
        <v>0.67636982200621121</v>
      </c>
      <c r="M111" s="1">
        <f t="shared" ca="1" si="11"/>
        <v>0.8754034868150008</v>
      </c>
      <c r="N111" s="1">
        <f t="shared" ca="1" si="11"/>
        <v>0.89739585252092957</v>
      </c>
      <c r="O111" s="1">
        <f t="shared" ca="1" si="11"/>
        <v>0.82459292530975592</v>
      </c>
      <c r="P111" s="1">
        <f t="shared" ca="1" si="11"/>
        <v>0.76828532993931997</v>
      </c>
      <c r="Q111" s="1">
        <f t="shared" ca="1" si="11"/>
        <v>0.76951554268202738</v>
      </c>
      <c r="R111" s="1">
        <f t="shared" ca="1" si="11"/>
        <v>0.59240560753816829</v>
      </c>
      <c r="S111" s="1">
        <f t="shared" ca="1" si="11"/>
        <v>0.21629670202005763</v>
      </c>
      <c r="T111" s="1">
        <f t="shared" ca="1" si="11"/>
        <v>-3.0699583952806695E-3</v>
      </c>
      <c r="U111" s="1">
        <f t="shared" ca="1" si="11"/>
        <v>0.10215636169401363</v>
      </c>
      <c r="V111" s="1">
        <f ca="1">(V61+0.6*(W61+U61)+0.15*T1)/(1+2*0.6+0.15)</f>
        <v>0.30816463548888456</v>
      </c>
      <c r="W111" s="1">
        <f ca="1">(W61+0.6*(V61)+0.15*U61)/(1+0.6+0.15)</f>
        <v>0.28106590870754034</v>
      </c>
    </row>
    <row r="112" spans="1:23">
      <c r="A112">
        <v>145</v>
      </c>
      <c r="B112" t="s">
        <v>48</v>
      </c>
      <c r="C112">
        <v>1</v>
      </c>
      <c r="D112" s="1">
        <f t="shared" ref="D112:D158" ca="1" si="12">(D62+0.6*(E62)+0.15*F62)/(1+0.6+0.15)</f>
        <v>0.43940041578005157</v>
      </c>
      <c r="E112" s="1">
        <f t="shared" ref="E112:E158" ca="1" si="13">(E62+0.6*(F62+D62)+0.15*G2)/(1+2*0.6+0.15)</f>
        <v>0.72774713188855233</v>
      </c>
      <c r="F112" s="1">
        <f t="shared" ref="F112:U127" ca="1" si="14">(F62+0.6*(G62+E62)+0.15*(D62+H62))/(1+2*0.6+2*0.15)</f>
        <v>0.83666914196493813</v>
      </c>
      <c r="G112" s="1">
        <f t="shared" ca="1" si="10"/>
        <v>0.63111261999068091</v>
      </c>
      <c r="H112" s="1">
        <f t="shared" ca="1" si="10"/>
        <v>0.27562832983429031</v>
      </c>
      <c r="I112" s="1">
        <f t="shared" ca="1" si="11"/>
        <v>0.26227703446417688</v>
      </c>
      <c r="J112" s="1">
        <f t="shared" ca="1" si="11"/>
        <v>0.44438221051654586</v>
      </c>
      <c r="K112" s="1">
        <f t="shared" ca="1" si="11"/>
        <v>0.45256894743923448</v>
      </c>
      <c r="L112" s="1">
        <f t="shared" ca="1" si="11"/>
        <v>0.51582221525619087</v>
      </c>
      <c r="M112" s="1">
        <f t="shared" ca="1" si="11"/>
        <v>0.53763193313126778</v>
      </c>
      <c r="N112" s="1">
        <f t="shared" ca="1" si="11"/>
        <v>0.67564016022440732</v>
      </c>
      <c r="O112" s="1">
        <f t="shared" ca="1" si="11"/>
        <v>0.64340566099725316</v>
      </c>
      <c r="P112" s="1">
        <f t="shared" ca="1" si="11"/>
        <v>0.36195020362710711</v>
      </c>
      <c r="Q112" s="1">
        <f t="shared" ca="1" si="11"/>
        <v>0.13510206846264719</v>
      </c>
      <c r="R112" s="1">
        <f t="shared" ca="1" si="11"/>
        <v>5.8347902363264856E-2</v>
      </c>
      <c r="S112" s="1">
        <f t="shared" ca="1" si="11"/>
        <v>5.1442715799467242E-2</v>
      </c>
      <c r="T112" s="1">
        <f t="shared" ca="1" si="11"/>
        <v>6.0256542305275239E-2</v>
      </c>
      <c r="U112" s="1">
        <f t="shared" ca="1" si="11"/>
        <v>0.18021995148265951</v>
      </c>
      <c r="V112" s="1">
        <f t="shared" ref="V112:V158" ca="1" si="15">(V62+0.6*(W62+U62)+0.15*T2)/(1+2*0.6+0.15)</f>
        <v>0.42809944525138521</v>
      </c>
      <c r="W112" s="1">
        <f t="shared" ref="W112:W157" ca="1" si="16">(W62+0.6*(V62)+0.15*U62)/(1+0.6+0.15)</f>
        <v>0.71647701903086936</v>
      </c>
    </row>
    <row r="113" spans="1:23">
      <c r="A113">
        <v>146</v>
      </c>
      <c r="B113" t="s">
        <v>49</v>
      </c>
      <c r="C113">
        <v>1</v>
      </c>
      <c r="D113" s="1">
        <f t="shared" ca="1" si="12"/>
        <v>0.75774584136098444</v>
      </c>
      <c r="E113" s="1">
        <f t="shared" ca="1" si="13"/>
        <v>0.61488243575478674</v>
      </c>
      <c r="F113" s="1">
        <f t="shared" ca="1" si="14"/>
        <v>0.57989917975394878</v>
      </c>
      <c r="G113" s="1">
        <f t="shared" ca="1" si="10"/>
        <v>0.4118290502454256</v>
      </c>
      <c r="H113" s="1">
        <f t="shared" ca="1" si="10"/>
        <v>0.23215756473226054</v>
      </c>
      <c r="I113" s="1">
        <f t="shared" ca="1" si="11"/>
        <v>0.20100914875465756</v>
      </c>
      <c r="J113" s="1">
        <f t="shared" ca="1" si="11"/>
        <v>0.2033269432181814</v>
      </c>
      <c r="K113" s="1">
        <f t="shared" ca="1" si="11"/>
        <v>0.27021678126826609</v>
      </c>
      <c r="L113" s="1">
        <f t="shared" ca="1" si="11"/>
        <v>0.45346391919778412</v>
      </c>
      <c r="M113" s="1">
        <f t="shared" ca="1" si="11"/>
        <v>0.53219146180650634</v>
      </c>
      <c r="N113" s="1">
        <f t="shared" ca="1" si="11"/>
        <v>0.76557517633160133</v>
      </c>
      <c r="O113" s="1">
        <f t="shared" ca="1" si="11"/>
        <v>0.93445867641424807</v>
      </c>
      <c r="P113" s="1">
        <f t="shared" ca="1" si="11"/>
        <v>0.98046258575154943</v>
      </c>
      <c r="Q113" s="1">
        <f t="shared" ca="1" si="11"/>
        <v>0.88713365757328488</v>
      </c>
      <c r="R113" s="1">
        <f t="shared" ca="1" si="11"/>
        <v>0.62157131117315889</v>
      </c>
      <c r="S113" s="1">
        <f t="shared" ca="1" si="11"/>
        <v>0.24837512223114847</v>
      </c>
      <c r="T113" s="1">
        <f t="shared" ca="1" si="11"/>
        <v>7.4292020220554103E-2</v>
      </c>
      <c r="U113" s="1">
        <f t="shared" ca="1" si="11"/>
        <v>5.0869211712261407E-2</v>
      </c>
      <c r="V113" s="1">
        <f t="shared" ca="1" si="15"/>
        <v>9.6802454921348896E-2</v>
      </c>
      <c r="W113" s="1">
        <f t="shared" ca="1" si="16"/>
        <v>0.16149556455462324</v>
      </c>
    </row>
    <row r="114" spans="1:23">
      <c r="A114">
        <v>147</v>
      </c>
      <c r="B114" t="s">
        <v>50</v>
      </c>
      <c r="C114">
        <v>1</v>
      </c>
      <c r="D114" s="1">
        <f t="shared" ca="1" si="12"/>
        <v>0.98258991849786959</v>
      </c>
      <c r="E114" s="1">
        <f t="shared" ca="1" si="13"/>
        <v>0.98636166411599924</v>
      </c>
      <c r="F114" s="1">
        <f t="shared" ca="1" si="14"/>
        <v>0.91120539079075569</v>
      </c>
      <c r="G114" s="1">
        <f t="shared" ca="1" si="10"/>
        <v>0.74963061635296724</v>
      </c>
      <c r="H114" s="1">
        <f t="shared" ca="1" si="10"/>
        <v>0.61813994024592522</v>
      </c>
      <c r="I114" s="1">
        <f t="shared" ca="1" si="11"/>
        <v>0.72310733286440221</v>
      </c>
      <c r="J114" s="1">
        <f t="shared" ca="1" si="11"/>
        <v>0.70153397480002</v>
      </c>
      <c r="K114" s="1">
        <f t="shared" ca="1" si="11"/>
        <v>0.50848111052464895</v>
      </c>
      <c r="L114" s="1">
        <f t="shared" ca="1" si="11"/>
        <v>0.46066108155209895</v>
      </c>
      <c r="M114" s="1">
        <f t="shared" ca="1" si="11"/>
        <v>0.52888414204647638</v>
      </c>
      <c r="N114" s="1">
        <f t="shared" ca="1" si="11"/>
        <v>0.75195125020778686</v>
      </c>
      <c r="O114" s="1">
        <f t="shared" ca="1" si="11"/>
        <v>0.71684250792570525</v>
      </c>
      <c r="P114" s="1">
        <f t="shared" ca="1" si="11"/>
        <v>0.42318162939875253</v>
      </c>
      <c r="Q114" s="1">
        <f t="shared" ca="1" si="11"/>
        <v>0.22516855901602623</v>
      </c>
      <c r="R114" s="1">
        <f t="shared" ca="1" si="11"/>
        <v>0.14127854870374851</v>
      </c>
      <c r="S114" s="1">
        <f t="shared" ca="1" si="11"/>
        <v>5.8408006051727343E-2</v>
      </c>
      <c r="T114" s="1">
        <f t="shared" ca="1" si="11"/>
        <v>1.0277852624387305E-2</v>
      </c>
      <c r="U114" s="1">
        <f t="shared" ca="1" si="11"/>
        <v>8.2971243845997411E-2</v>
      </c>
      <c r="V114" s="1">
        <f t="shared" ca="1" si="15"/>
        <v>0.31503546382419445</v>
      </c>
      <c r="W114" s="1">
        <f t="shared" ca="1" si="16"/>
        <v>0.61081451300386269</v>
      </c>
    </row>
    <row r="115" spans="1:23">
      <c r="A115">
        <v>148</v>
      </c>
      <c r="B115" t="s">
        <v>51</v>
      </c>
      <c r="C115">
        <v>1</v>
      </c>
      <c r="D115" s="1">
        <f t="shared" ca="1" si="12"/>
        <v>0.90350726050306096</v>
      </c>
      <c r="E115" s="1">
        <f t="shared" ca="1" si="13"/>
        <v>0.73964061940717518</v>
      </c>
      <c r="F115" s="1">
        <f t="shared" ca="1" si="14"/>
        <v>0.6491214200824571</v>
      </c>
      <c r="G115" s="1">
        <f t="shared" ca="1" si="10"/>
        <v>0.75914075733926745</v>
      </c>
      <c r="H115" s="1">
        <f t="shared" ca="1" si="10"/>
        <v>0.6283408788694872</v>
      </c>
      <c r="I115" s="1">
        <f t="shared" ca="1" si="11"/>
        <v>0.23154830863096015</v>
      </c>
      <c r="J115" s="1">
        <f t="shared" ca="1" si="11"/>
        <v>7.092392045367954E-2</v>
      </c>
      <c r="K115" s="1">
        <f t="shared" ca="1" si="11"/>
        <v>0.30180203351372442</v>
      </c>
      <c r="L115" s="1">
        <f t="shared" ca="1" si="11"/>
        <v>0.7279737241989015</v>
      </c>
      <c r="M115" s="1">
        <f t="shared" ca="1" si="11"/>
        <v>0.96991687673019411</v>
      </c>
      <c r="N115" s="1">
        <f t="shared" ca="1" si="11"/>
        <v>0.93920554817292212</v>
      </c>
      <c r="O115" s="1">
        <f t="shared" ca="1" si="11"/>
        <v>0.75544769369446785</v>
      </c>
      <c r="P115" s="1">
        <f t="shared" ca="1" si="11"/>
        <v>0.56516635687326744</v>
      </c>
      <c r="Q115" s="1">
        <f t="shared" ca="1" si="11"/>
        <v>0.52114445797308362</v>
      </c>
      <c r="R115" s="1">
        <f t="shared" ca="1" si="11"/>
        <v>0.33302066757722903</v>
      </c>
      <c r="S115" s="1">
        <f t="shared" ca="1" si="11"/>
        <v>0.14364327445740929</v>
      </c>
      <c r="T115" s="1">
        <f t="shared" ca="1" si="11"/>
        <v>0.13410696107366271</v>
      </c>
      <c r="U115" s="1">
        <f t="shared" ca="1" si="11"/>
        <v>0.36348816672473971</v>
      </c>
      <c r="V115" s="1">
        <f t="shared" ca="1" si="15"/>
        <v>0.70090858360898511</v>
      </c>
      <c r="W115" s="1">
        <f t="shared" ca="1" si="16"/>
        <v>0.90313010916311998</v>
      </c>
    </row>
    <row r="116" spans="1:23">
      <c r="A116">
        <v>149</v>
      </c>
      <c r="B116" t="s">
        <v>52</v>
      </c>
      <c r="C116">
        <v>1</v>
      </c>
      <c r="D116" s="1">
        <f t="shared" ca="1" si="12"/>
        <v>0.53406696728624603</v>
      </c>
      <c r="E116" s="1">
        <f t="shared" ca="1" si="13"/>
        <v>0.83498216462298014</v>
      </c>
      <c r="F116" s="1">
        <f t="shared" ca="1" si="14"/>
        <v>0.92309523691611817</v>
      </c>
      <c r="G116" s="1">
        <f t="shared" ca="1" si="10"/>
        <v>0.77418998452813592</v>
      </c>
      <c r="H116" s="1">
        <f t="shared" ca="1" si="10"/>
        <v>0.59705796323081284</v>
      </c>
      <c r="I116" s="1">
        <f t="shared" ca="1" si="11"/>
        <v>0.64950788852985375</v>
      </c>
      <c r="J116" s="1">
        <f t="shared" ca="1" si="11"/>
        <v>0.62574786724362108</v>
      </c>
      <c r="K116" s="1">
        <f t="shared" ca="1" si="11"/>
        <v>0.48139609521835103</v>
      </c>
      <c r="L116" s="1">
        <f t="shared" ca="1" si="11"/>
        <v>0.50283191830143803</v>
      </c>
      <c r="M116" s="1">
        <f t="shared" ca="1" si="11"/>
        <v>0.52637752629125889</v>
      </c>
      <c r="N116" s="1">
        <f t="shared" ca="1" si="11"/>
        <v>0.69690194840612052</v>
      </c>
      <c r="O116" s="1">
        <f t="shared" ca="1" si="11"/>
        <v>0.66614192622074575</v>
      </c>
      <c r="P116" s="1">
        <f t="shared" ca="1" si="11"/>
        <v>0.39220966281010805</v>
      </c>
      <c r="Q116" s="1">
        <f t="shared" ca="1" si="11"/>
        <v>0.24185549283654972</v>
      </c>
      <c r="R116" s="1">
        <f t="shared" ca="1" si="11"/>
        <v>9.9624294608295763E-2</v>
      </c>
      <c r="S116" s="1">
        <f t="shared" ca="1" si="11"/>
        <v>-1.1068517348206158E-2</v>
      </c>
      <c r="T116" s="1">
        <f t="shared" ca="1" si="11"/>
        <v>-1.5543203113061815E-2</v>
      </c>
      <c r="U116" s="1">
        <f t="shared" ca="1" si="11"/>
        <v>0.16297323972396921</v>
      </c>
      <c r="V116" s="1">
        <f t="shared" ca="1" si="15"/>
        <v>0.50339087251283332</v>
      </c>
      <c r="W116" s="1">
        <f t="shared" ca="1" si="16"/>
        <v>0.77253750572063551</v>
      </c>
    </row>
    <row r="117" spans="1:23">
      <c r="A117">
        <v>150</v>
      </c>
      <c r="B117" t="s">
        <v>53</v>
      </c>
      <c r="C117">
        <v>1</v>
      </c>
      <c r="D117" s="1">
        <f t="shared" ca="1" si="12"/>
        <v>0.66447725374321565</v>
      </c>
      <c r="E117" s="1">
        <f t="shared" ca="1" si="13"/>
        <v>0.51539128047387495</v>
      </c>
      <c r="F117" s="1">
        <f t="shared" ca="1" si="14"/>
        <v>0.5465761394490819</v>
      </c>
      <c r="G117" s="1">
        <f t="shared" ca="1" si="10"/>
        <v>0.59239728651059798</v>
      </c>
      <c r="H117" s="1">
        <f t="shared" ca="1" si="10"/>
        <v>0.72505004323414979</v>
      </c>
      <c r="I117" s="1">
        <f t="shared" ca="1" si="11"/>
        <v>0.65141408616940866</v>
      </c>
      <c r="J117" s="1">
        <f t="shared" ca="1" si="11"/>
        <v>0.41372919376854311</v>
      </c>
      <c r="K117" s="1">
        <f t="shared" ca="1" si="11"/>
        <v>0.35122765078634754</v>
      </c>
      <c r="L117" s="1">
        <f t="shared" ca="1" si="11"/>
        <v>0.57474984099605397</v>
      </c>
      <c r="M117" s="1">
        <f t="shared" ca="1" si="11"/>
        <v>0.6543539958240695</v>
      </c>
      <c r="N117" s="1">
        <f t="shared" ca="1" si="11"/>
        <v>0.59520775010823246</v>
      </c>
      <c r="O117" s="1">
        <f t="shared" ca="1" si="11"/>
        <v>0.44323517800395934</v>
      </c>
      <c r="P117" s="1">
        <f t="shared" ca="1" si="11"/>
        <v>0.54187222888945807</v>
      </c>
      <c r="Q117" s="1">
        <f t="shared" ca="1" si="11"/>
        <v>0.70984703954401251</v>
      </c>
      <c r="R117" s="1">
        <f t="shared" ca="1" si="11"/>
        <v>0.61688425756166321</v>
      </c>
      <c r="S117" s="1">
        <f t="shared" ca="1" si="11"/>
        <v>0.29857246077027932</v>
      </c>
      <c r="T117" s="1">
        <f t="shared" ca="1" si="11"/>
        <v>0.15407466076508175</v>
      </c>
      <c r="U117" s="1">
        <f t="shared" ca="1" si="11"/>
        <v>0.29051548351299805</v>
      </c>
      <c r="V117" s="1">
        <f t="shared" ca="1" si="15"/>
        <v>0.48244605893222969</v>
      </c>
      <c r="W117" s="1">
        <f t="shared" ca="1" si="16"/>
        <v>0.41603282645030532</v>
      </c>
    </row>
    <row r="118" spans="1:23">
      <c r="A118">
        <v>151</v>
      </c>
      <c r="B118" t="s">
        <v>54</v>
      </c>
      <c r="C118">
        <v>1</v>
      </c>
      <c r="D118" s="1">
        <f t="shared" ca="1" si="12"/>
        <v>5.5822390619984841E-2</v>
      </c>
      <c r="E118" s="1">
        <f t="shared" ca="1" si="13"/>
        <v>0.27416731970643132</v>
      </c>
      <c r="F118" s="1">
        <f t="shared" ca="1" si="14"/>
        <v>0.63467211673074286</v>
      </c>
      <c r="G118" s="1">
        <f t="shared" ca="1" si="10"/>
        <v>0.87095557885769836</v>
      </c>
      <c r="H118" s="1">
        <f t="shared" ca="1" si="10"/>
        <v>0.87295057945731125</v>
      </c>
      <c r="I118" s="1">
        <f t="shared" ca="1" si="11"/>
        <v>0.63970390541735778</v>
      </c>
      <c r="J118" s="1">
        <f t="shared" ca="1" si="11"/>
        <v>0.31118373497768725</v>
      </c>
      <c r="K118" s="1">
        <f t="shared" ca="1" si="11"/>
        <v>0.30811563989695723</v>
      </c>
      <c r="L118" s="1">
        <f t="shared" ca="1" si="11"/>
        <v>0.532701618505104</v>
      </c>
      <c r="M118" s="1">
        <f t="shared" ca="1" si="11"/>
        <v>0.57345135587044171</v>
      </c>
      <c r="N118" s="1">
        <f t="shared" ca="1" si="11"/>
        <v>0.51166754026786687</v>
      </c>
      <c r="O118" s="1">
        <f t="shared" ca="1" si="11"/>
        <v>0.30267297529666037</v>
      </c>
      <c r="P118" s="1">
        <f t="shared" ca="1" si="11"/>
        <v>0.36073579766501529</v>
      </c>
      <c r="Q118" s="1">
        <f t="shared" ca="1" si="11"/>
        <v>0.60642291088696998</v>
      </c>
      <c r="R118" s="1">
        <f t="shared" ca="1" si="11"/>
        <v>0.57408725350305434</v>
      </c>
      <c r="S118" s="1">
        <f t="shared" ca="1" si="11"/>
        <v>0.27271598927026247</v>
      </c>
      <c r="T118" s="1">
        <f t="shared" ca="1" si="11"/>
        <v>8.244517282099445E-2</v>
      </c>
      <c r="U118" s="1">
        <f t="shared" ca="1" si="11"/>
        <v>0.19154143842844415</v>
      </c>
      <c r="V118" s="1">
        <f t="shared" ca="1" si="15"/>
        <v>0.44522528358458779</v>
      </c>
      <c r="W118" s="1">
        <f t="shared" ca="1" si="16"/>
        <v>0.44005320511034529</v>
      </c>
    </row>
    <row r="119" spans="1:23">
      <c r="A119">
        <v>152</v>
      </c>
      <c r="B119" t="s">
        <v>55</v>
      </c>
      <c r="C119">
        <v>1</v>
      </c>
      <c r="D119" s="1">
        <f t="shared" ca="1" si="12"/>
        <v>5.0581173677402324E-3</v>
      </c>
      <c r="E119" s="1">
        <f t="shared" ca="1" si="13"/>
        <v>0.21024615320547885</v>
      </c>
      <c r="F119" s="1">
        <f t="shared" ca="1" si="14"/>
        <v>0.49428753912940043</v>
      </c>
      <c r="G119" s="1">
        <f t="shared" ca="1" si="10"/>
        <v>0.59474333562920645</v>
      </c>
      <c r="H119" s="1">
        <f t="shared" ca="1" si="10"/>
        <v>0.62360090014591629</v>
      </c>
      <c r="I119" s="1">
        <f t="shared" ca="1" si="11"/>
        <v>0.50749471637669219</v>
      </c>
      <c r="J119" s="1">
        <f t="shared" ca="1" si="11"/>
        <v>0.5012593847421366</v>
      </c>
      <c r="K119" s="1">
        <f t="shared" ca="1" si="11"/>
        <v>0.44916305158420827</v>
      </c>
      <c r="L119" s="1">
        <f t="shared" ca="1" si="11"/>
        <v>0.49568704648329137</v>
      </c>
      <c r="M119" s="1">
        <f t="shared" ca="1" si="11"/>
        <v>0.49915129394003815</v>
      </c>
      <c r="N119" s="1">
        <f t="shared" ca="1" si="11"/>
        <v>0.54938241353793271</v>
      </c>
      <c r="O119" s="1">
        <f t="shared" ca="1" si="11"/>
        <v>0.41732276090894305</v>
      </c>
      <c r="P119" s="1">
        <f t="shared" ca="1" si="11"/>
        <v>0.38401032426954468</v>
      </c>
      <c r="Q119" s="1">
        <f t="shared" ca="1" si="11"/>
        <v>0.54898156440624957</v>
      </c>
      <c r="R119" s="1">
        <f t="shared" ca="1" si="11"/>
        <v>0.51906770106781219</v>
      </c>
      <c r="S119" s="1">
        <f t="shared" ca="1" si="11"/>
        <v>0.22696799981335181</v>
      </c>
      <c r="T119" s="1">
        <f t="shared" ca="1" si="11"/>
        <v>0.12133603649577414</v>
      </c>
      <c r="U119" s="1">
        <f t="shared" ca="1" si="11"/>
        <v>0.28013796778812067</v>
      </c>
      <c r="V119" s="1">
        <f t="shared" ca="1" si="15"/>
        <v>0.5049144821999213</v>
      </c>
      <c r="W119" s="1">
        <f t="shared" ca="1" si="16"/>
        <v>0.44863066392169404</v>
      </c>
    </row>
    <row r="120" spans="1:23">
      <c r="A120">
        <v>153</v>
      </c>
      <c r="B120" t="s">
        <v>56</v>
      </c>
      <c r="C120">
        <v>1</v>
      </c>
      <c r="D120" s="1">
        <f t="shared" ca="1" si="12"/>
        <v>-1.0204495055547838E-2</v>
      </c>
      <c r="E120" s="1">
        <f t="shared" ca="1" si="13"/>
        <v>9.4313067647030929E-2</v>
      </c>
      <c r="F120" s="1">
        <f t="shared" ca="1" si="14"/>
        <v>0.35886742075667499</v>
      </c>
      <c r="G120" s="1">
        <f t="shared" ca="1" si="10"/>
        <v>0.68609439087378588</v>
      </c>
      <c r="H120" s="1">
        <f t="shared" ca="1" si="10"/>
        <v>0.7181174790966296</v>
      </c>
      <c r="I120" s="1">
        <f t="shared" ca="1" si="11"/>
        <v>0.52790880293429721</v>
      </c>
      <c r="J120" s="1">
        <f t="shared" ca="1" si="11"/>
        <v>0.42869479953475009</v>
      </c>
      <c r="K120" s="1">
        <f t="shared" ca="1" si="11"/>
        <v>0.31388845219257994</v>
      </c>
      <c r="L120" s="1">
        <f t="shared" ca="1" si="11"/>
        <v>0.35749669794152528</v>
      </c>
      <c r="M120" s="1">
        <f t="shared" ca="1" si="11"/>
        <v>0.38942042574975877</v>
      </c>
      <c r="N120" s="1">
        <f t="shared" ca="1" si="11"/>
        <v>0.46101771973238936</v>
      </c>
      <c r="O120" s="1">
        <f t="shared" ca="1" si="11"/>
        <v>0.3703374032088661</v>
      </c>
      <c r="P120" s="1">
        <f t="shared" ca="1" si="11"/>
        <v>0.37973910192880428</v>
      </c>
      <c r="Q120" s="1">
        <f t="shared" ca="1" si="11"/>
        <v>0.46198208521516698</v>
      </c>
      <c r="R120" s="1">
        <f t="shared" ca="1" si="11"/>
        <v>0.28077853269309144</v>
      </c>
      <c r="S120" s="1">
        <f t="shared" ca="1" si="11"/>
        <v>8.7098032780536322E-2</v>
      </c>
      <c r="T120" s="1">
        <f t="shared" ca="1" si="11"/>
        <v>5.2847875257724386E-2</v>
      </c>
      <c r="U120" s="1">
        <f t="shared" ca="1" si="11"/>
        <v>4.9139972738382345E-2</v>
      </c>
      <c r="V120" s="1">
        <f t="shared" ca="1" si="15"/>
        <v>-9.287342910699747E-3</v>
      </c>
      <c r="W120" s="1">
        <f t="shared" ca="1" si="16"/>
        <v>-4.4868887729716492E-2</v>
      </c>
    </row>
    <row r="121" spans="1:23">
      <c r="A121">
        <v>154</v>
      </c>
      <c r="B121" t="s">
        <v>57</v>
      </c>
      <c r="C121">
        <v>1</v>
      </c>
      <c r="D121" s="1">
        <f t="shared" ca="1" si="12"/>
        <v>0.7379833255962972</v>
      </c>
      <c r="E121" s="1">
        <f t="shared" ca="1" si="13"/>
        <v>0.5501577488987659</v>
      </c>
      <c r="F121" s="1">
        <f t="shared" ca="1" si="14"/>
        <v>0.64299147910625476</v>
      </c>
      <c r="G121" s="1">
        <f t="shared" ca="1" si="10"/>
        <v>0.86004491461214361</v>
      </c>
      <c r="H121" s="1">
        <f t="shared" ca="1" si="10"/>
        <v>0.97687304665602426</v>
      </c>
      <c r="I121" s="1">
        <f t="shared" ca="1" si="11"/>
        <v>0.94672804268160726</v>
      </c>
      <c r="J121" s="1">
        <f t="shared" ca="1" si="11"/>
        <v>0.76802265333722397</v>
      </c>
      <c r="K121" s="1">
        <f t="shared" ca="1" si="11"/>
        <v>0.54745538695634166</v>
      </c>
      <c r="L121" s="1">
        <f t="shared" ca="1" si="11"/>
        <v>0.50583648997737074</v>
      </c>
      <c r="M121" s="1">
        <f t="shared" ca="1" si="11"/>
        <v>0.46862682764677099</v>
      </c>
      <c r="N121" s="1">
        <f t="shared" ca="1" si="11"/>
        <v>0.47435650675001606</v>
      </c>
      <c r="O121" s="1">
        <f t="shared" ca="1" si="11"/>
        <v>0.30955199537553119</v>
      </c>
      <c r="P121" s="1">
        <f t="shared" ca="1" si="11"/>
        <v>0.24207988886615234</v>
      </c>
      <c r="Q121" s="1">
        <f t="shared" ca="1" si="11"/>
        <v>0.28741206487415455</v>
      </c>
      <c r="R121" s="1">
        <f t="shared" ca="1" si="11"/>
        <v>0.21442494033478518</v>
      </c>
      <c r="S121" s="1">
        <f t="shared" ca="1" si="11"/>
        <v>0.12151602525045098</v>
      </c>
      <c r="T121" s="1">
        <f t="shared" ca="1" si="11"/>
        <v>9.8235778958145281E-2</v>
      </c>
      <c r="U121" s="1">
        <f t="shared" ca="1" si="11"/>
        <v>0.25268907781567501</v>
      </c>
      <c r="V121" s="1">
        <f t="shared" ca="1" si="15"/>
        <v>0.56085210500627147</v>
      </c>
      <c r="W121" s="1">
        <f t="shared" ca="1" si="16"/>
        <v>0.75449349452365744</v>
      </c>
    </row>
    <row r="122" spans="1:23">
      <c r="A122">
        <v>155</v>
      </c>
      <c r="B122" t="s">
        <v>58</v>
      </c>
      <c r="C122">
        <v>1</v>
      </c>
      <c r="D122" s="1">
        <f t="shared" ca="1" si="12"/>
        <v>-4.6733386449776544E-2</v>
      </c>
      <c r="E122" s="1">
        <f t="shared" ca="1" si="13"/>
        <v>-1.6712507771535011E-2</v>
      </c>
      <c r="F122" s="1">
        <f t="shared" ca="1" si="14"/>
        <v>0.20452929812464085</v>
      </c>
      <c r="G122" s="1">
        <f t="shared" ca="1" si="10"/>
        <v>0.57099156791817984</v>
      </c>
      <c r="H122" s="1">
        <f t="shared" ca="1" si="10"/>
        <v>0.6344911211427211</v>
      </c>
      <c r="I122" s="1">
        <f t="shared" ca="1" si="11"/>
        <v>0.3549641548318716</v>
      </c>
      <c r="J122" s="1">
        <f t="shared" ca="1" si="11"/>
        <v>0.17542460874245808</v>
      </c>
      <c r="K122" s="1">
        <f t="shared" ca="1" si="11"/>
        <v>0.29756169564860779</v>
      </c>
      <c r="L122" s="1">
        <f t="shared" ca="1" si="11"/>
        <v>0.55290361401714683</v>
      </c>
      <c r="M122" s="1">
        <f t="shared" ca="1" si="11"/>
        <v>0.57029414938302192</v>
      </c>
      <c r="N122" s="1">
        <f t="shared" ca="1" si="11"/>
        <v>0.49329532507694285</v>
      </c>
      <c r="O122" s="1">
        <f t="shared" ca="1" si="11"/>
        <v>0.34038895464725</v>
      </c>
      <c r="P122" s="1">
        <f t="shared" ca="1" si="11"/>
        <v>0.41556592576295764</v>
      </c>
      <c r="Q122" s="1">
        <f t="shared" ca="1" si="11"/>
        <v>0.65272179076687953</v>
      </c>
      <c r="R122" s="1">
        <f t="shared" ca="1" si="11"/>
        <v>0.60295215753339604</v>
      </c>
      <c r="S122" s="1">
        <f t="shared" ca="1" si="11"/>
        <v>0.30613595495278845</v>
      </c>
      <c r="T122" s="1">
        <f t="shared" ca="1" si="11"/>
        <v>0.19424390252393103</v>
      </c>
      <c r="U122" s="1">
        <f t="shared" ca="1" si="11"/>
        <v>0.30183557856406795</v>
      </c>
      <c r="V122" s="1">
        <f t="shared" ca="1" si="15"/>
        <v>0.44526673377944415</v>
      </c>
      <c r="W122" s="1">
        <f t="shared" ca="1" si="16"/>
        <v>0.38610141990413777</v>
      </c>
    </row>
    <row r="123" spans="1:23">
      <c r="A123">
        <v>156</v>
      </c>
      <c r="B123" t="s">
        <v>59</v>
      </c>
      <c r="C123">
        <v>1</v>
      </c>
      <c r="D123" s="1">
        <f t="shared" ca="1" si="12"/>
        <v>0.3145192065710597</v>
      </c>
      <c r="E123" s="1">
        <f t="shared" ca="1" si="13"/>
        <v>0.56257336477557396</v>
      </c>
      <c r="F123" s="1">
        <f t="shared" ca="1" si="14"/>
        <v>0.78573561157544503</v>
      </c>
      <c r="G123" s="1">
        <f t="shared" ca="1" si="10"/>
        <v>0.86679322669017611</v>
      </c>
      <c r="H123" s="1">
        <f t="shared" ca="1" si="10"/>
        <v>0.74631754789703419</v>
      </c>
      <c r="I123" s="1">
        <f t="shared" ca="1" si="11"/>
        <v>0.63402796662613203</v>
      </c>
      <c r="J123" s="1">
        <f t="shared" ca="1" si="11"/>
        <v>0.77924959742643785</v>
      </c>
      <c r="K123" s="1">
        <f t="shared" ca="1" si="11"/>
        <v>0.93462306164780296</v>
      </c>
      <c r="L123" s="1">
        <f t="shared" ca="1" si="11"/>
        <v>1.0018194790762309</v>
      </c>
      <c r="M123" s="1">
        <f t="shared" ca="1" si="11"/>
        <v>1.0123104986823515</v>
      </c>
      <c r="N123" s="1">
        <f t="shared" ca="1" si="11"/>
        <v>0.97161471625598284</v>
      </c>
      <c r="O123" s="1">
        <f t="shared" ca="1" si="11"/>
        <v>0.73803534147939109</v>
      </c>
      <c r="P123" s="1">
        <f t="shared" ca="1" si="11"/>
        <v>0.34275278221134181</v>
      </c>
      <c r="Q123" s="1">
        <f t="shared" ca="1" si="11"/>
        <v>0.10668074130086194</v>
      </c>
      <c r="R123" s="1">
        <f t="shared" ca="1" si="11"/>
        <v>7.781933978397701E-2</v>
      </c>
      <c r="S123" s="1">
        <f t="shared" ca="1" si="11"/>
        <v>0.10858812857794006</v>
      </c>
      <c r="T123" s="1">
        <f t="shared" ca="1" si="11"/>
        <v>9.0072331221874039E-2</v>
      </c>
      <c r="U123" s="1">
        <f t="shared" ca="1" si="11"/>
        <v>4.790352181314652E-2</v>
      </c>
      <c r="V123" s="1">
        <f t="shared" ca="1" si="15"/>
        <v>3.3638494242379025E-2</v>
      </c>
      <c r="W123" s="1">
        <f t="shared" ca="1" si="16"/>
        <v>5.4521591425366903E-2</v>
      </c>
    </row>
    <row r="124" spans="1:23">
      <c r="A124">
        <v>157</v>
      </c>
      <c r="B124" t="s">
        <v>60</v>
      </c>
      <c r="C124">
        <v>1</v>
      </c>
      <c r="D124" s="1">
        <f t="shared" ca="1" si="12"/>
        <v>0.1538219233304414</v>
      </c>
      <c r="E124" s="1">
        <f t="shared" ca="1" si="13"/>
        <v>0.35136037302984119</v>
      </c>
      <c r="F124" s="1">
        <f t="shared" ca="1" si="14"/>
        <v>0.48024928429648239</v>
      </c>
      <c r="G124" s="1">
        <f t="shared" ca="1" si="10"/>
        <v>0.37441016520054482</v>
      </c>
      <c r="H124" s="1">
        <f t="shared" ca="1" si="10"/>
        <v>0.37785056056800731</v>
      </c>
      <c r="I124" s="1">
        <f t="shared" ca="1" si="11"/>
        <v>0.65385221197563859</v>
      </c>
      <c r="J124" s="1">
        <f t="shared" ca="1" si="11"/>
        <v>0.9409450000416093</v>
      </c>
      <c r="K124" s="1">
        <f t="shared" ca="1" si="11"/>
        <v>1.0767457027248928</v>
      </c>
      <c r="L124" s="1">
        <f t="shared" ca="1" si="11"/>
        <v>1.0794698624883303</v>
      </c>
      <c r="M124" s="1">
        <f t="shared" ca="1" si="11"/>
        <v>1.0268403297546591</v>
      </c>
      <c r="N124" s="1">
        <f t="shared" ca="1" si="11"/>
        <v>0.92125560118962257</v>
      </c>
      <c r="O124" s="1">
        <f t="shared" ca="1" si="11"/>
        <v>0.65064468302827172</v>
      </c>
      <c r="P124" s="1">
        <f t="shared" ca="1" si="11"/>
        <v>0.24842947264575196</v>
      </c>
      <c r="Q124" s="1">
        <f t="shared" ca="1" si="11"/>
        <v>8.8397193134927304E-2</v>
      </c>
      <c r="R124" s="1">
        <f t="shared" ca="1" si="11"/>
        <v>4.9914028561211979E-2</v>
      </c>
      <c r="S124" s="1">
        <f t="shared" ca="1" si="11"/>
        <v>6.8731805792017608E-3</v>
      </c>
      <c r="T124" s="1">
        <f t="shared" ca="1" si="11"/>
        <v>2.4467343271130405E-2</v>
      </c>
      <c r="U124" s="1">
        <f t="shared" ca="1" si="11"/>
        <v>0.2176300252153304</v>
      </c>
      <c r="V124" s="1">
        <f t="shared" ca="1" si="15"/>
        <v>0.48404573507069859</v>
      </c>
      <c r="W124" s="1">
        <f t="shared" ca="1" si="16"/>
        <v>0.55747546576663731</v>
      </c>
    </row>
    <row r="125" spans="1:23">
      <c r="A125">
        <v>158</v>
      </c>
      <c r="B125" t="s">
        <v>61</v>
      </c>
      <c r="C125">
        <v>1</v>
      </c>
      <c r="D125" s="1">
        <f t="shared" ca="1" si="12"/>
        <v>0.11015689398095153</v>
      </c>
      <c r="E125" s="1">
        <f t="shared" ca="1" si="13"/>
        <v>0.36671931030550048</v>
      </c>
      <c r="F125" s="1">
        <f t="shared" ca="1" si="14"/>
        <v>0.75000023181940612</v>
      </c>
      <c r="G125" s="1">
        <f t="shared" ca="1" si="10"/>
        <v>0.92112595219979243</v>
      </c>
      <c r="H125" s="1">
        <f t="shared" ca="1" si="10"/>
        <v>0.75316797501303245</v>
      </c>
      <c r="I125" s="1">
        <f t="shared" ca="1" si="11"/>
        <v>0.44022643418097906</v>
      </c>
      <c r="J125" s="1">
        <f t="shared" ca="1" si="11"/>
        <v>0.40776652669662938</v>
      </c>
      <c r="K125" s="1">
        <f t="shared" ca="1" si="11"/>
        <v>0.6641154797943889</v>
      </c>
      <c r="L125" s="1">
        <f t="shared" ca="1" si="11"/>
        <v>0.72500818321119209</v>
      </c>
      <c r="M125" s="1">
        <f t="shared" ca="1" si="11"/>
        <v>0.62590154099865825</v>
      </c>
      <c r="N125" s="1">
        <f t="shared" ca="1" si="11"/>
        <v>0.75513067250849419</v>
      </c>
      <c r="O125" s="1">
        <f t="shared" ca="1" si="11"/>
        <v>0.80047325393418978</v>
      </c>
      <c r="P125" s="1">
        <f t="shared" ca="1" si="11"/>
        <v>0.59464676570957675</v>
      </c>
      <c r="Q125" s="1">
        <f t="shared" ca="1" si="11"/>
        <v>0.45153380965662659</v>
      </c>
      <c r="R125" s="1">
        <f t="shared" ca="1" si="11"/>
        <v>0.45334321552929097</v>
      </c>
      <c r="S125" s="1">
        <f t="shared" ca="1" si="11"/>
        <v>0.20874635781533185</v>
      </c>
      <c r="T125" s="1">
        <f t="shared" ca="1" si="11"/>
        <v>-7.8685927299686036E-3</v>
      </c>
      <c r="U125" s="1">
        <f t="shared" ca="1" si="11"/>
        <v>-5.1501626756054741E-3</v>
      </c>
      <c r="V125" s="1">
        <f t="shared" ca="1" si="15"/>
        <v>0.12487280364205973</v>
      </c>
      <c r="W125" s="1">
        <f t="shared" ca="1" si="16"/>
        <v>0.26669697054726249</v>
      </c>
    </row>
    <row r="126" spans="1:23">
      <c r="A126">
        <v>159</v>
      </c>
      <c r="B126" t="s">
        <v>62</v>
      </c>
      <c r="C126">
        <v>1</v>
      </c>
      <c r="D126" s="1">
        <f t="shared" ca="1" si="12"/>
        <v>0.62393114543608841</v>
      </c>
      <c r="E126" s="1">
        <f t="shared" ca="1" si="13"/>
        <v>0.45526803225241513</v>
      </c>
      <c r="F126" s="1">
        <f t="shared" ca="1" si="14"/>
        <v>0.46886682422855552</v>
      </c>
      <c r="G126" s="1">
        <f t="shared" ca="1" si="10"/>
        <v>0.41973896033369928</v>
      </c>
      <c r="H126" s="1">
        <f t="shared" ca="1" si="10"/>
        <v>0.39103514800902894</v>
      </c>
      <c r="I126" s="1">
        <f t="shared" ca="1" si="11"/>
        <v>0.65495780507666468</v>
      </c>
      <c r="J126" s="1">
        <f t="shared" ca="1" si="11"/>
        <v>0.89243449196804681</v>
      </c>
      <c r="K126" s="1">
        <f t="shared" ca="1" si="11"/>
        <v>0.95127360027553398</v>
      </c>
      <c r="L126" s="1">
        <f t="shared" ca="1" si="11"/>
        <v>0.93544254359952961</v>
      </c>
      <c r="M126" s="1">
        <f t="shared" ca="1" si="11"/>
        <v>0.92228791020535517</v>
      </c>
      <c r="N126" s="1">
        <f t="shared" ca="1" si="11"/>
        <v>0.87065839532782707</v>
      </c>
      <c r="O126" s="1">
        <f t="shared" ca="1" si="11"/>
        <v>0.72753521756301931</v>
      </c>
      <c r="P126" s="1">
        <f t="shared" ca="1" si="11"/>
        <v>0.55695064964618379</v>
      </c>
      <c r="Q126" s="1">
        <f t="shared" ca="1" si="11"/>
        <v>0.54057668241154888</v>
      </c>
      <c r="R126" s="1">
        <f t="shared" ca="1" si="11"/>
        <v>0.52840068329718237</v>
      </c>
      <c r="S126" s="1">
        <f t="shared" ca="1" si="11"/>
        <v>0.28083056376260718</v>
      </c>
      <c r="T126" s="1">
        <f t="shared" ca="1" si="11"/>
        <v>8.3223408903109822E-2</v>
      </c>
      <c r="U126" s="1">
        <f t="shared" ca="1" si="11"/>
        <v>0.14192892351449099</v>
      </c>
      <c r="V126" s="1">
        <f t="shared" ca="1" si="15"/>
        <v>0.34685983224788908</v>
      </c>
      <c r="W126" s="1">
        <f t="shared" ca="1" si="16"/>
        <v>0.37972372983713998</v>
      </c>
    </row>
    <row r="127" spans="1:23">
      <c r="A127">
        <v>160</v>
      </c>
      <c r="B127" t="s">
        <v>63</v>
      </c>
      <c r="C127">
        <v>1</v>
      </c>
      <c r="D127" s="1">
        <f t="shared" ca="1" si="12"/>
        <v>0.35684491363185733</v>
      </c>
      <c r="E127" s="1">
        <f t="shared" ca="1" si="13"/>
        <v>0.65535279541023039</v>
      </c>
      <c r="F127" s="1">
        <f t="shared" ca="1" si="14"/>
        <v>0.84276098697185109</v>
      </c>
      <c r="G127" s="1">
        <f t="shared" ca="1" si="14"/>
        <v>0.72999808548986567</v>
      </c>
      <c r="H127" s="1">
        <f t="shared" ca="1" si="14"/>
        <v>0.40199945543814419</v>
      </c>
      <c r="I127" s="1">
        <f t="shared" ca="1" si="14"/>
        <v>0.27437799567410998</v>
      </c>
      <c r="J127" s="1">
        <f t="shared" ca="1" si="14"/>
        <v>0.41511699397318863</v>
      </c>
      <c r="K127" s="1">
        <f t="shared" ca="1" si="14"/>
        <v>0.77892645595383525</v>
      </c>
      <c r="L127" s="1">
        <f t="shared" ca="1" si="14"/>
        <v>1.02214546029471</v>
      </c>
      <c r="M127" s="1">
        <f t="shared" ca="1" si="14"/>
        <v>1.0758441243991821</v>
      </c>
      <c r="N127" s="1">
        <f t="shared" ca="1" si="14"/>
        <v>0.97678210778632657</v>
      </c>
      <c r="O127" s="1">
        <f t="shared" ca="1" si="14"/>
        <v>0.70447473337078192</v>
      </c>
      <c r="P127" s="1">
        <f t="shared" ca="1" si="14"/>
        <v>0.32541238470187239</v>
      </c>
      <c r="Q127" s="1">
        <f t="shared" ca="1" si="14"/>
        <v>5.4773620234740375E-2</v>
      </c>
      <c r="R127" s="1">
        <f t="shared" ca="1" si="14"/>
        <v>-3.6971306364218678E-2</v>
      </c>
      <c r="S127" s="1">
        <f t="shared" ca="1" si="14"/>
        <v>-3.206192042180521E-2</v>
      </c>
      <c r="T127" s="1">
        <f t="shared" ca="1" si="14"/>
        <v>-2.105995311117112E-2</v>
      </c>
      <c r="U127" s="1">
        <f t="shared" ca="1" si="14"/>
        <v>-5.5805230866013113E-2</v>
      </c>
      <c r="V127" s="1">
        <f t="shared" ca="1" si="15"/>
        <v>-7.7406663596161315E-2</v>
      </c>
      <c r="W127" s="1">
        <f t="shared" ca="1" si="16"/>
        <v>-6.6053905888937031E-2</v>
      </c>
    </row>
    <row r="128" spans="1:23">
      <c r="A128">
        <v>161</v>
      </c>
      <c r="B128" t="s">
        <v>64</v>
      </c>
      <c r="C128">
        <v>1</v>
      </c>
      <c r="D128" s="1">
        <f t="shared" ca="1" si="12"/>
        <v>0.65853889949287792</v>
      </c>
      <c r="E128" s="1">
        <f t="shared" ca="1" si="13"/>
        <v>0.55943421464905674</v>
      </c>
      <c r="F128" s="1">
        <f t="shared" ref="F128:U143" ca="1" si="17">(F78+0.6*(G78+E78)+0.15*(D78+H78))/(1+2*0.6+2*0.15)</f>
        <v>0.7204566651162907</v>
      </c>
      <c r="G128" s="1">
        <f t="shared" ca="1" si="17"/>
        <v>0.89255985529091963</v>
      </c>
      <c r="H128" s="1">
        <f t="shared" ca="1" si="17"/>
        <v>0.94692926734775718</v>
      </c>
      <c r="I128" s="1">
        <f t="shared" ca="1" si="17"/>
        <v>0.88874570195581926</v>
      </c>
      <c r="J128" s="1">
        <f t="shared" ca="1" si="17"/>
        <v>0.84791068649381052</v>
      </c>
      <c r="K128" s="1">
        <f t="shared" ca="1" si="17"/>
        <v>0.89573343389140425</v>
      </c>
      <c r="L128" s="1">
        <f t="shared" ca="1" si="17"/>
        <v>0.92474180770730607</v>
      </c>
      <c r="M128" s="1">
        <f t="shared" ca="1" si="17"/>
        <v>0.9580412416401527</v>
      </c>
      <c r="N128" s="1">
        <f t="shared" ca="1" si="17"/>
        <v>1.0043175272060458</v>
      </c>
      <c r="O128" s="1">
        <f t="shared" ca="1" si="17"/>
        <v>0.99643578699411672</v>
      </c>
      <c r="P128" s="1">
        <f t="shared" ca="1" si="17"/>
        <v>0.73305193454576512</v>
      </c>
      <c r="Q128" s="1">
        <f t="shared" ca="1" si="17"/>
        <v>0.31608010328654002</v>
      </c>
      <c r="R128" s="1">
        <f t="shared" ca="1" si="17"/>
        <v>8.6960006903359283E-2</v>
      </c>
      <c r="S128" s="1">
        <f t="shared" ca="1" si="17"/>
        <v>7.0970168092421293E-3</v>
      </c>
      <c r="T128" s="1">
        <f t="shared" ca="1" si="17"/>
        <v>3.2411076010850984E-2</v>
      </c>
      <c r="U128" s="1">
        <f t="shared" ca="1" si="17"/>
        <v>0.2009871418769697</v>
      </c>
      <c r="V128" s="1">
        <f t="shared" ca="1" si="15"/>
        <v>0.41563416432077993</v>
      </c>
      <c r="W128" s="1">
        <f t="shared" ca="1" si="16"/>
        <v>0.4178103258439369</v>
      </c>
    </row>
    <row r="129" spans="1:23">
      <c r="A129">
        <v>162</v>
      </c>
      <c r="B129" t="s">
        <v>65</v>
      </c>
      <c r="C129">
        <v>1</v>
      </c>
      <c r="D129" s="1">
        <f t="shared" ca="1" si="12"/>
        <v>0.46110006070464393</v>
      </c>
      <c r="E129" s="1">
        <f t="shared" ca="1" si="13"/>
        <v>0.65521034572237657</v>
      </c>
      <c r="F129" s="1">
        <f t="shared" ca="1" si="17"/>
        <v>0.55162062183243887</v>
      </c>
      <c r="G129" s="1">
        <f t="shared" ca="1" si="17"/>
        <v>0.25833413907351033</v>
      </c>
      <c r="H129" s="1">
        <f t="shared" ca="1" si="17"/>
        <v>0.23033029559120538</v>
      </c>
      <c r="I129" s="1">
        <f t="shared" ca="1" si="17"/>
        <v>0.39874710536107189</v>
      </c>
      <c r="J129" s="1">
        <f t="shared" ca="1" si="17"/>
        <v>0.50230861443069874</v>
      </c>
      <c r="K129" s="1">
        <f t="shared" ca="1" si="17"/>
        <v>0.72749584122593813</v>
      </c>
      <c r="L129" s="1">
        <f t="shared" ca="1" si="17"/>
        <v>0.74295587324519108</v>
      </c>
      <c r="M129" s="1">
        <f t="shared" ca="1" si="17"/>
        <v>0.59495370219904531</v>
      </c>
      <c r="N129" s="1">
        <f t="shared" ca="1" si="17"/>
        <v>0.682537536859261</v>
      </c>
      <c r="O129" s="1">
        <f t="shared" ca="1" si="17"/>
        <v>0.82209556113373472</v>
      </c>
      <c r="P129" s="1">
        <f t="shared" ca="1" si="17"/>
        <v>0.82832552704487594</v>
      </c>
      <c r="Q129" s="1">
        <f t="shared" ca="1" si="17"/>
        <v>0.58395863235203371</v>
      </c>
      <c r="R129" s="1">
        <f t="shared" ca="1" si="17"/>
        <v>0.21140155183428</v>
      </c>
      <c r="S129" s="1">
        <f t="shared" ca="1" si="17"/>
        <v>2.5411556627726185E-2</v>
      </c>
      <c r="T129" s="1">
        <f t="shared" ca="1" si="17"/>
        <v>1.1221337950511839E-2</v>
      </c>
      <c r="U129" s="1">
        <f t="shared" ca="1" si="17"/>
        <v>5.6760874047811397E-2</v>
      </c>
      <c r="V129" s="1">
        <f t="shared" ca="1" si="15"/>
        <v>0.13163448871297695</v>
      </c>
      <c r="W129" s="1">
        <f t="shared" ca="1" si="16"/>
        <v>0.22987732919162171</v>
      </c>
    </row>
    <row r="130" spans="1:23">
      <c r="A130">
        <v>163</v>
      </c>
      <c r="B130" t="s">
        <v>66</v>
      </c>
      <c r="C130">
        <v>1</v>
      </c>
      <c r="D130" s="1">
        <f t="shared" ca="1" si="12"/>
        <v>0.84227708360951525</v>
      </c>
      <c r="E130" s="1">
        <f t="shared" ca="1" si="13"/>
        <v>0.66175153294393085</v>
      </c>
      <c r="F130" s="1">
        <f t="shared" ca="1" si="17"/>
        <v>0.45901416999862149</v>
      </c>
      <c r="G130" s="1">
        <f t="shared" ca="1" si="17"/>
        <v>0.46039575419298934</v>
      </c>
      <c r="H130" s="1">
        <f t="shared" ca="1" si="17"/>
        <v>0.59236023824783313</v>
      </c>
      <c r="I130" s="1">
        <f t="shared" ca="1" si="17"/>
        <v>0.65604118414091439</v>
      </c>
      <c r="J130" s="1">
        <f t="shared" ca="1" si="17"/>
        <v>0.61786646947623425</v>
      </c>
      <c r="K130" s="1">
        <f t="shared" ca="1" si="17"/>
        <v>0.77567325314014779</v>
      </c>
      <c r="L130" s="1">
        <f t="shared" ca="1" si="17"/>
        <v>0.89592035288689598</v>
      </c>
      <c r="M130" s="1">
        <f t="shared" ca="1" si="17"/>
        <v>0.83025643757646095</v>
      </c>
      <c r="N130" s="1">
        <f t="shared" ca="1" si="17"/>
        <v>0.77963715618099827</v>
      </c>
      <c r="O130" s="1">
        <f t="shared" ca="1" si="17"/>
        <v>0.70859099070992793</v>
      </c>
      <c r="P130" s="1">
        <f t="shared" ca="1" si="17"/>
        <v>0.57927850389729763</v>
      </c>
      <c r="Q130" s="1">
        <f t="shared" ca="1" si="17"/>
        <v>0.31729076169954917</v>
      </c>
      <c r="R130" s="1">
        <f t="shared" ca="1" si="17"/>
        <v>0.12883182558830991</v>
      </c>
      <c r="S130" s="1">
        <f t="shared" ca="1" si="17"/>
        <v>8.7668001255928413E-2</v>
      </c>
      <c r="T130" s="1">
        <f t="shared" ca="1" si="17"/>
        <v>0.10333768498276499</v>
      </c>
      <c r="U130" s="1">
        <f t="shared" ca="1" si="17"/>
        <v>8.6630136079903525E-2</v>
      </c>
      <c r="V130" s="1">
        <f t="shared" ca="1" si="15"/>
        <v>0.10956080683634417</v>
      </c>
      <c r="W130" s="1">
        <f t="shared" ca="1" si="16"/>
        <v>0.17819269931515552</v>
      </c>
    </row>
    <row r="131" spans="1:23">
      <c r="A131">
        <v>164</v>
      </c>
      <c r="B131" t="s">
        <v>67</v>
      </c>
      <c r="C131">
        <v>1</v>
      </c>
      <c r="D131" s="1">
        <f t="shared" ca="1" si="12"/>
        <v>0.35364570557798303</v>
      </c>
      <c r="E131" s="1">
        <f t="shared" ca="1" si="13"/>
        <v>0.58778867464034923</v>
      </c>
      <c r="F131" s="1">
        <f t="shared" ca="1" si="17"/>
        <v>0.58226835553045186</v>
      </c>
      <c r="G131" s="1">
        <f t="shared" ca="1" si="17"/>
        <v>0.4524100628717731</v>
      </c>
      <c r="H131" s="1">
        <f t="shared" ca="1" si="17"/>
        <v>0.58854720508228342</v>
      </c>
      <c r="I131" s="1">
        <f t="shared" ca="1" si="17"/>
        <v>0.86302684360772908</v>
      </c>
      <c r="J131" s="1">
        <f t="shared" ca="1" si="17"/>
        <v>1.0545821755250642</v>
      </c>
      <c r="K131" s="1">
        <f t="shared" ca="1" si="17"/>
        <v>1.0459828890280218</v>
      </c>
      <c r="L131" s="1">
        <f t="shared" ca="1" si="17"/>
        <v>0.84095332462577443</v>
      </c>
      <c r="M131" s="1">
        <f t="shared" ca="1" si="17"/>
        <v>0.60090968730300109</v>
      </c>
      <c r="N131" s="1">
        <f t="shared" ca="1" si="17"/>
        <v>0.69984829055415709</v>
      </c>
      <c r="O131" s="1">
        <f t="shared" ca="1" si="17"/>
        <v>0.79693687703462168</v>
      </c>
      <c r="P131" s="1">
        <f t="shared" ca="1" si="17"/>
        <v>0.67380639939195963</v>
      </c>
      <c r="Q131" s="1">
        <f t="shared" ca="1" si="17"/>
        <v>0.38987805043547297</v>
      </c>
      <c r="R131" s="1">
        <f t="shared" ca="1" si="17"/>
        <v>0.10511966283011447</v>
      </c>
      <c r="S131" s="1">
        <f t="shared" ca="1" si="17"/>
        <v>-4.4467353634763666E-2</v>
      </c>
      <c r="T131" s="1">
        <f t="shared" ca="1" si="17"/>
        <v>-5.9123764427984261E-2</v>
      </c>
      <c r="U131" s="1">
        <f t="shared" ca="1" si="17"/>
        <v>8.3378156746137563E-2</v>
      </c>
      <c r="V131" s="1">
        <f t="shared" ca="1" si="15"/>
        <v>0.3041795792806718</v>
      </c>
      <c r="W131" s="1">
        <f t="shared" ca="1" si="16"/>
        <v>0.55870443286620652</v>
      </c>
    </row>
    <row r="132" spans="1:23">
      <c r="A132">
        <v>165</v>
      </c>
      <c r="B132" t="s">
        <v>68</v>
      </c>
      <c r="C132">
        <v>1</v>
      </c>
      <c r="D132" s="1">
        <f t="shared" ca="1" si="12"/>
        <v>0.67876396141900552</v>
      </c>
      <c r="E132" s="1">
        <f t="shared" ca="1" si="13"/>
        <v>0.53588316622857701</v>
      </c>
      <c r="F132" s="1">
        <f t="shared" ca="1" si="17"/>
        <v>0.43388822670104038</v>
      </c>
      <c r="G132" s="1">
        <f t="shared" ca="1" si="17"/>
        <v>0.24604271325313523</v>
      </c>
      <c r="H132" s="1">
        <f t="shared" ca="1" si="17"/>
        <v>0.27829952596819463</v>
      </c>
      <c r="I132" s="1">
        <f t="shared" ca="1" si="17"/>
        <v>0.46868780787742503</v>
      </c>
      <c r="J132" s="1">
        <f t="shared" ca="1" si="17"/>
        <v>0.56061406277633941</v>
      </c>
      <c r="K132" s="1">
        <f t="shared" ca="1" si="17"/>
        <v>0.69393095397817905</v>
      </c>
      <c r="L132" s="1">
        <f t="shared" ca="1" si="17"/>
        <v>0.65173932450337657</v>
      </c>
      <c r="M132" s="1">
        <f t="shared" ca="1" si="17"/>
        <v>0.48894222535293946</v>
      </c>
      <c r="N132" s="1">
        <f t="shared" ca="1" si="17"/>
        <v>0.52797579794354499</v>
      </c>
      <c r="O132" s="1">
        <f t="shared" ca="1" si="17"/>
        <v>0.63734978685848664</v>
      </c>
      <c r="P132" s="1">
        <f t="shared" ca="1" si="17"/>
        <v>0.82158364189620037</v>
      </c>
      <c r="Q132" s="1">
        <f t="shared" ca="1" si="17"/>
        <v>0.79128340389365126</v>
      </c>
      <c r="R132" s="1">
        <f t="shared" ca="1" si="17"/>
        <v>0.5074884061887962</v>
      </c>
      <c r="S132" s="1">
        <f t="shared" ca="1" si="17"/>
        <v>0.22935109518683414</v>
      </c>
      <c r="T132" s="1">
        <f t="shared" ca="1" si="17"/>
        <v>0.13069854763732852</v>
      </c>
      <c r="U132" s="1">
        <f t="shared" ca="1" si="17"/>
        <v>2.6778796784312713E-2</v>
      </c>
      <c r="V132" s="1">
        <f t="shared" ca="1" si="15"/>
        <v>-5.4584158208998479E-2</v>
      </c>
      <c r="W132" s="1">
        <f t="shared" ca="1" si="16"/>
        <v>-9.5242240730251324E-2</v>
      </c>
    </row>
    <row r="133" spans="1:23">
      <c r="A133">
        <v>166</v>
      </c>
      <c r="B133" t="s">
        <v>69</v>
      </c>
      <c r="C133">
        <v>1</v>
      </c>
      <c r="D133" s="1">
        <f t="shared" ca="1" si="12"/>
        <v>0.39476491633962346</v>
      </c>
      <c r="E133" s="1">
        <f t="shared" ca="1" si="13"/>
        <v>0.60965478366806425</v>
      </c>
      <c r="F133" s="1">
        <f t="shared" ca="1" si="17"/>
        <v>0.65843512140173066</v>
      </c>
      <c r="G133" s="1">
        <f t="shared" ca="1" si="17"/>
        <v>0.61546651410369901</v>
      </c>
      <c r="H133" s="1">
        <f t="shared" ca="1" si="17"/>
        <v>0.74426703653347304</v>
      </c>
      <c r="I133" s="1">
        <f t="shared" ca="1" si="17"/>
        <v>0.88683117907799558</v>
      </c>
      <c r="J133" s="1">
        <f t="shared" ca="1" si="17"/>
        <v>0.98943791825477823</v>
      </c>
      <c r="K133" s="1">
        <f t="shared" ca="1" si="17"/>
        <v>0.97177539261878354</v>
      </c>
      <c r="L133" s="1">
        <f t="shared" ca="1" si="17"/>
        <v>0.83445345929006065</v>
      </c>
      <c r="M133" s="1">
        <f t="shared" ca="1" si="17"/>
        <v>0.69116053494298035</v>
      </c>
      <c r="N133" s="1">
        <f t="shared" ca="1" si="17"/>
        <v>0.76498464294562996</v>
      </c>
      <c r="O133" s="1">
        <f t="shared" ca="1" si="17"/>
        <v>0.83032680636786382</v>
      </c>
      <c r="P133" s="1">
        <f t="shared" ca="1" si="17"/>
        <v>0.88093012010686134</v>
      </c>
      <c r="Q133" s="1">
        <f t="shared" ca="1" si="17"/>
        <v>0.73396909907654218</v>
      </c>
      <c r="R133" s="1">
        <f t="shared" ca="1" si="17"/>
        <v>0.39787404243487101</v>
      </c>
      <c r="S133" s="1">
        <f t="shared" ca="1" si="17"/>
        <v>0.15832579643371689</v>
      </c>
      <c r="T133" s="1">
        <f t="shared" ca="1" si="17"/>
        <v>7.4046400014586872E-2</v>
      </c>
      <c r="U133" s="1">
        <f t="shared" ca="1" si="17"/>
        <v>6.111784018717685E-2</v>
      </c>
      <c r="V133" s="1">
        <f t="shared" ca="1" si="15"/>
        <v>2.8982872354278627E-2</v>
      </c>
      <c r="W133" s="1">
        <f t="shared" ca="1" si="16"/>
        <v>1.4636939275007076E-2</v>
      </c>
    </row>
    <row r="134" spans="1:23">
      <c r="A134">
        <v>167</v>
      </c>
      <c r="B134" t="s">
        <v>70</v>
      </c>
      <c r="C134">
        <v>1</v>
      </c>
      <c r="D134" s="1">
        <f t="shared" ca="1" si="12"/>
        <v>0.47658759593935623</v>
      </c>
      <c r="E134" s="1">
        <f t="shared" ca="1" si="13"/>
        <v>0.72255327877164688</v>
      </c>
      <c r="F134" s="1">
        <f t="shared" ca="1" si="17"/>
        <v>0.79153870479094623</v>
      </c>
      <c r="G134" s="1">
        <f t="shared" ca="1" si="17"/>
        <v>0.7468684151109275</v>
      </c>
      <c r="H134" s="1">
        <f t="shared" ca="1" si="17"/>
        <v>0.74117201879195194</v>
      </c>
      <c r="I134" s="1">
        <f t="shared" ca="1" si="17"/>
        <v>0.66509731889624679</v>
      </c>
      <c r="J134" s="1">
        <f t="shared" ca="1" si="17"/>
        <v>0.58087557572154358</v>
      </c>
      <c r="K134" s="1">
        <f t="shared" ca="1" si="17"/>
        <v>0.71285299690343951</v>
      </c>
      <c r="L134" s="1">
        <f t="shared" ca="1" si="17"/>
        <v>0.69833030261929996</v>
      </c>
      <c r="M134" s="1">
        <f t="shared" ca="1" si="17"/>
        <v>0.54474938440696552</v>
      </c>
      <c r="N134" s="1">
        <f t="shared" ca="1" si="17"/>
        <v>0.559967496001465</v>
      </c>
      <c r="O134" s="1">
        <f t="shared" ca="1" si="17"/>
        <v>0.62374160918473653</v>
      </c>
      <c r="P134" s="1">
        <f t="shared" ca="1" si="17"/>
        <v>0.76419112433272418</v>
      </c>
      <c r="Q134" s="1">
        <f t="shared" ca="1" si="17"/>
        <v>0.63230923767086866</v>
      </c>
      <c r="R134" s="1">
        <f t="shared" ca="1" si="17"/>
        <v>0.2642239530574918</v>
      </c>
      <c r="S134" s="1">
        <f t="shared" ca="1" si="17"/>
        <v>7.6533903500557124E-2</v>
      </c>
      <c r="T134" s="1">
        <f t="shared" ca="1" si="17"/>
        <v>5.9091032706127179E-2</v>
      </c>
      <c r="U134" s="1">
        <f t="shared" ca="1" si="17"/>
        <v>1.9260810204075413E-2</v>
      </c>
      <c r="V134" s="1">
        <f t="shared" ca="1" si="15"/>
        <v>-2.9954345652473444E-2</v>
      </c>
      <c r="W134" s="1">
        <f t="shared" ca="1" si="16"/>
        <v>2.2262515270801007E-2</v>
      </c>
    </row>
    <row r="135" spans="1:23">
      <c r="A135">
        <v>168</v>
      </c>
      <c r="B135" t="s">
        <v>71</v>
      </c>
      <c r="C135">
        <v>-1</v>
      </c>
      <c r="D135" s="1">
        <f t="shared" ca="1" si="12"/>
        <v>2.6495768396231474E-2</v>
      </c>
      <c r="E135" s="1">
        <f t="shared" ca="1" si="13"/>
        <v>7.2687311845962665E-2</v>
      </c>
      <c r="F135" s="1">
        <f t="shared" ca="1" si="17"/>
        <v>0.2749401707727584</v>
      </c>
      <c r="G135" s="1">
        <f t="shared" ca="1" si="17"/>
        <v>0.6391219506584962</v>
      </c>
      <c r="H135" s="1">
        <f t="shared" ca="1" si="17"/>
        <v>0.74222270826742665</v>
      </c>
      <c r="I135" s="1">
        <f t="shared" ca="1" si="17"/>
        <v>0.58565474916667482</v>
      </c>
      <c r="J135" s="1">
        <f t="shared" ca="1" si="17"/>
        <v>0.34591158747545026</v>
      </c>
      <c r="K135" s="1">
        <f t="shared" ca="1" si="17"/>
        <v>0.24722565701750115</v>
      </c>
      <c r="L135" s="1">
        <f t="shared" ca="1" si="17"/>
        <v>0.13938177502733468</v>
      </c>
      <c r="M135" s="1">
        <f t="shared" ca="1" si="17"/>
        <v>0.12642571900694305</v>
      </c>
      <c r="N135" s="1">
        <f t="shared" ca="1" si="17"/>
        <v>0.26045445419903174</v>
      </c>
      <c r="O135" s="1">
        <f t="shared" ca="1" si="17"/>
        <v>0.38376258855416828</v>
      </c>
      <c r="P135" s="1">
        <f t="shared" ca="1" si="17"/>
        <v>0.19442089263195536</v>
      </c>
      <c r="Q135" s="1">
        <f t="shared" ca="1" si="17"/>
        <v>5.6832015969141739E-2</v>
      </c>
      <c r="R135" s="1">
        <f t="shared" ca="1" si="17"/>
        <v>0.25028620374062738</v>
      </c>
      <c r="S135" s="1">
        <f t="shared" ca="1" si="17"/>
        <v>0.68062295270519368</v>
      </c>
      <c r="T135" s="1">
        <f t="shared" ca="1" si="17"/>
        <v>0.88711180066183937</v>
      </c>
      <c r="U135" s="1">
        <f t="shared" ca="1" si="17"/>
        <v>0.71480259387985989</v>
      </c>
      <c r="V135" s="1">
        <f t="shared" ca="1" si="15"/>
        <v>0.31406357732842766</v>
      </c>
      <c r="W135" s="1">
        <f t="shared" ca="1" si="16"/>
        <v>-2.3428245620371508E-2</v>
      </c>
    </row>
    <row r="136" spans="1:23">
      <c r="A136">
        <v>169</v>
      </c>
      <c r="B136" t="s">
        <v>72</v>
      </c>
      <c r="C136">
        <v>-1</v>
      </c>
      <c r="D136" s="1">
        <f t="shared" ca="1" si="12"/>
        <v>0.19486763106981311</v>
      </c>
      <c r="E136" s="1">
        <f t="shared" ca="1" si="13"/>
        <v>8.2724038019878848E-2</v>
      </c>
      <c r="F136" s="1">
        <f t="shared" ca="1" si="17"/>
        <v>0.10742604835340926</v>
      </c>
      <c r="G136" s="1">
        <f t="shared" ca="1" si="17"/>
        <v>0.38536963929703899</v>
      </c>
      <c r="H136" s="1">
        <f t="shared" ca="1" si="17"/>
        <v>0.81637426496352394</v>
      </c>
      <c r="I136" s="1">
        <f t="shared" ca="1" si="17"/>
        <v>0.9909262702663153</v>
      </c>
      <c r="J136" s="1">
        <f t="shared" ca="1" si="17"/>
        <v>0.8267493538877112</v>
      </c>
      <c r="K136" s="1">
        <f t="shared" ca="1" si="17"/>
        <v>0.48622630000033251</v>
      </c>
      <c r="L136" s="1">
        <f t="shared" ca="1" si="17"/>
        <v>0.34977620218077377</v>
      </c>
      <c r="M136" s="1">
        <f t="shared" ca="1" si="17"/>
        <v>0.44746733104934666</v>
      </c>
      <c r="N136" s="1">
        <f t="shared" ca="1" si="17"/>
        <v>0.44437259036741239</v>
      </c>
      <c r="O136" s="1">
        <f t="shared" ca="1" si="17"/>
        <v>0.46283859385552972</v>
      </c>
      <c r="P136" s="1">
        <f t="shared" ca="1" si="17"/>
        <v>0.26361531932342364</v>
      </c>
      <c r="Q136" s="1">
        <f t="shared" ca="1" si="17"/>
        <v>0.11414675738546524</v>
      </c>
      <c r="R136" s="1">
        <f t="shared" ca="1" si="17"/>
        <v>0.28328861427254004</v>
      </c>
      <c r="S136" s="1">
        <f t="shared" ca="1" si="17"/>
        <v>0.57701288602075762</v>
      </c>
      <c r="T136" s="1">
        <f t="shared" ca="1" si="17"/>
        <v>0.51772545927891744</v>
      </c>
      <c r="U136" s="1">
        <f t="shared" ca="1" si="17"/>
        <v>0.21992262726207054</v>
      </c>
      <c r="V136" s="1">
        <f t="shared" ca="1" si="15"/>
        <v>8.2596636559899211E-2</v>
      </c>
      <c r="W136" s="1">
        <f t="shared" ca="1" si="16"/>
        <v>2.8932289154562526E-2</v>
      </c>
    </row>
    <row r="137" spans="1:23">
      <c r="A137">
        <v>170</v>
      </c>
      <c r="B137" t="s">
        <v>73</v>
      </c>
      <c r="C137">
        <v>-1</v>
      </c>
      <c r="D137" s="1">
        <f t="shared" ca="1" si="12"/>
        <v>-0.12818765980030264</v>
      </c>
      <c r="E137" s="1">
        <f t="shared" ca="1" si="13"/>
        <v>-1.1719769839634091E-2</v>
      </c>
      <c r="F137" s="1">
        <f t="shared" ca="1" si="17"/>
        <v>0.16485538733929012</v>
      </c>
      <c r="G137" s="1">
        <f t="shared" ca="1" si="17"/>
        <v>0.4836493563508279</v>
      </c>
      <c r="H137" s="1">
        <f t="shared" ca="1" si="17"/>
        <v>0.74873261054208451</v>
      </c>
      <c r="I137" s="1">
        <f t="shared" ca="1" si="17"/>
        <v>0.77599294635299854</v>
      </c>
      <c r="J137" s="1">
        <f t="shared" ca="1" si="17"/>
        <v>0.60589215437426269</v>
      </c>
      <c r="K137" s="1">
        <f t="shared" ca="1" si="17"/>
        <v>0.27699258591380127</v>
      </c>
      <c r="L137" s="1">
        <f t="shared" ca="1" si="17"/>
        <v>5.7124272333172799E-2</v>
      </c>
      <c r="M137" s="1">
        <f t="shared" ca="1" si="17"/>
        <v>5.236547679829151E-2</v>
      </c>
      <c r="N137" s="1">
        <f t="shared" ca="1" si="17"/>
        <v>0.21342576070502856</v>
      </c>
      <c r="O137" s="1">
        <f t="shared" ca="1" si="17"/>
        <v>0.37167837976665496</v>
      </c>
      <c r="P137" s="1">
        <f t="shared" ca="1" si="17"/>
        <v>0.22989685178540017</v>
      </c>
      <c r="Q137" s="1">
        <f t="shared" ca="1" si="17"/>
        <v>2.3711757858399789E-2</v>
      </c>
      <c r="R137" s="1">
        <f t="shared" ca="1" si="17"/>
        <v>-1.4397783696752154E-3</v>
      </c>
      <c r="S137" s="1">
        <f t="shared" ca="1" si="17"/>
        <v>0.20741536231097529</v>
      </c>
      <c r="T137" s="1">
        <f t="shared" ca="1" si="17"/>
        <v>0.52951459102333953</v>
      </c>
      <c r="U137" s="1">
        <f t="shared" ca="1" si="17"/>
        <v>0.60242752145720346</v>
      </c>
      <c r="V137" s="1">
        <f t="shared" ca="1" si="15"/>
        <v>0.36502713638604239</v>
      </c>
      <c r="W137" s="1">
        <f t="shared" ca="1" si="16"/>
        <v>0.19362357253668644</v>
      </c>
    </row>
    <row r="138" spans="1:23">
      <c r="A138">
        <v>171</v>
      </c>
      <c r="B138" t="s">
        <v>74</v>
      </c>
      <c r="C138">
        <v>-1</v>
      </c>
      <c r="D138" s="1">
        <f t="shared" ca="1" si="12"/>
        <v>0.1251722748728451</v>
      </c>
      <c r="E138" s="1">
        <f t="shared" ca="1" si="13"/>
        <v>0.22823304149104942</v>
      </c>
      <c r="F138" s="1">
        <f t="shared" ca="1" si="17"/>
        <v>0.49118874769867971</v>
      </c>
      <c r="G138" s="1">
        <f t="shared" ca="1" si="17"/>
        <v>0.65929453534349425</v>
      </c>
      <c r="H138" s="1">
        <f t="shared" ca="1" si="17"/>
        <v>0.75196633603341778</v>
      </c>
      <c r="I138" s="1">
        <f t="shared" ca="1" si="17"/>
        <v>0.71022087364481945</v>
      </c>
      <c r="J138" s="1">
        <f t="shared" ca="1" si="17"/>
        <v>0.55066643981662666</v>
      </c>
      <c r="K138" s="1">
        <f t="shared" ca="1" si="17"/>
        <v>0.27370869027021205</v>
      </c>
      <c r="L138" s="1">
        <f t="shared" ca="1" si="17"/>
        <v>0.28659248323684428</v>
      </c>
      <c r="M138" s="1">
        <f t="shared" ca="1" si="17"/>
        <v>0.46991354811252728</v>
      </c>
      <c r="N138" s="1">
        <f t="shared" ca="1" si="17"/>
        <v>0.50655766049581419</v>
      </c>
      <c r="O138" s="1">
        <f t="shared" ca="1" si="17"/>
        <v>0.4709273457254457</v>
      </c>
      <c r="P138" s="1">
        <f t="shared" ca="1" si="17"/>
        <v>0.25859276143616527</v>
      </c>
      <c r="Q138" s="1">
        <f t="shared" ca="1" si="17"/>
        <v>0.14185776084457502</v>
      </c>
      <c r="R138" s="1">
        <f t="shared" ca="1" si="17"/>
        <v>0.27956012513749634</v>
      </c>
      <c r="S138" s="1">
        <f t="shared" ca="1" si="17"/>
        <v>0.61971024545229636</v>
      </c>
      <c r="T138" s="1">
        <f t="shared" ca="1" si="17"/>
        <v>0.79302461861132789</v>
      </c>
      <c r="U138" s="1">
        <f t="shared" ca="1" si="17"/>
        <v>0.64319087198420188</v>
      </c>
      <c r="V138" s="1">
        <f t="shared" ca="1" si="15"/>
        <v>0.27391345883318796</v>
      </c>
      <c r="W138" s="1">
        <f t="shared" ca="1" si="16"/>
        <v>-1.8681138947373825E-2</v>
      </c>
    </row>
    <row r="139" spans="1:23">
      <c r="A139">
        <v>172</v>
      </c>
      <c r="B139" t="s">
        <v>75</v>
      </c>
      <c r="C139">
        <v>-1</v>
      </c>
      <c r="D139" s="1">
        <f t="shared" ca="1" si="12"/>
        <v>-5.8558146490683818E-2</v>
      </c>
      <c r="E139" s="1">
        <f t="shared" ca="1" si="13"/>
        <v>-1.2569352706944589E-2</v>
      </c>
      <c r="F139" s="1">
        <f t="shared" ca="1" si="17"/>
        <v>0.20232629560115084</v>
      </c>
      <c r="G139" s="1">
        <f t="shared" ca="1" si="17"/>
        <v>0.588300811465715</v>
      </c>
      <c r="H139" s="1">
        <f t="shared" ca="1" si="17"/>
        <v>0.88331771292889094</v>
      </c>
      <c r="I139" s="1">
        <f t="shared" ca="1" si="17"/>
        <v>0.96781657323407</v>
      </c>
      <c r="J139" s="1">
        <f t="shared" ca="1" si="17"/>
        <v>0.82934374743213901</v>
      </c>
      <c r="K139" s="1">
        <f t="shared" ca="1" si="17"/>
        <v>0.51214021491356299</v>
      </c>
      <c r="L139" s="1">
        <f t="shared" ca="1" si="17"/>
        <v>0.22126723450475549</v>
      </c>
      <c r="M139" s="1">
        <f t="shared" ca="1" si="17"/>
        <v>0.14140851565693038</v>
      </c>
      <c r="N139" s="1">
        <f t="shared" ca="1" si="17"/>
        <v>0.24551192838878086</v>
      </c>
      <c r="O139" s="1">
        <f t="shared" ca="1" si="17"/>
        <v>0.36848425231994952</v>
      </c>
      <c r="P139" s="1">
        <f t="shared" ca="1" si="17"/>
        <v>0.21389134769452128</v>
      </c>
      <c r="Q139" s="1">
        <f t="shared" ca="1" si="17"/>
        <v>9.1287274963889331E-2</v>
      </c>
      <c r="R139" s="1">
        <f t="shared" ca="1" si="17"/>
        <v>0.21922874844306278</v>
      </c>
      <c r="S139" s="1">
        <f t="shared" ca="1" si="17"/>
        <v>0.4178776426500968</v>
      </c>
      <c r="T139" s="1">
        <f t="shared" ca="1" si="17"/>
        <v>0.31751584156605872</v>
      </c>
      <c r="U139" s="1">
        <f t="shared" ca="1" si="17"/>
        <v>0.12384305934021778</v>
      </c>
      <c r="V139" s="1">
        <f t="shared" ca="1" si="15"/>
        <v>2.1529880823682096E-2</v>
      </c>
      <c r="W139" s="1">
        <f t="shared" ca="1" si="16"/>
        <v>4.1452160977652322E-2</v>
      </c>
    </row>
    <row r="140" spans="1:23">
      <c r="A140">
        <v>173</v>
      </c>
      <c r="B140" t="s">
        <v>76</v>
      </c>
      <c r="C140">
        <v>-1</v>
      </c>
      <c r="D140" s="1">
        <f t="shared" ca="1" si="12"/>
        <v>0.57749105449440852</v>
      </c>
      <c r="E140" s="1">
        <f t="shared" ca="1" si="13"/>
        <v>0.26117484258980361</v>
      </c>
      <c r="F140" s="1">
        <f t="shared" ca="1" si="17"/>
        <v>0.11181616721289671</v>
      </c>
      <c r="G140" s="1">
        <f t="shared" ca="1" si="17"/>
        <v>0.22557508627763587</v>
      </c>
      <c r="H140" s="1">
        <f t="shared" ca="1" si="17"/>
        <v>0.50533502041857259</v>
      </c>
      <c r="I140" s="1">
        <f t="shared" ca="1" si="17"/>
        <v>0.59148340403733568</v>
      </c>
      <c r="J140" s="1">
        <f t="shared" ca="1" si="17"/>
        <v>0.53411317421988747</v>
      </c>
      <c r="K140" s="1">
        <f t="shared" ca="1" si="17"/>
        <v>0.25581483507744496</v>
      </c>
      <c r="L140" s="1">
        <f t="shared" ca="1" si="17"/>
        <v>7.3193887722636006E-2</v>
      </c>
      <c r="M140" s="1">
        <f t="shared" ca="1" si="17"/>
        <v>8.62422116868896E-2</v>
      </c>
      <c r="N140" s="1">
        <f t="shared" ca="1" si="17"/>
        <v>0.28452057097133981</v>
      </c>
      <c r="O140" s="1">
        <f t="shared" ca="1" si="17"/>
        <v>0.47532969927596297</v>
      </c>
      <c r="P140" s="1">
        <f t="shared" ca="1" si="17"/>
        <v>0.34411159744817849</v>
      </c>
      <c r="Q140" s="1">
        <f t="shared" ca="1" si="17"/>
        <v>0.21610095144257474</v>
      </c>
      <c r="R140" s="1">
        <f t="shared" ca="1" si="17"/>
        <v>0.26113869253632294</v>
      </c>
      <c r="S140" s="1">
        <f t="shared" ca="1" si="17"/>
        <v>0.33622161812312795</v>
      </c>
      <c r="T140" s="1">
        <f t="shared" ca="1" si="17"/>
        <v>0.18391913645251751</v>
      </c>
      <c r="U140" s="1">
        <f t="shared" ca="1" si="17"/>
        <v>6.4701447088189937E-2</v>
      </c>
      <c r="V140" s="1">
        <f t="shared" ca="1" si="15"/>
        <v>2.1348620345566897E-2</v>
      </c>
      <c r="W140" s="1">
        <f t="shared" ca="1" si="16"/>
        <v>-4.7570605427530673E-2</v>
      </c>
    </row>
    <row r="141" spans="1:23">
      <c r="A141">
        <v>174</v>
      </c>
      <c r="B141" t="s">
        <v>77</v>
      </c>
      <c r="C141">
        <v>-1</v>
      </c>
      <c r="D141" s="1">
        <f t="shared" ca="1" si="12"/>
        <v>0.23057209570851625</v>
      </c>
      <c r="E141" s="1">
        <f t="shared" ca="1" si="13"/>
        <v>0.51185498894821002</v>
      </c>
      <c r="F141" s="1">
        <f t="shared" ca="1" si="17"/>
        <v>0.70586629055628036</v>
      </c>
      <c r="G141" s="1">
        <f t="shared" ca="1" si="17"/>
        <v>0.51822410164289656</v>
      </c>
      <c r="H141" s="1">
        <f t="shared" ca="1" si="17"/>
        <v>0.21401424383235704</v>
      </c>
      <c r="I141" s="1">
        <f t="shared" ca="1" si="17"/>
        <v>0.22764216315515323</v>
      </c>
      <c r="J141" s="1">
        <f t="shared" ca="1" si="17"/>
        <v>0.3606578711938539</v>
      </c>
      <c r="K141" s="1">
        <f t="shared" ca="1" si="17"/>
        <v>0.25009622308314505</v>
      </c>
      <c r="L141" s="1">
        <f t="shared" ca="1" si="17"/>
        <v>0.24449029890978519</v>
      </c>
      <c r="M141" s="1">
        <f t="shared" ca="1" si="17"/>
        <v>0.42411884619507434</v>
      </c>
      <c r="N141" s="1">
        <f t="shared" ca="1" si="17"/>
        <v>0.50300363358673839</v>
      </c>
      <c r="O141" s="1">
        <f t="shared" ca="1" si="17"/>
        <v>0.58616943021759893</v>
      </c>
      <c r="P141" s="1">
        <f t="shared" ca="1" si="17"/>
        <v>0.55818919685767676</v>
      </c>
      <c r="Q141" s="1">
        <f t="shared" ca="1" si="17"/>
        <v>0.30948679394847028</v>
      </c>
      <c r="R141" s="1">
        <f t="shared" ca="1" si="17"/>
        <v>0.32096830859312442</v>
      </c>
      <c r="S141" s="1">
        <f t="shared" ca="1" si="17"/>
        <v>0.61530069376454044</v>
      </c>
      <c r="T141" s="1">
        <f t="shared" ca="1" si="17"/>
        <v>0.66492699744877115</v>
      </c>
      <c r="U141" s="1">
        <f t="shared" ca="1" si="17"/>
        <v>0.34283871995985182</v>
      </c>
      <c r="V141" s="1">
        <f t="shared" ca="1" si="15"/>
        <v>7.6443932494787439E-2</v>
      </c>
      <c r="W141" s="1">
        <f t="shared" ca="1" si="16"/>
        <v>-2.8285540638822028E-2</v>
      </c>
    </row>
    <row r="142" spans="1:23">
      <c r="A142">
        <v>175</v>
      </c>
      <c r="B142" t="s">
        <v>78</v>
      </c>
      <c r="C142">
        <v>-1</v>
      </c>
      <c r="D142" s="1">
        <f t="shared" ca="1" si="12"/>
        <v>0.54626880404259814</v>
      </c>
      <c r="E142" s="1">
        <f t="shared" ca="1" si="13"/>
        <v>0.64617352543999973</v>
      </c>
      <c r="F142" s="1">
        <f t="shared" ca="1" si="17"/>
        <v>0.79316317980317008</v>
      </c>
      <c r="G142" s="1">
        <f t="shared" ca="1" si="17"/>
        <v>0.6410992243371918</v>
      </c>
      <c r="H142" s="1">
        <f t="shared" ca="1" si="17"/>
        <v>0.31743434731410591</v>
      </c>
      <c r="I142" s="1">
        <f t="shared" ca="1" si="17"/>
        <v>0.24415896126797146</v>
      </c>
      <c r="J142" s="1">
        <f t="shared" ca="1" si="17"/>
        <v>0.3225119769322477</v>
      </c>
      <c r="K142" s="1">
        <f t="shared" ca="1" si="17"/>
        <v>0.18868836539632763</v>
      </c>
      <c r="L142" s="1">
        <f t="shared" ca="1" si="17"/>
        <v>7.187033403695034E-2</v>
      </c>
      <c r="M142" s="1">
        <f t="shared" ca="1" si="17"/>
        <v>3.8355930609584199E-2</v>
      </c>
      <c r="N142" s="1">
        <f t="shared" ca="1" si="17"/>
        <v>0.10401428531838848</v>
      </c>
      <c r="O142" s="1">
        <f t="shared" ca="1" si="17"/>
        <v>0.31258187290708789</v>
      </c>
      <c r="P142" s="1">
        <f t="shared" ca="1" si="17"/>
        <v>0.48220486120087214</v>
      </c>
      <c r="Q142" s="1">
        <f t="shared" ca="1" si="17"/>
        <v>0.33333763083153534</v>
      </c>
      <c r="R142" s="1">
        <f t="shared" ca="1" si="17"/>
        <v>0.32759855619645595</v>
      </c>
      <c r="S142" s="1">
        <f t="shared" ca="1" si="17"/>
        <v>0.57655256946563638</v>
      </c>
      <c r="T142" s="1">
        <f t="shared" ca="1" si="17"/>
        <v>0.76834760484159437</v>
      </c>
      <c r="U142" s="1">
        <f t="shared" ca="1" si="17"/>
        <v>0.86860217347417712</v>
      </c>
      <c r="V142" s="1">
        <f t="shared" ca="1" si="15"/>
        <v>0.86160874298934531</v>
      </c>
      <c r="W142" s="1">
        <f t="shared" ca="1" si="16"/>
        <v>0.75380639698367324</v>
      </c>
    </row>
    <row r="143" spans="1:23">
      <c r="A143">
        <v>176</v>
      </c>
      <c r="B143" t="s">
        <v>79</v>
      </c>
      <c r="C143">
        <v>-1</v>
      </c>
      <c r="D143" s="1">
        <f t="shared" ca="1" si="12"/>
        <v>-2.8192832603842359E-2</v>
      </c>
      <c r="E143" s="1">
        <f t="shared" ca="1" si="13"/>
        <v>0.24270266004338531</v>
      </c>
      <c r="F143" s="1">
        <f t="shared" ca="1" si="17"/>
        <v>0.50072076212254613</v>
      </c>
      <c r="G143" s="1">
        <f t="shared" ca="1" si="17"/>
        <v>0.46648901444863905</v>
      </c>
      <c r="H143" s="1">
        <f t="shared" ca="1" si="17"/>
        <v>0.36782450537968236</v>
      </c>
      <c r="I143" s="1">
        <f t="shared" ca="1" si="17"/>
        <v>0.34620524353282939</v>
      </c>
      <c r="J143" s="1">
        <f t="shared" ca="1" si="17"/>
        <v>0.39511178887353571</v>
      </c>
      <c r="K143" s="1">
        <f t="shared" ca="1" si="17"/>
        <v>0.27628869419220747</v>
      </c>
      <c r="L143" s="1">
        <f t="shared" ca="1" si="17"/>
        <v>0.28922737872704124</v>
      </c>
      <c r="M143" s="1">
        <f t="shared" ca="1" si="17"/>
        <v>0.47325792585481602</v>
      </c>
      <c r="N143" s="1">
        <f t="shared" ca="1" si="17"/>
        <v>0.44418546721879232</v>
      </c>
      <c r="O143" s="1">
        <f t="shared" ca="1" si="17"/>
        <v>0.46668000046416724</v>
      </c>
      <c r="P143" s="1">
        <f t="shared" ca="1" si="17"/>
        <v>0.54304100625051099</v>
      </c>
      <c r="Q143" s="1">
        <f t="shared" ca="1" si="17"/>
        <v>0.53917551673222008</v>
      </c>
      <c r="R143" s="1">
        <f t="shared" ca="1" si="17"/>
        <v>0.65764116428574004</v>
      </c>
      <c r="S143" s="1">
        <f t="shared" ca="1" si="17"/>
        <v>0.62730988289846179</v>
      </c>
      <c r="T143" s="1">
        <f t="shared" ca="1" si="17"/>
        <v>0.35880151976519209</v>
      </c>
      <c r="U143" s="1">
        <f t="shared" ref="U143:U158" ca="1" si="18">(U93+0.6*(V93+T93)+0.15*(S93+W93))/(1+2*0.6+2*0.15)</f>
        <v>0.25393706718705528</v>
      </c>
      <c r="V143" s="1">
        <f t="shared" ca="1" si="15"/>
        <v>0.37711117507788128</v>
      </c>
      <c r="W143" s="1">
        <f t="shared" ca="1" si="16"/>
        <v>0.30623538195560929</v>
      </c>
    </row>
    <row r="144" spans="1:23">
      <c r="A144">
        <v>177</v>
      </c>
      <c r="B144" t="s">
        <v>80</v>
      </c>
      <c r="C144">
        <v>-1</v>
      </c>
      <c r="D144" s="1">
        <f t="shared" ca="1" si="12"/>
        <v>7.9601603166115906E-2</v>
      </c>
      <c r="E144" s="1">
        <f t="shared" ca="1" si="13"/>
        <v>0.26787619748420388</v>
      </c>
      <c r="F144" s="1">
        <f t="shared" ref="F144:T158" ca="1" si="19">(F94+0.6*(G94+E94)+0.15*(D94+H94))/(1+2*0.6+2*0.15)</f>
        <v>0.43280817681683226</v>
      </c>
      <c r="G144" s="1">
        <f t="shared" ca="1" si="19"/>
        <v>0.24970989963751794</v>
      </c>
      <c r="H144" s="1">
        <f t="shared" ca="1" si="19"/>
        <v>0.10345513725985897</v>
      </c>
      <c r="I144" s="1">
        <f t="shared" ca="1" si="19"/>
        <v>0.19651480867167015</v>
      </c>
      <c r="J144" s="1">
        <f t="shared" ca="1" si="19"/>
        <v>0.34238039878333626</v>
      </c>
      <c r="K144" s="1">
        <f t="shared" ca="1" si="19"/>
        <v>0.28844489300714088</v>
      </c>
      <c r="L144" s="1">
        <f t="shared" ca="1" si="19"/>
        <v>0.33248489065956355</v>
      </c>
      <c r="M144" s="1">
        <f t="shared" ca="1" si="19"/>
        <v>0.44991935129641181</v>
      </c>
      <c r="N144" s="1">
        <f t="shared" ca="1" si="19"/>
        <v>0.33246330947539804</v>
      </c>
      <c r="O144" s="1">
        <f t="shared" ca="1" si="19"/>
        <v>0.29228577344835227</v>
      </c>
      <c r="P144" s="1">
        <f t="shared" ca="1" si="19"/>
        <v>0.39758946140096063</v>
      </c>
      <c r="Q144" s="1">
        <f t="shared" ca="1" si="19"/>
        <v>0.32273503046135987</v>
      </c>
      <c r="R144" s="1">
        <f t="shared" ca="1" si="19"/>
        <v>0.39262470069938021</v>
      </c>
      <c r="S144" s="1">
        <f t="shared" ca="1" si="19"/>
        <v>0.70973789523992648</v>
      </c>
      <c r="T144" s="1">
        <f t="shared" ca="1" si="19"/>
        <v>0.8956465762488296</v>
      </c>
      <c r="U144" s="1">
        <f t="shared" ca="1" si="18"/>
        <v>0.83558916876551892</v>
      </c>
      <c r="V144" s="1">
        <f t="shared" ca="1" si="15"/>
        <v>0.60328063921493691</v>
      </c>
      <c r="W144" s="1">
        <f t="shared" ca="1" si="16"/>
        <v>0.28186925403429403</v>
      </c>
    </row>
    <row r="145" spans="1:23">
      <c r="A145">
        <v>178</v>
      </c>
      <c r="B145" t="s">
        <v>81</v>
      </c>
      <c r="C145">
        <v>-1</v>
      </c>
      <c r="D145" s="1">
        <f t="shared" ca="1" si="12"/>
        <v>3.9101640490261623E-2</v>
      </c>
      <c r="E145" s="1">
        <f t="shared" ca="1" si="13"/>
        <v>0.27512669528842182</v>
      </c>
      <c r="F145" s="1">
        <f t="shared" ca="1" si="19"/>
        <v>0.66904557982245816</v>
      </c>
      <c r="G145" s="1">
        <f t="shared" ca="1" si="19"/>
        <v>0.68194068028948096</v>
      </c>
      <c r="H145" s="1">
        <f t="shared" ca="1" si="19"/>
        <v>0.37053335436072288</v>
      </c>
      <c r="I145" s="1">
        <f t="shared" ca="1" si="19"/>
        <v>0.31375626774742987</v>
      </c>
      <c r="J145" s="1">
        <f t="shared" ca="1" si="19"/>
        <v>0.41827102122082288</v>
      </c>
      <c r="K145" s="1">
        <f t="shared" ca="1" si="19"/>
        <v>0.26135490635575553</v>
      </c>
      <c r="L145" s="1">
        <f t="shared" ca="1" si="19"/>
        <v>7.8536975182870977E-2</v>
      </c>
      <c r="M145" s="1">
        <f t="shared" ca="1" si="19"/>
        <v>2.2669643903538088E-2</v>
      </c>
      <c r="N145" s="1">
        <f t="shared" ca="1" si="19"/>
        <v>9.4583740667404617E-2</v>
      </c>
      <c r="O145" s="1">
        <f t="shared" ca="1" si="19"/>
        <v>0.26237962689014582</v>
      </c>
      <c r="P145" s="1">
        <f t="shared" ca="1" si="19"/>
        <v>0.40237377051690704</v>
      </c>
      <c r="Q145" s="1">
        <f t="shared" ca="1" si="19"/>
        <v>0.2924723885557961</v>
      </c>
      <c r="R145" s="1">
        <f t="shared" ca="1" si="19"/>
        <v>0.33417993926421741</v>
      </c>
      <c r="S145" s="1">
        <f t="shared" ca="1" si="19"/>
        <v>0.47382020739880515</v>
      </c>
      <c r="T145" s="1">
        <f t="shared" ca="1" si="19"/>
        <v>0.38796225874548551</v>
      </c>
      <c r="U145" s="1">
        <f t="shared" ca="1" si="18"/>
        <v>0.36171675135150416</v>
      </c>
      <c r="V145" s="1">
        <f t="shared" ca="1" si="15"/>
        <v>0.40447439489985143</v>
      </c>
      <c r="W145" s="1">
        <f t="shared" ca="1" si="16"/>
        <v>0.29204845288993309</v>
      </c>
    </row>
    <row r="146" spans="1:23">
      <c r="A146">
        <v>179</v>
      </c>
      <c r="B146" t="s">
        <v>82</v>
      </c>
      <c r="C146">
        <v>-1</v>
      </c>
      <c r="D146" s="1">
        <f t="shared" ca="1" si="12"/>
        <v>0.20378785161024002</v>
      </c>
      <c r="E146" s="1">
        <f t="shared" ca="1" si="13"/>
        <v>0.42118898060329135</v>
      </c>
      <c r="F146" s="1">
        <f t="shared" ca="1" si="19"/>
        <v>0.7238398619827946</v>
      </c>
      <c r="G146" s="1">
        <f t="shared" ca="1" si="19"/>
        <v>0.68482453861113968</v>
      </c>
      <c r="H146" s="1">
        <f t="shared" ca="1" si="19"/>
        <v>0.28573667270529207</v>
      </c>
      <c r="I146" s="1">
        <f t="shared" ca="1" si="19"/>
        <v>2.4522112054341794E-2</v>
      </c>
      <c r="J146" s="1">
        <f t="shared" ca="1" si="19"/>
        <v>2.5969567517372255E-2</v>
      </c>
      <c r="K146" s="1">
        <f t="shared" ca="1" si="19"/>
        <v>6.0662483026359793E-2</v>
      </c>
      <c r="L146" s="1">
        <f t="shared" ca="1" si="19"/>
        <v>0.19820056185091364</v>
      </c>
      <c r="M146" s="1">
        <f t="shared" ca="1" si="19"/>
        <v>0.35055294660641217</v>
      </c>
      <c r="N146" s="1">
        <f t="shared" ca="1" si="19"/>
        <v>0.25957848852914589</v>
      </c>
      <c r="O146" s="1">
        <f t="shared" ca="1" si="19"/>
        <v>0.27610192968998837</v>
      </c>
      <c r="P146" s="1">
        <f t="shared" ca="1" si="19"/>
        <v>0.47314879359759399</v>
      </c>
      <c r="Q146" s="1">
        <f t="shared" ca="1" si="19"/>
        <v>0.57821860238258826</v>
      </c>
      <c r="R146" s="1">
        <f t="shared" ca="1" si="19"/>
        <v>0.81595739603001982</v>
      </c>
      <c r="S146" s="1">
        <f t="shared" ca="1" si="19"/>
        <v>0.95959868841781437</v>
      </c>
      <c r="T146" s="1">
        <f t="shared" ca="1" si="19"/>
        <v>0.99497380169219729</v>
      </c>
      <c r="U146" s="1">
        <f t="shared" ca="1" si="18"/>
        <v>0.95728364074139427</v>
      </c>
      <c r="V146" s="1">
        <f t="shared" ca="1" si="15"/>
        <v>0.79672175875676732</v>
      </c>
      <c r="W146" s="1">
        <f t="shared" ca="1" si="16"/>
        <v>0.44578093226260468</v>
      </c>
    </row>
    <row r="147" spans="1:23">
      <c r="A147">
        <v>180</v>
      </c>
      <c r="B147" t="s">
        <v>83</v>
      </c>
      <c r="C147">
        <v>-1</v>
      </c>
      <c r="D147" s="1">
        <f t="shared" ca="1" si="12"/>
        <v>0.10473769930399411</v>
      </c>
      <c r="E147" s="1">
        <f t="shared" ca="1" si="13"/>
        <v>0.13561477896644891</v>
      </c>
      <c r="F147" s="1">
        <f t="shared" ca="1" si="19"/>
        <v>0.28097542991651187</v>
      </c>
      <c r="G147" s="1">
        <f t="shared" ca="1" si="19"/>
        <v>0.48072195075131152</v>
      </c>
      <c r="H147" s="1">
        <f t="shared" ca="1" si="19"/>
        <v>0.45823225887479263</v>
      </c>
      <c r="I147" s="1">
        <f t="shared" ca="1" si="19"/>
        <v>0.39848747436357235</v>
      </c>
      <c r="J147" s="1">
        <f t="shared" ca="1" si="19"/>
        <v>0.18250894243460841</v>
      </c>
      <c r="K147" s="1">
        <f t="shared" ca="1" si="19"/>
        <v>-1.3808287357550441E-2</v>
      </c>
      <c r="L147" s="1">
        <f t="shared" ca="1" si="19"/>
        <v>-7.8211578323125808E-2</v>
      </c>
      <c r="M147" s="1">
        <f t="shared" ca="1" si="19"/>
        <v>2.6322282355110284E-2</v>
      </c>
      <c r="N147" s="1">
        <f t="shared" ca="1" si="19"/>
        <v>0.22418593626067343</v>
      </c>
      <c r="O147" s="1">
        <f t="shared" ca="1" si="19"/>
        <v>0.36183772332397884</v>
      </c>
      <c r="P147" s="1">
        <f t="shared" ca="1" si="19"/>
        <v>0.28541479287731109</v>
      </c>
      <c r="Q147" s="1">
        <f t="shared" ca="1" si="19"/>
        <v>0.2762187640385344</v>
      </c>
      <c r="R147" s="1">
        <f t="shared" ca="1" si="19"/>
        <v>0.37680855464739071</v>
      </c>
      <c r="S147" s="1">
        <f t="shared" ca="1" si="19"/>
        <v>0.31560344631196774</v>
      </c>
      <c r="T147" s="1">
        <f t="shared" ca="1" si="19"/>
        <v>0.40924892325318929</v>
      </c>
      <c r="U147" s="1">
        <f t="shared" ca="1" si="18"/>
        <v>0.53350432014871096</v>
      </c>
      <c r="V147" s="1">
        <f t="shared" ca="1" si="15"/>
        <v>0.39213556121336368</v>
      </c>
      <c r="W147" s="1">
        <f t="shared" ca="1" si="16"/>
        <v>0.24090596714759613</v>
      </c>
    </row>
    <row r="148" spans="1:23">
      <c r="A148">
        <v>181</v>
      </c>
      <c r="B148" t="s">
        <v>84</v>
      </c>
      <c r="C148">
        <v>-1</v>
      </c>
      <c r="D148" s="1">
        <f t="shared" ca="1" si="12"/>
        <v>8.4548893668460176E-2</v>
      </c>
      <c r="E148" s="1">
        <f t="shared" ca="1" si="13"/>
        <v>0.13635549963368077</v>
      </c>
      <c r="F148" s="1">
        <f t="shared" ca="1" si="19"/>
        <v>0.27701129710926337</v>
      </c>
      <c r="G148" s="1">
        <f t="shared" ca="1" si="19"/>
        <v>0.46084476082629172</v>
      </c>
      <c r="H148" s="1">
        <f t="shared" ca="1" si="19"/>
        <v>0.45823724878649541</v>
      </c>
      <c r="I148" s="1">
        <f t="shared" ca="1" si="19"/>
        <v>0.44686256097179083</v>
      </c>
      <c r="J148" s="1">
        <f t="shared" ca="1" si="19"/>
        <v>0.23620853774198966</v>
      </c>
      <c r="K148" s="1">
        <f t="shared" ca="1" si="19"/>
        <v>0.13165377862466487</v>
      </c>
      <c r="L148" s="1">
        <f t="shared" ca="1" si="19"/>
        <v>0.23825722387253007</v>
      </c>
      <c r="M148" s="1">
        <f t="shared" ca="1" si="19"/>
        <v>0.40891736631622305</v>
      </c>
      <c r="N148" s="1">
        <f t="shared" ca="1" si="19"/>
        <v>0.36876572072347208</v>
      </c>
      <c r="O148" s="1">
        <f t="shared" ca="1" si="19"/>
        <v>0.34946508844671292</v>
      </c>
      <c r="P148" s="1">
        <f t="shared" ca="1" si="19"/>
        <v>0.28901357748530959</v>
      </c>
      <c r="Q148" s="1">
        <f t="shared" ca="1" si="19"/>
        <v>0.40120352068910786</v>
      </c>
      <c r="R148" s="1">
        <f t="shared" ca="1" si="19"/>
        <v>0.68242460923826631</v>
      </c>
      <c r="S148" s="1">
        <f t="shared" ca="1" si="19"/>
        <v>0.66911044316107726</v>
      </c>
      <c r="T148" s="1">
        <f t="shared" ca="1" si="19"/>
        <v>0.30787569159262951</v>
      </c>
      <c r="U148" s="1">
        <f t="shared" ca="1" si="18"/>
        <v>9.866593435244006E-2</v>
      </c>
      <c r="V148" s="1">
        <f t="shared" ca="1" si="15"/>
        <v>9.2817123578609301E-2</v>
      </c>
      <c r="W148" s="1">
        <f t="shared" ca="1" si="16"/>
        <v>0.11584079926166704</v>
      </c>
    </row>
    <row r="149" spans="1:23">
      <c r="A149">
        <v>182</v>
      </c>
      <c r="B149" t="s">
        <v>85</v>
      </c>
      <c r="C149">
        <v>-1</v>
      </c>
      <c r="D149" s="1">
        <f t="shared" ca="1" si="12"/>
        <v>0.20557924333744634</v>
      </c>
      <c r="E149" s="1">
        <f t="shared" ca="1" si="13"/>
        <v>0.19692038880447305</v>
      </c>
      <c r="F149" s="1">
        <f t="shared" ca="1" si="19"/>
        <v>0.10064588325736271</v>
      </c>
      <c r="G149" s="1">
        <f t="shared" ca="1" si="19"/>
        <v>0.1505499098748348</v>
      </c>
      <c r="H149" s="1">
        <f t="shared" ca="1" si="19"/>
        <v>0.31843698564669309</v>
      </c>
      <c r="I149" s="1">
        <f t="shared" ca="1" si="19"/>
        <v>0.42616381859500141</v>
      </c>
      <c r="J149" s="1">
        <f t="shared" ca="1" si="19"/>
        <v>0.26930527456474646</v>
      </c>
      <c r="K149" s="1">
        <f t="shared" ca="1" si="19"/>
        <v>0.180269709244125</v>
      </c>
      <c r="L149" s="1">
        <f t="shared" ca="1" si="19"/>
        <v>0.28497702546514359</v>
      </c>
      <c r="M149" s="1">
        <f t="shared" ca="1" si="19"/>
        <v>0.48053371160411373</v>
      </c>
      <c r="N149" s="1">
        <f t="shared" ca="1" si="19"/>
        <v>0.49245178156928365</v>
      </c>
      <c r="O149" s="1">
        <f t="shared" ca="1" si="19"/>
        <v>0.47296196817004149</v>
      </c>
      <c r="P149" s="1">
        <f t="shared" ca="1" si="19"/>
        <v>0.33117244234946375</v>
      </c>
      <c r="Q149" s="1">
        <f t="shared" ca="1" si="19"/>
        <v>0.43338862472642631</v>
      </c>
      <c r="R149" s="1">
        <f t="shared" ca="1" si="19"/>
        <v>0.81266881254538392</v>
      </c>
      <c r="S149" s="1">
        <f t="shared" ca="1" si="19"/>
        <v>1.0463740527217611</v>
      </c>
      <c r="T149" s="1">
        <f t="shared" ca="1" si="19"/>
        <v>1.0452488882398836</v>
      </c>
      <c r="U149" s="1">
        <f t="shared" ca="1" si="18"/>
        <v>0.84126874213238967</v>
      </c>
      <c r="V149" s="1">
        <f t="shared" ca="1" si="15"/>
        <v>0.47417352063920087</v>
      </c>
      <c r="W149" s="1">
        <f t="shared" ca="1" si="16"/>
        <v>0.24830856256829961</v>
      </c>
    </row>
    <row r="150" spans="1:23">
      <c r="A150">
        <v>183</v>
      </c>
      <c r="B150" t="s">
        <v>86</v>
      </c>
      <c r="C150">
        <v>-1</v>
      </c>
      <c r="D150" s="1">
        <f t="shared" ca="1" si="12"/>
        <v>-2.4121576598101699E-3</v>
      </c>
      <c r="E150" s="1">
        <f t="shared" ca="1" si="13"/>
        <v>3.3407352212642204E-2</v>
      </c>
      <c r="F150" s="1">
        <f t="shared" ca="1" si="19"/>
        <v>0.15368370448455548</v>
      </c>
      <c r="G150" s="1">
        <f t="shared" ca="1" si="19"/>
        <v>0.37449351547157983</v>
      </c>
      <c r="H150" s="1">
        <f t="shared" ca="1" si="19"/>
        <v>0.44921509756990696</v>
      </c>
      <c r="I150" s="1">
        <f t="shared" ca="1" si="19"/>
        <v>0.44194584273940141</v>
      </c>
      <c r="J150" s="1">
        <f t="shared" ca="1" si="19"/>
        <v>0.20935149736787598</v>
      </c>
      <c r="K150" s="1">
        <f t="shared" ca="1" si="19"/>
        <v>0.11556638264962768</v>
      </c>
      <c r="L150" s="1">
        <f t="shared" ca="1" si="19"/>
        <v>0.25754280349298453</v>
      </c>
      <c r="M150" s="1">
        <f t="shared" ca="1" si="19"/>
        <v>0.40792955809551812</v>
      </c>
      <c r="N150" s="1">
        <f t="shared" ca="1" si="19"/>
        <v>0.24348784822425978</v>
      </c>
      <c r="O150" s="1">
        <f t="shared" ca="1" si="19"/>
        <v>0.10098419497536412</v>
      </c>
      <c r="P150" s="1">
        <f t="shared" ca="1" si="19"/>
        <v>0.29106853020965801</v>
      </c>
      <c r="Q150" s="1">
        <f t="shared" ca="1" si="19"/>
        <v>0.67682821980918884</v>
      </c>
      <c r="R150" s="1">
        <f t="shared" ca="1" si="19"/>
        <v>0.78934128228902845</v>
      </c>
      <c r="S150" s="1">
        <f t="shared" ca="1" si="19"/>
        <v>0.72778750639836554</v>
      </c>
      <c r="T150" s="1">
        <f t="shared" ca="1" si="19"/>
        <v>0.75211744067569142</v>
      </c>
      <c r="U150" s="1">
        <f t="shared" ca="1" si="18"/>
        <v>0.6926422774549017</v>
      </c>
      <c r="V150" s="1">
        <f t="shared" ca="1" si="15"/>
        <v>0.55651209479229435</v>
      </c>
      <c r="W150" s="1">
        <f t="shared" ca="1" si="16"/>
        <v>0.63143794017013744</v>
      </c>
    </row>
    <row r="151" spans="1:23">
      <c r="A151">
        <v>184</v>
      </c>
      <c r="B151" t="s">
        <v>87</v>
      </c>
      <c r="C151">
        <v>-1</v>
      </c>
      <c r="D151" s="1">
        <f t="shared" ca="1" si="12"/>
        <v>7.0712633429573402E-2</v>
      </c>
      <c r="E151" s="1">
        <f t="shared" ca="1" si="13"/>
        <v>0.12039476332286669</v>
      </c>
      <c r="F151" s="1">
        <f t="shared" ca="1" si="19"/>
        <v>0.32749374553898214</v>
      </c>
      <c r="G151" s="1">
        <f t="shared" ca="1" si="19"/>
        <v>0.5627952334836045</v>
      </c>
      <c r="H151" s="1">
        <f t="shared" ca="1" si="19"/>
        <v>0.55666182290242638</v>
      </c>
      <c r="I151" s="1">
        <f t="shared" ca="1" si="19"/>
        <v>0.44472059013604542</v>
      </c>
      <c r="J151" s="1">
        <f t="shared" ca="1" si="19"/>
        <v>0.11850006646844462</v>
      </c>
      <c r="K151" s="1">
        <f t="shared" ca="1" si="19"/>
        <v>-0.10543932858390356</v>
      </c>
      <c r="L151" s="1">
        <f t="shared" ca="1" si="19"/>
        <v>-0.12373931664119556</v>
      </c>
      <c r="M151" s="1">
        <f t="shared" ca="1" si="19"/>
        <v>-1.2411525899573228E-2</v>
      </c>
      <c r="N151" s="1">
        <f t="shared" ca="1" si="19"/>
        <v>0.21812270233844089</v>
      </c>
      <c r="O151" s="1">
        <f t="shared" ca="1" si="19"/>
        <v>0.45589874091604371</v>
      </c>
      <c r="P151" s="1">
        <f t="shared" ca="1" si="19"/>
        <v>0.42023448934151342</v>
      </c>
      <c r="Q151" s="1">
        <f t="shared" ca="1" si="19"/>
        <v>0.42307658025076966</v>
      </c>
      <c r="R151" s="1">
        <f t="shared" ca="1" si="19"/>
        <v>0.45793816326753445</v>
      </c>
      <c r="S151" s="1">
        <f t="shared" ca="1" si="19"/>
        <v>0.27558234067972381</v>
      </c>
      <c r="T151" s="1">
        <f t="shared" ca="1" si="19"/>
        <v>0.11638663461375667</v>
      </c>
      <c r="U151" s="1">
        <f t="shared" ca="1" si="18"/>
        <v>7.926882073019377E-2</v>
      </c>
      <c r="V151" s="1">
        <f t="shared" ca="1" si="15"/>
        <v>5.357779981058413E-2</v>
      </c>
      <c r="W151" s="1">
        <f t="shared" ca="1" si="16"/>
        <v>3.2873394484389681E-2</v>
      </c>
    </row>
    <row r="152" spans="1:23">
      <c r="A152">
        <v>185</v>
      </c>
      <c r="B152" t="s">
        <v>88</v>
      </c>
      <c r="C152">
        <v>-1</v>
      </c>
      <c r="D152" s="1">
        <f t="shared" ca="1" si="12"/>
        <v>-1.1970443528343696E-2</v>
      </c>
      <c r="E152" s="1">
        <f t="shared" ca="1" si="13"/>
        <v>7.7626389830996304E-2</v>
      </c>
      <c r="F152" s="1">
        <f t="shared" ca="1" si="19"/>
        <v>0.28732022936937357</v>
      </c>
      <c r="G152" s="1">
        <f t="shared" ca="1" si="19"/>
        <v>0.47528030288318684</v>
      </c>
      <c r="H152" s="1">
        <f t="shared" ca="1" si="19"/>
        <v>0.34529448135994117</v>
      </c>
      <c r="I152" s="1">
        <f t="shared" ca="1" si="19"/>
        <v>0.17396401555676461</v>
      </c>
      <c r="J152" s="1">
        <f t="shared" ca="1" si="19"/>
        <v>4.6118353939430458E-2</v>
      </c>
      <c r="K152" s="1">
        <f t="shared" ca="1" si="19"/>
        <v>4.9943383594557425E-2</v>
      </c>
      <c r="L152" s="1">
        <f t="shared" ca="1" si="19"/>
        <v>0.19016995093694711</v>
      </c>
      <c r="M152" s="1">
        <f t="shared" ca="1" si="19"/>
        <v>0.32111035873365579</v>
      </c>
      <c r="N152" s="1">
        <f t="shared" ca="1" si="19"/>
        <v>0.24648095584965707</v>
      </c>
      <c r="O152" s="1">
        <f t="shared" ca="1" si="19"/>
        <v>0.27518215345875735</v>
      </c>
      <c r="P152" s="1">
        <f t="shared" ca="1" si="19"/>
        <v>0.43781841810548849</v>
      </c>
      <c r="Q152" s="1">
        <f t="shared" ca="1" si="19"/>
        <v>0.52492571558229684</v>
      </c>
      <c r="R152" s="1">
        <f t="shared" ca="1" si="19"/>
        <v>0.69763613357369414</v>
      </c>
      <c r="S152" s="1">
        <f t="shared" ca="1" si="19"/>
        <v>0.63011613595329619</v>
      </c>
      <c r="T152" s="1">
        <f t="shared" ca="1" si="19"/>
        <v>0.31495811182280137</v>
      </c>
      <c r="U152" s="1">
        <f t="shared" ca="1" si="18"/>
        <v>0.15799535239471091</v>
      </c>
      <c r="V152" s="1">
        <f t="shared" ca="1" si="15"/>
        <v>0.20506476728103934</v>
      </c>
      <c r="W152" s="1">
        <f t="shared" ca="1" si="16"/>
        <v>0.12583475526968876</v>
      </c>
    </row>
    <row r="153" spans="1:23">
      <c r="A153">
        <v>186</v>
      </c>
      <c r="B153" t="s">
        <v>89</v>
      </c>
      <c r="C153">
        <v>-1</v>
      </c>
      <c r="D153" s="1">
        <f t="shared" ca="1" si="12"/>
        <v>8.0476427679948517E-2</v>
      </c>
      <c r="E153" s="1">
        <f t="shared" ca="1" si="13"/>
        <v>0.13285880293325678</v>
      </c>
      <c r="F153" s="1">
        <f t="shared" ca="1" si="19"/>
        <v>0.26870294692946473</v>
      </c>
      <c r="G153" s="1">
        <f t="shared" ca="1" si="19"/>
        <v>0.44168539878410673</v>
      </c>
      <c r="H153" s="1">
        <f t="shared" ca="1" si="19"/>
        <v>0.50926941206496212</v>
      </c>
      <c r="I153" s="1">
        <f t="shared" ca="1" si="19"/>
        <v>0.45491018560207852</v>
      </c>
      <c r="J153" s="1">
        <f t="shared" ca="1" si="19"/>
        <v>0.34163018563269471</v>
      </c>
      <c r="K153" s="1">
        <f t="shared" ca="1" si="19"/>
        <v>0.1430867522929094</v>
      </c>
      <c r="L153" s="1">
        <f t="shared" ca="1" si="19"/>
        <v>4.2575727805824519E-2</v>
      </c>
      <c r="M153" s="1">
        <f t="shared" ca="1" si="19"/>
        <v>3.4034299261568042E-2</v>
      </c>
      <c r="N153" s="1">
        <f t="shared" ca="1" si="19"/>
        <v>0.10661158026173023</v>
      </c>
      <c r="O153" s="1">
        <f t="shared" ca="1" si="19"/>
        <v>0.34566777122253106</v>
      </c>
      <c r="P153" s="1">
        <f t="shared" ca="1" si="19"/>
        <v>0.65568874754423945</v>
      </c>
      <c r="Q153" s="1">
        <f t="shared" ca="1" si="19"/>
        <v>0.69675875233952111</v>
      </c>
      <c r="R153" s="1">
        <f t="shared" ca="1" si="19"/>
        <v>0.51468142461547806</v>
      </c>
      <c r="S153" s="1">
        <f t="shared" ca="1" si="19"/>
        <v>0.41669520487080502</v>
      </c>
      <c r="T153" s="1">
        <f t="shared" ca="1" si="19"/>
        <v>0.23945732225961547</v>
      </c>
      <c r="U153" s="1">
        <f t="shared" ca="1" si="18"/>
        <v>0.18624840322897954</v>
      </c>
      <c r="V153" s="1">
        <f t="shared" ca="1" si="15"/>
        <v>0.32099591803009553</v>
      </c>
      <c r="W153" s="1">
        <f t="shared" ca="1" si="16"/>
        <v>0.59482936979849221</v>
      </c>
    </row>
    <row r="154" spans="1:23">
      <c r="A154">
        <v>187</v>
      </c>
      <c r="B154" t="s">
        <v>90</v>
      </c>
      <c r="C154">
        <v>-1</v>
      </c>
      <c r="D154" s="1">
        <f t="shared" ca="1" si="12"/>
        <v>7.1226249139721793E-3</v>
      </c>
      <c r="E154" s="1">
        <f t="shared" ca="1" si="13"/>
        <v>6.6007182075375231E-2</v>
      </c>
      <c r="F154" s="1">
        <f t="shared" ca="1" si="19"/>
        <v>0.18291973387390534</v>
      </c>
      <c r="G154" s="1">
        <f t="shared" ca="1" si="19"/>
        <v>0.40464660902076782</v>
      </c>
      <c r="H154" s="1">
        <f t="shared" ca="1" si="19"/>
        <v>0.46464410924395105</v>
      </c>
      <c r="I154" s="1">
        <f t="shared" ca="1" si="19"/>
        <v>0.29813476192327082</v>
      </c>
      <c r="J154" s="1">
        <f t="shared" ca="1" si="19"/>
        <v>8.8402573402021553E-2</v>
      </c>
      <c r="K154" s="1">
        <f t="shared" ca="1" si="19"/>
        <v>-4.7869515760135394E-2</v>
      </c>
      <c r="L154" s="1">
        <f t="shared" ca="1" si="19"/>
        <v>-0.10279503043722404</v>
      </c>
      <c r="M154" s="1">
        <f t="shared" ca="1" si="19"/>
        <v>-5.0764477440658429E-2</v>
      </c>
      <c r="N154" s="1">
        <f t="shared" ca="1" si="19"/>
        <v>6.8750337920301469E-2</v>
      </c>
      <c r="O154" s="1">
        <f t="shared" ca="1" si="19"/>
        <v>0.27914643857530785</v>
      </c>
      <c r="P154" s="1">
        <f t="shared" ca="1" si="19"/>
        <v>0.5942332767019155</v>
      </c>
      <c r="Q154" s="1">
        <f t="shared" ca="1" si="19"/>
        <v>0.6238389633838668</v>
      </c>
      <c r="R154" s="1">
        <f t="shared" ca="1" si="19"/>
        <v>0.30951519570770653</v>
      </c>
      <c r="S154" s="1">
        <f t="shared" ca="1" si="19"/>
        <v>0.1848572402518307</v>
      </c>
      <c r="T154" s="1">
        <f t="shared" ca="1" si="19"/>
        <v>0.29891590011121799</v>
      </c>
      <c r="U154" s="1">
        <f t="shared" ca="1" si="18"/>
        <v>0.46152188010175077</v>
      </c>
      <c r="V154" s="1">
        <f t="shared" ca="1" si="15"/>
        <v>0.45671019157893489</v>
      </c>
      <c r="W154" s="1">
        <f t="shared" ca="1" si="16"/>
        <v>0.57741518505699219</v>
      </c>
    </row>
    <row r="155" spans="1:23">
      <c r="A155">
        <v>188</v>
      </c>
      <c r="B155" t="s">
        <v>91</v>
      </c>
      <c r="C155">
        <v>-1</v>
      </c>
      <c r="D155" s="1">
        <f t="shared" ca="1" si="12"/>
        <v>-1.9184871052933889E-2</v>
      </c>
      <c r="E155" s="1">
        <f t="shared" ca="1" si="13"/>
        <v>2.7454378926485539E-2</v>
      </c>
      <c r="F155" s="1">
        <f t="shared" ca="1" si="19"/>
        <v>3.3814120801881418E-2</v>
      </c>
      <c r="G155" s="1">
        <f t="shared" ca="1" si="19"/>
        <v>4.8352108951356013E-2</v>
      </c>
      <c r="H155" s="1">
        <f t="shared" ca="1" si="19"/>
        <v>0.14767509050110772</v>
      </c>
      <c r="I155" s="1">
        <f t="shared" ca="1" si="19"/>
        <v>0.26845056270323014</v>
      </c>
      <c r="J155" s="1">
        <f t="shared" ca="1" si="19"/>
        <v>0.19757750746946584</v>
      </c>
      <c r="K155" s="1">
        <f t="shared" ca="1" si="19"/>
        <v>0.11469752064009715</v>
      </c>
      <c r="L155" s="1">
        <f t="shared" ca="1" si="19"/>
        <v>0.24178242362851057</v>
      </c>
      <c r="M155" s="1">
        <f t="shared" ca="1" si="19"/>
        <v>0.40862340046388146</v>
      </c>
      <c r="N155" s="1">
        <f t="shared" ca="1" si="19"/>
        <v>0.25985981968198479</v>
      </c>
      <c r="O155" s="1">
        <f t="shared" ca="1" si="19"/>
        <v>0.26553489404225433</v>
      </c>
      <c r="P155" s="1">
        <f t="shared" ca="1" si="19"/>
        <v>0.55597709584441002</v>
      </c>
      <c r="Q155" s="1">
        <f t="shared" ca="1" si="19"/>
        <v>0.63622501306255885</v>
      </c>
      <c r="R155" s="1">
        <f t="shared" ca="1" si="19"/>
        <v>0.59212057952006014</v>
      </c>
      <c r="S155" s="1">
        <f t="shared" ca="1" si="19"/>
        <v>0.6918107045016777</v>
      </c>
      <c r="T155" s="1">
        <f t="shared" ca="1" si="19"/>
        <v>0.61283825999165786</v>
      </c>
      <c r="U155" s="1">
        <f t="shared" ca="1" si="18"/>
        <v>0.26721966764029531</v>
      </c>
      <c r="V155" s="1">
        <f t="shared" ca="1" si="15"/>
        <v>3.2013048309536642E-2</v>
      </c>
      <c r="W155" s="1">
        <f t="shared" ca="1" si="16"/>
        <v>-2.8740295362989447E-2</v>
      </c>
    </row>
    <row r="156" spans="1:23">
      <c r="A156">
        <v>189</v>
      </c>
      <c r="B156" t="s">
        <v>92</v>
      </c>
      <c r="C156">
        <v>-1</v>
      </c>
      <c r="D156" s="1">
        <f t="shared" ca="1" si="12"/>
        <v>1.241369154135344E-3</v>
      </c>
      <c r="E156" s="1">
        <f t="shared" ca="1" si="13"/>
        <v>4.4190011966065271E-2</v>
      </c>
      <c r="F156" s="1">
        <f t="shared" ca="1" si="19"/>
        <v>0.19067018492929547</v>
      </c>
      <c r="G156" s="1">
        <f t="shared" ca="1" si="19"/>
        <v>0.32592478056440277</v>
      </c>
      <c r="H156" s="1">
        <f t="shared" ca="1" si="19"/>
        <v>0.21058420041176512</v>
      </c>
      <c r="I156" s="1">
        <f t="shared" ca="1" si="19"/>
        <v>0.11212519921606474</v>
      </c>
      <c r="J156" s="1">
        <f t="shared" ca="1" si="19"/>
        <v>8.3740525084989803E-2</v>
      </c>
      <c r="K156" s="1">
        <f t="shared" ca="1" si="19"/>
        <v>0.10393803025924568</v>
      </c>
      <c r="L156" s="1">
        <f t="shared" ca="1" si="19"/>
        <v>0.14147031437284799</v>
      </c>
      <c r="M156" s="1">
        <f t="shared" ca="1" si="19"/>
        <v>0.20512572773158402</v>
      </c>
      <c r="N156" s="1">
        <f t="shared" ca="1" si="19"/>
        <v>0.24345249063114666</v>
      </c>
      <c r="O156" s="1">
        <f t="shared" ca="1" si="19"/>
        <v>0.45624834766561551</v>
      </c>
      <c r="P156" s="1">
        <f t="shared" ca="1" si="19"/>
        <v>0.77985869748925585</v>
      </c>
      <c r="Q156" s="1">
        <f t="shared" ca="1" si="19"/>
        <v>0.79886153444343444</v>
      </c>
      <c r="R156" s="1">
        <f t="shared" ca="1" si="19"/>
        <v>0.55813354141083471</v>
      </c>
      <c r="S156" s="1">
        <f t="shared" ca="1" si="19"/>
        <v>0.50450061574853255</v>
      </c>
      <c r="T156" s="1">
        <f t="shared" ca="1" si="19"/>
        <v>0.53760544183236136</v>
      </c>
      <c r="U156" s="1">
        <f t="shared" ca="1" si="18"/>
        <v>0.75081135608898997</v>
      </c>
      <c r="V156" s="1">
        <f t="shared" ca="1" si="15"/>
        <v>0.94383374003156295</v>
      </c>
      <c r="W156" s="1">
        <f t="shared" ca="1" si="16"/>
        <v>1.0448435932766429</v>
      </c>
    </row>
    <row r="157" spans="1:23">
      <c r="A157">
        <v>190</v>
      </c>
      <c r="B157" t="s">
        <v>93</v>
      </c>
      <c r="C157">
        <v>-1</v>
      </c>
      <c r="D157" s="1">
        <f t="shared" ca="1" si="12"/>
        <v>6.621324925348207E-2</v>
      </c>
      <c r="E157" s="1">
        <f t="shared" ca="1" si="13"/>
        <v>1.4334210037609003E-2</v>
      </c>
      <c r="F157" s="1">
        <f t="shared" ca="1" si="19"/>
        <v>2.941299976183781E-2</v>
      </c>
      <c r="G157" s="1">
        <f t="shared" ca="1" si="19"/>
        <v>0.27775809731632084</v>
      </c>
      <c r="H157" s="1">
        <f t="shared" ca="1" si="19"/>
        <v>0.65608100740083442</v>
      </c>
      <c r="I157" s="1">
        <f t="shared" ca="1" si="19"/>
        <v>0.70061421432457283</v>
      </c>
      <c r="J157" s="1">
        <f t="shared" ca="1" si="19"/>
        <v>0.40801085094508183</v>
      </c>
      <c r="K157" s="1">
        <f t="shared" ca="1" si="19"/>
        <v>0.19809914827543124</v>
      </c>
      <c r="L157" s="1">
        <f t="shared" ca="1" si="19"/>
        <v>0.1466238378261073</v>
      </c>
      <c r="M157" s="1">
        <f t="shared" ca="1" si="19"/>
        <v>6.8985917027525434E-2</v>
      </c>
      <c r="N157" s="1">
        <f t="shared" ca="1" si="19"/>
        <v>8.4492982461551354E-3</v>
      </c>
      <c r="O157" s="1">
        <f t="shared" ca="1" si="19"/>
        <v>0.1036035118224868</v>
      </c>
      <c r="P157" s="1">
        <f t="shared" ca="1" si="19"/>
        <v>0.32037926423164043</v>
      </c>
      <c r="Q157" s="1">
        <f t="shared" ca="1" si="19"/>
        <v>0.53209279467080861</v>
      </c>
      <c r="R157" s="1">
        <f t="shared" ca="1" si="19"/>
        <v>0.54597728955603542</v>
      </c>
      <c r="S157" s="1">
        <f t="shared" ca="1" si="19"/>
        <v>0.5609534985794864</v>
      </c>
      <c r="T157" s="1">
        <f t="shared" ca="1" si="19"/>
        <v>0.50669216801948991</v>
      </c>
      <c r="U157" s="1">
        <f t="shared" ca="1" si="18"/>
        <v>0.61832856603630859</v>
      </c>
      <c r="V157" s="1">
        <f t="shared" ca="1" si="15"/>
        <v>0.71198583044113306</v>
      </c>
      <c r="W157" s="1">
        <f t="shared" ca="1" si="16"/>
        <v>0.82675425670702318</v>
      </c>
    </row>
    <row r="158" spans="1:23">
      <c r="A158">
        <v>191</v>
      </c>
      <c r="B158" t="s">
        <v>94</v>
      </c>
      <c r="C158">
        <v>-1</v>
      </c>
      <c r="D158" s="1">
        <f t="shared" ca="1" si="12"/>
        <v>-4.4624209117758704E-2</v>
      </c>
      <c r="E158" s="1">
        <f t="shared" ca="1" si="13"/>
        <v>-3.3639898560077923E-2</v>
      </c>
      <c r="F158" s="1">
        <f t="shared" ca="1" si="19"/>
        <v>-1.7214827342841722E-2</v>
      </c>
      <c r="G158" s="1">
        <f t="shared" ca="1" si="19"/>
        <v>6.2469578701301265E-2</v>
      </c>
      <c r="H158" s="1">
        <f t="shared" ca="1" si="19"/>
        <v>0.22789656882072801</v>
      </c>
      <c r="I158" s="1">
        <f t="shared" ca="1" si="19"/>
        <v>0.38063599151659661</v>
      </c>
      <c r="J158" s="1">
        <f t="shared" ca="1" si="19"/>
        <v>0.23454005780012888</v>
      </c>
      <c r="K158" s="1">
        <f t="shared" ca="1" si="19"/>
        <v>9.5279825720027342E-2</v>
      </c>
      <c r="L158" s="1">
        <f ca="1">(L108+0.6*(M108+K108)+0.15*(J108+N108))/(1+2*0.6+2*0.15)</f>
        <v>0.15644884240598608</v>
      </c>
      <c r="M158" s="1">
        <f t="shared" ca="1" si="19"/>
        <v>0.2803165819628618</v>
      </c>
      <c r="N158" s="1">
        <f t="shared" ca="1" si="19"/>
        <v>0.22913643041791829</v>
      </c>
      <c r="O158" s="1">
        <f t="shared" ca="1" si="19"/>
        <v>0.33581477130296866</v>
      </c>
      <c r="P158" s="1">
        <f t="shared" ca="1" si="19"/>
        <v>0.61941064172150373</v>
      </c>
      <c r="Q158" s="1">
        <f t="shared" ca="1" si="19"/>
        <v>0.66295417112517219</v>
      </c>
      <c r="R158" s="1">
        <f t="shared" ca="1" si="19"/>
        <v>0.50438422256260529</v>
      </c>
      <c r="S158" s="1">
        <f t="shared" ca="1" si="19"/>
        <v>0.46915609267369324</v>
      </c>
      <c r="T158" s="1">
        <f t="shared" ca="1" si="19"/>
        <v>0.30418683783893796</v>
      </c>
      <c r="U158" s="1">
        <f t="shared" ca="1" si="18"/>
        <v>0.18109149936517172</v>
      </c>
      <c r="V158" s="1">
        <f t="shared" ca="1" si="15"/>
        <v>0.26738548531375289</v>
      </c>
      <c r="W158" s="1">
        <f ca="1">(W108+0.6*(V108)+0.15*U108)/(1+0.6+0.15)</f>
        <v>0.5710570504620156</v>
      </c>
    </row>
    <row r="159" spans="1:23">
      <c r="D159" s="1" t="s">
        <v>2</v>
      </c>
      <c r="E159" s="1" t="s">
        <v>3</v>
      </c>
      <c r="F159" s="1" t="s">
        <v>4</v>
      </c>
      <c r="G159" s="1" t="s">
        <v>5</v>
      </c>
      <c r="H159" s="1" t="s">
        <v>6</v>
      </c>
      <c r="I159" s="1" t="s">
        <v>7</v>
      </c>
      <c r="J159" s="1" t="s">
        <v>8</v>
      </c>
      <c r="K159" s="1" t="s">
        <v>9</v>
      </c>
      <c r="L159" s="1" t="s">
        <v>10</v>
      </c>
      <c r="M159" s="1" t="s">
        <v>11</v>
      </c>
      <c r="N159" s="1" t="s">
        <v>17</v>
      </c>
      <c r="O159" s="1" t="s">
        <v>18</v>
      </c>
      <c r="P159" s="1" t="s">
        <v>19</v>
      </c>
      <c r="Q159" s="1" t="s">
        <v>20</v>
      </c>
      <c r="R159" s="1" t="s">
        <v>21</v>
      </c>
      <c r="S159" s="1" t="s">
        <v>22</v>
      </c>
      <c r="T159" s="1" t="s">
        <v>23</v>
      </c>
      <c r="U159" s="1" t="s">
        <v>24</v>
      </c>
      <c r="V159" s="1" t="s">
        <v>25</v>
      </c>
      <c r="W159" s="1" t="s">
        <v>26</v>
      </c>
    </row>
    <row r="160" spans="1:23">
      <c r="B160" s="1" t="s">
        <v>197</v>
      </c>
      <c r="C160" s="1" t="s">
        <v>0</v>
      </c>
      <c r="D160" s="10">
        <f ca="1">AVERAGE(D111:D134)</f>
        <v>0.45754928898392705</v>
      </c>
      <c r="E160" s="3">
        <f t="shared" ref="E160:W160" ca="1" si="20">AVERAGE(E111:E134)</f>
        <v>0.54373841810587054</v>
      </c>
      <c r="F160" s="3">
        <f t="shared" ca="1" si="20"/>
        <v>0.63243021830226287</v>
      </c>
      <c r="G160" s="3">
        <f t="shared" ca="1" si="20"/>
        <v>0.63079201607594515</v>
      </c>
      <c r="H160" s="3">
        <f t="shared" ca="1" si="20"/>
        <v>0.58237859391939828</v>
      </c>
      <c r="I160" s="3">
        <f t="shared" ca="1" si="20"/>
        <v>0.55189360765772266</v>
      </c>
      <c r="J160" s="3">
        <f t="shared" ca="1" si="20"/>
        <v>0.55553073172209022</v>
      </c>
      <c r="K160" s="3">
        <f t="shared" ca="1" si="20"/>
        <v>0.61791957450957213</v>
      </c>
      <c r="L160" s="3">
        <f t="shared" ca="1" si="20"/>
        <v>0.69622824841587561</v>
      </c>
      <c r="M160" s="3">
        <f t="shared" ca="1" si="20"/>
        <v>0.68741254552902331</v>
      </c>
      <c r="N160" s="3">
        <f t="shared" ca="1" si="20"/>
        <v>0.72192946383735446</v>
      </c>
      <c r="O160" s="3">
        <f t="shared" ca="1" si="20"/>
        <v>0.65670997106927198</v>
      </c>
      <c r="P160" s="3">
        <f t="shared" ca="1" si="20"/>
        <v>0.54852576424635202</v>
      </c>
      <c r="Q160" s="3">
        <f t="shared" ca="1" si="20"/>
        <v>0.46058410705793396</v>
      </c>
      <c r="R160" s="3">
        <f t="shared" ca="1" si="20"/>
        <v>0.30953535767926388</v>
      </c>
      <c r="S160" s="3">
        <f t="shared" ca="1" si="20"/>
        <v>0.13054167052257462</v>
      </c>
      <c r="T160" s="3">
        <f t="shared" ca="1" si="20"/>
        <v>6.183418724859787E-2</v>
      </c>
      <c r="U160" s="3">
        <f t="shared" ca="1" si="20"/>
        <v>0.13291493862329443</v>
      </c>
      <c r="V160" s="3">
        <f t="shared" ca="1" si="20"/>
        <v>0.27497009939374301</v>
      </c>
      <c r="W160" s="3">
        <f t="shared" ca="1" si="20"/>
        <v>0.34852371646170927</v>
      </c>
    </row>
    <row r="161" spans="2:23">
      <c r="C161" s="1" t="s">
        <v>198</v>
      </c>
      <c r="D161" s="10">
        <f ca="1">AVERAGE(D135:D158)</f>
        <v>9.7952522680765278E-2</v>
      </c>
      <c r="E161" s="3">
        <f t="shared" ref="E161:W161" ca="1" si="21">AVERAGE(E135:E158)</f>
        <v>0.16404070913989374</v>
      </c>
      <c r="F161" s="3">
        <f t="shared" ca="1" si="21"/>
        <v>0.30389300486299414</v>
      </c>
      <c r="G161" s="3">
        <f t="shared" ca="1" si="21"/>
        <v>0.42871337854121411</v>
      </c>
      <c r="H161" s="3">
        <f t="shared" ca="1" si="21"/>
        <v>0.45454896656623078</v>
      </c>
      <c r="I161" s="3">
        <f t="shared" ca="1" si="21"/>
        <v>0.43841289961583324</v>
      </c>
      <c r="J161" s="3">
        <f t="shared" ca="1" si="21"/>
        <v>0.33222806060744681</v>
      </c>
      <c r="K161" s="3">
        <f t="shared" ca="1" si="21"/>
        <v>0.18096088532720367</v>
      </c>
      <c r="L161" s="3">
        <f t="shared" ca="1" si="21"/>
        <v>0.15571868828241578</v>
      </c>
      <c r="M161" s="3">
        <f t="shared" ca="1" si="21"/>
        <v>0.23589252695785734</v>
      </c>
      <c r="N161" s="3">
        <f t="shared" ca="1" si="21"/>
        <v>0.26676778300201248</v>
      </c>
      <c r="O161" s="3">
        <f t="shared" ca="1" si="21"/>
        <v>0.35548187904321304</v>
      </c>
      <c r="P161" s="3">
        <f t="shared" ca="1" si="21"/>
        <v>0.41422274308524482</v>
      </c>
      <c r="Q161" s="3">
        <f t="shared" ca="1" si="21"/>
        <v>0.40440563064573753</v>
      </c>
      <c r="R161" s="3">
        <f t="shared" ca="1" si="21"/>
        <v>0.45761093665680536</v>
      </c>
      <c r="S161" s="3">
        <f t="shared" ca="1" si="21"/>
        <v>0.55390533026249378</v>
      </c>
      <c r="T161" s="3">
        <f t="shared" ca="1" si="21"/>
        <v>0.53104174277447103</v>
      </c>
      <c r="U161" s="3">
        <f t="shared" ca="1" si="21"/>
        <v>0.45239260259025377</v>
      </c>
      <c r="V161" s="3">
        <f t="shared" ca="1" si="21"/>
        <v>0.36272187644710346</v>
      </c>
      <c r="W161" s="3">
        <f t="shared" ca="1" si="21"/>
        <v>0.30029764537503639</v>
      </c>
    </row>
    <row r="162" spans="2:23">
      <c r="C162" s="1" t="s">
        <v>16</v>
      </c>
      <c r="D162" s="3">
        <f ca="1">IF(D165&gt;0,TINV(TTEST(D111:D134,D135:D158,2,2),46),-TINV(TTEST(D111:D134,D135:D158,2,2),46))</f>
        <v>5.1238279321532243</v>
      </c>
      <c r="E162" s="3">
        <f t="shared" ref="E162:V162" ca="1" si="22">IF(E165&gt;0,TINV(TTEST(E111:E134,E135:E158,2,2),46),-TINV(TTEST(E111:E134,E135:E158,2,2),46))</f>
        <v>6.3891341282364529</v>
      </c>
      <c r="F162" s="3">
        <f t="shared" ca="1" si="22"/>
        <v>5.3969978373031466</v>
      </c>
      <c r="G162" s="3">
        <f t="shared" ca="1" si="22"/>
        <v>3.628901269757538</v>
      </c>
      <c r="H162" s="3">
        <f t="shared" ca="1" si="22"/>
        <v>1.9936787190267777</v>
      </c>
      <c r="I162" s="3">
        <f t="shared" ca="1" si="22"/>
        <v>1.6084627467619499</v>
      </c>
      <c r="J162" s="3">
        <f t="shared" ca="1" si="22"/>
        <v>3.0956828697365353</v>
      </c>
      <c r="K162" s="3">
        <f t="shared" ca="1" si="22"/>
        <v>7.0117416468868772</v>
      </c>
      <c r="L162" s="3">
        <f t="shared" ca="1" si="22"/>
        <v>10.799577849657148</v>
      </c>
      <c r="M162" s="3">
        <f t="shared" ca="1" si="22"/>
        <v>7.82021755592476</v>
      </c>
      <c r="N162" s="3">
        <f t="shared" ca="1" si="22"/>
        <v>10.02952937215808</v>
      </c>
      <c r="O162" s="3">
        <f t="shared" ca="1" si="22"/>
        <v>6.4846664353002108</v>
      </c>
      <c r="P162" s="3">
        <f t="shared" ca="1" si="22"/>
        <v>2.4731218507109807</v>
      </c>
      <c r="Q162" s="3">
        <f t="shared" ca="1" si="22"/>
        <v>0.83062174711488446</v>
      </c>
      <c r="R162" s="3">
        <f t="shared" ca="1" si="22"/>
        <v>-2.3677093214443214</v>
      </c>
      <c r="S162" s="3">
        <f t="shared" ca="1" si="22"/>
        <v>-8.6964397595272018</v>
      </c>
      <c r="T162" s="3">
        <f t="shared" ca="1" si="22"/>
        <v>-8.4125016863119058</v>
      </c>
      <c r="U162" s="3">
        <f t="shared" ca="1" si="22"/>
        <v>-5.041750000563674</v>
      </c>
      <c r="V162" s="3">
        <f t="shared" ca="1" si="22"/>
        <v>-1.2052978580936053</v>
      </c>
      <c r="W162" s="3">
        <f ca="1">IF(W165&gt;0,TINV(TTEST(W111:W134,W135:W158,2,2),46),-TINV(TTEST(W111:W134,W135:W158,2,2),46))</f>
        <v>0.55720985619223384</v>
      </c>
    </row>
    <row r="163" spans="2:23">
      <c r="B163" s="1" t="s">
        <v>199</v>
      </c>
      <c r="C163" s="1" t="s">
        <v>0</v>
      </c>
      <c r="D163" s="3">
        <f ca="1">STDEV(D111:D134)/SQRT(COUNT(D111:D134))</f>
        <v>6.1101502464174874E-2</v>
      </c>
      <c r="E163" s="3">
        <f t="shared" ref="E163:W163" ca="1" si="23">STDEV(E111:E134)/SQRT(COUNT(E111:E134))</f>
        <v>4.8076992304796479E-2</v>
      </c>
      <c r="F163" s="3">
        <f t="shared" ca="1" si="23"/>
        <v>3.788823191678125E-2</v>
      </c>
      <c r="G163" s="3">
        <f t="shared" ca="1" si="23"/>
        <v>4.0585031671916495E-2</v>
      </c>
      <c r="H163" s="3">
        <f t="shared" ca="1" si="23"/>
        <v>4.5870845653373647E-2</v>
      </c>
      <c r="I163" s="3">
        <f t="shared" ca="1" si="23"/>
        <v>4.8415997532730529E-2</v>
      </c>
      <c r="J163" s="3">
        <f t="shared" ca="1" si="23"/>
        <v>5.6752005989642487E-2</v>
      </c>
      <c r="K163" s="3">
        <f t="shared" ca="1" si="23"/>
        <v>5.4690007346536659E-2</v>
      </c>
      <c r="L163" s="3">
        <f t="shared" ca="1" si="23"/>
        <v>4.2132249783885287E-2</v>
      </c>
      <c r="M163" s="3">
        <f t="shared" ca="1" si="23"/>
        <v>4.2831785661135754E-2</v>
      </c>
      <c r="N163" s="3">
        <f t="shared" ca="1" si="23"/>
        <v>3.5516800037590848E-2</v>
      </c>
      <c r="O163" s="3">
        <f t="shared" ca="1" si="23"/>
        <v>3.9952617410689936E-2</v>
      </c>
      <c r="P163" s="3">
        <f t="shared" ca="1" si="23"/>
        <v>4.376877469105625E-2</v>
      </c>
      <c r="Q163" s="3">
        <f t="shared" ca="1" si="23"/>
        <v>4.9609597228258022E-2</v>
      </c>
      <c r="R163" s="3">
        <f t="shared" ca="1" si="23"/>
        <v>4.4845142478586432E-2</v>
      </c>
      <c r="S163" s="3">
        <f t="shared" ca="1" si="23"/>
        <v>2.2786007435569081E-2</v>
      </c>
      <c r="T163" s="3">
        <f t="shared" ca="1" si="23"/>
        <v>1.2677111423702198E-2</v>
      </c>
      <c r="U163" s="3">
        <f t="shared" ca="1" si="23"/>
        <v>2.2516244298974152E-2</v>
      </c>
      <c r="V163" s="3">
        <f t="shared" ca="1" si="23"/>
        <v>4.6477323513901977E-2</v>
      </c>
      <c r="W163" s="3">
        <f t="shared" ca="1" si="23"/>
        <v>5.853886433527284E-2</v>
      </c>
    </row>
    <row r="164" spans="2:23">
      <c r="C164" s="1" t="s">
        <v>198</v>
      </c>
      <c r="D164" s="3">
        <f ca="1">STDEV(D135:D158)/SQRT(COUNT(D135:D158))</f>
        <v>3.4525605857926654E-2</v>
      </c>
      <c r="E164" s="3">
        <f t="shared" ref="E164:W164" ca="1" si="24">STDEV(E135:E158)/SQRT(COUNT(E135:E158))</f>
        <v>3.4933779968258485E-2</v>
      </c>
      <c r="F164" s="3">
        <f t="shared" ca="1" si="24"/>
        <v>4.764592363719531E-2</v>
      </c>
      <c r="G164" s="3">
        <f t="shared" ca="1" si="24"/>
        <v>3.8128398805792107E-2</v>
      </c>
      <c r="H164" s="3">
        <f t="shared" ca="1" si="24"/>
        <v>4.4798604409189112E-2</v>
      </c>
      <c r="I164" s="3">
        <f t="shared" ca="1" si="24"/>
        <v>5.1317783140788442E-2</v>
      </c>
      <c r="J164" s="3">
        <f t="shared" ca="1" si="24"/>
        <v>4.4524851439599542E-2</v>
      </c>
      <c r="K164" s="3">
        <f t="shared" ca="1" si="24"/>
        <v>2.9875634218643331E-2</v>
      </c>
      <c r="L164" s="3">
        <f t="shared" ca="1" si="24"/>
        <v>2.7014620561843554E-2</v>
      </c>
      <c r="M164" s="3">
        <f t="shared" ca="1" si="24"/>
        <v>3.87176975861536E-2</v>
      </c>
      <c r="N164" s="3">
        <f t="shared" ca="1" si="24"/>
        <v>2.8250612866986876E-2</v>
      </c>
      <c r="O164" s="3">
        <f t="shared" ca="1" si="24"/>
        <v>2.3698324292432162E-2</v>
      </c>
      <c r="P164" s="3">
        <f t="shared" ca="1" si="24"/>
        <v>3.214550503492087E-2</v>
      </c>
      <c r="Q164" s="3">
        <f t="shared" ca="1" si="24"/>
        <v>4.5970416909141519E-2</v>
      </c>
      <c r="R164" s="3">
        <f t="shared" ca="1" si="24"/>
        <v>4.3590296821810072E-2</v>
      </c>
      <c r="S164" s="3">
        <f t="shared" ca="1" si="24"/>
        <v>4.3020635320191195E-2</v>
      </c>
      <c r="T164" s="3">
        <f t="shared" ca="1" si="24"/>
        <v>5.4315238228566515E-2</v>
      </c>
      <c r="U164" s="3">
        <f t="shared" ca="1" si="24"/>
        <v>5.9231092560107355E-2</v>
      </c>
      <c r="V164" s="3">
        <f t="shared" ca="1" si="24"/>
        <v>5.6039579380277371E-2</v>
      </c>
      <c r="W164" s="3">
        <f t="shared" ca="1" si="24"/>
        <v>6.3749247554794594E-2</v>
      </c>
    </row>
    <row r="165" spans="2:23">
      <c r="C165" s="1" t="s">
        <v>110</v>
      </c>
      <c r="D165" s="2">
        <f ca="1">D160-D161</f>
        <v>0.35959676630316179</v>
      </c>
      <c r="E165" s="2">
        <f t="shared" ref="E165:W165" ca="1" si="25">E160-E161</f>
        <v>0.37969770896597677</v>
      </c>
      <c r="F165" s="2">
        <f t="shared" ca="1" si="25"/>
        <v>0.32853721343926873</v>
      </c>
      <c r="G165" s="2">
        <f t="shared" ca="1" si="25"/>
        <v>0.20207863753473104</v>
      </c>
      <c r="H165" s="2">
        <f t="shared" ca="1" si="25"/>
        <v>0.1278296273531675</v>
      </c>
      <c r="I165" s="2">
        <f t="shared" ca="1" si="25"/>
        <v>0.11348070804188942</v>
      </c>
      <c r="J165" s="2">
        <f t="shared" ca="1" si="25"/>
        <v>0.22330267111464341</v>
      </c>
      <c r="K165" s="2">
        <f t="shared" ca="1" si="25"/>
        <v>0.43695868918236846</v>
      </c>
      <c r="L165" s="2">
        <f t="shared" ca="1" si="25"/>
        <v>0.54050956013345985</v>
      </c>
      <c r="M165" s="2">
        <f t="shared" ca="1" si="25"/>
        <v>0.45152001857116597</v>
      </c>
      <c r="N165" s="2">
        <f t="shared" ca="1" si="25"/>
        <v>0.45516168083534198</v>
      </c>
      <c r="O165" s="2">
        <f t="shared" ca="1" si="25"/>
        <v>0.30122809202605894</v>
      </c>
      <c r="P165" s="2">
        <f t="shared" ca="1" si="25"/>
        <v>0.13430302116110721</v>
      </c>
      <c r="Q165" s="2">
        <f t="shared" ca="1" si="25"/>
        <v>5.6178476412196421E-2</v>
      </c>
      <c r="R165" s="2">
        <f t="shared" ca="1" si="25"/>
        <v>-0.14807557897754148</v>
      </c>
      <c r="S165" s="2">
        <f t="shared" ca="1" si="25"/>
        <v>-0.42336365973991918</v>
      </c>
      <c r="T165" s="2">
        <f t="shared" ca="1" si="25"/>
        <v>-0.46920755552587318</v>
      </c>
      <c r="U165" s="2">
        <f t="shared" ca="1" si="25"/>
        <v>-0.31947766396695931</v>
      </c>
      <c r="V165" s="2">
        <f t="shared" ca="1" si="25"/>
        <v>-8.7751777053360458E-2</v>
      </c>
      <c r="W165" s="2">
        <f t="shared" ca="1" si="25"/>
        <v>4.8226071086672873E-2</v>
      </c>
    </row>
    <row r="167" spans="2:23">
      <c r="B167" s="1" t="s">
        <v>200</v>
      </c>
      <c r="D167" s="1">
        <f ca="1">COVAR(D111:D158,$C111:$C158)/VAR($C111:$C158)</f>
        <v>0.17605258350258968</v>
      </c>
      <c r="E167" s="1">
        <f t="shared" ref="E167:W167" ca="1" si="26">COVAR(E111:E158,$C111:$C158)/VAR($C111:$C158)</f>
        <v>0.18589367001459278</v>
      </c>
      <c r="F167" s="1">
        <f t="shared" ca="1" si="26"/>
        <v>0.16084634407964205</v>
      </c>
      <c r="G167" s="1">
        <f t="shared" ca="1" si="26"/>
        <v>9.893433295971206E-2</v>
      </c>
      <c r="H167" s="1">
        <f t="shared" ca="1" si="26"/>
        <v>6.2583255058321546E-2</v>
      </c>
      <c r="I167" s="1">
        <f t="shared" ca="1" si="26"/>
        <v>5.5558263312174998E-2</v>
      </c>
      <c r="J167" s="1">
        <f t="shared" ca="1" si="26"/>
        <v>0.10932526606654412</v>
      </c>
      <c r="K167" s="1">
        <f t="shared" ca="1" si="26"/>
        <v>0.21392769157886793</v>
      </c>
      <c r="L167" s="1">
        <f t="shared" ca="1" si="26"/>
        <v>0.26462447214867302</v>
      </c>
      <c r="M167" s="1">
        <f t="shared" ca="1" si="26"/>
        <v>0.2210566757588</v>
      </c>
      <c r="N167" s="1">
        <f t="shared" ca="1" si="26"/>
        <v>0.22283957290896947</v>
      </c>
      <c r="O167" s="1">
        <f t="shared" ca="1" si="26"/>
        <v>0.14747625338775799</v>
      </c>
      <c r="P167" s="1">
        <f t="shared" ca="1" si="26"/>
        <v>6.575252077679207E-2</v>
      </c>
      <c r="Q167" s="1">
        <f t="shared" ca="1" si="26"/>
        <v>2.750404574347115E-2</v>
      </c>
      <c r="R167" s="1">
        <f t="shared" ca="1" si="26"/>
        <v>-7.249533554108803E-2</v>
      </c>
      <c r="S167" s="1">
        <f t="shared" ca="1" si="26"/>
        <v>-0.20727179174766872</v>
      </c>
      <c r="T167" s="1">
        <f t="shared" ca="1" si="26"/>
        <v>-0.22971619905954205</v>
      </c>
      <c r="U167" s="1">
        <f t="shared" ca="1" si="26"/>
        <v>-0.15641093965049049</v>
      </c>
      <c r="V167" s="1">
        <f t="shared" ca="1" si="26"/>
        <v>-4.2961807515707752E-2</v>
      </c>
      <c r="W167" s="1">
        <f t="shared" ca="1" si="26"/>
        <v>2.3610680636183594E-2</v>
      </c>
    </row>
  </sheetData>
  <phoneticPr fontId="1" type="noConversion"/>
  <pageMargins left="0.75" right="0.75" top="1" bottom="1" header="0.5" footer="0.5"/>
  <headerFooter alignWithMargins="0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AD167"/>
  <sheetViews>
    <sheetView workbookViewId="0">
      <selection activeCell="D1" sqref="D1:W48"/>
    </sheetView>
  </sheetViews>
  <sheetFormatPr defaultRowHeight="15.75"/>
  <cols>
    <col min="1" max="1" width="9" style="1"/>
    <col min="2" max="2" width="15.875" style="1" customWidth="1"/>
    <col min="3" max="3" width="13.875" style="1" bestFit="1" customWidth="1"/>
    <col min="4" max="4" width="9.5" style="1" bestFit="1" customWidth="1"/>
    <col min="5" max="16384" width="9" style="1"/>
  </cols>
  <sheetData>
    <row r="1" spans="1:27">
      <c r="A1">
        <v>0</v>
      </c>
      <c r="B1" t="s">
        <v>148</v>
      </c>
      <c r="C1">
        <v>30</v>
      </c>
      <c r="D1">
        <v>1E-3</v>
      </c>
      <c r="E1">
        <v>0</v>
      </c>
      <c r="F1">
        <v>1.2999999999999999E-2</v>
      </c>
      <c r="G1">
        <v>6.2E-2</v>
      </c>
      <c r="H1">
        <v>0.442</v>
      </c>
      <c r="I1">
        <v>0.998</v>
      </c>
      <c r="J1">
        <v>0.11600000000000001</v>
      </c>
      <c r="K1">
        <v>0.997</v>
      </c>
      <c r="L1">
        <v>0.998</v>
      </c>
      <c r="M1">
        <v>0</v>
      </c>
      <c r="N1">
        <v>0</v>
      </c>
      <c r="O1">
        <v>0.996</v>
      </c>
      <c r="P1">
        <v>3.0000000000000001E-3</v>
      </c>
      <c r="Q1">
        <v>0</v>
      </c>
      <c r="R1">
        <v>0</v>
      </c>
      <c r="S1">
        <v>0.83</v>
      </c>
      <c r="T1">
        <v>0.89100000000000001</v>
      </c>
      <c r="U1">
        <v>0.68</v>
      </c>
      <c r="V1">
        <v>1E-3</v>
      </c>
      <c r="W1">
        <v>1E-3</v>
      </c>
      <c r="Z1" s="1">
        <f>AVERAGE(D1:M1)</f>
        <v>0.36269999999999997</v>
      </c>
      <c r="AA1" s="1">
        <f>AVERAGE(N1:W1)</f>
        <v>0.34019999999999995</v>
      </c>
    </row>
    <row r="2" spans="1:27">
      <c r="A2">
        <v>1</v>
      </c>
      <c r="B2" t="s">
        <v>149</v>
      </c>
      <c r="C2">
        <v>30</v>
      </c>
      <c r="D2">
        <v>0.995</v>
      </c>
      <c r="E2">
        <v>1E-3</v>
      </c>
      <c r="F2">
        <v>0.997</v>
      </c>
      <c r="G2">
        <v>0.98099999999999998</v>
      </c>
      <c r="H2">
        <v>0.95499999999999996</v>
      </c>
      <c r="I2">
        <v>0.998</v>
      </c>
      <c r="J2">
        <v>0</v>
      </c>
      <c r="K2">
        <v>0.995</v>
      </c>
      <c r="L2">
        <v>0.995</v>
      </c>
      <c r="M2">
        <v>0.02</v>
      </c>
      <c r="N2">
        <v>0</v>
      </c>
      <c r="O2">
        <v>0.995</v>
      </c>
      <c r="P2">
        <v>8.9999999999999993E-3</v>
      </c>
      <c r="Q2">
        <v>0</v>
      </c>
      <c r="R2">
        <v>8.0000000000000002E-3</v>
      </c>
      <c r="S2">
        <v>0</v>
      </c>
      <c r="T2">
        <v>0.219</v>
      </c>
      <c r="U2">
        <v>5.0000000000000001E-3</v>
      </c>
      <c r="V2">
        <v>1.7000000000000001E-2</v>
      </c>
      <c r="W2">
        <v>2E-3</v>
      </c>
      <c r="Z2" s="1">
        <f t="shared" ref="Z2:Z48" si="0">AVERAGE(D2:M2)</f>
        <v>0.69369999999999998</v>
      </c>
      <c r="AA2" s="1">
        <f t="shared" ref="AA2:AA48" si="1">AVERAGE(N2:W2)</f>
        <v>0.1255</v>
      </c>
    </row>
    <row r="3" spans="1:27">
      <c r="A3">
        <v>2</v>
      </c>
      <c r="B3" t="s">
        <v>150</v>
      </c>
      <c r="C3">
        <v>30</v>
      </c>
      <c r="D3">
        <v>1E-3</v>
      </c>
      <c r="E3">
        <v>3.0000000000000001E-3</v>
      </c>
      <c r="F3">
        <v>2E-3</v>
      </c>
      <c r="G3">
        <v>1E-3</v>
      </c>
      <c r="H3">
        <v>0.97799999999999998</v>
      </c>
      <c r="I3">
        <v>0.997</v>
      </c>
      <c r="J3">
        <v>0.99</v>
      </c>
      <c r="K3">
        <v>0.997</v>
      </c>
      <c r="L3">
        <v>0.998</v>
      </c>
      <c r="M3">
        <v>0.78800000000000003</v>
      </c>
      <c r="N3">
        <v>0</v>
      </c>
      <c r="O3">
        <v>0.997</v>
      </c>
      <c r="P3">
        <v>2E-3</v>
      </c>
      <c r="Q3">
        <v>0</v>
      </c>
      <c r="R3">
        <v>0</v>
      </c>
      <c r="S3">
        <v>6.0000000000000001E-3</v>
      </c>
      <c r="T3">
        <v>0.88300000000000001</v>
      </c>
      <c r="U3">
        <v>0.93600000000000005</v>
      </c>
      <c r="V3">
        <v>1E-3</v>
      </c>
      <c r="W3">
        <v>0.997</v>
      </c>
      <c r="Z3" s="1">
        <f t="shared" si="0"/>
        <v>0.57550000000000001</v>
      </c>
      <c r="AA3" s="1">
        <f t="shared" si="1"/>
        <v>0.38219999999999998</v>
      </c>
    </row>
    <row r="4" spans="1:27">
      <c r="A4">
        <v>3</v>
      </c>
      <c r="B4" t="s">
        <v>151</v>
      </c>
      <c r="C4">
        <v>30</v>
      </c>
      <c r="D4">
        <v>0.995</v>
      </c>
      <c r="E4">
        <v>0.05</v>
      </c>
      <c r="F4">
        <v>0.998</v>
      </c>
      <c r="G4">
        <v>1.2999999999999999E-2</v>
      </c>
      <c r="H4">
        <v>0.98399999999999999</v>
      </c>
      <c r="I4">
        <v>0.998</v>
      </c>
      <c r="J4">
        <v>0.52300000000000002</v>
      </c>
      <c r="K4">
        <v>0.91900000000000004</v>
      </c>
      <c r="L4">
        <v>0.997</v>
      </c>
      <c r="M4">
        <v>0.99199999999999999</v>
      </c>
      <c r="N4">
        <v>0</v>
      </c>
      <c r="O4">
        <v>0.996</v>
      </c>
      <c r="P4">
        <v>0.17699999999999999</v>
      </c>
      <c r="Q4">
        <v>0</v>
      </c>
      <c r="R4">
        <v>8.4000000000000005E-2</v>
      </c>
      <c r="S4">
        <v>1E-3</v>
      </c>
      <c r="T4">
        <v>2E-3</v>
      </c>
      <c r="U4">
        <v>1.9E-2</v>
      </c>
      <c r="V4">
        <v>9.5000000000000001E-2</v>
      </c>
      <c r="W4">
        <v>0.54200000000000004</v>
      </c>
      <c r="Z4" s="1">
        <f t="shared" si="0"/>
        <v>0.74690000000000001</v>
      </c>
      <c r="AA4" s="1">
        <f t="shared" si="1"/>
        <v>0.19159999999999999</v>
      </c>
    </row>
    <row r="5" spans="1:27">
      <c r="A5">
        <v>4</v>
      </c>
      <c r="B5" t="s">
        <v>152</v>
      </c>
      <c r="C5">
        <v>30</v>
      </c>
      <c r="D5">
        <v>8.0000000000000002E-3</v>
      </c>
      <c r="E5">
        <v>3.0000000000000001E-3</v>
      </c>
      <c r="F5">
        <v>0.997</v>
      </c>
      <c r="G5">
        <v>2.1999999999999999E-2</v>
      </c>
      <c r="H5">
        <v>0.95</v>
      </c>
      <c r="I5">
        <v>0.998</v>
      </c>
      <c r="J5">
        <v>1E-3</v>
      </c>
      <c r="K5">
        <v>0.98</v>
      </c>
      <c r="L5">
        <v>0.998</v>
      </c>
      <c r="M5">
        <v>1E-3</v>
      </c>
      <c r="N5">
        <v>0</v>
      </c>
      <c r="O5">
        <v>0.995</v>
      </c>
      <c r="P5">
        <v>3.0000000000000001E-3</v>
      </c>
      <c r="Q5">
        <v>0</v>
      </c>
      <c r="R5">
        <v>0</v>
      </c>
      <c r="S5">
        <v>5.8999999999999997E-2</v>
      </c>
      <c r="T5">
        <v>0.81299999999999994</v>
      </c>
      <c r="U5">
        <v>0.996</v>
      </c>
      <c r="V5">
        <v>0</v>
      </c>
      <c r="W5">
        <v>2E-3</v>
      </c>
      <c r="Z5" s="1">
        <f t="shared" si="0"/>
        <v>0.49580000000000002</v>
      </c>
      <c r="AA5" s="1">
        <f t="shared" si="1"/>
        <v>0.28679999999999994</v>
      </c>
    </row>
    <row r="6" spans="1:27">
      <c r="A6">
        <v>5</v>
      </c>
      <c r="B6" t="s">
        <v>153</v>
      </c>
      <c r="C6">
        <v>30</v>
      </c>
      <c r="D6">
        <v>0.995</v>
      </c>
      <c r="E6">
        <v>8.0000000000000002E-3</v>
      </c>
      <c r="F6">
        <v>0.998</v>
      </c>
      <c r="G6">
        <v>9.2999999999999999E-2</v>
      </c>
      <c r="H6">
        <v>0.95099999999999996</v>
      </c>
      <c r="I6">
        <v>0.998</v>
      </c>
      <c r="J6">
        <v>1E-3</v>
      </c>
      <c r="K6">
        <v>0.93400000000000005</v>
      </c>
      <c r="L6">
        <v>0.997</v>
      </c>
      <c r="M6">
        <v>0.255</v>
      </c>
      <c r="N6">
        <v>0</v>
      </c>
      <c r="O6">
        <v>0.995</v>
      </c>
      <c r="P6">
        <v>3.0000000000000001E-3</v>
      </c>
      <c r="Q6">
        <v>0</v>
      </c>
      <c r="R6">
        <v>0</v>
      </c>
      <c r="S6">
        <v>0</v>
      </c>
      <c r="T6">
        <v>0.192</v>
      </c>
      <c r="U6">
        <v>0.01</v>
      </c>
      <c r="V6">
        <v>1.0999999999999999E-2</v>
      </c>
      <c r="W6">
        <v>3.0000000000000001E-3</v>
      </c>
      <c r="Z6" s="1">
        <f t="shared" si="0"/>
        <v>0.623</v>
      </c>
      <c r="AA6" s="1">
        <f t="shared" si="1"/>
        <v>0.12139999999999998</v>
      </c>
    </row>
    <row r="7" spans="1:27">
      <c r="A7">
        <v>6</v>
      </c>
      <c r="B7" t="s">
        <v>154</v>
      </c>
      <c r="C7">
        <v>30</v>
      </c>
      <c r="D7">
        <v>1E-3</v>
      </c>
      <c r="E7">
        <v>0</v>
      </c>
      <c r="F7">
        <v>0.33400000000000002</v>
      </c>
      <c r="G7">
        <v>4.0000000000000001E-3</v>
      </c>
      <c r="H7">
        <v>0.99199999999999999</v>
      </c>
      <c r="I7">
        <v>1E-3</v>
      </c>
      <c r="J7">
        <v>0.998</v>
      </c>
      <c r="K7">
        <v>0.998</v>
      </c>
      <c r="L7">
        <v>0.998</v>
      </c>
      <c r="M7">
        <v>0.64500000000000002</v>
      </c>
      <c r="N7">
        <v>0</v>
      </c>
      <c r="O7">
        <v>0.997</v>
      </c>
      <c r="P7">
        <v>3.0000000000000001E-3</v>
      </c>
      <c r="Q7">
        <v>0</v>
      </c>
      <c r="R7">
        <v>0</v>
      </c>
      <c r="S7">
        <v>0.218</v>
      </c>
      <c r="T7">
        <v>0.45200000000000001</v>
      </c>
      <c r="U7">
        <v>4.4999999999999998E-2</v>
      </c>
      <c r="V7">
        <v>0</v>
      </c>
      <c r="W7">
        <v>0.73</v>
      </c>
      <c r="Z7" s="1">
        <f t="shared" si="0"/>
        <v>0.49709999999999999</v>
      </c>
      <c r="AA7" s="1">
        <f t="shared" si="1"/>
        <v>0.2445</v>
      </c>
    </row>
    <row r="8" spans="1:27">
      <c r="A8">
        <v>7</v>
      </c>
      <c r="B8" t="s">
        <v>155</v>
      </c>
      <c r="C8">
        <v>30</v>
      </c>
      <c r="D8">
        <v>1E-3</v>
      </c>
      <c r="E8">
        <v>0</v>
      </c>
      <c r="F8">
        <v>0.995</v>
      </c>
      <c r="G8">
        <v>1E-3</v>
      </c>
      <c r="H8">
        <v>0.99399999999999999</v>
      </c>
      <c r="I8">
        <v>2.5000000000000001E-2</v>
      </c>
      <c r="J8">
        <v>0.56699999999999995</v>
      </c>
      <c r="K8">
        <v>0.998</v>
      </c>
      <c r="L8">
        <v>0.997</v>
      </c>
      <c r="M8">
        <v>0.995</v>
      </c>
      <c r="N8">
        <v>0</v>
      </c>
      <c r="O8">
        <v>0.997</v>
      </c>
      <c r="P8">
        <v>2E-3</v>
      </c>
      <c r="Q8">
        <v>0</v>
      </c>
      <c r="R8">
        <v>0</v>
      </c>
      <c r="S8">
        <v>0.96699999999999997</v>
      </c>
      <c r="T8">
        <v>0.47199999999999998</v>
      </c>
      <c r="U8">
        <v>0.92200000000000004</v>
      </c>
      <c r="V8">
        <v>7.0999999999999994E-2</v>
      </c>
      <c r="W8">
        <v>7.0000000000000001E-3</v>
      </c>
      <c r="Z8" s="1">
        <f t="shared" si="0"/>
        <v>0.55730000000000002</v>
      </c>
      <c r="AA8" s="1">
        <f t="shared" si="1"/>
        <v>0.34379999999999999</v>
      </c>
    </row>
    <row r="9" spans="1:27">
      <c r="A9">
        <v>8</v>
      </c>
      <c r="B9" t="s">
        <v>156</v>
      </c>
      <c r="C9">
        <v>30</v>
      </c>
      <c r="D9">
        <v>0.16400000000000001</v>
      </c>
      <c r="E9">
        <v>0</v>
      </c>
      <c r="F9">
        <v>0</v>
      </c>
      <c r="G9">
        <v>0.997</v>
      </c>
      <c r="H9">
        <v>0.88300000000000001</v>
      </c>
      <c r="I9">
        <v>1E-3</v>
      </c>
      <c r="J9">
        <v>0.997</v>
      </c>
      <c r="K9">
        <v>0.998</v>
      </c>
      <c r="L9">
        <v>0.997</v>
      </c>
      <c r="M9">
        <v>4.0000000000000001E-3</v>
      </c>
      <c r="N9">
        <v>1E-3</v>
      </c>
      <c r="O9">
        <v>0.997</v>
      </c>
      <c r="P9">
        <v>4.0000000000000001E-3</v>
      </c>
      <c r="Q9">
        <v>0</v>
      </c>
      <c r="R9">
        <v>0</v>
      </c>
      <c r="S9">
        <v>0.47399999999999998</v>
      </c>
      <c r="T9">
        <v>0.308</v>
      </c>
      <c r="U9">
        <v>6.0000000000000001E-3</v>
      </c>
      <c r="V9">
        <v>4.0000000000000001E-3</v>
      </c>
      <c r="W9">
        <v>6.0000000000000001E-3</v>
      </c>
      <c r="Z9" s="1">
        <f t="shared" si="0"/>
        <v>0.50409999999999999</v>
      </c>
      <c r="AA9" s="1">
        <f t="shared" si="1"/>
        <v>0.18</v>
      </c>
    </row>
    <row r="10" spans="1:27">
      <c r="A10">
        <v>9</v>
      </c>
      <c r="B10" t="s">
        <v>157</v>
      </c>
      <c r="C10">
        <v>30</v>
      </c>
      <c r="D10">
        <v>1.9E-2</v>
      </c>
      <c r="E10">
        <v>0</v>
      </c>
      <c r="F10">
        <v>0.996</v>
      </c>
      <c r="G10">
        <v>0.996</v>
      </c>
      <c r="H10">
        <v>0.96699999999999997</v>
      </c>
      <c r="I10">
        <v>1E-3</v>
      </c>
      <c r="J10">
        <v>3.5000000000000003E-2</v>
      </c>
      <c r="K10">
        <v>0.998</v>
      </c>
      <c r="L10">
        <v>0.997</v>
      </c>
      <c r="M10">
        <v>0.76200000000000001</v>
      </c>
      <c r="N10">
        <v>0</v>
      </c>
      <c r="O10">
        <v>0.996</v>
      </c>
      <c r="P10">
        <v>8.0000000000000002E-3</v>
      </c>
      <c r="Q10">
        <v>0</v>
      </c>
      <c r="R10">
        <v>0</v>
      </c>
      <c r="S10">
        <v>6.0000000000000001E-3</v>
      </c>
      <c r="T10">
        <v>0.373</v>
      </c>
      <c r="U10">
        <v>0.995</v>
      </c>
      <c r="V10">
        <v>1E-3</v>
      </c>
      <c r="W10">
        <v>0</v>
      </c>
      <c r="Z10" s="1">
        <f t="shared" si="0"/>
        <v>0.57710000000000006</v>
      </c>
      <c r="AA10" s="1">
        <f t="shared" si="1"/>
        <v>0.2379</v>
      </c>
    </row>
    <row r="11" spans="1:27">
      <c r="A11">
        <v>10</v>
      </c>
      <c r="B11" t="s">
        <v>158</v>
      </c>
      <c r="C11">
        <v>30</v>
      </c>
      <c r="D11">
        <v>0.75800000000000001</v>
      </c>
      <c r="E11">
        <v>3.5999999999999997E-2</v>
      </c>
      <c r="F11">
        <v>0.998</v>
      </c>
      <c r="G11">
        <v>1E-3</v>
      </c>
      <c r="H11">
        <v>0.996</v>
      </c>
      <c r="I11">
        <v>4.0000000000000001E-3</v>
      </c>
      <c r="J11">
        <v>0.92700000000000005</v>
      </c>
      <c r="K11">
        <v>0.997</v>
      </c>
      <c r="L11">
        <v>0.997</v>
      </c>
      <c r="M11">
        <v>0.995</v>
      </c>
      <c r="N11">
        <v>0</v>
      </c>
      <c r="O11">
        <v>0.997</v>
      </c>
      <c r="P11">
        <v>2E-3</v>
      </c>
      <c r="Q11">
        <v>0</v>
      </c>
      <c r="R11">
        <v>0</v>
      </c>
      <c r="S11">
        <v>2.3E-2</v>
      </c>
      <c r="T11">
        <v>1E-3</v>
      </c>
      <c r="U11">
        <v>8.9999999999999993E-3</v>
      </c>
      <c r="V11">
        <v>1E-3</v>
      </c>
      <c r="W11">
        <v>0.13200000000000001</v>
      </c>
      <c r="Z11" s="1">
        <f t="shared" si="0"/>
        <v>0.67089999999999994</v>
      </c>
      <c r="AA11" s="1">
        <f t="shared" si="1"/>
        <v>0.11649999999999996</v>
      </c>
    </row>
    <row r="12" spans="1:27">
      <c r="A12">
        <v>11</v>
      </c>
      <c r="B12" t="s">
        <v>159</v>
      </c>
      <c r="C12">
        <v>30</v>
      </c>
      <c r="D12">
        <v>0</v>
      </c>
      <c r="E12">
        <v>0</v>
      </c>
      <c r="F12">
        <v>0.14499999999999999</v>
      </c>
      <c r="G12">
        <v>1.0999999999999999E-2</v>
      </c>
      <c r="H12">
        <v>0.97599999999999998</v>
      </c>
      <c r="I12">
        <v>1E-3</v>
      </c>
      <c r="J12">
        <v>0.115</v>
      </c>
      <c r="K12">
        <v>0.998</v>
      </c>
      <c r="L12">
        <v>0.998</v>
      </c>
      <c r="M12">
        <v>0.03</v>
      </c>
      <c r="N12">
        <v>0</v>
      </c>
      <c r="O12">
        <v>0.997</v>
      </c>
      <c r="P12">
        <v>3.0000000000000001E-3</v>
      </c>
      <c r="Q12">
        <v>0</v>
      </c>
      <c r="R12">
        <v>0</v>
      </c>
      <c r="S12">
        <v>0.95899999999999996</v>
      </c>
      <c r="T12">
        <v>0.59099999999999997</v>
      </c>
      <c r="U12">
        <v>0.98299999999999998</v>
      </c>
      <c r="V12">
        <v>0.51700000000000002</v>
      </c>
      <c r="W12">
        <v>0</v>
      </c>
      <c r="Z12" s="1">
        <f t="shared" si="0"/>
        <v>0.32739999999999997</v>
      </c>
      <c r="AA12" s="1">
        <f t="shared" si="1"/>
        <v>0.40499999999999997</v>
      </c>
    </row>
    <row r="13" spans="1:27">
      <c r="A13">
        <v>12</v>
      </c>
      <c r="B13" t="s">
        <v>160</v>
      </c>
      <c r="C13">
        <v>30</v>
      </c>
      <c r="D13">
        <v>1E-3</v>
      </c>
      <c r="E13">
        <v>1E-3</v>
      </c>
      <c r="F13">
        <v>1E-3</v>
      </c>
      <c r="G13">
        <v>0.995</v>
      </c>
      <c r="H13">
        <v>0.93200000000000005</v>
      </c>
      <c r="I13">
        <v>0.93100000000000005</v>
      </c>
      <c r="J13">
        <v>4.0000000000000001E-3</v>
      </c>
      <c r="K13">
        <v>0.997</v>
      </c>
      <c r="L13">
        <v>1E-3</v>
      </c>
      <c r="M13">
        <v>0.99199999999999999</v>
      </c>
      <c r="N13">
        <v>0</v>
      </c>
      <c r="O13">
        <v>0.99399999999999999</v>
      </c>
      <c r="P13">
        <v>6.6000000000000003E-2</v>
      </c>
      <c r="Q13">
        <v>0</v>
      </c>
      <c r="R13">
        <v>0</v>
      </c>
      <c r="S13">
        <v>0</v>
      </c>
      <c r="T13">
        <v>0.158</v>
      </c>
      <c r="U13">
        <v>0.99199999999999999</v>
      </c>
      <c r="V13">
        <v>0.312</v>
      </c>
      <c r="W13">
        <v>4.0000000000000001E-3</v>
      </c>
      <c r="Z13" s="1">
        <f t="shared" si="0"/>
        <v>0.48550000000000004</v>
      </c>
      <c r="AA13" s="1">
        <f t="shared" si="1"/>
        <v>0.25259999999999999</v>
      </c>
    </row>
    <row r="14" spans="1:27">
      <c r="A14">
        <v>13</v>
      </c>
      <c r="B14" t="s">
        <v>161</v>
      </c>
      <c r="C14">
        <v>30</v>
      </c>
      <c r="D14">
        <v>0.86</v>
      </c>
      <c r="E14">
        <v>1E-3</v>
      </c>
      <c r="F14">
        <v>1E-3</v>
      </c>
      <c r="G14">
        <v>0.66900000000000004</v>
      </c>
      <c r="H14">
        <v>0.96599999999999997</v>
      </c>
      <c r="I14">
        <v>0.998</v>
      </c>
      <c r="J14">
        <v>0.38200000000000001</v>
      </c>
      <c r="K14">
        <v>0.997</v>
      </c>
      <c r="L14">
        <v>1E-3</v>
      </c>
      <c r="M14">
        <v>0.997</v>
      </c>
      <c r="N14">
        <v>0</v>
      </c>
      <c r="O14">
        <v>0.996</v>
      </c>
      <c r="P14">
        <v>0.371</v>
      </c>
      <c r="Q14">
        <v>0</v>
      </c>
      <c r="R14">
        <v>3.0000000000000001E-3</v>
      </c>
      <c r="S14">
        <v>0</v>
      </c>
      <c r="T14">
        <v>3.1E-2</v>
      </c>
      <c r="U14">
        <v>0.06</v>
      </c>
      <c r="V14">
        <v>0.995</v>
      </c>
      <c r="W14">
        <v>1.2E-2</v>
      </c>
      <c r="Z14" s="1">
        <f t="shared" si="0"/>
        <v>0.58720000000000006</v>
      </c>
      <c r="AA14" s="1">
        <f t="shared" si="1"/>
        <v>0.24679999999999999</v>
      </c>
    </row>
    <row r="15" spans="1:27">
      <c r="A15">
        <v>14</v>
      </c>
      <c r="B15" t="s">
        <v>162</v>
      </c>
      <c r="C15">
        <v>30</v>
      </c>
      <c r="D15">
        <v>1E-3</v>
      </c>
      <c r="E15">
        <v>1E-3</v>
      </c>
      <c r="F15">
        <v>1E-3</v>
      </c>
      <c r="G15">
        <v>0.01</v>
      </c>
      <c r="H15">
        <v>0.79800000000000004</v>
      </c>
      <c r="I15">
        <v>1.4999999999999999E-2</v>
      </c>
      <c r="J15">
        <v>2.3E-2</v>
      </c>
      <c r="K15">
        <v>0.998</v>
      </c>
      <c r="L15">
        <v>1E-3</v>
      </c>
      <c r="M15">
        <v>0.996</v>
      </c>
      <c r="N15">
        <v>0</v>
      </c>
      <c r="O15">
        <v>0.996</v>
      </c>
      <c r="P15">
        <v>2E-3</v>
      </c>
      <c r="Q15">
        <v>0</v>
      </c>
      <c r="R15">
        <v>0</v>
      </c>
      <c r="S15">
        <v>1E-3</v>
      </c>
      <c r="T15">
        <v>4.0000000000000001E-3</v>
      </c>
      <c r="U15">
        <v>0.98399999999999999</v>
      </c>
      <c r="V15">
        <v>4.0000000000000001E-3</v>
      </c>
      <c r="W15">
        <v>0.995</v>
      </c>
      <c r="Z15" s="1">
        <f t="shared" si="0"/>
        <v>0.28439999999999999</v>
      </c>
      <c r="AA15" s="1">
        <f t="shared" si="1"/>
        <v>0.29859999999999998</v>
      </c>
    </row>
    <row r="16" spans="1:27">
      <c r="A16">
        <v>15</v>
      </c>
      <c r="B16" t="s">
        <v>163</v>
      </c>
      <c r="C16">
        <v>30</v>
      </c>
      <c r="D16">
        <v>1E-3</v>
      </c>
      <c r="E16">
        <v>1E-3</v>
      </c>
      <c r="F16">
        <v>0</v>
      </c>
      <c r="G16">
        <v>2E-3</v>
      </c>
      <c r="H16">
        <v>0.73299999999999998</v>
      </c>
      <c r="I16">
        <v>0.995</v>
      </c>
      <c r="J16">
        <v>0.997</v>
      </c>
      <c r="K16">
        <v>0.997</v>
      </c>
      <c r="L16">
        <v>1E-3</v>
      </c>
      <c r="M16">
        <v>0.997</v>
      </c>
      <c r="N16">
        <v>0</v>
      </c>
      <c r="O16">
        <v>0.997</v>
      </c>
      <c r="P16">
        <v>1.7999999999999999E-2</v>
      </c>
      <c r="Q16">
        <v>0</v>
      </c>
      <c r="R16">
        <v>5.0000000000000001E-3</v>
      </c>
      <c r="S16">
        <v>0</v>
      </c>
      <c r="T16">
        <v>1.7000000000000001E-2</v>
      </c>
      <c r="U16">
        <v>0.35899999999999999</v>
      </c>
      <c r="V16">
        <v>0.30299999999999999</v>
      </c>
      <c r="W16">
        <v>0.99199999999999999</v>
      </c>
      <c r="Z16" s="1">
        <f t="shared" si="0"/>
        <v>0.47240000000000004</v>
      </c>
      <c r="AA16" s="1">
        <f t="shared" si="1"/>
        <v>0.26910000000000001</v>
      </c>
    </row>
    <row r="17" spans="1:27">
      <c r="A17">
        <v>16</v>
      </c>
      <c r="B17" t="s">
        <v>164</v>
      </c>
      <c r="C17">
        <v>30</v>
      </c>
      <c r="D17">
        <v>1E-3</v>
      </c>
      <c r="E17">
        <v>1E-3</v>
      </c>
      <c r="F17">
        <v>1E-3</v>
      </c>
      <c r="G17">
        <v>1E-3</v>
      </c>
      <c r="H17">
        <v>0.13</v>
      </c>
      <c r="I17">
        <v>0.997</v>
      </c>
      <c r="J17">
        <v>0</v>
      </c>
      <c r="K17">
        <v>0.998</v>
      </c>
      <c r="L17">
        <v>0</v>
      </c>
      <c r="M17">
        <v>0.97599999999999998</v>
      </c>
      <c r="N17">
        <v>0</v>
      </c>
      <c r="O17">
        <v>0.99199999999999999</v>
      </c>
      <c r="P17">
        <v>2E-3</v>
      </c>
      <c r="Q17">
        <v>0</v>
      </c>
      <c r="R17">
        <v>4.0000000000000001E-3</v>
      </c>
      <c r="S17">
        <v>0</v>
      </c>
      <c r="T17">
        <v>2.1000000000000001E-2</v>
      </c>
      <c r="U17">
        <v>0.84599999999999997</v>
      </c>
      <c r="V17">
        <v>0.995</v>
      </c>
      <c r="W17">
        <v>1E-3</v>
      </c>
      <c r="Z17" s="1">
        <f t="shared" si="0"/>
        <v>0.3105</v>
      </c>
      <c r="AA17" s="1">
        <f t="shared" si="1"/>
        <v>0.28609999999999997</v>
      </c>
    </row>
    <row r="18" spans="1:27">
      <c r="A18">
        <v>17</v>
      </c>
      <c r="B18" t="s">
        <v>165</v>
      </c>
      <c r="C18">
        <v>30</v>
      </c>
      <c r="D18">
        <v>5.0000000000000001E-3</v>
      </c>
      <c r="E18">
        <v>1E-3</v>
      </c>
      <c r="F18">
        <v>1E-3</v>
      </c>
      <c r="G18">
        <v>1E-3</v>
      </c>
      <c r="H18">
        <v>0.99099999999999999</v>
      </c>
      <c r="I18">
        <v>0.99299999999999999</v>
      </c>
      <c r="J18">
        <v>0.52900000000000003</v>
      </c>
      <c r="K18">
        <v>0.997</v>
      </c>
      <c r="L18">
        <v>1E-3</v>
      </c>
      <c r="M18">
        <v>0.997</v>
      </c>
      <c r="N18">
        <v>0</v>
      </c>
      <c r="O18">
        <v>0.996</v>
      </c>
      <c r="P18">
        <v>5.0000000000000001E-3</v>
      </c>
      <c r="Q18">
        <v>0</v>
      </c>
      <c r="R18">
        <v>0</v>
      </c>
      <c r="S18">
        <v>0</v>
      </c>
      <c r="T18">
        <v>2.1000000000000001E-2</v>
      </c>
      <c r="U18">
        <v>0.217</v>
      </c>
      <c r="V18">
        <v>0.44</v>
      </c>
      <c r="W18">
        <v>0.997</v>
      </c>
      <c r="Z18" s="1">
        <f t="shared" si="0"/>
        <v>0.4516</v>
      </c>
      <c r="AA18" s="1">
        <f t="shared" si="1"/>
        <v>0.26759999999999995</v>
      </c>
    </row>
    <row r="19" spans="1:27">
      <c r="A19">
        <v>18</v>
      </c>
      <c r="B19" t="s">
        <v>166</v>
      </c>
      <c r="C19">
        <v>30</v>
      </c>
      <c r="D19">
        <v>7.0000000000000001E-3</v>
      </c>
      <c r="E19">
        <v>0.998</v>
      </c>
      <c r="F19">
        <v>0.13</v>
      </c>
      <c r="G19">
        <v>2E-3</v>
      </c>
      <c r="H19">
        <v>0.91100000000000003</v>
      </c>
      <c r="I19">
        <v>0.997</v>
      </c>
      <c r="J19">
        <v>2E-3</v>
      </c>
      <c r="K19">
        <v>0.997</v>
      </c>
      <c r="L19">
        <v>0</v>
      </c>
      <c r="M19">
        <v>0.996</v>
      </c>
      <c r="N19">
        <v>0</v>
      </c>
      <c r="O19">
        <v>0.996</v>
      </c>
      <c r="P19">
        <v>2E-3</v>
      </c>
      <c r="Q19">
        <v>0</v>
      </c>
      <c r="R19">
        <v>1E-3</v>
      </c>
      <c r="S19">
        <v>0</v>
      </c>
      <c r="T19">
        <v>0</v>
      </c>
      <c r="U19">
        <v>1.4E-2</v>
      </c>
      <c r="V19">
        <v>0.97799999999999998</v>
      </c>
      <c r="W19">
        <v>0.36499999999999999</v>
      </c>
      <c r="Z19" s="1">
        <f t="shared" si="0"/>
        <v>0.50399999999999989</v>
      </c>
      <c r="AA19" s="1">
        <f t="shared" si="1"/>
        <v>0.23559999999999998</v>
      </c>
    </row>
    <row r="20" spans="1:27">
      <c r="A20">
        <v>19</v>
      </c>
      <c r="B20" t="s">
        <v>167</v>
      </c>
      <c r="C20">
        <v>30</v>
      </c>
      <c r="D20">
        <v>2E-3</v>
      </c>
      <c r="E20">
        <v>0.998</v>
      </c>
      <c r="F20">
        <v>0.997</v>
      </c>
      <c r="G20">
        <v>3.0000000000000001E-3</v>
      </c>
      <c r="H20">
        <v>0.98199999999999998</v>
      </c>
      <c r="I20">
        <v>0.995</v>
      </c>
      <c r="J20">
        <v>1E-3</v>
      </c>
      <c r="K20">
        <v>0.95199999999999996</v>
      </c>
      <c r="L20">
        <v>3.0000000000000001E-3</v>
      </c>
      <c r="M20">
        <v>0.96</v>
      </c>
      <c r="N20">
        <v>0</v>
      </c>
      <c r="O20">
        <v>0.996</v>
      </c>
      <c r="P20">
        <v>2E-3</v>
      </c>
      <c r="Q20">
        <v>0</v>
      </c>
      <c r="R20">
        <v>0</v>
      </c>
      <c r="S20">
        <v>0</v>
      </c>
      <c r="T20">
        <v>1.7000000000000001E-2</v>
      </c>
      <c r="U20">
        <v>0.105</v>
      </c>
      <c r="V20">
        <v>0.33</v>
      </c>
      <c r="W20">
        <v>0.59199999999999997</v>
      </c>
      <c r="Z20" s="1">
        <f t="shared" si="0"/>
        <v>0.58929999999999993</v>
      </c>
      <c r="AA20" s="1">
        <f t="shared" si="1"/>
        <v>0.20419999999999999</v>
      </c>
    </row>
    <row r="21" spans="1:27">
      <c r="A21">
        <v>20</v>
      </c>
      <c r="B21" t="s">
        <v>168</v>
      </c>
      <c r="C21">
        <v>30</v>
      </c>
      <c r="D21">
        <v>0.26900000000000002</v>
      </c>
      <c r="E21">
        <v>0.997</v>
      </c>
      <c r="F21">
        <v>2E-3</v>
      </c>
      <c r="G21">
        <v>0.99099999999999999</v>
      </c>
      <c r="H21">
        <v>0.99099999999999999</v>
      </c>
      <c r="I21">
        <v>0.997</v>
      </c>
      <c r="J21">
        <v>5.0000000000000001E-3</v>
      </c>
      <c r="K21">
        <v>0.997</v>
      </c>
      <c r="L21">
        <v>0</v>
      </c>
      <c r="M21">
        <v>0.99399999999999999</v>
      </c>
      <c r="N21">
        <v>0</v>
      </c>
      <c r="O21">
        <v>0.995</v>
      </c>
      <c r="P21">
        <v>1.2999999999999999E-2</v>
      </c>
      <c r="Q21">
        <v>0</v>
      </c>
      <c r="R21">
        <v>5.0000000000000001E-3</v>
      </c>
      <c r="S21">
        <v>0</v>
      </c>
      <c r="T21">
        <v>1E-3</v>
      </c>
      <c r="U21">
        <v>1E-3</v>
      </c>
      <c r="V21">
        <v>0.95099999999999996</v>
      </c>
      <c r="W21">
        <v>8.0000000000000002E-3</v>
      </c>
      <c r="Z21" s="1">
        <f t="shared" si="0"/>
        <v>0.62429999999999997</v>
      </c>
      <c r="AA21" s="1">
        <f t="shared" si="1"/>
        <v>0.19739999999999996</v>
      </c>
    </row>
    <row r="22" spans="1:27">
      <c r="A22">
        <v>21</v>
      </c>
      <c r="B22" t="s">
        <v>169</v>
      </c>
      <c r="C22">
        <v>30</v>
      </c>
      <c r="D22">
        <v>0.14599999999999999</v>
      </c>
      <c r="E22">
        <v>0.998</v>
      </c>
      <c r="F22">
        <v>2E-3</v>
      </c>
      <c r="G22">
        <v>1E-3</v>
      </c>
      <c r="H22">
        <v>0.63500000000000001</v>
      </c>
      <c r="I22">
        <v>0.99299999999999999</v>
      </c>
      <c r="J22">
        <v>0.997</v>
      </c>
      <c r="K22">
        <v>0.996</v>
      </c>
      <c r="L22">
        <v>3.2000000000000001E-2</v>
      </c>
      <c r="M22">
        <v>0.996</v>
      </c>
      <c r="N22">
        <v>0</v>
      </c>
      <c r="O22">
        <v>0.997</v>
      </c>
      <c r="P22">
        <v>2E-3</v>
      </c>
      <c r="Q22">
        <v>0</v>
      </c>
      <c r="R22">
        <v>0</v>
      </c>
      <c r="S22">
        <v>0</v>
      </c>
      <c r="T22">
        <v>0</v>
      </c>
      <c r="U22">
        <v>4.7E-2</v>
      </c>
      <c r="V22">
        <v>1E-3</v>
      </c>
      <c r="W22">
        <v>0.92900000000000005</v>
      </c>
      <c r="Z22" s="1">
        <f t="shared" si="0"/>
        <v>0.57959999999999989</v>
      </c>
      <c r="AA22" s="1">
        <f t="shared" si="1"/>
        <v>0.1976</v>
      </c>
    </row>
    <row r="23" spans="1:27">
      <c r="A23">
        <v>22</v>
      </c>
      <c r="B23" t="s">
        <v>170</v>
      </c>
      <c r="C23">
        <v>30</v>
      </c>
      <c r="D23">
        <v>0.115</v>
      </c>
      <c r="E23">
        <v>0.998</v>
      </c>
      <c r="F23">
        <v>4.0000000000000001E-3</v>
      </c>
      <c r="G23">
        <v>0.997</v>
      </c>
      <c r="H23">
        <v>0.98899999999999999</v>
      </c>
      <c r="I23">
        <v>0.46800000000000003</v>
      </c>
      <c r="J23">
        <v>7.1999999999999995E-2</v>
      </c>
      <c r="K23">
        <v>0.995</v>
      </c>
      <c r="L23">
        <v>1E-3</v>
      </c>
      <c r="M23">
        <v>0.995</v>
      </c>
      <c r="N23">
        <v>0</v>
      </c>
      <c r="O23">
        <v>0.96099999999999997</v>
      </c>
      <c r="P23">
        <v>4.0000000000000001E-3</v>
      </c>
      <c r="Q23">
        <v>0</v>
      </c>
      <c r="R23">
        <v>0.152</v>
      </c>
      <c r="S23">
        <v>1E-3</v>
      </c>
      <c r="T23">
        <v>1.7000000000000001E-2</v>
      </c>
      <c r="U23">
        <v>8.0000000000000002E-3</v>
      </c>
      <c r="V23">
        <v>0.32400000000000001</v>
      </c>
      <c r="W23">
        <v>0.57099999999999995</v>
      </c>
      <c r="Z23" s="1">
        <f t="shared" si="0"/>
        <v>0.56340000000000001</v>
      </c>
      <c r="AA23" s="1">
        <f t="shared" si="1"/>
        <v>0.20379999999999998</v>
      </c>
    </row>
    <row r="24" spans="1:27">
      <c r="A24">
        <v>23</v>
      </c>
      <c r="B24" t="s">
        <v>171</v>
      </c>
      <c r="C24">
        <v>30</v>
      </c>
      <c r="D24">
        <v>3.5999999999999997E-2</v>
      </c>
      <c r="E24">
        <v>0.998</v>
      </c>
      <c r="F24">
        <v>0.114</v>
      </c>
      <c r="G24">
        <v>0.99099999999999999</v>
      </c>
      <c r="H24">
        <v>0.85499999999999998</v>
      </c>
      <c r="I24">
        <v>0.95099999999999996</v>
      </c>
      <c r="J24">
        <v>1.7000000000000001E-2</v>
      </c>
      <c r="K24">
        <v>0.997</v>
      </c>
      <c r="L24">
        <v>3.0000000000000001E-3</v>
      </c>
      <c r="M24">
        <v>0.995</v>
      </c>
      <c r="N24">
        <v>0</v>
      </c>
      <c r="O24">
        <v>0.995</v>
      </c>
      <c r="P24">
        <v>4.0000000000000001E-3</v>
      </c>
      <c r="Q24">
        <v>0</v>
      </c>
      <c r="R24">
        <v>0</v>
      </c>
      <c r="S24">
        <v>0</v>
      </c>
      <c r="T24">
        <v>8.0000000000000002E-3</v>
      </c>
      <c r="U24">
        <v>0.92100000000000004</v>
      </c>
      <c r="V24">
        <v>3.0000000000000001E-3</v>
      </c>
      <c r="W24">
        <v>3.0000000000000001E-3</v>
      </c>
      <c r="Z24" s="1">
        <f t="shared" si="0"/>
        <v>0.59570000000000012</v>
      </c>
      <c r="AA24" s="1">
        <f t="shared" si="1"/>
        <v>0.19339999999999996</v>
      </c>
    </row>
    <row r="25" spans="1:27">
      <c r="A25">
        <v>24</v>
      </c>
      <c r="B25" t="s">
        <v>172</v>
      </c>
      <c r="C25">
        <v>30</v>
      </c>
      <c r="D25">
        <v>0.14099999999999999</v>
      </c>
      <c r="E25">
        <v>0.32400000000000001</v>
      </c>
      <c r="F25">
        <v>0</v>
      </c>
      <c r="G25">
        <v>1E-3</v>
      </c>
      <c r="H25">
        <v>0.92400000000000004</v>
      </c>
      <c r="I25">
        <v>0</v>
      </c>
      <c r="J25">
        <v>3.0000000000000001E-3</v>
      </c>
      <c r="K25">
        <v>1E-3</v>
      </c>
      <c r="L25">
        <v>0</v>
      </c>
      <c r="M25">
        <v>0</v>
      </c>
      <c r="N25">
        <v>0.997</v>
      </c>
      <c r="O25">
        <v>0.94</v>
      </c>
      <c r="P25">
        <v>0.01</v>
      </c>
      <c r="Q25">
        <v>0.998</v>
      </c>
      <c r="R25">
        <v>1E-3</v>
      </c>
      <c r="S25">
        <v>0.997</v>
      </c>
      <c r="T25">
        <v>0</v>
      </c>
      <c r="U25">
        <v>0</v>
      </c>
      <c r="V25">
        <v>0</v>
      </c>
      <c r="W25">
        <v>0.997</v>
      </c>
      <c r="Z25" s="1">
        <f t="shared" si="0"/>
        <v>0.1394</v>
      </c>
      <c r="AA25" s="1">
        <f t="shared" si="1"/>
        <v>0.49399999999999994</v>
      </c>
    </row>
    <row r="26" spans="1:27">
      <c r="A26">
        <v>25</v>
      </c>
      <c r="B26" t="s">
        <v>173</v>
      </c>
      <c r="C26">
        <v>30</v>
      </c>
      <c r="D26">
        <v>0.99399999999999999</v>
      </c>
      <c r="E26">
        <v>0.251</v>
      </c>
      <c r="F26">
        <v>3.0000000000000001E-3</v>
      </c>
      <c r="G26">
        <v>0.71699999999999997</v>
      </c>
      <c r="H26">
        <v>0.98899999999999999</v>
      </c>
      <c r="I26">
        <v>6.0000000000000001E-3</v>
      </c>
      <c r="J26">
        <v>0.76500000000000001</v>
      </c>
      <c r="K26">
        <v>2E-3</v>
      </c>
      <c r="L26">
        <v>1.4999999999999999E-2</v>
      </c>
      <c r="M26">
        <v>0</v>
      </c>
      <c r="N26">
        <v>0.997</v>
      </c>
      <c r="O26">
        <v>5.8999999999999997E-2</v>
      </c>
      <c r="P26">
        <v>0.99299999999999999</v>
      </c>
      <c r="Q26">
        <v>0.998</v>
      </c>
      <c r="R26">
        <v>0</v>
      </c>
      <c r="S26">
        <v>1E-3</v>
      </c>
      <c r="T26">
        <v>0</v>
      </c>
      <c r="U26">
        <v>0.997</v>
      </c>
      <c r="V26">
        <v>2E-3</v>
      </c>
      <c r="W26">
        <v>8.1000000000000003E-2</v>
      </c>
      <c r="Z26" s="1">
        <f t="shared" si="0"/>
        <v>0.37419999999999998</v>
      </c>
      <c r="AA26" s="1">
        <f t="shared" si="1"/>
        <v>0.4128</v>
      </c>
    </row>
    <row r="27" spans="1:27">
      <c r="A27">
        <v>26</v>
      </c>
      <c r="B27" t="s">
        <v>174</v>
      </c>
      <c r="C27">
        <v>30</v>
      </c>
      <c r="D27">
        <v>0.99099999999999999</v>
      </c>
      <c r="E27">
        <v>4.0000000000000001E-3</v>
      </c>
      <c r="F27">
        <v>1E-3</v>
      </c>
      <c r="G27">
        <v>0.73</v>
      </c>
      <c r="H27">
        <v>0.97699999999999998</v>
      </c>
      <c r="I27">
        <v>1E-3</v>
      </c>
      <c r="J27">
        <v>1E-3</v>
      </c>
      <c r="K27">
        <v>0</v>
      </c>
      <c r="L27">
        <v>0</v>
      </c>
      <c r="M27">
        <v>0</v>
      </c>
      <c r="N27">
        <v>0.996</v>
      </c>
      <c r="O27">
        <v>0.96799999999999997</v>
      </c>
      <c r="P27">
        <v>0.94899999999999995</v>
      </c>
      <c r="Q27">
        <v>0.997</v>
      </c>
      <c r="R27">
        <v>0</v>
      </c>
      <c r="S27">
        <v>0.998</v>
      </c>
      <c r="T27">
        <v>0</v>
      </c>
      <c r="U27">
        <v>0</v>
      </c>
      <c r="V27">
        <v>0</v>
      </c>
      <c r="W27">
        <v>8.9999999999999993E-3</v>
      </c>
      <c r="Z27" s="1">
        <f t="shared" si="0"/>
        <v>0.27049999999999996</v>
      </c>
      <c r="AA27" s="1">
        <f t="shared" si="1"/>
        <v>0.49169999999999997</v>
      </c>
    </row>
    <row r="28" spans="1:27">
      <c r="A28">
        <v>27</v>
      </c>
      <c r="B28" t="s">
        <v>175</v>
      </c>
      <c r="C28">
        <v>30</v>
      </c>
      <c r="D28">
        <v>0.99399999999999999</v>
      </c>
      <c r="E28">
        <v>3.6999999999999998E-2</v>
      </c>
      <c r="F28">
        <v>0</v>
      </c>
      <c r="G28">
        <v>0.98499999999999999</v>
      </c>
      <c r="H28">
        <v>0.99299999999999999</v>
      </c>
      <c r="I28">
        <v>0</v>
      </c>
      <c r="J28">
        <v>7.5999999999999998E-2</v>
      </c>
      <c r="K28">
        <v>2E-3</v>
      </c>
      <c r="L28">
        <v>2E-3</v>
      </c>
      <c r="M28">
        <v>0</v>
      </c>
      <c r="N28">
        <v>0.995</v>
      </c>
      <c r="O28">
        <v>3.0000000000000001E-3</v>
      </c>
      <c r="P28">
        <v>0.998</v>
      </c>
      <c r="Q28">
        <v>0.998</v>
      </c>
      <c r="R28">
        <v>0</v>
      </c>
      <c r="S28">
        <v>0.998</v>
      </c>
      <c r="T28">
        <v>0</v>
      </c>
      <c r="U28">
        <v>0.997</v>
      </c>
      <c r="V28">
        <v>0</v>
      </c>
      <c r="W28">
        <v>3.1E-2</v>
      </c>
      <c r="Z28" s="1">
        <f t="shared" si="0"/>
        <v>0.30889999999999995</v>
      </c>
      <c r="AA28" s="1">
        <f t="shared" si="1"/>
        <v>0.502</v>
      </c>
    </row>
    <row r="29" spans="1:27">
      <c r="A29">
        <v>28</v>
      </c>
      <c r="B29" t="s">
        <v>176</v>
      </c>
      <c r="C29">
        <v>30</v>
      </c>
      <c r="D29">
        <v>0.78300000000000003</v>
      </c>
      <c r="E29">
        <v>0.223</v>
      </c>
      <c r="F29">
        <v>2E-3</v>
      </c>
      <c r="G29">
        <v>2.3E-2</v>
      </c>
      <c r="H29">
        <v>0.89</v>
      </c>
      <c r="I29">
        <v>1E-3</v>
      </c>
      <c r="J29">
        <v>7.9000000000000001E-2</v>
      </c>
      <c r="K29">
        <v>5.0000000000000001E-3</v>
      </c>
      <c r="L29">
        <v>1E-3</v>
      </c>
      <c r="M29">
        <v>2E-3</v>
      </c>
      <c r="N29">
        <v>0.997</v>
      </c>
      <c r="O29">
        <v>0.99</v>
      </c>
      <c r="P29">
        <v>8.9999999999999993E-3</v>
      </c>
      <c r="Q29">
        <v>0.997</v>
      </c>
      <c r="R29">
        <v>0</v>
      </c>
      <c r="S29">
        <v>0</v>
      </c>
      <c r="T29">
        <v>1E-3</v>
      </c>
      <c r="U29">
        <v>1E-3</v>
      </c>
      <c r="V29">
        <v>0</v>
      </c>
      <c r="W29">
        <v>7.9000000000000001E-2</v>
      </c>
      <c r="Z29" s="1">
        <f t="shared" si="0"/>
        <v>0.20089999999999994</v>
      </c>
      <c r="AA29" s="1">
        <f t="shared" si="1"/>
        <v>0.30740000000000001</v>
      </c>
    </row>
    <row r="30" spans="1:27">
      <c r="A30">
        <v>29</v>
      </c>
      <c r="B30" t="s">
        <v>177</v>
      </c>
      <c r="C30">
        <v>30</v>
      </c>
      <c r="D30">
        <v>0.13200000000000001</v>
      </c>
      <c r="E30">
        <v>6.0000000000000001E-3</v>
      </c>
      <c r="F30">
        <v>7.0000000000000001E-3</v>
      </c>
      <c r="G30">
        <v>0.98299999999999998</v>
      </c>
      <c r="H30">
        <v>0.98699999999999999</v>
      </c>
      <c r="I30">
        <v>0</v>
      </c>
      <c r="J30">
        <v>2E-3</v>
      </c>
      <c r="K30">
        <v>2E-3</v>
      </c>
      <c r="L30">
        <v>0</v>
      </c>
      <c r="M30">
        <v>1E-3</v>
      </c>
      <c r="N30">
        <v>0.997</v>
      </c>
      <c r="O30">
        <v>0.98099999999999998</v>
      </c>
      <c r="P30">
        <v>0.996</v>
      </c>
      <c r="Q30">
        <v>0.998</v>
      </c>
      <c r="R30">
        <v>0</v>
      </c>
      <c r="S30">
        <v>0</v>
      </c>
      <c r="T30">
        <v>4.0000000000000001E-3</v>
      </c>
      <c r="U30">
        <v>0</v>
      </c>
      <c r="V30">
        <v>0</v>
      </c>
      <c r="W30">
        <v>4.0000000000000001E-3</v>
      </c>
      <c r="Z30" s="1">
        <f t="shared" si="0"/>
        <v>0.21199999999999997</v>
      </c>
      <c r="AA30" s="1">
        <f t="shared" si="1"/>
        <v>0.39800000000000002</v>
      </c>
    </row>
    <row r="31" spans="1:27">
      <c r="A31">
        <v>30</v>
      </c>
      <c r="B31" t="s">
        <v>178</v>
      </c>
      <c r="C31">
        <v>30</v>
      </c>
      <c r="D31">
        <v>0.997</v>
      </c>
      <c r="E31">
        <v>0.26800000000000002</v>
      </c>
      <c r="F31">
        <v>0</v>
      </c>
      <c r="G31">
        <v>2E-3</v>
      </c>
      <c r="H31">
        <v>0.99399999999999999</v>
      </c>
      <c r="I31">
        <v>1E-3</v>
      </c>
      <c r="J31">
        <v>0.65600000000000003</v>
      </c>
      <c r="K31">
        <v>3.0000000000000001E-3</v>
      </c>
      <c r="L31">
        <v>1E-3</v>
      </c>
      <c r="M31">
        <v>0</v>
      </c>
      <c r="N31">
        <v>3.5999999999999997E-2</v>
      </c>
      <c r="O31">
        <v>0</v>
      </c>
      <c r="P31">
        <v>0.99199999999999999</v>
      </c>
      <c r="Q31">
        <v>0.997</v>
      </c>
      <c r="R31">
        <v>0</v>
      </c>
      <c r="S31">
        <v>1E-3</v>
      </c>
      <c r="T31">
        <v>0.998</v>
      </c>
      <c r="U31">
        <v>0.998</v>
      </c>
      <c r="V31">
        <v>0</v>
      </c>
      <c r="W31">
        <v>0.97499999999999998</v>
      </c>
      <c r="Z31" s="1">
        <f t="shared" si="0"/>
        <v>0.29220000000000002</v>
      </c>
      <c r="AA31" s="1">
        <f t="shared" si="1"/>
        <v>0.49969999999999998</v>
      </c>
    </row>
    <row r="32" spans="1:27">
      <c r="A32">
        <v>31</v>
      </c>
      <c r="B32" t="s">
        <v>179</v>
      </c>
      <c r="C32">
        <v>30</v>
      </c>
      <c r="D32">
        <v>0.997</v>
      </c>
      <c r="E32">
        <v>4.0000000000000001E-3</v>
      </c>
      <c r="F32">
        <v>8.9999999999999993E-3</v>
      </c>
      <c r="G32">
        <v>0.152</v>
      </c>
      <c r="H32">
        <v>0.99199999999999999</v>
      </c>
      <c r="I32">
        <v>1E-3</v>
      </c>
      <c r="J32">
        <v>0</v>
      </c>
      <c r="K32">
        <v>1E-3</v>
      </c>
      <c r="L32">
        <v>0</v>
      </c>
      <c r="M32">
        <v>0</v>
      </c>
      <c r="N32">
        <v>1.4999999999999999E-2</v>
      </c>
      <c r="O32">
        <v>0</v>
      </c>
      <c r="P32">
        <v>0.997</v>
      </c>
      <c r="Q32">
        <v>0.06</v>
      </c>
      <c r="R32">
        <v>1E-3</v>
      </c>
      <c r="S32">
        <v>0.998</v>
      </c>
      <c r="T32">
        <v>0.998</v>
      </c>
      <c r="U32">
        <v>1E-3</v>
      </c>
      <c r="V32">
        <v>1E-3</v>
      </c>
      <c r="W32">
        <v>2E-3</v>
      </c>
      <c r="Z32" s="1">
        <f t="shared" si="0"/>
        <v>0.21559999999999996</v>
      </c>
      <c r="AA32" s="1">
        <f t="shared" si="1"/>
        <v>0.30729999999999996</v>
      </c>
    </row>
    <row r="33" spans="1:27">
      <c r="A33">
        <v>32</v>
      </c>
      <c r="B33" t="s">
        <v>180</v>
      </c>
      <c r="C33">
        <v>30</v>
      </c>
      <c r="D33">
        <v>0.997</v>
      </c>
      <c r="E33">
        <v>5.6000000000000001E-2</v>
      </c>
      <c r="F33">
        <v>0</v>
      </c>
      <c r="G33">
        <v>7.0000000000000001E-3</v>
      </c>
      <c r="H33">
        <v>0.995</v>
      </c>
      <c r="I33">
        <v>1E-3</v>
      </c>
      <c r="J33">
        <v>0.17599999999999999</v>
      </c>
      <c r="K33">
        <v>8.9999999999999993E-3</v>
      </c>
      <c r="L33">
        <v>1E-3</v>
      </c>
      <c r="M33">
        <v>0</v>
      </c>
      <c r="N33">
        <v>0</v>
      </c>
      <c r="O33">
        <v>0</v>
      </c>
      <c r="P33">
        <v>0.998</v>
      </c>
      <c r="Q33">
        <v>2E-3</v>
      </c>
      <c r="R33">
        <v>1E-3</v>
      </c>
      <c r="S33">
        <v>1E-3</v>
      </c>
      <c r="T33">
        <v>0.998</v>
      </c>
      <c r="U33">
        <v>0.998</v>
      </c>
      <c r="V33">
        <v>0</v>
      </c>
      <c r="W33">
        <v>1E-3</v>
      </c>
      <c r="Z33" s="1">
        <f t="shared" si="0"/>
        <v>0.22419999999999995</v>
      </c>
      <c r="AA33" s="1">
        <f t="shared" si="1"/>
        <v>0.29989999999999994</v>
      </c>
    </row>
    <row r="34" spans="1:27">
      <c r="A34">
        <v>33</v>
      </c>
      <c r="B34" t="s">
        <v>181</v>
      </c>
      <c r="C34">
        <v>30</v>
      </c>
      <c r="D34">
        <v>0.997</v>
      </c>
      <c r="E34">
        <v>4.7E-2</v>
      </c>
      <c r="F34">
        <v>0</v>
      </c>
      <c r="G34">
        <v>0.65400000000000003</v>
      </c>
      <c r="H34">
        <v>0.995</v>
      </c>
      <c r="I34">
        <v>0</v>
      </c>
      <c r="J34">
        <v>1E-3</v>
      </c>
      <c r="K34">
        <v>1E-3</v>
      </c>
      <c r="L34">
        <v>0</v>
      </c>
      <c r="M34">
        <v>0</v>
      </c>
      <c r="N34">
        <v>0.10299999999999999</v>
      </c>
      <c r="O34">
        <v>0</v>
      </c>
      <c r="P34">
        <v>0.998</v>
      </c>
      <c r="Q34">
        <v>0.998</v>
      </c>
      <c r="R34">
        <v>0</v>
      </c>
      <c r="S34">
        <v>0.998</v>
      </c>
      <c r="T34">
        <v>0.998</v>
      </c>
      <c r="U34">
        <v>0.997</v>
      </c>
      <c r="V34">
        <v>0</v>
      </c>
      <c r="W34">
        <v>0.996</v>
      </c>
      <c r="Z34" s="1">
        <f t="shared" si="0"/>
        <v>0.26949999999999996</v>
      </c>
      <c r="AA34" s="1">
        <f t="shared" si="1"/>
        <v>0.60880000000000012</v>
      </c>
    </row>
    <row r="35" spans="1:27">
      <c r="A35">
        <v>34</v>
      </c>
      <c r="B35" t="s">
        <v>182</v>
      </c>
      <c r="C35">
        <v>30</v>
      </c>
      <c r="D35">
        <v>0.997</v>
      </c>
      <c r="E35">
        <v>0.36099999999999999</v>
      </c>
      <c r="F35">
        <v>1.2E-2</v>
      </c>
      <c r="G35">
        <v>1E-3</v>
      </c>
      <c r="H35">
        <v>0.96099999999999997</v>
      </c>
      <c r="I35">
        <v>1E-3</v>
      </c>
      <c r="J35">
        <v>0.02</v>
      </c>
      <c r="K35">
        <v>8.0000000000000002E-3</v>
      </c>
      <c r="L35">
        <v>1E-3</v>
      </c>
      <c r="M35">
        <v>1E-3</v>
      </c>
      <c r="N35">
        <v>0.01</v>
      </c>
      <c r="O35">
        <v>0</v>
      </c>
      <c r="P35">
        <v>0.247</v>
      </c>
      <c r="Q35">
        <v>0</v>
      </c>
      <c r="R35">
        <v>0</v>
      </c>
      <c r="S35">
        <v>0</v>
      </c>
      <c r="T35">
        <v>0.998</v>
      </c>
      <c r="U35">
        <v>3.0000000000000001E-3</v>
      </c>
      <c r="V35">
        <v>0</v>
      </c>
      <c r="W35">
        <v>2.8000000000000001E-2</v>
      </c>
      <c r="Z35" s="1">
        <f t="shared" si="0"/>
        <v>0.23629999999999995</v>
      </c>
      <c r="AA35" s="1">
        <f t="shared" si="1"/>
        <v>0.12859999999999999</v>
      </c>
    </row>
    <row r="36" spans="1:27">
      <c r="A36">
        <v>35</v>
      </c>
      <c r="B36" t="s">
        <v>183</v>
      </c>
      <c r="C36">
        <v>30</v>
      </c>
      <c r="D36">
        <v>0.996</v>
      </c>
      <c r="E36">
        <v>4.7E-2</v>
      </c>
      <c r="F36">
        <v>0</v>
      </c>
      <c r="G36">
        <v>2E-3</v>
      </c>
      <c r="H36">
        <v>0.997</v>
      </c>
      <c r="I36">
        <v>0</v>
      </c>
      <c r="J36">
        <v>1.6E-2</v>
      </c>
      <c r="K36">
        <v>1E-3</v>
      </c>
      <c r="L36">
        <v>0</v>
      </c>
      <c r="M36">
        <v>0</v>
      </c>
      <c r="N36">
        <v>0</v>
      </c>
      <c r="O36">
        <v>0</v>
      </c>
      <c r="P36">
        <v>0.94599999999999995</v>
      </c>
      <c r="Q36">
        <v>0.97099999999999997</v>
      </c>
      <c r="R36">
        <v>0.996</v>
      </c>
      <c r="S36">
        <v>0.997</v>
      </c>
      <c r="T36">
        <v>0.998</v>
      </c>
      <c r="U36">
        <v>0.998</v>
      </c>
      <c r="V36">
        <v>1E-3</v>
      </c>
      <c r="W36">
        <v>0.997</v>
      </c>
      <c r="Z36" s="1">
        <f t="shared" si="0"/>
        <v>0.20589999999999997</v>
      </c>
      <c r="AA36" s="1">
        <f t="shared" si="1"/>
        <v>0.69040000000000001</v>
      </c>
    </row>
    <row r="37" spans="1:27">
      <c r="A37">
        <v>36</v>
      </c>
      <c r="B37" t="s">
        <v>184</v>
      </c>
      <c r="C37">
        <v>30</v>
      </c>
      <c r="D37">
        <v>0</v>
      </c>
      <c r="E37">
        <v>2E-3</v>
      </c>
      <c r="F37">
        <v>0</v>
      </c>
      <c r="G37">
        <v>2E-3</v>
      </c>
      <c r="H37">
        <v>0.99</v>
      </c>
      <c r="I37">
        <v>1.2999999999999999E-2</v>
      </c>
      <c r="J37">
        <v>4.0000000000000001E-3</v>
      </c>
      <c r="K37">
        <v>0</v>
      </c>
      <c r="L37">
        <v>0</v>
      </c>
      <c r="M37">
        <v>0</v>
      </c>
      <c r="N37">
        <v>0.69</v>
      </c>
      <c r="O37">
        <v>0.56100000000000005</v>
      </c>
      <c r="P37">
        <v>5.0000000000000001E-3</v>
      </c>
      <c r="Q37">
        <v>1.7999999999999999E-2</v>
      </c>
      <c r="R37">
        <v>0.998</v>
      </c>
      <c r="S37">
        <v>0.998</v>
      </c>
      <c r="T37">
        <v>0</v>
      </c>
      <c r="U37">
        <v>0</v>
      </c>
      <c r="V37">
        <v>0.25900000000000001</v>
      </c>
      <c r="W37">
        <v>0.61599999999999999</v>
      </c>
      <c r="Z37" s="1">
        <f t="shared" si="0"/>
        <v>0.1011</v>
      </c>
      <c r="AA37" s="1">
        <f t="shared" si="1"/>
        <v>0.41449999999999998</v>
      </c>
    </row>
    <row r="38" spans="1:27">
      <c r="A38">
        <v>37</v>
      </c>
      <c r="B38" t="s">
        <v>185</v>
      </c>
      <c r="C38">
        <v>30</v>
      </c>
      <c r="D38">
        <v>0</v>
      </c>
      <c r="E38">
        <v>6.0000000000000001E-3</v>
      </c>
      <c r="F38">
        <v>0</v>
      </c>
      <c r="G38">
        <v>8.0000000000000002E-3</v>
      </c>
      <c r="H38">
        <v>0.98399999999999999</v>
      </c>
      <c r="I38">
        <v>1E-3</v>
      </c>
      <c r="J38">
        <v>0.76</v>
      </c>
      <c r="K38">
        <v>4.0000000000000001E-3</v>
      </c>
      <c r="L38">
        <v>4.0000000000000001E-3</v>
      </c>
      <c r="M38">
        <v>1E-3</v>
      </c>
      <c r="N38">
        <v>0.85899999999999999</v>
      </c>
      <c r="O38">
        <v>4.0000000000000001E-3</v>
      </c>
      <c r="P38">
        <v>5.1999999999999998E-2</v>
      </c>
      <c r="Q38">
        <v>6.0000000000000001E-3</v>
      </c>
      <c r="R38">
        <v>0.998</v>
      </c>
      <c r="S38">
        <v>1E-3</v>
      </c>
      <c r="T38">
        <v>0.41099999999999998</v>
      </c>
      <c r="U38">
        <v>0.996</v>
      </c>
      <c r="V38">
        <v>0.624</v>
      </c>
      <c r="W38">
        <v>4.0000000000000001E-3</v>
      </c>
      <c r="Z38" s="1">
        <f t="shared" si="0"/>
        <v>0.17679999999999998</v>
      </c>
      <c r="AA38" s="1">
        <f t="shared" si="1"/>
        <v>0.39550000000000002</v>
      </c>
    </row>
    <row r="39" spans="1:27">
      <c r="A39">
        <v>38</v>
      </c>
      <c r="B39" t="s">
        <v>186</v>
      </c>
      <c r="C39">
        <v>30</v>
      </c>
      <c r="D39">
        <v>0.01</v>
      </c>
      <c r="E39">
        <v>0.50600000000000001</v>
      </c>
      <c r="F39">
        <v>1E-3</v>
      </c>
      <c r="G39">
        <v>2.1000000000000001E-2</v>
      </c>
      <c r="H39">
        <v>0.995</v>
      </c>
      <c r="I39">
        <v>0</v>
      </c>
      <c r="J39">
        <v>0.99199999999999999</v>
      </c>
      <c r="K39">
        <v>1E-3</v>
      </c>
      <c r="L39">
        <v>1E-3</v>
      </c>
      <c r="M39">
        <v>0</v>
      </c>
      <c r="N39">
        <v>0.98399999999999999</v>
      </c>
      <c r="O39">
        <v>6.0000000000000001E-3</v>
      </c>
      <c r="P39">
        <v>0.74299999999999999</v>
      </c>
      <c r="Q39">
        <v>0.998</v>
      </c>
      <c r="R39">
        <v>0.998</v>
      </c>
      <c r="S39">
        <v>0.998</v>
      </c>
      <c r="T39">
        <v>1E-3</v>
      </c>
      <c r="U39">
        <v>0.95299999999999996</v>
      </c>
      <c r="V39">
        <v>1E-3</v>
      </c>
      <c r="W39">
        <v>0.99299999999999999</v>
      </c>
      <c r="Z39" s="1">
        <f t="shared" si="0"/>
        <v>0.25269999999999998</v>
      </c>
      <c r="AA39" s="1">
        <f t="shared" si="1"/>
        <v>0.6675000000000002</v>
      </c>
    </row>
    <row r="40" spans="1:27">
      <c r="A40">
        <v>39</v>
      </c>
      <c r="B40" t="s">
        <v>187</v>
      </c>
      <c r="C40">
        <v>30</v>
      </c>
      <c r="D40">
        <v>3.0000000000000001E-3</v>
      </c>
      <c r="E40">
        <v>3.0000000000000001E-3</v>
      </c>
      <c r="F40">
        <v>0.25900000000000001</v>
      </c>
      <c r="G40">
        <v>1.2999999999999999E-2</v>
      </c>
      <c r="H40">
        <v>0.996</v>
      </c>
      <c r="I40">
        <v>0</v>
      </c>
      <c r="J40">
        <v>0.99399999999999999</v>
      </c>
      <c r="K40">
        <v>2E-3</v>
      </c>
      <c r="L40">
        <v>0.03</v>
      </c>
      <c r="M40">
        <v>0.48499999999999999</v>
      </c>
      <c r="N40">
        <v>0.42099999999999999</v>
      </c>
      <c r="O40">
        <v>1E-3</v>
      </c>
      <c r="P40">
        <v>0.72</v>
      </c>
      <c r="Q40">
        <v>0.97599999999999998</v>
      </c>
      <c r="R40">
        <v>0.998</v>
      </c>
      <c r="S40">
        <v>0.998</v>
      </c>
      <c r="T40">
        <v>0</v>
      </c>
      <c r="U40">
        <v>0.997</v>
      </c>
      <c r="V40">
        <v>0.997</v>
      </c>
      <c r="W40">
        <v>0.98699999999999999</v>
      </c>
      <c r="Z40" s="1">
        <f t="shared" si="0"/>
        <v>0.27849999999999991</v>
      </c>
      <c r="AA40" s="1">
        <f t="shared" si="1"/>
        <v>0.70950000000000002</v>
      </c>
    </row>
    <row r="41" spans="1:27">
      <c r="A41">
        <v>40</v>
      </c>
      <c r="B41" t="s">
        <v>188</v>
      </c>
      <c r="C41">
        <v>30</v>
      </c>
      <c r="D41">
        <v>0</v>
      </c>
      <c r="E41">
        <v>1.0999999999999999E-2</v>
      </c>
      <c r="F41">
        <v>1E-3</v>
      </c>
      <c r="G41">
        <v>3.0000000000000001E-3</v>
      </c>
      <c r="H41">
        <v>0.96299999999999997</v>
      </c>
      <c r="I41">
        <v>2E-3</v>
      </c>
      <c r="J41">
        <v>5.6000000000000001E-2</v>
      </c>
      <c r="K41">
        <v>2E-3</v>
      </c>
      <c r="L41">
        <v>0</v>
      </c>
      <c r="M41">
        <v>1E-3</v>
      </c>
      <c r="N41">
        <v>0.96299999999999997</v>
      </c>
      <c r="O41">
        <v>0.99</v>
      </c>
      <c r="P41">
        <v>2E-3</v>
      </c>
      <c r="Q41">
        <v>6.6000000000000003E-2</v>
      </c>
      <c r="R41">
        <v>0.998</v>
      </c>
      <c r="S41">
        <v>1E-3</v>
      </c>
      <c r="T41">
        <v>0.48</v>
      </c>
      <c r="U41">
        <v>8.9999999999999993E-3</v>
      </c>
      <c r="V41">
        <v>6.0000000000000001E-3</v>
      </c>
      <c r="W41">
        <v>2.1999999999999999E-2</v>
      </c>
      <c r="Z41" s="1">
        <f t="shared" si="0"/>
        <v>0.10389999999999999</v>
      </c>
      <c r="AA41" s="1">
        <f t="shared" si="1"/>
        <v>0.35369999999999996</v>
      </c>
    </row>
    <row r="42" spans="1:27">
      <c r="A42">
        <v>41</v>
      </c>
      <c r="B42" t="s">
        <v>189</v>
      </c>
      <c r="C42">
        <v>30</v>
      </c>
      <c r="D42">
        <v>1E-3</v>
      </c>
      <c r="E42">
        <v>4.1000000000000002E-2</v>
      </c>
      <c r="F42">
        <v>0</v>
      </c>
      <c r="G42">
        <v>1.0999999999999999E-2</v>
      </c>
      <c r="H42">
        <v>0.996</v>
      </c>
      <c r="I42">
        <v>0</v>
      </c>
      <c r="J42">
        <v>4.3999999999999997E-2</v>
      </c>
      <c r="K42">
        <v>0</v>
      </c>
      <c r="L42">
        <v>1E-3</v>
      </c>
      <c r="M42">
        <v>0</v>
      </c>
      <c r="N42">
        <v>0.60099999999999998</v>
      </c>
      <c r="O42">
        <v>0</v>
      </c>
      <c r="P42">
        <v>0.97</v>
      </c>
      <c r="Q42">
        <v>0.437</v>
      </c>
      <c r="R42">
        <v>0.998</v>
      </c>
      <c r="S42">
        <v>1E-3</v>
      </c>
      <c r="T42">
        <v>0.997</v>
      </c>
      <c r="U42">
        <v>0.997</v>
      </c>
      <c r="V42">
        <v>0</v>
      </c>
      <c r="W42">
        <v>0.373</v>
      </c>
      <c r="Z42" s="1">
        <f t="shared" si="0"/>
        <v>0.10939999999999998</v>
      </c>
      <c r="AA42" s="1">
        <f t="shared" si="1"/>
        <v>0.5374000000000001</v>
      </c>
    </row>
    <row r="43" spans="1:27">
      <c r="A43">
        <v>42</v>
      </c>
      <c r="B43" t="s">
        <v>190</v>
      </c>
      <c r="C43">
        <v>30</v>
      </c>
      <c r="D43">
        <v>0</v>
      </c>
      <c r="E43">
        <v>1E-3</v>
      </c>
      <c r="F43">
        <v>0.997</v>
      </c>
      <c r="G43">
        <v>4.5999999999999999E-2</v>
      </c>
      <c r="H43">
        <v>0.98499999999999999</v>
      </c>
      <c r="I43">
        <v>0</v>
      </c>
      <c r="J43">
        <v>0.13100000000000001</v>
      </c>
      <c r="K43">
        <v>1E-3</v>
      </c>
      <c r="L43">
        <v>0</v>
      </c>
      <c r="M43">
        <v>0.98499999999999999</v>
      </c>
      <c r="N43">
        <v>0.14099999999999999</v>
      </c>
      <c r="O43">
        <v>0.86199999999999999</v>
      </c>
      <c r="P43">
        <v>0.52200000000000002</v>
      </c>
      <c r="Q43">
        <v>0.996</v>
      </c>
      <c r="R43">
        <v>0</v>
      </c>
      <c r="S43">
        <v>8.9999999999999993E-3</v>
      </c>
      <c r="T43">
        <v>0.997</v>
      </c>
      <c r="U43">
        <v>0</v>
      </c>
      <c r="V43">
        <v>0.997</v>
      </c>
      <c r="W43">
        <v>0.151</v>
      </c>
      <c r="Z43" s="1">
        <f t="shared" si="0"/>
        <v>0.31459999999999999</v>
      </c>
      <c r="AA43" s="1">
        <f t="shared" si="1"/>
        <v>0.46749999999999997</v>
      </c>
    </row>
    <row r="44" spans="1:27">
      <c r="A44">
        <v>43</v>
      </c>
      <c r="B44" t="s">
        <v>191</v>
      </c>
      <c r="C44">
        <v>30</v>
      </c>
      <c r="D44">
        <v>0</v>
      </c>
      <c r="E44">
        <v>1E-3</v>
      </c>
      <c r="F44">
        <v>0.996</v>
      </c>
      <c r="G44">
        <v>3.5000000000000003E-2</v>
      </c>
      <c r="H44">
        <v>0.96</v>
      </c>
      <c r="I44">
        <v>0</v>
      </c>
      <c r="J44">
        <v>3.4000000000000002E-2</v>
      </c>
      <c r="K44">
        <v>1E-3</v>
      </c>
      <c r="L44">
        <v>0</v>
      </c>
      <c r="M44">
        <v>0.97299999999999998</v>
      </c>
      <c r="N44">
        <v>1E-3</v>
      </c>
      <c r="O44">
        <v>0.57099999999999995</v>
      </c>
      <c r="P44">
        <v>0.20599999999999999</v>
      </c>
      <c r="Q44">
        <v>0.997</v>
      </c>
      <c r="R44">
        <v>0</v>
      </c>
      <c r="S44">
        <v>0.998</v>
      </c>
      <c r="T44">
        <v>0.96899999999999997</v>
      </c>
      <c r="U44">
        <v>0</v>
      </c>
      <c r="V44">
        <v>0.998</v>
      </c>
      <c r="W44">
        <v>0.71099999999999997</v>
      </c>
      <c r="Z44" s="1">
        <f t="shared" si="0"/>
        <v>0.29999999999999993</v>
      </c>
      <c r="AA44" s="1">
        <f t="shared" si="1"/>
        <v>0.54509999999999992</v>
      </c>
    </row>
    <row r="45" spans="1:27">
      <c r="A45">
        <v>44</v>
      </c>
      <c r="B45" t="s">
        <v>192</v>
      </c>
      <c r="C45">
        <v>30</v>
      </c>
      <c r="D45">
        <v>0</v>
      </c>
      <c r="E45">
        <v>6.3E-2</v>
      </c>
      <c r="F45">
        <v>0.997</v>
      </c>
      <c r="G45">
        <v>1E-3</v>
      </c>
      <c r="H45">
        <v>0.96899999999999997</v>
      </c>
      <c r="I45">
        <v>0</v>
      </c>
      <c r="J45">
        <v>0.997</v>
      </c>
      <c r="K45">
        <v>4.0000000000000001E-3</v>
      </c>
      <c r="L45">
        <v>2E-3</v>
      </c>
      <c r="M45">
        <v>1.9E-2</v>
      </c>
      <c r="N45">
        <v>0.997</v>
      </c>
      <c r="O45">
        <v>2E-3</v>
      </c>
      <c r="P45">
        <v>0.96699999999999997</v>
      </c>
      <c r="Q45">
        <v>0.998</v>
      </c>
      <c r="R45">
        <v>0</v>
      </c>
      <c r="S45">
        <v>0</v>
      </c>
      <c r="T45">
        <v>0.997</v>
      </c>
      <c r="U45">
        <v>1E-3</v>
      </c>
      <c r="V45">
        <v>0.94799999999999995</v>
      </c>
      <c r="W45">
        <v>0.89200000000000002</v>
      </c>
      <c r="Z45" s="1">
        <f t="shared" si="0"/>
        <v>0.30519999999999997</v>
      </c>
      <c r="AA45" s="1">
        <f t="shared" si="1"/>
        <v>0.58020000000000005</v>
      </c>
    </row>
    <row r="46" spans="1:27">
      <c r="A46">
        <v>45</v>
      </c>
      <c r="B46" t="s">
        <v>193</v>
      </c>
      <c r="C46">
        <v>30</v>
      </c>
      <c r="D46">
        <v>3.0000000000000001E-3</v>
      </c>
      <c r="E46">
        <v>1E-3</v>
      </c>
      <c r="F46">
        <v>0.995</v>
      </c>
      <c r="G46">
        <v>4.0000000000000001E-3</v>
      </c>
      <c r="H46">
        <v>0.98899999999999999</v>
      </c>
      <c r="I46">
        <v>1E-3</v>
      </c>
      <c r="J46">
        <v>2.5999999999999999E-2</v>
      </c>
      <c r="K46">
        <v>0</v>
      </c>
      <c r="L46">
        <v>3.0000000000000001E-3</v>
      </c>
      <c r="M46">
        <v>2.4E-2</v>
      </c>
      <c r="N46">
        <v>1E-3</v>
      </c>
      <c r="O46">
        <v>1E-3</v>
      </c>
      <c r="P46">
        <v>0.998</v>
      </c>
      <c r="Q46">
        <v>2.5000000000000001E-2</v>
      </c>
      <c r="R46">
        <v>8.9999999999999993E-3</v>
      </c>
      <c r="S46">
        <v>0.998</v>
      </c>
      <c r="T46">
        <v>0.998</v>
      </c>
      <c r="U46">
        <v>0</v>
      </c>
      <c r="V46">
        <v>0.998</v>
      </c>
      <c r="W46">
        <v>1E-3</v>
      </c>
      <c r="Z46" s="1">
        <f t="shared" si="0"/>
        <v>0.20459999999999998</v>
      </c>
      <c r="AA46" s="1">
        <f t="shared" si="1"/>
        <v>0.40290000000000009</v>
      </c>
    </row>
    <row r="47" spans="1:27">
      <c r="A47">
        <v>46</v>
      </c>
      <c r="B47" t="s">
        <v>194</v>
      </c>
      <c r="C47">
        <v>30</v>
      </c>
      <c r="D47">
        <v>8.9999999999999993E-3</v>
      </c>
      <c r="E47">
        <v>5.0000000000000001E-3</v>
      </c>
      <c r="F47">
        <v>0.996</v>
      </c>
      <c r="G47">
        <v>0.90900000000000003</v>
      </c>
      <c r="H47">
        <v>0.995</v>
      </c>
      <c r="I47">
        <v>0</v>
      </c>
      <c r="J47">
        <v>0.91400000000000003</v>
      </c>
      <c r="K47">
        <v>0</v>
      </c>
      <c r="L47">
        <v>2E-3</v>
      </c>
      <c r="M47">
        <v>0.97699999999999998</v>
      </c>
      <c r="N47">
        <v>0.48099999999999998</v>
      </c>
      <c r="O47">
        <v>1E-3</v>
      </c>
      <c r="P47">
        <v>0.998</v>
      </c>
      <c r="Q47">
        <v>0.998</v>
      </c>
      <c r="R47">
        <v>0</v>
      </c>
      <c r="S47">
        <v>0.998</v>
      </c>
      <c r="T47">
        <v>8.0000000000000002E-3</v>
      </c>
      <c r="U47">
        <v>1E-3</v>
      </c>
      <c r="V47">
        <v>0.998</v>
      </c>
      <c r="W47">
        <v>2E-3</v>
      </c>
      <c r="Z47" s="1">
        <f t="shared" si="0"/>
        <v>0.48070000000000002</v>
      </c>
      <c r="AA47" s="1">
        <f t="shared" si="1"/>
        <v>0.44849999999999995</v>
      </c>
    </row>
    <row r="48" spans="1:27">
      <c r="A48">
        <v>47</v>
      </c>
      <c r="B48" t="s">
        <v>195</v>
      </c>
      <c r="C48">
        <v>30</v>
      </c>
      <c r="D48">
        <v>0</v>
      </c>
      <c r="E48">
        <v>5.0000000000000001E-3</v>
      </c>
      <c r="F48">
        <v>0.997</v>
      </c>
      <c r="G48">
        <v>3.0000000000000001E-3</v>
      </c>
      <c r="H48">
        <v>0.99299999999999999</v>
      </c>
      <c r="I48">
        <v>0</v>
      </c>
      <c r="J48">
        <v>0.996</v>
      </c>
      <c r="K48">
        <v>2E-3</v>
      </c>
      <c r="L48">
        <v>0</v>
      </c>
      <c r="M48">
        <v>0.96</v>
      </c>
      <c r="N48">
        <v>0.99199999999999999</v>
      </c>
      <c r="O48">
        <v>1E-3</v>
      </c>
      <c r="P48">
        <v>0.76300000000000001</v>
      </c>
      <c r="Q48">
        <v>0.997</v>
      </c>
      <c r="R48">
        <v>1E-3</v>
      </c>
      <c r="S48">
        <v>1E-3</v>
      </c>
      <c r="T48">
        <v>0.93100000000000005</v>
      </c>
      <c r="U48">
        <v>1E-3</v>
      </c>
      <c r="V48">
        <v>0.998</v>
      </c>
      <c r="W48">
        <v>7.0000000000000001E-3</v>
      </c>
      <c r="Z48" s="1">
        <f t="shared" si="0"/>
        <v>0.39559999999999995</v>
      </c>
      <c r="AA48" s="1">
        <f t="shared" si="1"/>
        <v>0.46919999999999995</v>
      </c>
    </row>
    <row r="49" spans="1:30">
      <c r="D49" s="1" t="s">
        <v>2</v>
      </c>
      <c r="E49" s="1" t="s">
        <v>3</v>
      </c>
      <c r="F49" s="1" t="s">
        <v>4</v>
      </c>
      <c r="G49" s="1" t="s">
        <v>5</v>
      </c>
      <c r="H49" s="1" t="s">
        <v>6</v>
      </c>
      <c r="I49" s="1" t="s">
        <v>7</v>
      </c>
      <c r="J49" s="1" t="s">
        <v>8</v>
      </c>
      <c r="K49" s="1" t="s">
        <v>9</v>
      </c>
      <c r="L49" s="1" t="s">
        <v>10</v>
      </c>
      <c r="M49" s="1" t="s">
        <v>11</v>
      </c>
      <c r="N49" s="1" t="s">
        <v>17</v>
      </c>
      <c r="O49" s="1" t="s">
        <v>18</v>
      </c>
      <c r="P49" s="1" t="s">
        <v>19</v>
      </c>
      <c r="Q49" s="1" t="s">
        <v>20</v>
      </c>
      <c r="R49" s="1" t="s">
        <v>21</v>
      </c>
      <c r="S49" s="1" t="s">
        <v>22</v>
      </c>
      <c r="T49" s="1" t="s">
        <v>23</v>
      </c>
      <c r="U49" s="1" t="s">
        <v>24</v>
      </c>
      <c r="V49" s="1" t="s">
        <v>25</v>
      </c>
      <c r="W49" s="1" t="s">
        <v>26</v>
      </c>
      <c r="Z49" s="1" t="s">
        <v>14</v>
      </c>
      <c r="AA49" s="1" t="s">
        <v>15</v>
      </c>
    </row>
    <row r="50" spans="1:30">
      <c r="B50" s="1" t="s">
        <v>12</v>
      </c>
      <c r="C50" s="1" t="s">
        <v>0</v>
      </c>
      <c r="D50" s="2">
        <f>AVERAGE(D1:D24)</f>
        <v>0.22425000000000003</v>
      </c>
      <c r="E50" s="2">
        <f t="shared" ref="E50:W50" si="2">AVERAGE(E1:E24)</f>
        <v>0.25391666666666668</v>
      </c>
      <c r="F50" s="2">
        <f t="shared" si="2"/>
        <v>0.36362500000000014</v>
      </c>
      <c r="G50" s="2">
        <f t="shared" si="2"/>
        <v>0.32687499999999997</v>
      </c>
      <c r="H50" s="2">
        <f t="shared" si="2"/>
        <v>0.87420833333333359</v>
      </c>
      <c r="I50" s="2">
        <f t="shared" si="2"/>
        <v>0.68125000000000002</v>
      </c>
      <c r="J50" s="2">
        <f t="shared" si="2"/>
        <v>0.34579166666666655</v>
      </c>
      <c r="K50" s="2">
        <f t="shared" si="2"/>
        <v>0.98862499999999986</v>
      </c>
      <c r="L50" s="2">
        <f t="shared" si="2"/>
        <v>0.50045833333333312</v>
      </c>
      <c r="M50" s="2">
        <f t="shared" si="2"/>
        <v>0.7240833333333333</v>
      </c>
      <c r="N50" s="2">
        <f t="shared" si="2"/>
        <v>4.1666666666666665E-5</v>
      </c>
      <c r="O50" s="2">
        <f t="shared" si="2"/>
        <v>0.9944166666666665</v>
      </c>
      <c r="P50" s="2">
        <f t="shared" si="2"/>
        <v>2.9583333333333336E-2</v>
      </c>
      <c r="Q50" s="2">
        <f t="shared" si="2"/>
        <v>0</v>
      </c>
      <c r="R50" s="2">
        <f t="shared" si="2"/>
        <v>1.0916666666666667E-2</v>
      </c>
      <c r="S50" s="2">
        <f t="shared" si="2"/>
        <v>0.1477083333333333</v>
      </c>
      <c r="T50" s="2">
        <f t="shared" si="2"/>
        <v>0.22883333333333342</v>
      </c>
      <c r="U50" s="2">
        <f t="shared" si="2"/>
        <v>0.42333333333333328</v>
      </c>
      <c r="V50" s="2">
        <f t="shared" si="2"/>
        <v>0.2647916666666667</v>
      </c>
      <c r="W50" s="2">
        <f t="shared" si="2"/>
        <v>0.3287916666666667</v>
      </c>
      <c r="Y50" s="1" t="s">
        <v>0</v>
      </c>
      <c r="Z50" s="2">
        <f>AVERAGE(Z1:Z24)</f>
        <v>0.52830833333333327</v>
      </c>
      <c r="AA50" s="2">
        <f>AVERAGE(AA1:AA24)</f>
        <v>0.24284166666666662</v>
      </c>
      <c r="AB50" s="1" t="s">
        <v>0</v>
      </c>
      <c r="AC50" s="2"/>
      <c r="AD50" s="2"/>
    </row>
    <row r="51" spans="1:30">
      <c r="C51" s="1" t="s">
        <v>1</v>
      </c>
      <c r="D51" s="2">
        <f>AVERAGE(D25:D48)</f>
        <v>0.41841666666666666</v>
      </c>
      <c r="E51" s="2">
        <f t="shared" ref="E51:W51" si="3">AVERAGE(E25:E48)</f>
        <v>9.4708333333333325E-2</v>
      </c>
      <c r="F51" s="2">
        <f t="shared" si="3"/>
        <v>0.26137499999999997</v>
      </c>
      <c r="G51" s="2">
        <f t="shared" si="3"/>
        <v>0.22137500000000002</v>
      </c>
      <c r="H51" s="2">
        <f t="shared" si="3"/>
        <v>0.97954166666666664</v>
      </c>
      <c r="I51" s="2">
        <f t="shared" si="3"/>
        <v>1.2083333333333336E-3</v>
      </c>
      <c r="J51" s="2">
        <f t="shared" si="3"/>
        <v>0.32262499999999994</v>
      </c>
      <c r="K51" s="2">
        <f t="shared" si="3"/>
        <v>2.1666666666666674E-3</v>
      </c>
      <c r="L51" s="2">
        <f t="shared" si="3"/>
        <v>2.6666666666666674E-3</v>
      </c>
      <c r="M51" s="2">
        <f t="shared" si="3"/>
        <v>0.18454166666666669</v>
      </c>
      <c r="N51" s="2">
        <f t="shared" si="3"/>
        <v>0.55308333333333326</v>
      </c>
      <c r="O51" s="2">
        <f t="shared" si="3"/>
        <v>0.28920833333333335</v>
      </c>
      <c r="P51" s="2">
        <f t="shared" si="3"/>
        <v>0.66995833333333354</v>
      </c>
      <c r="Q51" s="2">
        <f t="shared" si="3"/>
        <v>0.68858333333333333</v>
      </c>
      <c r="R51" s="2">
        <f t="shared" si="3"/>
        <v>0.29154166666666675</v>
      </c>
      <c r="S51" s="2">
        <f t="shared" si="3"/>
        <v>0.49958333333333321</v>
      </c>
      <c r="T51" s="2">
        <f t="shared" si="3"/>
        <v>0.53258333333333319</v>
      </c>
      <c r="U51" s="2">
        <f t="shared" si="3"/>
        <v>0.41437499999999999</v>
      </c>
      <c r="V51" s="2">
        <f t="shared" si="3"/>
        <v>0.32616666666666666</v>
      </c>
      <c r="W51" s="2">
        <f t="shared" si="3"/>
        <v>0.37329166666666658</v>
      </c>
      <c r="Y51" s="1" t="s">
        <v>1</v>
      </c>
      <c r="Z51" s="2">
        <f>AVERAGE(Z25:Z48)</f>
        <v>0.24886249999999996</v>
      </c>
      <c r="AA51" s="2">
        <f>AVERAGE(AA25:AA48)</f>
        <v>0.46383750000000007</v>
      </c>
      <c r="AB51" s="1" t="s">
        <v>1</v>
      </c>
      <c r="AC51" s="2"/>
      <c r="AD51" s="2"/>
    </row>
    <row r="52" spans="1:30">
      <c r="C52" s="1" t="s">
        <v>16</v>
      </c>
      <c r="D52" s="3">
        <f>TTEST(D1:D24,D25:D48,2,2)</f>
        <v>0.12627235511303736</v>
      </c>
      <c r="E52" s="3">
        <f t="shared" ref="E52:W52" si="4">TTEST(E1:E24,E25:E48,2,2)</f>
        <v>9.803230587974987E-2</v>
      </c>
      <c r="F52" s="3">
        <f t="shared" si="4"/>
        <v>0.43549883790993349</v>
      </c>
      <c r="G52" s="3">
        <f t="shared" si="4"/>
        <v>0.38190206025359341</v>
      </c>
      <c r="H52" s="3">
        <f t="shared" si="4"/>
        <v>1.7467702367586279E-2</v>
      </c>
      <c r="I52" s="3">
        <f t="shared" si="4"/>
        <v>2.9669745218181587E-9</v>
      </c>
      <c r="J52" s="3">
        <f t="shared" si="4"/>
        <v>0.84785995112435608</v>
      </c>
      <c r="K52" s="3">
        <f t="shared" si="4"/>
        <v>2.0222636066666452E-71</v>
      </c>
      <c r="L52" s="3">
        <f t="shared" si="4"/>
        <v>1.6876009319525924E-5</v>
      </c>
      <c r="M52" s="3">
        <f t="shared" si="4"/>
        <v>1.8913735423974387E-5</v>
      </c>
      <c r="N52" s="3">
        <f t="shared" si="4"/>
        <v>1.9059623970008286E-7</v>
      </c>
      <c r="O52" s="3">
        <f t="shared" si="4"/>
        <v>1.728826618642646E-10</v>
      </c>
      <c r="P52" s="3">
        <f t="shared" si="4"/>
        <v>1.6072456287838681E-9</v>
      </c>
      <c r="Q52" s="3">
        <f t="shared" si="4"/>
        <v>1.5978367006309452E-9</v>
      </c>
      <c r="R52" s="3">
        <f t="shared" si="4"/>
        <v>4.8271281329191089E-3</v>
      </c>
      <c r="S52" s="3">
        <f t="shared" si="4"/>
        <v>6.0597660035526741E-3</v>
      </c>
      <c r="T52" s="3">
        <f t="shared" si="4"/>
        <v>1.2049807793573904E-2</v>
      </c>
      <c r="U52" s="3">
        <f t="shared" si="4"/>
        <v>0.94795832636644506</v>
      </c>
      <c r="V52" s="3">
        <f t="shared" si="4"/>
        <v>0.60835201548979234</v>
      </c>
      <c r="W52" s="3">
        <f t="shared" si="4"/>
        <v>0.71816331067485129</v>
      </c>
      <c r="Y52" s="1" t="s">
        <v>16</v>
      </c>
      <c r="Z52" s="3">
        <f>TTEST(Z1:Z24,Z25:Z48,2,2)</f>
        <v>7.5013812568646079E-12</v>
      </c>
      <c r="AA52" s="3">
        <f>TTEST(AA1:AA24,AA25:AA48,2,2)</f>
        <v>1.0564109402010348E-8</v>
      </c>
      <c r="AB52" s="1" t="s">
        <v>16</v>
      </c>
      <c r="AC52" s="3"/>
      <c r="AD52" s="3"/>
    </row>
    <row r="53" spans="1:30">
      <c r="B53" s="1" t="s">
        <v>13</v>
      </c>
      <c r="C53" s="1" t="s">
        <v>0</v>
      </c>
      <c r="D53" s="3">
        <f>STDEV(D1:D24)/SQRT(COUNT(D1:D24))</f>
        <v>7.6292373590785223E-2</v>
      </c>
      <c r="E53" s="3">
        <f t="shared" ref="E53:W53" si="5">STDEV(E1:E24)/SQRT(COUNT(E1:E24))</f>
        <v>8.9589905387510008E-2</v>
      </c>
      <c r="F53" s="3">
        <f t="shared" si="5"/>
        <v>9.4614048434848635E-2</v>
      </c>
      <c r="G53" s="3">
        <f t="shared" si="5"/>
        <v>9.3184547151867164E-2</v>
      </c>
      <c r="H53" s="3">
        <f t="shared" si="5"/>
        <v>4.2398343006941758E-2</v>
      </c>
      <c r="I53" s="3">
        <f t="shared" si="5"/>
        <v>9.2830163802474247E-2</v>
      </c>
      <c r="J53" s="3">
        <f t="shared" si="5"/>
        <v>8.5151973671601322E-2</v>
      </c>
      <c r="K53" s="3">
        <f t="shared" si="5"/>
        <v>4.4026558601812623E-3</v>
      </c>
      <c r="L53" s="3">
        <f t="shared" si="5"/>
        <v>0.10359604832649137</v>
      </c>
      <c r="M53" s="3">
        <f t="shared" si="5"/>
        <v>8.3507244254586485E-2</v>
      </c>
      <c r="N53" s="3">
        <f t="shared" si="5"/>
        <v>4.1666666666666665E-5</v>
      </c>
      <c r="O53" s="3">
        <f t="shared" si="5"/>
        <v>1.4730878869589955E-3</v>
      </c>
      <c r="P53" s="3">
        <f t="shared" si="5"/>
        <v>1.6654515498009236E-2</v>
      </c>
      <c r="Q53" s="3">
        <f t="shared" si="5"/>
        <v>0</v>
      </c>
      <c r="R53" s="3">
        <f t="shared" si="5"/>
        <v>7.0505207605657816E-3</v>
      </c>
      <c r="S53" s="3">
        <f t="shared" si="5"/>
        <v>6.4498187795198822E-2</v>
      </c>
      <c r="T53" s="3">
        <f t="shared" si="5"/>
        <v>6.1690163952630356E-2</v>
      </c>
      <c r="U53" s="3">
        <f t="shared" si="5"/>
        <v>9.0767793134632305E-2</v>
      </c>
      <c r="V53" s="3">
        <f t="shared" si="5"/>
        <v>7.4169605360278945E-2</v>
      </c>
      <c r="W53" s="3">
        <f t="shared" si="5"/>
        <v>8.389097434581877E-2</v>
      </c>
      <c r="Z53" s="3">
        <f>STDEV(Z1:Z24)/SQRT(COUNT(Z1:Z24))</f>
        <v>2.4207081336579069E-2</v>
      </c>
      <c r="AA53" s="3">
        <f>STDEV(AA1:AA24)/SQRT(COUNT(AA1:AA24))</f>
        <v>1.5604991440248907E-2</v>
      </c>
      <c r="AC53" s="3"/>
      <c r="AD53" s="3"/>
    </row>
    <row r="54" spans="1:30">
      <c r="C54" s="1" t="s">
        <v>1</v>
      </c>
      <c r="D54" s="3">
        <f>STDEV(D25:D48)/SQRT(COUNT(D25:D48))</f>
        <v>9.8623385471376668E-2</v>
      </c>
      <c r="E54" s="3">
        <f t="shared" ref="E54:W54" si="6">STDEV(E25:E48)/SQRT(COUNT(E25:E48))</f>
        <v>2.9349189503577594E-2</v>
      </c>
      <c r="F54" s="3">
        <f t="shared" si="6"/>
        <v>8.9116533634500103E-2</v>
      </c>
      <c r="G54" s="3">
        <f t="shared" si="6"/>
        <v>7.4808955048408371E-2</v>
      </c>
      <c r="H54" s="3">
        <f t="shared" si="6"/>
        <v>5.2374692301910527E-3</v>
      </c>
      <c r="I54" s="3">
        <f t="shared" si="6"/>
        <v>5.7413819053930631E-4</v>
      </c>
      <c r="J54" s="3">
        <f t="shared" si="6"/>
        <v>8.4659822540188667E-2</v>
      </c>
      <c r="K54" s="3">
        <f t="shared" si="6"/>
        <v>4.840449533960792E-4</v>
      </c>
      <c r="L54" s="3">
        <f t="shared" si="6"/>
        <v>1.3441589508031238E-3</v>
      </c>
      <c r="M54" s="3">
        <f t="shared" si="6"/>
        <v>7.6280351031588839E-2</v>
      </c>
      <c r="N54" s="3">
        <f t="shared" si="6"/>
        <v>9.0350002138757213E-2</v>
      </c>
      <c r="O54" s="3">
        <f t="shared" si="6"/>
        <v>8.6426080067426733E-2</v>
      </c>
      <c r="P54" s="3">
        <f t="shared" si="6"/>
        <v>8.3697013936628623E-2</v>
      </c>
      <c r="Q54" s="3">
        <f t="shared" si="6"/>
        <v>9.1741364492453431E-2</v>
      </c>
      <c r="R54" s="3">
        <f t="shared" si="6"/>
        <v>9.4487633942199917E-2</v>
      </c>
      <c r="S54" s="3">
        <f t="shared" si="6"/>
        <v>0.10389290257430492</v>
      </c>
      <c r="T54" s="3">
        <f t="shared" si="6"/>
        <v>9.8463741517981193E-2</v>
      </c>
      <c r="U54" s="3">
        <f t="shared" si="6"/>
        <v>0.10195034334938735</v>
      </c>
      <c r="V54" s="3">
        <f t="shared" si="6"/>
        <v>9.2997636456382218E-2</v>
      </c>
      <c r="W54" s="3">
        <f t="shared" si="6"/>
        <v>8.9324467150738093E-2</v>
      </c>
      <c r="Z54" s="3">
        <f>STDEV(Z25:Z48)/SQRT(COUNT(Z25:Z48))</f>
        <v>1.889998352550851E-2</v>
      </c>
      <c r="AA54" s="3">
        <f>STDEV(AA25:AA48)/SQRT(COUNT(AA25:AA48))</f>
        <v>2.7667737982903083E-2</v>
      </c>
      <c r="AC54" s="3"/>
      <c r="AD54" s="3"/>
    </row>
    <row r="55" spans="1:30">
      <c r="D55" s="2">
        <f>D50-D51</f>
        <v>-0.19416666666666663</v>
      </c>
      <c r="E55" s="2">
        <f t="shared" ref="E55:W55" si="7">E50-E51</f>
        <v>0.15920833333333334</v>
      </c>
      <c r="F55" s="2">
        <f t="shared" si="7"/>
        <v>0.10225000000000017</v>
      </c>
      <c r="G55" s="2">
        <f t="shared" si="7"/>
        <v>0.10549999999999995</v>
      </c>
      <c r="H55" s="2">
        <f t="shared" si="7"/>
        <v>-0.10533333333333306</v>
      </c>
      <c r="I55" s="2">
        <f t="shared" si="7"/>
        <v>0.68004166666666666</v>
      </c>
      <c r="J55" s="2">
        <f t="shared" si="7"/>
        <v>2.3166666666666613E-2</v>
      </c>
      <c r="K55" s="2">
        <f t="shared" si="7"/>
        <v>0.98645833333333321</v>
      </c>
      <c r="L55" s="2">
        <f t="shared" si="7"/>
        <v>0.49779166666666647</v>
      </c>
      <c r="M55" s="2">
        <f t="shared" si="7"/>
        <v>0.53954166666666659</v>
      </c>
      <c r="N55" s="2">
        <f t="shared" si="7"/>
        <v>-0.55304166666666654</v>
      </c>
      <c r="O55" s="2">
        <f t="shared" si="7"/>
        <v>0.70520833333333321</v>
      </c>
      <c r="P55" s="2">
        <f t="shared" si="7"/>
        <v>-0.64037500000000025</v>
      </c>
      <c r="Q55" s="2">
        <f t="shared" si="7"/>
        <v>-0.68858333333333333</v>
      </c>
      <c r="R55" s="2">
        <f t="shared" si="7"/>
        <v>-0.28062500000000007</v>
      </c>
      <c r="S55" s="2">
        <f t="shared" si="7"/>
        <v>-0.35187499999999994</v>
      </c>
      <c r="T55" s="2">
        <f t="shared" si="7"/>
        <v>-0.30374999999999974</v>
      </c>
      <c r="U55" s="2">
        <f t="shared" si="7"/>
        <v>8.9583333333332904E-3</v>
      </c>
      <c r="V55" s="2">
        <f t="shared" si="7"/>
        <v>-6.1374999999999957E-2</v>
      </c>
      <c r="W55" s="2">
        <f t="shared" si="7"/>
        <v>-4.4499999999999873E-2</v>
      </c>
    </row>
    <row r="56" spans="1:30">
      <c r="D56" s="2" t="str">
        <f>IF(D55=MIN($D55:$W55),"Tools",IF(D55=MAX($D55:$W55),"Animals",""))</f>
        <v/>
      </c>
      <c r="E56" s="2" t="str">
        <f t="shared" ref="E56:W56" si="8">IF(E55=MIN($D55:$W55),"Tools",IF(E55=MAX($D55:$W55),"Animals",""))</f>
        <v/>
      </c>
      <c r="F56" s="2" t="str">
        <f t="shared" si="8"/>
        <v/>
      </c>
      <c r="G56" s="2" t="str">
        <f t="shared" si="8"/>
        <v/>
      </c>
      <c r="H56" s="2" t="str">
        <f t="shared" si="8"/>
        <v/>
      </c>
      <c r="I56" s="2" t="str">
        <f t="shared" si="8"/>
        <v/>
      </c>
      <c r="J56" s="2" t="str">
        <f t="shared" si="8"/>
        <v/>
      </c>
      <c r="K56" s="2" t="str">
        <f t="shared" si="8"/>
        <v>Animals</v>
      </c>
      <c r="L56" s="2" t="str">
        <f t="shared" si="8"/>
        <v/>
      </c>
      <c r="M56" s="2" t="str">
        <f t="shared" si="8"/>
        <v/>
      </c>
      <c r="N56" s="2" t="str">
        <f t="shared" si="8"/>
        <v/>
      </c>
      <c r="O56" s="2" t="str">
        <f t="shared" si="8"/>
        <v/>
      </c>
      <c r="P56" s="2" t="str">
        <f t="shared" si="8"/>
        <v/>
      </c>
      <c r="Q56" s="2" t="str">
        <f t="shared" si="8"/>
        <v>Tools</v>
      </c>
      <c r="R56" s="2" t="str">
        <f t="shared" si="8"/>
        <v/>
      </c>
      <c r="S56" s="2" t="str">
        <f t="shared" si="8"/>
        <v/>
      </c>
      <c r="T56" s="2" t="str">
        <f t="shared" si="8"/>
        <v/>
      </c>
      <c r="U56" s="2" t="str">
        <f t="shared" si="8"/>
        <v/>
      </c>
      <c r="V56" s="2" t="str">
        <f t="shared" si="8"/>
        <v/>
      </c>
      <c r="W56" s="2" t="str">
        <f t="shared" si="8"/>
        <v/>
      </c>
    </row>
    <row r="57" spans="1:30">
      <c r="D57" s="1" t="s">
        <v>2</v>
      </c>
      <c r="E57" s="1" t="s">
        <v>3</v>
      </c>
      <c r="F57" s="1" t="s">
        <v>4</v>
      </c>
      <c r="G57" s="1" t="s">
        <v>5</v>
      </c>
      <c r="H57" s="1" t="s">
        <v>6</v>
      </c>
      <c r="I57" s="1" t="s">
        <v>7</v>
      </c>
      <c r="J57" s="1" t="s">
        <v>8</v>
      </c>
      <c r="K57" s="1" t="s">
        <v>9</v>
      </c>
      <c r="L57" s="1" t="s">
        <v>10</v>
      </c>
      <c r="M57" s="1" t="s">
        <v>11</v>
      </c>
      <c r="N57" s="1" t="s">
        <v>17</v>
      </c>
      <c r="O57" s="1" t="s">
        <v>18</v>
      </c>
      <c r="P57" s="1" t="s">
        <v>19</v>
      </c>
      <c r="Q57" s="1" t="s">
        <v>20</v>
      </c>
      <c r="R57" s="1" t="s">
        <v>21</v>
      </c>
      <c r="S57" s="1" t="s">
        <v>22</v>
      </c>
      <c r="T57" s="1" t="s">
        <v>23</v>
      </c>
      <c r="U57" s="1" t="s">
        <v>24</v>
      </c>
      <c r="V57" s="1" t="s">
        <v>25</v>
      </c>
      <c r="W57" s="1" t="s">
        <v>26</v>
      </c>
    </row>
    <row r="58" spans="1:30">
      <c r="C58" s="1" t="s">
        <v>0</v>
      </c>
      <c r="D58" s="1">
        <f>(D50+0.6*(E50)+0.15*F50)/(1+0.6+0.15)</f>
        <v>0.24636785714285717</v>
      </c>
      <c r="E58" s="1">
        <f>(E50+0.6*(F50+D50)+0.15*G50)/(1+2*0.6+0.15)</f>
        <v>0.27900975177304965</v>
      </c>
      <c r="F58" s="1">
        <f t="shared" ref="F58:U59" si="9">(F50+0.6*(G50+E50)+0.15*(D50+H50))/(1+2*0.6+2*0.15)</f>
        <v>0.35074750000000005</v>
      </c>
      <c r="G58" s="1">
        <f t="shared" si="9"/>
        <v>0.48394000000000004</v>
      </c>
      <c r="H58" s="1">
        <f t="shared" si="9"/>
        <v>0.63419833333333342</v>
      </c>
      <c r="I58" s="1">
        <f t="shared" si="9"/>
        <v>0.64423000000000008</v>
      </c>
      <c r="J58" s="1">
        <f t="shared" si="9"/>
        <v>0.62156666666666649</v>
      </c>
      <c r="K58" s="1">
        <f t="shared" si="9"/>
        <v>0.68286999999999975</v>
      </c>
      <c r="L58" s="1">
        <f t="shared" si="9"/>
        <v>0.63198333333333312</v>
      </c>
      <c r="M58" s="1">
        <f t="shared" si="9"/>
        <v>0.52873583333333329</v>
      </c>
      <c r="N58" s="1">
        <f t="shared" si="9"/>
        <v>0.44425916666666654</v>
      </c>
      <c r="O58" s="1">
        <f t="shared" si="9"/>
        <v>0.44832166666666662</v>
      </c>
      <c r="P58" s="1">
        <f t="shared" si="9"/>
        <v>0.25115083333333332</v>
      </c>
      <c r="Q58" s="1">
        <f t="shared" si="9"/>
        <v>7.8247499999999984E-2</v>
      </c>
      <c r="R58" s="1">
        <f t="shared" si="9"/>
        <v>5.5321666666666672E-2</v>
      </c>
      <c r="S58" s="1">
        <f t="shared" si="9"/>
        <v>0.14202333333333333</v>
      </c>
      <c r="T58" s="1">
        <f t="shared" si="9"/>
        <v>0.24512583333333332</v>
      </c>
      <c r="U58" s="1">
        <f t="shared" si="9"/>
        <v>0.3163933333333333</v>
      </c>
      <c r="V58" s="1">
        <f>(V50+0.6*(W50+U50)+0.15*T50)/(1+2*0.6+0.15)</f>
        <v>0.31931560283687943</v>
      </c>
      <c r="W58" s="1">
        <f>(W50+0.6*(V50)+0.15*U58)/(1+0.6+0.15)</f>
        <v>0.30578609523809525</v>
      </c>
    </row>
    <row r="59" spans="1:30">
      <c r="C59" s="1" t="s">
        <v>1</v>
      </c>
      <c r="D59" s="1">
        <f>(D51+0.6*(E51)+0.15*F51)/(1+0.6+0.15)</f>
        <v>0.29397023809523809</v>
      </c>
      <c r="E59" s="1">
        <f>(E51+0.6*(F51+D51)+0.15*G51)/(1+2*0.6+0.15)</f>
        <v>0.2279955673758865</v>
      </c>
      <c r="F59" s="1">
        <f t="shared" si="9"/>
        <v>0.26428750000000001</v>
      </c>
      <c r="G59" s="1">
        <f t="shared" si="9"/>
        <v>0.39212499999999995</v>
      </c>
      <c r="H59" s="1">
        <f t="shared" si="9"/>
        <v>0.48027666666666657</v>
      </c>
      <c r="I59" s="1">
        <f t="shared" si="9"/>
        <v>0.32641583333333329</v>
      </c>
      <c r="J59" s="1">
        <f t="shared" si="9"/>
        <v>0.18879249999999997</v>
      </c>
      <c r="K59" s="1">
        <f t="shared" si="9"/>
        <v>9.0081666666666657E-2</v>
      </c>
      <c r="L59" s="1">
        <f t="shared" si="9"/>
        <v>9.8419166666666655E-2</v>
      </c>
      <c r="M59" s="1">
        <f t="shared" si="9"/>
        <v>0.22467916666666662</v>
      </c>
      <c r="N59" s="1">
        <f t="shared" si="9"/>
        <v>0.3752908333333333</v>
      </c>
      <c r="O59" s="1">
        <f t="shared" si="9"/>
        <v>0.4616008333333334</v>
      </c>
      <c r="P59" s="1">
        <f t="shared" si="9"/>
        <v>0.55333083333333344</v>
      </c>
      <c r="Q59" s="1">
        <f t="shared" si="9"/>
        <v>0.55352083333333346</v>
      </c>
      <c r="R59" s="1">
        <f t="shared" si="9"/>
        <v>0.47392916666666662</v>
      </c>
      <c r="S59" s="1">
        <f t="shared" si="9"/>
        <v>0.46380083333333327</v>
      </c>
      <c r="T59" s="1">
        <f t="shared" si="9"/>
        <v>0.46944583333333334</v>
      </c>
      <c r="U59" s="1">
        <f t="shared" si="9"/>
        <v>0.42422249999999995</v>
      </c>
      <c r="V59" s="1">
        <f>(V51+0.6*(W51+U51)+0.15*T51)/(1+2*0.6+0.15)</f>
        <v>0.37389539007092193</v>
      </c>
      <c r="W59" s="1">
        <f>(W51+0.6*(V51)+0.15*U59)/(1+0.6+0.15)</f>
        <v>0.36150002380952373</v>
      </c>
    </row>
    <row r="61" spans="1:30">
      <c r="A61">
        <v>72</v>
      </c>
      <c r="B61" t="s">
        <v>47</v>
      </c>
      <c r="C61">
        <v>30</v>
      </c>
      <c r="D61" s="1">
        <f ca="1">D1+NORMINV(RAND(),0,'Total-Smoothed'!$AG$2)</f>
        <v>0.15137401305384446</v>
      </c>
      <c r="E61" s="1">
        <f ca="1">E1+NORMINV(RAND(),0,'Total-Smoothed'!$AG$2)</f>
        <v>-6.0949690352855385E-2</v>
      </c>
      <c r="F61" s="1">
        <f ca="1">F1+NORMINV(RAND(),0,'Total-Smoothed'!$AG$2)</f>
        <v>2.1317271321965307E-2</v>
      </c>
      <c r="G61" s="1">
        <f ca="1">G1+NORMINV(RAND(),0,'Total-Smoothed'!$AG$2)</f>
        <v>-0.11009833572231084</v>
      </c>
      <c r="H61" s="1">
        <f ca="1">H1+NORMINV(RAND(),0,'Total-Smoothed'!$AG$2)</f>
        <v>0.49553289888987823</v>
      </c>
      <c r="I61" s="1">
        <f ca="1">I1+NORMINV(RAND(),0,'Total-Smoothed'!$AG$2)</f>
        <v>0.99265500283420116</v>
      </c>
      <c r="J61" s="1">
        <f ca="1">J1+NORMINV(RAND(),0,'Total-Smoothed'!$AG$2)</f>
        <v>0.20962528358325017</v>
      </c>
      <c r="K61" s="1">
        <f ca="1">K1+NORMINV(RAND(),0,'Total-Smoothed'!$AG$2)</f>
        <v>1.0024412680017003</v>
      </c>
      <c r="L61" s="1">
        <f ca="1">L1+NORMINV(RAND(),0,'Total-Smoothed'!$AG$2)</f>
        <v>1.2024432132600373</v>
      </c>
      <c r="M61" s="1">
        <f ca="1">M1+NORMINV(RAND(),0,'Total-Smoothed'!$AG$2)</f>
        <v>0.10046231682959568</v>
      </c>
      <c r="N61" s="1">
        <f ca="1">N1+NORMINV(RAND(),0,'Total-Smoothed'!$AG$2)</f>
        <v>-3.5496583486042198E-2</v>
      </c>
      <c r="O61" s="1">
        <f ca="1">O1+NORMINV(RAND(),0,'Total-Smoothed'!$AG$2)</f>
        <v>0.90675238354516619</v>
      </c>
      <c r="P61" s="1">
        <f ca="1">P1+NORMINV(RAND(),0,'Total-Smoothed'!$AG$2)</f>
        <v>3.2296019953200715E-2</v>
      </c>
      <c r="Q61" s="1">
        <f ca="1">Q1+NORMINV(RAND(),0,'Total-Smoothed'!$AG$2)</f>
        <v>-2.215659635492457E-2</v>
      </c>
      <c r="R61" s="1">
        <f ca="1">R1+NORMINV(RAND(),0,'Total-Smoothed'!$AG$2)</f>
        <v>-3.6730757760885135E-2</v>
      </c>
      <c r="S61" s="1">
        <f ca="1">S1+NORMINV(RAND(),0,'Total-Smoothed'!$AG$2)</f>
        <v>0.88496959832621447</v>
      </c>
      <c r="T61" s="1">
        <f ca="1">T1+NORMINV(RAND(),0,'Total-Smoothed'!$AG$2)</f>
        <v>0.8252066852804103</v>
      </c>
      <c r="U61" s="1">
        <f ca="1">U1+NORMINV(RAND(),0,'Total-Smoothed'!$AG$2)</f>
        <v>0.52868243873736065</v>
      </c>
      <c r="V61" s="1">
        <f ca="1">V1+NORMINV(RAND(),0,'Total-Smoothed'!$AG$2)</f>
        <v>0.10407940993086834</v>
      </c>
      <c r="W61" s="1">
        <f ca="1">W1+NORMINV(RAND(),0,'Total-Smoothed'!$AG$2)</f>
        <v>4.3923434535826679E-3</v>
      </c>
    </row>
    <row r="62" spans="1:30">
      <c r="A62">
        <v>73</v>
      </c>
      <c r="B62" t="s">
        <v>48</v>
      </c>
      <c r="C62">
        <v>30</v>
      </c>
      <c r="D62" s="1">
        <f ca="1">D2+NORMINV(RAND(),0,'Total-Smoothed'!$AG$2)</f>
        <v>1.1359594840715959</v>
      </c>
      <c r="E62" s="1">
        <f ca="1">E2+NORMINV(RAND(),0,'Total-Smoothed'!$AG$2)</f>
        <v>2.7025436188577834E-2</v>
      </c>
      <c r="F62" s="1">
        <f ca="1">F2+NORMINV(RAND(),0,'Total-Smoothed'!$AG$2)</f>
        <v>0.96523055456288376</v>
      </c>
      <c r="G62" s="1">
        <f ca="1">G2+NORMINV(RAND(),0,'Total-Smoothed'!$AG$2)</f>
        <v>1.1588756011517449</v>
      </c>
      <c r="H62" s="1">
        <f ca="1">H2+NORMINV(RAND(),0,'Total-Smoothed'!$AG$2)</f>
        <v>1.0584938512790303</v>
      </c>
      <c r="I62" s="1">
        <f ca="1">I2+NORMINV(RAND(),0,'Total-Smoothed'!$AG$2)</f>
        <v>0.87429446645897424</v>
      </c>
      <c r="J62" s="1">
        <f ca="1">J2+NORMINV(RAND(),0,'Total-Smoothed'!$AG$2)</f>
        <v>-0.10700383012293889</v>
      </c>
      <c r="K62" s="1">
        <f ca="1">K2+NORMINV(RAND(),0,'Total-Smoothed'!$AG$2)</f>
        <v>1.0263918014506377</v>
      </c>
      <c r="L62" s="1">
        <f ca="1">L2+NORMINV(RAND(),0,'Total-Smoothed'!$AG$2)</f>
        <v>1.0169731039587375</v>
      </c>
      <c r="M62" s="1">
        <f ca="1">M2+NORMINV(RAND(),0,'Total-Smoothed'!$AG$2)</f>
        <v>0.27008822360376128</v>
      </c>
      <c r="N62" s="1">
        <f ca="1">N2+NORMINV(RAND(),0,'Total-Smoothed'!$AG$2)</f>
        <v>-6.4650186266284382E-2</v>
      </c>
      <c r="O62" s="1">
        <f ca="1">O2+NORMINV(RAND(),0,'Total-Smoothed'!$AG$2)</f>
        <v>0.96639832097879297</v>
      </c>
      <c r="P62" s="1">
        <f ca="1">P2+NORMINV(RAND(),0,'Total-Smoothed'!$AG$2)</f>
        <v>9.9892344784623985E-2</v>
      </c>
      <c r="Q62" s="1">
        <f ca="1">Q2+NORMINV(RAND(),0,'Total-Smoothed'!$AG$2)</f>
        <v>-9.3768000983779163E-3</v>
      </c>
      <c r="R62" s="1">
        <f ca="1">R2+NORMINV(RAND(),0,'Total-Smoothed'!$AG$2)</f>
        <v>-4.9156423674078499E-2</v>
      </c>
      <c r="S62" s="1">
        <f ca="1">S2+NORMINV(RAND(),0,'Total-Smoothed'!$AG$2)</f>
        <v>-5.0666507282588286E-2</v>
      </c>
      <c r="T62" s="1">
        <f ca="1">T2+NORMINV(RAND(),0,'Total-Smoothed'!$AG$2)</f>
        <v>0.22249548961841611</v>
      </c>
      <c r="U62" s="1">
        <f ca="1">U2+NORMINV(RAND(),0,'Total-Smoothed'!$AG$2)</f>
        <v>-8.691031853751259E-2</v>
      </c>
      <c r="V62" s="1">
        <f ca="1">V2+NORMINV(RAND(),0,'Total-Smoothed'!$AG$2)</f>
        <v>2.9257078834440356E-2</v>
      </c>
      <c r="W62" s="1">
        <f ca="1">W2+NORMINV(RAND(),0,'Total-Smoothed'!$AG$2)</f>
        <v>-0.11513819198237352</v>
      </c>
    </row>
    <row r="63" spans="1:30">
      <c r="A63">
        <v>74</v>
      </c>
      <c r="B63" t="s">
        <v>49</v>
      </c>
      <c r="C63">
        <v>30</v>
      </c>
      <c r="D63" s="1">
        <f ca="1">D3+NORMINV(RAND(),0,'Total-Smoothed'!$AG$2)</f>
        <v>9.4671765889433601E-3</v>
      </c>
      <c r="E63" s="1">
        <f ca="1">E3+NORMINV(RAND(),0,'Total-Smoothed'!$AG$2)</f>
        <v>0.1332440071547637</v>
      </c>
      <c r="F63" s="1">
        <f ca="1">F3+NORMINV(RAND(),0,'Total-Smoothed'!$AG$2)</f>
        <v>0.11211775257591575</v>
      </c>
      <c r="G63" s="1">
        <f ca="1">G3+NORMINV(RAND(),0,'Total-Smoothed'!$AG$2)</f>
        <v>-8.1516977578375061E-2</v>
      </c>
      <c r="H63" s="1">
        <f ca="1">H3+NORMINV(RAND(),0,'Total-Smoothed'!$AG$2)</f>
        <v>0.9285736789041158</v>
      </c>
      <c r="I63" s="1">
        <f ca="1">I3+NORMINV(RAND(),0,'Total-Smoothed'!$AG$2)</f>
        <v>1.0080460428346443</v>
      </c>
      <c r="J63" s="1">
        <f ca="1">J3+NORMINV(RAND(),0,'Total-Smoothed'!$AG$2)</f>
        <v>0.83296654108237644</v>
      </c>
      <c r="K63" s="1">
        <f ca="1">K3+NORMINV(RAND(),0,'Total-Smoothed'!$AG$2)</f>
        <v>1.0892453285644454</v>
      </c>
      <c r="L63" s="1">
        <f ca="1">L3+NORMINV(RAND(),0,'Total-Smoothed'!$AG$2)</f>
        <v>0.92315523758677964</v>
      </c>
      <c r="M63" s="1">
        <f ca="1">M3+NORMINV(RAND(),0,'Total-Smoothed'!$AG$2)</f>
        <v>1.1116646750685437</v>
      </c>
      <c r="N63" s="1">
        <f ca="1">N3+NORMINV(RAND(),0,'Total-Smoothed'!$AG$2)</f>
        <v>4.7901833660799076E-3</v>
      </c>
      <c r="O63" s="1">
        <f ca="1">O3+NORMINV(RAND(),0,'Total-Smoothed'!$AG$2)</f>
        <v>1.1441894324692945</v>
      </c>
      <c r="P63" s="1">
        <f ca="1">P3+NORMINV(RAND(),0,'Total-Smoothed'!$AG$2)</f>
        <v>-2.7850117141711211E-3</v>
      </c>
      <c r="Q63" s="1">
        <f ca="1">Q3+NORMINV(RAND(),0,'Total-Smoothed'!$AG$2)</f>
        <v>-7.3826932719505536E-2</v>
      </c>
      <c r="R63" s="1">
        <f ca="1">R3+NORMINV(RAND(),0,'Total-Smoothed'!$AG$2)</f>
        <v>2.6642806104938577E-2</v>
      </c>
      <c r="S63" s="1">
        <f ca="1">S3+NORMINV(RAND(),0,'Total-Smoothed'!$AG$2)</f>
        <v>2.4756452653945209E-2</v>
      </c>
      <c r="T63" s="1">
        <f ca="1">T3+NORMINV(RAND(),0,'Total-Smoothed'!$AG$2)</f>
        <v>1.1225108230994771</v>
      </c>
      <c r="U63" s="1">
        <f ca="1">U3+NORMINV(RAND(),0,'Total-Smoothed'!$AG$2)</f>
        <v>0.93283344985725203</v>
      </c>
      <c r="V63" s="1">
        <f ca="1">V3+NORMINV(RAND(),0,'Total-Smoothed'!$AG$2)</f>
        <v>-0.13372384111156341</v>
      </c>
      <c r="W63" s="1">
        <f ca="1">W3+NORMINV(RAND(),0,'Total-Smoothed'!$AG$2)</f>
        <v>1.0411559520329035</v>
      </c>
    </row>
    <row r="64" spans="1:30">
      <c r="A64">
        <v>75</v>
      </c>
      <c r="B64" t="s">
        <v>50</v>
      </c>
      <c r="C64">
        <v>30</v>
      </c>
      <c r="D64" s="1">
        <f ca="1">D4+NORMINV(RAND(),0,'Total-Smoothed'!$AG$2)</f>
        <v>1.1019234167203171</v>
      </c>
      <c r="E64" s="1">
        <f ca="1">E4+NORMINV(RAND(),0,'Total-Smoothed'!$AG$2)</f>
        <v>8.044705017194477E-2</v>
      </c>
      <c r="F64" s="1">
        <f ca="1">F4+NORMINV(RAND(),0,'Total-Smoothed'!$AG$2)</f>
        <v>0.98078101056809397</v>
      </c>
      <c r="G64" s="1">
        <f ca="1">G4+NORMINV(RAND(),0,'Total-Smoothed'!$AG$2)</f>
        <v>1.337433808436209E-2</v>
      </c>
      <c r="H64" s="1">
        <f ca="1">H4+NORMINV(RAND(),0,'Total-Smoothed'!$AG$2)</f>
        <v>1.0414060941289769</v>
      </c>
      <c r="I64" s="1">
        <f ca="1">I4+NORMINV(RAND(),0,'Total-Smoothed'!$AG$2)</f>
        <v>1.117564701005171</v>
      </c>
      <c r="J64" s="1">
        <f ca="1">J4+NORMINV(RAND(),0,'Total-Smoothed'!$AG$2)</f>
        <v>0.58983696849325873</v>
      </c>
      <c r="K64" s="1">
        <f ca="1">K4+NORMINV(RAND(),0,'Total-Smoothed'!$AG$2)</f>
        <v>1.0184611098995375</v>
      </c>
      <c r="L64" s="1">
        <f ca="1">L4+NORMINV(RAND(),0,'Total-Smoothed'!$AG$2)</f>
        <v>1.1675300564542956</v>
      </c>
      <c r="M64" s="1">
        <f ca="1">M4+NORMINV(RAND(),0,'Total-Smoothed'!$AG$2)</f>
        <v>0.87370553722599886</v>
      </c>
      <c r="N64" s="1">
        <f ca="1">N4+NORMINV(RAND(),0,'Total-Smoothed'!$AG$2)</f>
        <v>-0.11007180804745356</v>
      </c>
      <c r="O64" s="1">
        <f ca="1">O4+NORMINV(RAND(),0,'Total-Smoothed'!$AG$2)</f>
        <v>1.0625689521601271</v>
      </c>
      <c r="P64" s="1">
        <f ca="1">P4+NORMINV(RAND(),0,'Total-Smoothed'!$AG$2)</f>
        <v>0.22714660526769906</v>
      </c>
      <c r="Q64" s="1">
        <f ca="1">Q4+NORMINV(RAND(),0,'Total-Smoothed'!$AG$2)</f>
        <v>-4.9354218015999943E-2</v>
      </c>
      <c r="R64" s="1">
        <f ca="1">R4+NORMINV(RAND(),0,'Total-Smoothed'!$AG$2)</f>
        <v>0.28690533920248745</v>
      </c>
      <c r="S64" s="1">
        <f ca="1">S4+NORMINV(RAND(),0,'Total-Smoothed'!$AG$2)</f>
        <v>0.10880869819972604</v>
      </c>
      <c r="T64" s="1">
        <f ca="1">T4+NORMINV(RAND(),0,'Total-Smoothed'!$AG$2)</f>
        <v>-2.7894287840327076E-2</v>
      </c>
      <c r="U64" s="1">
        <f ca="1">U4+NORMINV(RAND(),0,'Total-Smoothed'!$AG$2)</f>
        <v>-3.4501621691559251E-3</v>
      </c>
      <c r="V64" s="1">
        <f ca="1">V4+NORMINV(RAND(),0,'Total-Smoothed'!$AG$2)</f>
        <v>4.7578377149414555E-2</v>
      </c>
      <c r="W64" s="1">
        <f ca="1">W4+NORMINV(RAND(),0,'Total-Smoothed'!$AG$2)</f>
        <v>0.62380603087862141</v>
      </c>
    </row>
    <row r="65" spans="1:23">
      <c r="A65">
        <v>76</v>
      </c>
      <c r="B65" t="s">
        <v>51</v>
      </c>
      <c r="C65">
        <v>30</v>
      </c>
      <c r="D65" s="1">
        <f ca="1">D5+NORMINV(RAND(),0,'Total-Smoothed'!$AG$2)</f>
        <v>9.8428063998455773E-2</v>
      </c>
      <c r="E65" s="1">
        <f ca="1">E5+NORMINV(RAND(),0,'Total-Smoothed'!$AG$2)</f>
        <v>3.8247318037918532E-2</v>
      </c>
      <c r="F65" s="1">
        <f ca="1">F5+NORMINV(RAND(),0,'Total-Smoothed'!$AG$2)</f>
        <v>1.0002078157247256</v>
      </c>
      <c r="G65" s="1">
        <f ca="1">G5+NORMINV(RAND(),0,'Total-Smoothed'!$AG$2)</f>
        <v>0.33883225872208267</v>
      </c>
      <c r="H65" s="1">
        <f ca="1">H5+NORMINV(RAND(),0,'Total-Smoothed'!$AG$2)</f>
        <v>1.0065565100842431</v>
      </c>
      <c r="I65" s="1">
        <f ca="1">I5+NORMINV(RAND(),0,'Total-Smoothed'!$AG$2)</f>
        <v>0.93107528608609114</v>
      </c>
      <c r="J65" s="1">
        <f ca="1">J5+NORMINV(RAND(),0,'Total-Smoothed'!$AG$2)</f>
        <v>-0.13123315127325047</v>
      </c>
      <c r="K65" s="1">
        <f ca="1">K5+NORMINV(RAND(),0,'Total-Smoothed'!$AG$2)</f>
        <v>1.1415784059688352</v>
      </c>
      <c r="L65" s="1">
        <f ca="1">L5+NORMINV(RAND(),0,'Total-Smoothed'!$AG$2)</f>
        <v>0.88142012850743723</v>
      </c>
      <c r="M65" s="1">
        <f ca="1">M5+NORMINV(RAND(),0,'Total-Smoothed'!$AG$2)</f>
        <v>2.7948839854538311E-2</v>
      </c>
      <c r="N65" s="1">
        <f ca="1">N5+NORMINV(RAND(),0,'Total-Smoothed'!$AG$2)</f>
        <v>0.15188025051139675</v>
      </c>
      <c r="O65" s="1">
        <f ca="1">O5+NORMINV(RAND(),0,'Total-Smoothed'!$AG$2)</f>
        <v>0.90125761137046689</v>
      </c>
      <c r="P65" s="1">
        <f ca="1">P5+NORMINV(RAND(),0,'Total-Smoothed'!$AG$2)</f>
        <v>2.5093090919421922E-2</v>
      </c>
      <c r="Q65" s="1">
        <f ca="1">Q5+NORMINV(RAND(),0,'Total-Smoothed'!$AG$2)</f>
        <v>5.1842955751264901E-2</v>
      </c>
      <c r="R65" s="1">
        <f ca="1">R5+NORMINV(RAND(),0,'Total-Smoothed'!$AG$2)</f>
        <v>-0.16113969104050102</v>
      </c>
      <c r="S65" s="1">
        <f ca="1">S5+NORMINV(RAND(),0,'Total-Smoothed'!$AG$2)</f>
        <v>5.9524836445259834E-2</v>
      </c>
      <c r="T65" s="1">
        <f ca="1">T5+NORMINV(RAND(),0,'Total-Smoothed'!$AG$2)</f>
        <v>1.0149859174949423</v>
      </c>
      <c r="U65" s="1">
        <f ca="1">U5+NORMINV(RAND(),0,'Total-Smoothed'!$AG$2)</f>
        <v>1.0316933450989934</v>
      </c>
      <c r="V65" s="1">
        <f ca="1">V5+NORMINV(RAND(),0,'Total-Smoothed'!$AG$2)</f>
        <v>0.11982505221563851</v>
      </c>
      <c r="W65" s="1">
        <f ca="1">W5+NORMINV(RAND(),0,'Total-Smoothed'!$AG$2)</f>
        <v>8.8499754830777863E-2</v>
      </c>
    </row>
    <row r="66" spans="1:23">
      <c r="A66">
        <v>77</v>
      </c>
      <c r="B66" t="s">
        <v>52</v>
      </c>
      <c r="C66">
        <v>30</v>
      </c>
      <c r="D66" s="1">
        <f ca="1">D6+NORMINV(RAND(),0,'Total-Smoothed'!$AG$2)</f>
        <v>0.8060498555321276</v>
      </c>
      <c r="E66" s="1">
        <f ca="1">E6+NORMINV(RAND(),0,'Total-Smoothed'!$AG$2)</f>
        <v>7.2669654724556332E-2</v>
      </c>
      <c r="F66" s="1">
        <f ca="1">F6+NORMINV(RAND(),0,'Total-Smoothed'!$AG$2)</f>
        <v>0.88729909704474741</v>
      </c>
      <c r="G66" s="1">
        <f ca="1">G6+NORMINV(RAND(),0,'Total-Smoothed'!$AG$2)</f>
        <v>0.19582157956257137</v>
      </c>
      <c r="H66" s="1">
        <f ca="1">H6+NORMINV(RAND(),0,'Total-Smoothed'!$AG$2)</f>
        <v>0.98885545525786211</v>
      </c>
      <c r="I66" s="1">
        <f ca="1">I6+NORMINV(RAND(),0,'Total-Smoothed'!$AG$2)</f>
        <v>0.91350747049144343</v>
      </c>
      <c r="J66" s="1">
        <f ca="1">J6+NORMINV(RAND(),0,'Total-Smoothed'!$AG$2)</f>
        <v>-0.17873618239347711</v>
      </c>
      <c r="K66" s="1">
        <f ca="1">K6+NORMINV(RAND(),0,'Total-Smoothed'!$AG$2)</f>
        <v>0.84041844789864162</v>
      </c>
      <c r="L66" s="1">
        <f ca="1">L6+NORMINV(RAND(),0,'Total-Smoothed'!$AG$2)</f>
        <v>1.1452537868024988</v>
      </c>
      <c r="M66" s="1">
        <f ca="1">M6+NORMINV(RAND(),0,'Total-Smoothed'!$AG$2)</f>
        <v>0.24551578509467226</v>
      </c>
      <c r="N66" s="1">
        <f ca="1">N6+NORMINV(RAND(),0,'Total-Smoothed'!$AG$2)</f>
        <v>0.16278315695853718</v>
      </c>
      <c r="O66" s="1">
        <f ca="1">O6+NORMINV(RAND(),0,'Total-Smoothed'!$AG$2)</f>
        <v>0.86331366460399084</v>
      </c>
      <c r="P66" s="1">
        <f ca="1">P6+NORMINV(RAND(),0,'Total-Smoothed'!$AG$2)</f>
        <v>-8.4807564595688223E-2</v>
      </c>
      <c r="Q66" s="1">
        <f ca="1">Q6+NORMINV(RAND(),0,'Total-Smoothed'!$AG$2)</f>
        <v>-1.3002111405755518E-2</v>
      </c>
      <c r="R66" s="1">
        <f ca="1">R6+NORMINV(RAND(),0,'Total-Smoothed'!$AG$2)</f>
        <v>-2.024212673765334E-2</v>
      </c>
      <c r="S66" s="1">
        <f ca="1">S6+NORMINV(RAND(),0,'Total-Smoothed'!$AG$2)</f>
        <v>-6.7527779991566122E-3</v>
      </c>
      <c r="T66" s="1">
        <f ca="1">T6+NORMINV(RAND(),0,'Total-Smoothed'!$AG$2)</f>
        <v>0.34943830335415615</v>
      </c>
      <c r="U66" s="1">
        <f ca="1">U6+NORMINV(RAND(),0,'Total-Smoothed'!$AG$2)</f>
        <v>6.3680932944649646E-2</v>
      </c>
      <c r="V66" s="1">
        <f ca="1">V6+NORMINV(RAND(),0,'Total-Smoothed'!$AG$2)</f>
        <v>-7.6642802322420225E-2</v>
      </c>
      <c r="W66" s="1">
        <f ca="1">W6+NORMINV(RAND(),0,'Total-Smoothed'!$AG$2)</f>
        <v>-0.18653422192586888</v>
      </c>
    </row>
    <row r="67" spans="1:23">
      <c r="A67">
        <v>78</v>
      </c>
      <c r="B67" t="s">
        <v>53</v>
      </c>
      <c r="C67">
        <v>30</v>
      </c>
      <c r="D67" s="1">
        <f ca="1">D7+NORMINV(RAND(),0,'Total-Smoothed'!$AG$2)</f>
        <v>-7.2340475786226974E-2</v>
      </c>
      <c r="E67" s="1">
        <f ca="1">E7+NORMINV(RAND(),0,'Total-Smoothed'!$AG$2)</f>
        <v>-0.130866697163558</v>
      </c>
      <c r="F67" s="1">
        <f ca="1">F7+NORMINV(RAND(),0,'Total-Smoothed'!$AG$2)</f>
        <v>0.447522293365894</v>
      </c>
      <c r="G67" s="1">
        <f ca="1">G7+NORMINV(RAND(),0,'Total-Smoothed'!$AG$2)</f>
        <v>9.6763665356652193E-3</v>
      </c>
      <c r="H67" s="1">
        <f ca="1">H7+NORMINV(RAND(),0,'Total-Smoothed'!$AG$2)</f>
        <v>1.1576275838505059</v>
      </c>
      <c r="I67" s="1">
        <f ca="1">I7+NORMINV(RAND(),0,'Total-Smoothed'!$AG$2)</f>
        <v>6.966387755579409E-2</v>
      </c>
      <c r="J67" s="1">
        <f ca="1">J7+NORMINV(RAND(),0,'Total-Smoothed'!$AG$2)</f>
        <v>1.0457219711008168</v>
      </c>
      <c r="K67" s="1">
        <f ca="1">K7+NORMINV(RAND(),0,'Total-Smoothed'!$AG$2)</f>
        <v>1.0219287997974809</v>
      </c>
      <c r="L67" s="1">
        <f ca="1">L7+NORMINV(RAND(),0,'Total-Smoothed'!$AG$2)</f>
        <v>1.1128867744582716</v>
      </c>
      <c r="M67" s="1">
        <f ca="1">M7+NORMINV(RAND(),0,'Total-Smoothed'!$AG$2)</f>
        <v>0.69920003949549459</v>
      </c>
      <c r="N67" s="1">
        <f ca="1">N7+NORMINV(RAND(),0,'Total-Smoothed'!$AG$2)</f>
        <v>1.1055046241583225E-3</v>
      </c>
      <c r="O67" s="1">
        <f ca="1">O7+NORMINV(RAND(),0,'Total-Smoothed'!$AG$2)</f>
        <v>0.94962789664961189</v>
      </c>
      <c r="P67" s="1">
        <f ca="1">P7+NORMINV(RAND(),0,'Total-Smoothed'!$AG$2)</f>
        <v>3.0733776271823009E-2</v>
      </c>
      <c r="Q67" s="1">
        <f ca="1">Q7+NORMINV(RAND(),0,'Total-Smoothed'!$AG$2)</f>
        <v>-5.8951935494464362E-2</v>
      </c>
      <c r="R67" s="1">
        <f ca="1">R7+NORMINV(RAND(),0,'Total-Smoothed'!$AG$2)</f>
        <v>5.3234916933253711E-2</v>
      </c>
      <c r="S67" s="1">
        <f ca="1">S7+NORMINV(RAND(),0,'Total-Smoothed'!$AG$2)</f>
        <v>0.1889299286299666</v>
      </c>
      <c r="T67" s="1">
        <f ca="1">T7+NORMINV(RAND(),0,'Total-Smoothed'!$AG$2)</f>
        <v>0.41645061672634226</v>
      </c>
      <c r="U67" s="1">
        <f ca="1">U7+NORMINV(RAND(),0,'Total-Smoothed'!$AG$2)</f>
        <v>0.12675834304230621</v>
      </c>
      <c r="V67" s="1">
        <f ca="1">V7+NORMINV(RAND(),0,'Total-Smoothed'!$AG$2)</f>
        <v>0.13418278635718317</v>
      </c>
      <c r="W67" s="1">
        <f ca="1">W7+NORMINV(RAND(),0,'Total-Smoothed'!$AG$2)</f>
        <v>0.7487028386436837</v>
      </c>
    </row>
    <row r="68" spans="1:23">
      <c r="A68">
        <v>79</v>
      </c>
      <c r="B68" t="s">
        <v>54</v>
      </c>
      <c r="C68">
        <v>30</v>
      </c>
      <c r="D68" s="1">
        <f ca="1">D8+NORMINV(RAND(),0,'Total-Smoothed'!$AG$2)</f>
        <v>-2.8237134885393256E-2</v>
      </c>
      <c r="E68" s="1">
        <f ca="1">E8+NORMINV(RAND(),0,'Total-Smoothed'!$AG$2)</f>
        <v>1.9838437501074765E-2</v>
      </c>
      <c r="F68" s="1">
        <f ca="1">F8+NORMINV(RAND(),0,'Total-Smoothed'!$AG$2)</f>
        <v>0.94899987884141002</v>
      </c>
      <c r="G68" s="1">
        <f ca="1">G8+NORMINV(RAND(),0,'Total-Smoothed'!$AG$2)</f>
        <v>0.11123370286522086</v>
      </c>
      <c r="H68" s="1">
        <f ca="1">H8+NORMINV(RAND(),0,'Total-Smoothed'!$AG$2)</f>
        <v>0.83869894636564546</v>
      </c>
      <c r="I68" s="1">
        <f ca="1">I8+NORMINV(RAND(),0,'Total-Smoothed'!$AG$2)</f>
        <v>0.13189175184236698</v>
      </c>
      <c r="J68" s="1">
        <f ca="1">J8+NORMINV(RAND(),0,'Total-Smoothed'!$AG$2)</f>
        <v>0.60057066240951829</v>
      </c>
      <c r="K68" s="1">
        <f ca="1">K8+NORMINV(RAND(),0,'Total-Smoothed'!$AG$2)</f>
        <v>0.96781474454877781</v>
      </c>
      <c r="L68" s="1">
        <f ca="1">L8+NORMINV(RAND(),0,'Total-Smoothed'!$AG$2)</f>
        <v>0.90182421936647417</v>
      </c>
      <c r="M68" s="1">
        <f ca="1">M8+NORMINV(RAND(),0,'Total-Smoothed'!$AG$2)</f>
        <v>1.0851307762358537</v>
      </c>
      <c r="N68" s="1">
        <f ca="1">N8+NORMINV(RAND(),0,'Total-Smoothed'!$AG$2)</f>
        <v>-0.10654540760957568</v>
      </c>
      <c r="O68" s="1">
        <f ca="1">O8+NORMINV(RAND(),0,'Total-Smoothed'!$AG$2)</f>
        <v>1.1500441212855692</v>
      </c>
      <c r="P68" s="1">
        <f ca="1">P8+NORMINV(RAND(),0,'Total-Smoothed'!$AG$2)</f>
        <v>0.14962085231769215</v>
      </c>
      <c r="Q68" s="1">
        <f ca="1">Q8+NORMINV(RAND(),0,'Total-Smoothed'!$AG$2)</f>
        <v>0.11775013705997212</v>
      </c>
      <c r="R68" s="1">
        <f ca="1">R8+NORMINV(RAND(),0,'Total-Smoothed'!$AG$2)</f>
        <v>-0.23298382212474575</v>
      </c>
      <c r="S68" s="1">
        <f ca="1">S8+NORMINV(RAND(),0,'Total-Smoothed'!$AG$2)</f>
        <v>0.88229431819091853</v>
      </c>
      <c r="T68" s="1">
        <f ca="1">T8+NORMINV(RAND(),0,'Total-Smoothed'!$AG$2)</f>
        <v>0.39952879567026722</v>
      </c>
      <c r="U68" s="1">
        <f ca="1">U8+NORMINV(RAND(),0,'Total-Smoothed'!$AG$2)</f>
        <v>0.9062933880276971</v>
      </c>
      <c r="V68" s="1">
        <f ca="1">V8+NORMINV(RAND(),0,'Total-Smoothed'!$AG$2)</f>
        <v>0.14028686158439352</v>
      </c>
      <c r="W68" s="1">
        <f ca="1">W8+NORMINV(RAND(),0,'Total-Smoothed'!$AG$2)</f>
        <v>-0.10663558759067121</v>
      </c>
    </row>
    <row r="69" spans="1:23">
      <c r="A69">
        <v>80</v>
      </c>
      <c r="B69" t="s">
        <v>55</v>
      </c>
      <c r="C69">
        <v>30</v>
      </c>
      <c r="D69" s="1">
        <f ca="1">D9+NORMINV(RAND(),0,'Total-Smoothed'!$AG$2)</f>
        <v>0.23299791143251811</v>
      </c>
      <c r="E69" s="1">
        <f ca="1">E9+NORMINV(RAND(),0,'Total-Smoothed'!$AG$2)</f>
        <v>0.10666622336005359</v>
      </c>
      <c r="F69" s="1">
        <f ca="1">F9+NORMINV(RAND(),0,'Total-Smoothed'!$AG$2)</f>
        <v>-1.8263945620738556E-3</v>
      </c>
      <c r="G69" s="1">
        <f ca="1">G9+NORMINV(RAND(),0,'Total-Smoothed'!$AG$2)</f>
        <v>0.98766517270143706</v>
      </c>
      <c r="H69" s="1">
        <f ca="1">H9+NORMINV(RAND(),0,'Total-Smoothed'!$AG$2)</f>
        <v>0.66416104435904078</v>
      </c>
      <c r="I69" s="1">
        <f ca="1">I9+NORMINV(RAND(),0,'Total-Smoothed'!$AG$2)</f>
        <v>3.567009132417464E-2</v>
      </c>
      <c r="J69" s="1">
        <f ca="1">J9+NORMINV(RAND(),0,'Total-Smoothed'!$AG$2)</f>
        <v>1.0619714902379729</v>
      </c>
      <c r="K69" s="1">
        <f ca="1">K9+NORMINV(RAND(),0,'Total-Smoothed'!$AG$2)</f>
        <v>1.0406674748612204</v>
      </c>
      <c r="L69" s="1">
        <f ca="1">L9+NORMINV(RAND(),0,'Total-Smoothed'!$AG$2)</f>
        <v>0.93106654606617278</v>
      </c>
      <c r="M69" s="1">
        <f ca="1">M9+NORMINV(RAND(),0,'Total-Smoothed'!$AG$2)</f>
        <v>-4.4984743459321685E-2</v>
      </c>
      <c r="N69" s="1">
        <f ca="1">N9+NORMINV(RAND(),0,'Total-Smoothed'!$AG$2)</f>
        <v>-5.1304418456798546E-3</v>
      </c>
      <c r="O69" s="1">
        <f ca="1">O9+NORMINV(RAND(),0,'Total-Smoothed'!$AG$2)</f>
        <v>0.89795610935002301</v>
      </c>
      <c r="P69" s="1">
        <f ca="1">P9+NORMINV(RAND(),0,'Total-Smoothed'!$AG$2)</f>
        <v>-3.7394501586016815E-2</v>
      </c>
      <c r="Q69" s="1">
        <f ca="1">Q9+NORMINV(RAND(),0,'Total-Smoothed'!$AG$2)</f>
        <v>-6.7474856503888805E-2</v>
      </c>
      <c r="R69" s="1">
        <f ca="1">R9+NORMINV(RAND(),0,'Total-Smoothed'!$AG$2)</f>
        <v>3.9885136644668334E-2</v>
      </c>
      <c r="S69" s="1">
        <f ca="1">S9+NORMINV(RAND(),0,'Total-Smoothed'!$AG$2)</f>
        <v>0.54298237015773299</v>
      </c>
      <c r="T69" s="1">
        <f ca="1">T9+NORMINV(RAND(),0,'Total-Smoothed'!$AG$2)</f>
        <v>0.38541809510245445</v>
      </c>
      <c r="U69" s="1">
        <f ca="1">U9+NORMINV(RAND(),0,'Total-Smoothed'!$AG$2)</f>
        <v>-0.1255271731579195</v>
      </c>
      <c r="V69" s="1">
        <f ca="1">V9+NORMINV(RAND(),0,'Total-Smoothed'!$AG$2)</f>
        <v>-7.4560466079529653E-2</v>
      </c>
      <c r="W69" s="1">
        <f ca="1">W9+NORMINV(RAND(),0,'Total-Smoothed'!$AG$2)</f>
        <v>-4.9897792266132078E-2</v>
      </c>
    </row>
    <row r="70" spans="1:23">
      <c r="A70">
        <v>81</v>
      </c>
      <c r="B70" t="s">
        <v>56</v>
      </c>
      <c r="C70">
        <v>30</v>
      </c>
      <c r="D70" s="1">
        <f ca="1">D10+NORMINV(RAND(),0,'Total-Smoothed'!$AG$2)</f>
        <v>-2.9088938736726997E-2</v>
      </c>
      <c r="E70" s="1">
        <f ca="1">E10+NORMINV(RAND(),0,'Total-Smoothed'!$AG$2)</f>
        <v>-1.8029909620402202E-2</v>
      </c>
      <c r="F70" s="1">
        <f ca="1">F10+NORMINV(RAND(),0,'Total-Smoothed'!$AG$2)</f>
        <v>0.97214728360374214</v>
      </c>
      <c r="G70" s="1">
        <f ca="1">G10+NORMINV(RAND(),0,'Total-Smoothed'!$AG$2)</f>
        <v>0.8567023974359842</v>
      </c>
      <c r="H70" s="1">
        <f ca="1">H10+NORMINV(RAND(),0,'Total-Smoothed'!$AG$2)</f>
        <v>0.75487304935722488</v>
      </c>
      <c r="I70" s="1">
        <f ca="1">I10+NORMINV(RAND(),0,'Total-Smoothed'!$AG$2)</f>
        <v>-5.1642759951420092E-2</v>
      </c>
      <c r="J70" s="1">
        <f ca="1">J10+NORMINV(RAND(),0,'Total-Smoothed'!$AG$2)</f>
        <v>-0.33853489681205662</v>
      </c>
      <c r="K70" s="1">
        <f ca="1">K10+NORMINV(RAND(),0,'Total-Smoothed'!$AG$2)</f>
        <v>0.89459789485511654</v>
      </c>
      <c r="L70" s="1">
        <f ca="1">L10+NORMINV(RAND(),0,'Total-Smoothed'!$AG$2)</f>
        <v>1.0351209074574002</v>
      </c>
      <c r="M70" s="1">
        <f ca="1">M10+NORMINV(RAND(),0,'Total-Smoothed'!$AG$2)</f>
        <v>0.63301290576167313</v>
      </c>
      <c r="N70" s="1">
        <f ca="1">N10+NORMINV(RAND(),0,'Total-Smoothed'!$AG$2)</f>
        <v>-0.10026854931768284</v>
      </c>
      <c r="O70" s="1">
        <f ca="1">O10+NORMINV(RAND(),0,'Total-Smoothed'!$AG$2)</f>
        <v>0.97392510380252095</v>
      </c>
      <c r="P70" s="1">
        <f ca="1">P10+NORMINV(RAND(),0,'Total-Smoothed'!$AG$2)</f>
        <v>8.4594438385519777E-2</v>
      </c>
      <c r="Q70" s="1">
        <f ca="1">Q10+NORMINV(RAND(),0,'Total-Smoothed'!$AG$2)</f>
        <v>-4.3088099747644257E-3</v>
      </c>
      <c r="R70" s="1">
        <f ca="1">R10+NORMINV(RAND(),0,'Total-Smoothed'!$AG$2)</f>
        <v>5.4942425700617069E-3</v>
      </c>
      <c r="S70" s="1">
        <f ca="1">S10+NORMINV(RAND(),0,'Total-Smoothed'!$AG$2)</f>
        <v>0.14898410962691022</v>
      </c>
      <c r="T70" s="1">
        <f ca="1">T10+NORMINV(RAND(),0,'Total-Smoothed'!$AG$2)</f>
        <v>0.22862441804465441</v>
      </c>
      <c r="U70" s="1">
        <f ca="1">U10+NORMINV(RAND(),0,'Total-Smoothed'!$AG$2)</f>
        <v>1.0636410393655042</v>
      </c>
      <c r="V70" s="1">
        <f ca="1">V10+NORMINV(RAND(),0,'Total-Smoothed'!$AG$2)</f>
        <v>-4.9724049111155091E-2</v>
      </c>
      <c r="W70" s="1">
        <f ca="1">W10+NORMINV(RAND(),0,'Total-Smoothed'!$AG$2)</f>
        <v>-8.0963711430069529E-2</v>
      </c>
    </row>
    <row r="71" spans="1:23">
      <c r="A71">
        <v>82</v>
      </c>
      <c r="B71" t="s">
        <v>57</v>
      </c>
      <c r="C71">
        <v>30</v>
      </c>
      <c r="D71" s="1">
        <f ca="1">D11+NORMINV(RAND(),0,'Total-Smoothed'!$AG$2)</f>
        <v>0.66584473866087079</v>
      </c>
      <c r="E71" s="1">
        <f ca="1">E11+NORMINV(RAND(),0,'Total-Smoothed'!$AG$2)</f>
        <v>-5.7478921619529409E-2</v>
      </c>
      <c r="F71" s="1">
        <f ca="1">F11+NORMINV(RAND(),0,'Total-Smoothed'!$AG$2)</f>
        <v>1.0073766232146191</v>
      </c>
      <c r="G71" s="1">
        <f ca="1">G11+NORMINV(RAND(),0,'Total-Smoothed'!$AG$2)</f>
        <v>-0.17831590006645923</v>
      </c>
      <c r="H71" s="1">
        <f ca="1">H11+NORMINV(RAND(),0,'Total-Smoothed'!$AG$2)</f>
        <v>0.96830439885578956</v>
      </c>
      <c r="I71" s="1">
        <f ca="1">I11+NORMINV(RAND(),0,'Total-Smoothed'!$AG$2)</f>
        <v>-0.24588603189758251</v>
      </c>
      <c r="J71" s="1">
        <f ca="1">J11+NORMINV(RAND(),0,'Total-Smoothed'!$AG$2)</f>
        <v>1.0186722583592127</v>
      </c>
      <c r="K71" s="1">
        <f ca="1">K11+NORMINV(RAND(),0,'Total-Smoothed'!$AG$2)</f>
        <v>0.95593038344488512</v>
      </c>
      <c r="L71" s="1">
        <f ca="1">L11+NORMINV(RAND(),0,'Total-Smoothed'!$AG$2)</f>
        <v>1.1828019782850554</v>
      </c>
      <c r="M71" s="1">
        <f ca="1">M11+NORMINV(RAND(),0,'Total-Smoothed'!$AG$2)</f>
        <v>0.98012118844662621</v>
      </c>
      <c r="N71" s="1">
        <f ca="1">N11+NORMINV(RAND(),0,'Total-Smoothed'!$AG$2)</f>
        <v>1.8583389644583819E-2</v>
      </c>
      <c r="O71" s="1">
        <f ca="1">O11+NORMINV(RAND(),0,'Total-Smoothed'!$AG$2)</f>
        <v>0.78227750294882248</v>
      </c>
      <c r="P71" s="1">
        <f ca="1">P11+NORMINV(RAND(),0,'Total-Smoothed'!$AG$2)</f>
        <v>-8.4859581678549068E-2</v>
      </c>
      <c r="Q71" s="1">
        <f ca="1">Q11+NORMINV(RAND(),0,'Total-Smoothed'!$AG$2)</f>
        <v>-0.16978180852608016</v>
      </c>
      <c r="R71" s="1">
        <f ca="1">R11+NORMINV(RAND(),0,'Total-Smoothed'!$AG$2)</f>
        <v>7.7983882390873713E-2</v>
      </c>
      <c r="S71" s="1">
        <f ca="1">S11+NORMINV(RAND(),0,'Total-Smoothed'!$AG$2)</f>
        <v>0.10894862912740591</v>
      </c>
      <c r="T71" s="1">
        <f ca="1">T11+NORMINV(RAND(),0,'Total-Smoothed'!$AG$2)</f>
        <v>-2.6450628163140234E-2</v>
      </c>
      <c r="U71" s="1">
        <f ca="1">U11+NORMINV(RAND(),0,'Total-Smoothed'!$AG$2)</f>
        <v>-1.9110580529364152E-2</v>
      </c>
      <c r="V71" s="1">
        <f ca="1">V11+NORMINV(RAND(),0,'Total-Smoothed'!$AG$2)</f>
        <v>9.7975152614195125E-4</v>
      </c>
      <c r="W71" s="1">
        <f ca="1">W11+NORMINV(RAND(),0,'Total-Smoothed'!$AG$2)</f>
        <v>7.7274285801360504E-2</v>
      </c>
    </row>
    <row r="72" spans="1:23">
      <c r="A72">
        <v>83</v>
      </c>
      <c r="B72" t="s">
        <v>58</v>
      </c>
      <c r="C72">
        <v>30</v>
      </c>
      <c r="D72" s="1">
        <f ca="1">D12+NORMINV(RAND(),0,'Total-Smoothed'!$AG$2)</f>
        <v>8.8776752865156929E-3</v>
      </c>
      <c r="E72" s="1">
        <f ca="1">E12+NORMINV(RAND(),0,'Total-Smoothed'!$AG$2)</f>
        <v>-8.8697400273466828E-2</v>
      </c>
      <c r="F72" s="1">
        <f ca="1">F12+NORMINV(RAND(),0,'Total-Smoothed'!$AG$2)</f>
        <v>0.31661911830236378</v>
      </c>
      <c r="G72" s="1">
        <f ca="1">G12+NORMINV(RAND(),0,'Total-Smoothed'!$AG$2)</f>
        <v>8.5979367245183E-2</v>
      </c>
      <c r="H72" s="1">
        <f ca="1">H12+NORMINV(RAND(),0,'Total-Smoothed'!$AG$2)</f>
        <v>1.0616116551678754</v>
      </c>
      <c r="I72" s="1">
        <f ca="1">I12+NORMINV(RAND(),0,'Total-Smoothed'!$AG$2)</f>
        <v>5.0920324854268985E-2</v>
      </c>
      <c r="J72" s="1">
        <f ca="1">J12+NORMINV(RAND(),0,'Total-Smoothed'!$AG$2)</f>
        <v>-7.7020996478218237E-2</v>
      </c>
      <c r="K72" s="1">
        <f ca="1">K12+NORMINV(RAND(),0,'Total-Smoothed'!$AG$2)</f>
        <v>1.1939171103386985</v>
      </c>
      <c r="L72" s="1">
        <f ca="1">L12+NORMINV(RAND(),0,'Total-Smoothed'!$AG$2)</f>
        <v>0.87283752597074482</v>
      </c>
      <c r="M72" s="1">
        <f ca="1">M12+NORMINV(RAND(),0,'Total-Smoothed'!$AG$2)</f>
        <v>-4.4866005494973271E-2</v>
      </c>
      <c r="N72" s="1">
        <f ca="1">N12+NORMINV(RAND(),0,'Total-Smoothed'!$AG$2)</f>
        <v>3.9157648515893533E-2</v>
      </c>
      <c r="O72" s="1">
        <f ca="1">O12+NORMINV(RAND(),0,'Total-Smoothed'!$AG$2)</f>
        <v>1.0065774377523498</v>
      </c>
      <c r="P72" s="1">
        <f ca="1">P12+NORMINV(RAND(),0,'Total-Smoothed'!$AG$2)</f>
        <v>-3.7632470821378786E-2</v>
      </c>
      <c r="Q72" s="1">
        <f ca="1">Q12+NORMINV(RAND(),0,'Total-Smoothed'!$AG$2)</f>
        <v>-3.4471946842360594E-2</v>
      </c>
      <c r="R72" s="1">
        <f ca="1">R12+NORMINV(RAND(),0,'Total-Smoothed'!$AG$2)</f>
        <v>-8.4113848696032389E-2</v>
      </c>
      <c r="S72" s="1">
        <f ca="1">S12+NORMINV(RAND(),0,'Total-Smoothed'!$AG$2)</f>
        <v>0.90713650543420343</v>
      </c>
      <c r="T72" s="1">
        <f ca="1">T12+NORMINV(RAND(),0,'Total-Smoothed'!$AG$2)</f>
        <v>0.76304251970223003</v>
      </c>
      <c r="U72" s="1">
        <f ca="1">U12+NORMINV(RAND(),0,'Total-Smoothed'!$AG$2)</f>
        <v>0.95593595420119593</v>
      </c>
      <c r="V72" s="1">
        <f ca="1">V12+NORMINV(RAND(),0,'Total-Smoothed'!$AG$2)</f>
        <v>0.56978712964121725</v>
      </c>
      <c r="W72" s="1">
        <f ca="1">W12+NORMINV(RAND(),0,'Total-Smoothed'!$AG$2)</f>
        <v>-6.1502563691802098E-2</v>
      </c>
    </row>
    <row r="73" spans="1:23">
      <c r="A73">
        <v>84</v>
      </c>
      <c r="B73" t="s">
        <v>59</v>
      </c>
      <c r="C73">
        <v>30</v>
      </c>
      <c r="D73" s="1">
        <f ca="1">D13+NORMINV(RAND(),0,'Total-Smoothed'!$AG$2)</f>
        <v>8.0368568188395217E-2</v>
      </c>
      <c r="E73" s="1">
        <f ca="1">E13+NORMINV(RAND(),0,'Total-Smoothed'!$AG$2)</f>
        <v>0.17693628344677748</v>
      </c>
      <c r="F73" s="1">
        <f ca="1">F13+NORMINV(RAND(),0,'Total-Smoothed'!$AG$2)</f>
        <v>-1.2497429600420679E-2</v>
      </c>
      <c r="G73" s="1">
        <f ca="1">G13+NORMINV(RAND(),0,'Total-Smoothed'!$AG$2)</f>
        <v>1.0421291491970985</v>
      </c>
      <c r="H73" s="1">
        <f ca="1">H13+NORMINV(RAND(),0,'Total-Smoothed'!$AG$2)</f>
        <v>0.87731937199164667</v>
      </c>
      <c r="I73" s="1">
        <f ca="1">I13+NORMINV(RAND(),0,'Total-Smoothed'!$AG$2)</f>
        <v>0.83984964330953493</v>
      </c>
      <c r="J73" s="1">
        <f ca="1">J13+NORMINV(RAND(),0,'Total-Smoothed'!$AG$2)</f>
        <v>-0.11784856707788377</v>
      </c>
      <c r="K73" s="1">
        <f ca="1">K13+NORMINV(RAND(),0,'Total-Smoothed'!$AG$2)</f>
        <v>1.0374031993414448</v>
      </c>
      <c r="L73" s="1">
        <f ca="1">L13+NORMINV(RAND(),0,'Total-Smoothed'!$AG$2)</f>
        <v>-7.8215240516375129E-2</v>
      </c>
      <c r="M73" s="1">
        <f ca="1">M13+NORMINV(RAND(),0,'Total-Smoothed'!$AG$2)</f>
        <v>0.95795717618798015</v>
      </c>
      <c r="N73" s="1">
        <f ca="1">N13+NORMINV(RAND(),0,'Total-Smoothed'!$AG$2)</f>
        <v>9.9307456445238557E-2</v>
      </c>
      <c r="O73" s="1">
        <f ca="1">O13+NORMINV(RAND(),0,'Total-Smoothed'!$AG$2)</f>
        <v>0.76563412399965602</v>
      </c>
      <c r="P73" s="1">
        <f ca="1">P13+NORMINV(RAND(),0,'Total-Smoothed'!$AG$2)</f>
        <v>-4.4704146508656589E-2</v>
      </c>
      <c r="Q73" s="1">
        <f ca="1">Q13+NORMINV(RAND(),0,'Total-Smoothed'!$AG$2)</f>
        <v>9.9082398254315834E-3</v>
      </c>
      <c r="R73" s="1">
        <f ca="1">R13+NORMINV(RAND(),0,'Total-Smoothed'!$AG$2)</f>
        <v>-0.10702165423003623</v>
      </c>
      <c r="S73" s="1">
        <f ca="1">S13+NORMINV(RAND(),0,'Total-Smoothed'!$AG$2)</f>
        <v>7.1683272367485729E-2</v>
      </c>
      <c r="T73" s="1">
        <f ca="1">T13+NORMINV(RAND(),0,'Total-Smoothed'!$AG$2)</f>
        <v>0.3631122121973448</v>
      </c>
      <c r="U73" s="1">
        <f ca="1">U13+NORMINV(RAND(),0,'Total-Smoothed'!$AG$2)</f>
        <v>1.0972522055810752</v>
      </c>
      <c r="V73" s="1">
        <f ca="1">V13+NORMINV(RAND(),0,'Total-Smoothed'!$AG$2)</f>
        <v>0.45778933356579954</v>
      </c>
      <c r="W73" s="1">
        <f ca="1">W13+NORMINV(RAND(),0,'Total-Smoothed'!$AG$2)</f>
        <v>-8.779034373386696E-2</v>
      </c>
    </row>
    <row r="74" spans="1:23">
      <c r="A74">
        <v>85</v>
      </c>
      <c r="B74" t="s">
        <v>60</v>
      </c>
      <c r="C74">
        <v>30</v>
      </c>
      <c r="D74" s="1">
        <f ca="1">D14+NORMINV(RAND(),0,'Total-Smoothed'!$AG$2)</f>
        <v>0.80600033121579084</v>
      </c>
      <c r="E74" s="1">
        <f ca="1">E14+NORMINV(RAND(),0,'Total-Smoothed'!$AG$2)</f>
        <v>0.15474254899011494</v>
      </c>
      <c r="F74" s="1">
        <f ca="1">F14+NORMINV(RAND(),0,'Total-Smoothed'!$AG$2)</f>
        <v>1.8165844227945992E-2</v>
      </c>
      <c r="G74" s="1">
        <f ca="1">G14+NORMINV(RAND(),0,'Total-Smoothed'!$AG$2)</f>
        <v>0.692938754242722</v>
      </c>
      <c r="H74" s="1">
        <f ca="1">H14+NORMINV(RAND(),0,'Total-Smoothed'!$AG$2)</f>
        <v>1.1950704378642973</v>
      </c>
      <c r="I74" s="1">
        <f ca="1">I14+NORMINV(RAND(),0,'Total-Smoothed'!$AG$2)</f>
        <v>0.87751039447722723</v>
      </c>
      <c r="J74" s="1">
        <f ca="1">J14+NORMINV(RAND(),0,'Total-Smoothed'!$AG$2)</f>
        <v>0.41802254053455618</v>
      </c>
      <c r="K74" s="1">
        <f ca="1">K14+NORMINV(RAND(),0,'Total-Smoothed'!$AG$2)</f>
        <v>1.0766829441104899</v>
      </c>
      <c r="L74" s="1">
        <f ca="1">L14+NORMINV(RAND(),0,'Total-Smoothed'!$AG$2)</f>
        <v>-0.1566615379937657</v>
      </c>
      <c r="M74" s="1">
        <f ca="1">M14+NORMINV(RAND(),0,'Total-Smoothed'!$AG$2)</f>
        <v>0.99668250823497972</v>
      </c>
      <c r="N74" s="1">
        <f ca="1">N14+NORMINV(RAND(),0,'Total-Smoothed'!$AG$2)</f>
        <v>-5.2560959433125824E-2</v>
      </c>
      <c r="O74" s="1">
        <f ca="1">O14+NORMINV(RAND(),0,'Total-Smoothed'!$AG$2)</f>
        <v>0.89534644935088981</v>
      </c>
      <c r="P74" s="1">
        <f ca="1">P14+NORMINV(RAND(),0,'Total-Smoothed'!$AG$2)</f>
        <v>0.50815709442290902</v>
      </c>
      <c r="Q74" s="1">
        <f ca="1">Q14+NORMINV(RAND(),0,'Total-Smoothed'!$AG$2)</f>
        <v>-7.5300840925652104E-2</v>
      </c>
      <c r="R74" s="1">
        <f ca="1">R14+NORMINV(RAND(),0,'Total-Smoothed'!$AG$2)</f>
        <v>-0.11349848219908394</v>
      </c>
      <c r="S74" s="1">
        <f ca="1">S14+NORMINV(RAND(),0,'Total-Smoothed'!$AG$2)</f>
        <v>-0.14171537989366284</v>
      </c>
      <c r="T74" s="1">
        <f ca="1">T14+NORMINV(RAND(),0,'Total-Smoothed'!$AG$2)</f>
        <v>0.13142450921681159</v>
      </c>
      <c r="U74" s="1">
        <f ca="1">U14+NORMINV(RAND(),0,'Total-Smoothed'!$AG$2)</f>
        <v>1.898243080506222E-2</v>
      </c>
      <c r="V74" s="1">
        <f ca="1">V14+NORMINV(RAND(),0,'Total-Smoothed'!$AG$2)</f>
        <v>1.0389009305449755</v>
      </c>
      <c r="W74" s="1">
        <f ca="1">W14+NORMINV(RAND(),0,'Total-Smoothed'!$AG$2)</f>
        <v>7.6051804051636904E-2</v>
      </c>
    </row>
    <row r="75" spans="1:23">
      <c r="A75">
        <v>86</v>
      </c>
      <c r="B75" t="s">
        <v>61</v>
      </c>
      <c r="C75">
        <v>30</v>
      </c>
      <c r="D75" s="1">
        <f ca="1">D15+NORMINV(RAND(),0,'Total-Smoothed'!$AG$2)</f>
        <v>-3.1387813256515455E-2</v>
      </c>
      <c r="E75" s="1">
        <f ca="1">E15+NORMINV(RAND(),0,'Total-Smoothed'!$AG$2)</f>
        <v>-7.3693984929040446E-2</v>
      </c>
      <c r="F75" s="1">
        <f ca="1">F15+NORMINV(RAND(),0,'Total-Smoothed'!$AG$2)</f>
        <v>-8.7630083240406553E-2</v>
      </c>
      <c r="G75" s="1">
        <f ca="1">G15+NORMINV(RAND(),0,'Total-Smoothed'!$AG$2)</f>
        <v>-9.8750230263854558E-2</v>
      </c>
      <c r="H75" s="1">
        <f ca="1">H15+NORMINV(RAND(),0,'Total-Smoothed'!$AG$2)</f>
        <v>0.68725180416480391</v>
      </c>
      <c r="I75" s="1">
        <f ca="1">I15+NORMINV(RAND(),0,'Total-Smoothed'!$AG$2)</f>
        <v>-2.2074316147403163E-2</v>
      </c>
      <c r="J75" s="1">
        <f ca="1">J15+NORMINV(RAND(),0,'Total-Smoothed'!$AG$2)</f>
        <v>-2.5687947733345644E-2</v>
      </c>
      <c r="K75" s="1">
        <f ca="1">K15+NORMINV(RAND(),0,'Total-Smoothed'!$AG$2)</f>
        <v>0.9510741900353531</v>
      </c>
      <c r="L75" s="1">
        <f ca="1">L15+NORMINV(RAND(),0,'Total-Smoothed'!$AG$2)</f>
        <v>-4.1924640799134764E-2</v>
      </c>
      <c r="M75" s="1">
        <f ca="1">M15+NORMINV(RAND(),0,'Total-Smoothed'!$AG$2)</f>
        <v>1.2344072853278063</v>
      </c>
      <c r="N75" s="1">
        <f ca="1">N15+NORMINV(RAND(),0,'Total-Smoothed'!$AG$2)</f>
        <v>0.17064381440191687</v>
      </c>
      <c r="O75" s="1">
        <f ca="1">O15+NORMINV(RAND(),0,'Total-Smoothed'!$AG$2)</f>
        <v>0.87503403757886911</v>
      </c>
      <c r="P75" s="1">
        <f ca="1">P15+NORMINV(RAND(),0,'Total-Smoothed'!$AG$2)</f>
        <v>0.19954534230486348</v>
      </c>
      <c r="Q75" s="1">
        <f ca="1">Q15+NORMINV(RAND(),0,'Total-Smoothed'!$AG$2)</f>
        <v>-8.8540843580371509E-2</v>
      </c>
      <c r="R75" s="1">
        <f ca="1">R15+NORMINV(RAND(),0,'Total-Smoothed'!$AG$2)</f>
        <v>-8.4096299113116061E-3</v>
      </c>
      <c r="S75" s="1">
        <f ca="1">S15+NORMINV(RAND(),0,'Total-Smoothed'!$AG$2)</f>
        <v>0.10823095732648327</v>
      </c>
      <c r="T75" s="1">
        <f ca="1">T15+NORMINV(RAND(),0,'Total-Smoothed'!$AG$2)</f>
        <v>-2.1084224900825236E-2</v>
      </c>
      <c r="U75" s="1">
        <f ca="1">U15+NORMINV(RAND(),0,'Total-Smoothed'!$AG$2)</f>
        <v>1.0129876958727568</v>
      </c>
      <c r="V75" s="1">
        <f ca="1">V15+NORMINV(RAND(),0,'Total-Smoothed'!$AG$2)</f>
        <v>-5.8700970686645856E-2</v>
      </c>
      <c r="W75" s="1">
        <f ca="1">W15+NORMINV(RAND(),0,'Total-Smoothed'!$AG$2)</f>
        <v>0.9278194441101939</v>
      </c>
    </row>
    <row r="76" spans="1:23">
      <c r="A76">
        <v>87</v>
      </c>
      <c r="B76" t="s">
        <v>62</v>
      </c>
      <c r="C76">
        <v>30</v>
      </c>
      <c r="D76" s="1">
        <f ca="1">D16+NORMINV(RAND(),0,'Total-Smoothed'!$AG$2)</f>
        <v>0.17839180001159866</v>
      </c>
      <c r="E76" s="1">
        <f ca="1">E16+NORMINV(RAND(),0,'Total-Smoothed'!$AG$2)</f>
        <v>0.1770902179602149</v>
      </c>
      <c r="F76" s="1">
        <f ca="1">F16+NORMINV(RAND(),0,'Total-Smoothed'!$AG$2)</f>
        <v>0.15609001940559319</v>
      </c>
      <c r="G76" s="1">
        <f ca="1">G16+NORMINV(RAND(),0,'Total-Smoothed'!$AG$2)</f>
        <v>-8.7520388739404667E-2</v>
      </c>
      <c r="H76" s="1">
        <f ca="1">H16+NORMINV(RAND(),0,'Total-Smoothed'!$AG$2)</f>
        <v>0.77539230754184396</v>
      </c>
      <c r="I76" s="1">
        <f ca="1">I16+NORMINV(RAND(),0,'Total-Smoothed'!$AG$2)</f>
        <v>0.7951145711912575</v>
      </c>
      <c r="J76" s="1">
        <f ca="1">J16+NORMINV(RAND(),0,'Total-Smoothed'!$AG$2)</f>
        <v>1.0769682209836036</v>
      </c>
      <c r="K76" s="1">
        <f ca="1">K16+NORMINV(RAND(),0,'Total-Smoothed'!$AG$2)</f>
        <v>1.0549116444383528</v>
      </c>
      <c r="L76" s="1">
        <f ca="1">L16+NORMINV(RAND(),0,'Total-Smoothed'!$AG$2)</f>
        <v>6.5111455123761999E-2</v>
      </c>
      <c r="M76" s="1">
        <f ca="1">M16+NORMINV(RAND(),0,'Total-Smoothed'!$AG$2)</f>
        <v>1.0325518972461207</v>
      </c>
      <c r="N76" s="1">
        <f ca="1">N16+NORMINV(RAND(),0,'Total-Smoothed'!$AG$2)</f>
        <v>-8.8004249947993773E-2</v>
      </c>
      <c r="O76" s="1">
        <f ca="1">O16+NORMINV(RAND(),0,'Total-Smoothed'!$AG$2)</f>
        <v>1.0082565423255225</v>
      </c>
      <c r="P76" s="1">
        <f ca="1">P16+NORMINV(RAND(),0,'Total-Smoothed'!$AG$2)</f>
        <v>0.13020851846796816</v>
      </c>
      <c r="Q76" s="1">
        <f ca="1">Q16+NORMINV(RAND(),0,'Total-Smoothed'!$AG$2)</f>
        <v>1.39541915617115E-2</v>
      </c>
      <c r="R76" s="1">
        <f ca="1">R16+NORMINV(RAND(),0,'Total-Smoothed'!$AG$2)</f>
        <v>-0.17351525305042836</v>
      </c>
      <c r="S76" s="1">
        <f ca="1">S16+NORMINV(RAND(),0,'Total-Smoothed'!$AG$2)</f>
        <v>-2.7303700964829005E-2</v>
      </c>
      <c r="T76" s="1">
        <f ca="1">T16+NORMINV(RAND(),0,'Total-Smoothed'!$AG$2)</f>
        <v>2.7177813653843867E-2</v>
      </c>
      <c r="U76" s="1">
        <f ca="1">U16+NORMINV(RAND(),0,'Total-Smoothed'!$AG$2)</f>
        <v>0.17493732246667365</v>
      </c>
      <c r="V76" s="1">
        <f ca="1">V16+NORMINV(RAND(),0,'Total-Smoothed'!$AG$2)</f>
        <v>-3.6644948455300919E-2</v>
      </c>
      <c r="W76" s="1">
        <f ca="1">W16+NORMINV(RAND(),0,'Total-Smoothed'!$AG$2)</f>
        <v>1.007798207876621</v>
      </c>
    </row>
    <row r="77" spans="1:23">
      <c r="A77">
        <v>88</v>
      </c>
      <c r="B77" t="s">
        <v>63</v>
      </c>
      <c r="C77">
        <v>30</v>
      </c>
      <c r="D77" s="1">
        <f ca="1">D17+NORMINV(RAND(),0,'Total-Smoothed'!$AG$2)</f>
        <v>4.2237390148637172E-2</v>
      </c>
      <c r="E77" s="1">
        <f ca="1">E17+NORMINV(RAND(),0,'Total-Smoothed'!$AG$2)</f>
        <v>-1.5498660366415819E-2</v>
      </c>
      <c r="F77" s="1">
        <f ca="1">F17+NORMINV(RAND(),0,'Total-Smoothed'!$AG$2)</f>
        <v>2.8658166973174016E-2</v>
      </c>
      <c r="G77" s="1">
        <f ca="1">G17+NORMINV(RAND(),0,'Total-Smoothed'!$AG$2)</f>
        <v>-8.5198569050851533E-2</v>
      </c>
      <c r="H77" s="1">
        <f ca="1">H17+NORMINV(RAND(),0,'Total-Smoothed'!$AG$2)</f>
        <v>2.9799064495152391E-2</v>
      </c>
      <c r="I77" s="1">
        <f ca="1">I17+NORMINV(RAND(),0,'Total-Smoothed'!$AG$2)</f>
        <v>0.91737919445833971</v>
      </c>
      <c r="J77" s="1">
        <f ca="1">J17+NORMINV(RAND(),0,'Total-Smoothed'!$AG$2)</f>
        <v>0.17489218784666605</v>
      </c>
      <c r="K77" s="1">
        <f ca="1">K17+NORMINV(RAND(),0,'Total-Smoothed'!$AG$2)</f>
        <v>1.3432317235730404</v>
      </c>
      <c r="L77" s="1">
        <f ca="1">L17+NORMINV(RAND(),0,'Total-Smoothed'!$AG$2)</f>
        <v>-8.9897663797149641E-3</v>
      </c>
      <c r="M77" s="1">
        <f ca="1">M17+NORMINV(RAND(),0,'Total-Smoothed'!$AG$2)</f>
        <v>1.0036300556197495</v>
      </c>
      <c r="N77" s="1">
        <f ca="1">N17+NORMINV(RAND(),0,'Total-Smoothed'!$AG$2)</f>
        <v>3.1834707132848252E-3</v>
      </c>
      <c r="O77" s="1">
        <f ca="1">O17+NORMINV(RAND(),0,'Total-Smoothed'!$AG$2)</f>
        <v>1.1050618760728013</v>
      </c>
      <c r="P77" s="1">
        <f ca="1">P17+NORMINV(RAND(),0,'Total-Smoothed'!$AG$2)</f>
        <v>0.11965261569264173</v>
      </c>
      <c r="Q77" s="1">
        <f ca="1">Q17+NORMINV(RAND(),0,'Total-Smoothed'!$AG$2)</f>
        <v>-6.8201368380162754E-3</v>
      </c>
      <c r="R77" s="1">
        <f ca="1">R17+NORMINV(RAND(),0,'Total-Smoothed'!$AG$2)</f>
        <v>-0.14790822150212515</v>
      </c>
      <c r="S77" s="1">
        <f ca="1">S17+NORMINV(RAND(),0,'Total-Smoothed'!$AG$2)</f>
        <v>-2.4605147238328885E-2</v>
      </c>
      <c r="T77" s="1">
        <f ca="1">T17+NORMINV(RAND(),0,'Total-Smoothed'!$AG$2)</f>
        <v>9.6696829207289364E-2</v>
      </c>
      <c r="U77" s="1">
        <f ca="1">U17+NORMINV(RAND(),0,'Total-Smoothed'!$AG$2)</f>
        <v>0.91614718662397676</v>
      </c>
      <c r="V77" s="1">
        <f ca="1">V17+NORMINV(RAND(),0,'Total-Smoothed'!$AG$2)</f>
        <v>1.0367091650264226</v>
      </c>
      <c r="W77" s="1">
        <f ca="1">W17+NORMINV(RAND(),0,'Total-Smoothed'!$AG$2)</f>
        <v>5.92499764378267E-3</v>
      </c>
    </row>
    <row r="78" spans="1:23">
      <c r="A78">
        <v>89</v>
      </c>
      <c r="B78" t="s">
        <v>64</v>
      </c>
      <c r="C78">
        <v>30</v>
      </c>
      <c r="D78" s="1">
        <f ca="1">D18+NORMINV(RAND(),0,'Total-Smoothed'!$AG$2)</f>
        <v>-3.9547949145771484E-2</v>
      </c>
      <c r="E78" s="1">
        <f ca="1">E18+NORMINV(RAND(),0,'Total-Smoothed'!$AG$2)</f>
        <v>-7.761756152923216E-2</v>
      </c>
      <c r="F78" s="1">
        <f ca="1">F18+NORMINV(RAND(),0,'Total-Smoothed'!$AG$2)</f>
        <v>6.9871599159464878E-2</v>
      </c>
      <c r="G78" s="1">
        <f ca="1">G18+NORMINV(RAND(),0,'Total-Smoothed'!$AG$2)</f>
        <v>-0.10978812338942266</v>
      </c>
      <c r="H78" s="1">
        <f ca="1">H18+NORMINV(RAND(),0,'Total-Smoothed'!$AG$2)</f>
        <v>0.9424400561397166</v>
      </c>
      <c r="I78" s="1">
        <f ca="1">I18+NORMINV(RAND(),0,'Total-Smoothed'!$AG$2)</f>
        <v>0.9959311350281852</v>
      </c>
      <c r="J78" s="1">
        <f ca="1">J18+NORMINV(RAND(),0,'Total-Smoothed'!$AG$2)</f>
        <v>0.54244867113336437</v>
      </c>
      <c r="K78" s="1">
        <f ca="1">K18+NORMINV(RAND(),0,'Total-Smoothed'!$AG$2)</f>
        <v>0.79190473708408149</v>
      </c>
      <c r="L78" s="1">
        <f ca="1">L18+NORMINV(RAND(),0,'Total-Smoothed'!$AG$2)</f>
        <v>0.17732416181985799</v>
      </c>
      <c r="M78" s="1">
        <f ca="1">M18+NORMINV(RAND(),0,'Total-Smoothed'!$AG$2)</f>
        <v>1.0532322668389762</v>
      </c>
      <c r="N78" s="1">
        <f ca="1">N18+NORMINV(RAND(),0,'Total-Smoothed'!$AG$2)</f>
        <v>-9.6828383130127413E-2</v>
      </c>
      <c r="O78" s="1">
        <f ca="1">O18+NORMINV(RAND(),0,'Total-Smoothed'!$AG$2)</f>
        <v>1.070809229622121</v>
      </c>
      <c r="P78" s="1">
        <f ca="1">P18+NORMINV(RAND(),0,'Total-Smoothed'!$AG$2)</f>
        <v>-0.17587102882676325</v>
      </c>
      <c r="Q78" s="1">
        <f ca="1">Q18+NORMINV(RAND(),0,'Total-Smoothed'!$AG$2)</f>
        <v>-7.3428843810442943E-2</v>
      </c>
      <c r="R78" s="1">
        <f ca="1">R18+NORMINV(RAND(),0,'Total-Smoothed'!$AG$2)</f>
        <v>-0.15146607916915911</v>
      </c>
      <c r="S78" s="1">
        <f ca="1">S18+NORMINV(RAND(),0,'Total-Smoothed'!$AG$2)</f>
        <v>6.7857301022647684E-2</v>
      </c>
      <c r="T78" s="1">
        <f ca="1">T18+NORMINV(RAND(),0,'Total-Smoothed'!$AG$2)</f>
        <v>0.12269188775504412</v>
      </c>
      <c r="U78" s="1">
        <f ca="1">U18+NORMINV(RAND(),0,'Total-Smoothed'!$AG$2)</f>
        <v>0.31599023319616981</v>
      </c>
      <c r="V78" s="1">
        <f ca="1">V18+NORMINV(RAND(),0,'Total-Smoothed'!$AG$2)</f>
        <v>0.65720881080146643</v>
      </c>
      <c r="W78" s="1">
        <f ca="1">W18+NORMINV(RAND(),0,'Total-Smoothed'!$AG$2)</f>
        <v>1.1527556111163189</v>
      </c>
    </row>
    <row r="79" spans="1:23">
      <c r="A79">
        <v>90</v>
      </c>
      <c r="B79" t="s">
        <v>65</v>
      </c>
      <c r="C79">
        <v>30</v>
      </c>
      <c r="D79" s="1">
        <f ca="1">D19+NORMINV(RAND(),0,'Total-Smoothed'!$AG$2)</f>
        <v>7.6936080363251433E-2</v>
      </c>
      <c r="E79" s="1">
        <f ca="1">E19+NORMINV(RAND(),0,'Total-Smoothed'!$AG$2)</f>
        <v>1.1931866159586162</v>
      </c>
      <c r="F79" s="1">
        <f ca="1">F19+NORMINV(RAND(),0,'Total-Smoothed'!$AG$2)</f>
        <v>0.23116738923822527</v>
      </c>
      <c r="G79" s="1">
        <f ca="1">G19+NORMINV(RAND(),0,'Total-Smoothed'!$AG$2)</f>
        <v>4.6118415166602471E-2</v>
      </c>
      <c r="H79" s="1">
        <f ca="1">H19+NORMINV(RAND(),0,'Total-Smoothed'!$AG$2)</f>
        <v>0.92802254797487738</v>
      </c>
      <c r="I79" s="1">
        <f ca="1">I19+NORMINV(RAND(),0,'Total-Smoothed'!$AG$2)</f>
        <v>0.89029360257871759</v>
      </c>
      <c r="J79" s="1">
        <f ca="1">J19+NORMINV(RAND(),0,'Total-Smoothed'!$AG$2)</f>
        <v>9.6252092947826402E-3</v>
      </c>
      <c r="K79" s="1">
        <f ca="1">K19+NORMINV(RAND(),0,'Total-Smoothed'!$AG$2)</f>
        <v>1.2222633243523617</v>
      </c>
      <c r="L79" s="1">
        <f ca="1">L19+NORMINV(RAND(),0,'Total-Smoothed'!$AG$2)</f>
        <v>-0.11967956380063893</v>
      </c>
      <c r="M79" s="1">
        <f ca="1">M19+NORMINV(RAND(),0,'Total-Smoothed'!$AG$2)</f>
        <v>0.89477584804645394</v>
      </c>
      <c r="N79" s="1">
        <f ca="1">N19+NORMINV(RAND(),0,'Total-Smoothed'!$AG$2)</f>
        <v>-0.14016150880629819</v>
      </c>
      <c r="O79" s="1">
        <f ca="1">O19+NORMINV(RAND(),0,'Total-Smoothed'!$AG$2)</f>
        <v>0.85340862530632444</v>
      </c>
      <c r="P79" s="1">
        <f ca="1">P19+NORMINV(RAND(),0,'Total-Smoothed'!$AG$2)</f>
        <v>0.10602914374555139</v>
      </c>
      <c r="Q79" s="1">
        <f ca="1">Q19+NORMINV(RAND(),0,'Total-Smoothed'!$AG$2)</f>
        <v>-6.4043679134126411E-2</v>
      </c>
      <c r="R79" s="1">
        <f ca="1">R19+NORMINV(RAND(),0,'Total-Smoothed'!$AG$2)</f>
        <v>9.2823859751229629E-2</v>
      </c>
      <c r="S79" s="1">
        <f ca="1">S19+NORMINV(RAND(),0,'Total-Smoothed'!$AG$2)</f>
        <v>0.14440812120677768</v>
      </c>
      <c r="T79" s="1">
        <f ca="1">T19+NORMINV(RAND(),0,'Total-Smoothed'!$AG$2)</f>
        <v>-0.10481812660149924</v>
      </c>
      <c r="U79" s="1">
        <f ca="1">U19+NORMINV(RAND(),0,'Total-Smoothed'!$AG$2)</f>
        <v>4.6581849217941181E-2</v>
      </c>
      <c r="V79" s="1">
        <f ca="1">V19+NORMINV(RAND(),0,'Total-Smoothed'!$AG$2)</f>
        <v>1.0905263398988672</v>
      </c>
      <c r="W79" s="1">
        <f ca="1">W19+NORMINV(RAND(),0,'Total-Smoothed'!$AG$2)</f>
        <v>0.47105227746070588</v>
      </c>
    </row>
    <row r="80" spans="1:23">
      <c r="A80">
        <v>91</v>
      </c>
      <c r="B80" t="s">
        <v>66</v>
      </c>
      <c r="C80">
        <v>30</v>
      </c>
      <c r="D80" s="1">
        <f ca="1">D20+NORMINV(RAND(),0,'Total-Smoothed'!$AG$2)</f>
        <v>-3.4177663278482776E-2</v>
      </c>
      <c r="E80" s="1">
        <f ca="1">E20+NORMINV(RAND(),0,'Total-Smoothed'!$AG$2)</f>
        <v>1.0224931441405503</v>
      </c>
      <c r="F80" s="1">
        <f ca="1">F20+NORMINV(RAND(),0,'Total-Smoothed'!$AG$2)</f>
        <v>0.93618206304777674</v>
      </c>
      <c r="G80" s="1">
        <f ca="1">G20+NORMINV(RAND(),0,'Total-Smoothed'!$AG$2)</f>
        <v>6.3864182006853884E-2</v>
      </c>
      <c r="H80" s="1">
        <f ca="1">H20+NORMINV(RAND(),0,'Total-Smoothed'!$AG$2)</f>
        <v>0.75189323386757501</v>
      </c>
      <c r="I80" s="1">
        <f ca="1">I20+NORMINV(RAND(),0,'Total-Smoothed'!$AG$2)</f>
        <v>1.0345464411652796</v>
      </c>
      <c r="J80" s="1">
        <f ca="1">J20+NORMINV(RAND(),0,'Total-Smoothed'!$AG$2)</f>
        <v>-0.10591849600475467</v>
      </c>
      <c r="K80" s="1">
        <f ca="1">K20+NORMINV(RAND(),0,'Total-Smoothed'!$AG$2)</f>
        <v>0.97298454498455189</v>
      </c>
      <c r="L80" s="1">
        <f ca="1">L20+NORMINV(RAND(),0,'Total-Smoothed'!$AG$2)</f>
        <v>-0.20468223532728039</v>
      </c>
      <c r="M80" s="1">
        <f ca="1">M20+NORMINV(RAND(),0,'Total-Smoothed'!$AG$2)</f>
        <v>1.0238739381605102</v>
      </c>
      <c r="N80" s="1">
        <f ca="1">N20+NORMINV(RAND(),0,'Total-Smoothed'!$AG$2)</f>
        <v>9.3522936099385168E-2</v>
      </c>
      <c r="O80" s="1">
        <f ca="1">O20+NORMINV(RAND(),0,'Total-Smoothed'!$AG$2)</f>
        <v>1.1285812389312286</v>
      </c>
      <c r="P80" s="1">
        <f ca="1">P20+NORMINV(RAND(),0,'Total-Smoothed'!$AG$2)</f>
        <v>-0.17136730957183866</v>
      </c>
      <c r="Q80" s="1">
        <f ca="1">Q20+NORMINV(RAND(),0,'Total-Smoothed'!$AG$2)</f>
        <v>-0.12695492865828881</v>
      </c>
      <c r="R80" s="1">
        <f ca="1">R20+NORMINV(RAND(),0,'Total-Smoothed'!$AG$2)</f>
        <v>-5.6942421871215565E-2</v>
      </c>
      <c r="S80" s="1">
        <f ca="1">S20+NORMINV(RAND(),0,'Total-Smoothed'!$AG$2)</f>
        <v>-0.17164020929025178</v>
      </c>
      <c r="T80" s="1">
        <f ca="1">T20+NORMINV(RAND(),0,'Total-Smoothed'!$AG$2)</f>
        <v>6.4678328184769054E-2</v>
      </c>
      <c r="U80" s="1">
        <f ca="1">U20+NORMINV(RAND(),0,'Total-Smoothed'!$AG$2)</f>
        <v>5.5652282256989392E-2</v>
      </c>
      <c r="V80" s="1">
        <f ca="1">V20+NORMINV(RAND(),0,'Total-Smoothed'!$AG$2)</f>
        <v>0.43313532256342924</v>
      </c>
      <c r="W80" s="1">
        <f ca="1">W20+NORMINV(RAND(),0,'Total-Smoothed'!$AG$2)</f>
        <v>0.73718872752745612</v>
      </c>
    </row>
    <row r="81" spans="1:23">
      <c r="A81">
        <v>92</v>
      </c>
      <c r="B81" t="s">
        <v>67</v>
      </c>
      <c r="C81">
        <v>30</v>
      </c>
      <c r="D81" s="1">
        <f ca="1">D21+NORMINV(RAND(),0,'Total-Smoothed'!$AG$2)</f>
        <v>0.18729999498964231</v>
      </c>
      <c r="E81" s="1">
        <f ca="1">E21+NORMINV(RAND(),0,'Total-Smoothed'!$AG$2)</f>
        <v>1.0617070237410791</v>
      </c>
      <c r="F81" s="1">
        <f ca="1">F21+NORMINV(RAND(),0,'Total-Smoothed'!$AG$2)</f>
        <v>6.4554915594224466E-2</v>
      </c>
      <c r="G81" s="1">
        <f ca="1">G21+NORMINV(RAND(),0,'Total-Smoothed'!$AG$2)</f>
        <v>0.9366567689641917</v>
      </c>
      <c r="H81" s="1">
        <f ca="1">H21+NORMINV(RAND(),0,'Total-Smoothed'!$AG$2)</f>
        <v>1.2750708672468107</v>
      </c>
      <c r="I81" s="1">
        <f ca="1">I21+NORMINV(RAND(),0,'Total-Smoothed'!$AG$2)</f>
        <v>0.96261695041447304</v>
      </c>
      <c r="J81" s="1">
        <f ca="1">J21+NORMINV(RAND(),0,'Total-Smoothed'!$AG$2)</f>
        <v>-3.0320753950044573E-2</v>
      </c>
      <c r="K81" s="1">
        <f ca="1">K21+NORMINV(RAND(),0,'Total-Smoothed'!$AG$2)</f>
        <v>1.0381077971549026</v>
      </c>
      <c r="L81" s="1">
        <f ca="1">L21+NORMINV(RAND(),0,'Total-Smoothed'!$AG$2)</f>
        <v>-2.5544473199669085E-2</v>
      </c>
      <c r="M81" s="1">
        <f ca="1">M21+NORMINV(RAND(),0,'Total-Smoothed'!$AG$2)</f>
        <v>0.99971302834527653</v>
      </c>
      <c r="N81" s="1">
        <f ca="1">N21+NORMINV(RAND(),0,'Total-Smoothed'!$AG$2)</f>
        <v>-9.7242582110133764E-3</v>
      </c>
      <c r="O81" s="1">
        <f ca="1">O21+NORMINV(RAND(),0,'Total-Smoothed'!$AG$2)</f>
        <v>1.0611753510869271</v>
      </c>
      <c r="P81" s="1">
        <f ca="1">P21+NORMINV(RAND(),0,'Total-Smoothed'!$AG$2)</f>
        <v>-3.044402715795002E-2</v>
      </c>
      <c r="Q81" s="1">
        <f ca="1">Q21+NORMINV(RAND(),0,'Total-Smoothed'!$AG$2)</f>
        <v>2.0036111629179988E-2</v>
      </c>
      <c r="R81" s="1">
        <f ca="1">R21+NORMINV(RAND(),0,'Total-Smoothed'!$AG$2)</f>
        <v>-5.8448052718294168E-2</v>
      </c>
      <c r="S81" s="1">
        <f ca="1">S21+NORMINV(RAND(),0,'Total-Smoothed'!$AG$2)</f>
        <v>-0.10506907679553322</v>
      </c>
      <c r="T81" s="1">
        <f ca="1">T21+NORMINV(RAND(),0,'Total-Smoothed'!$AG$2)</f>
        <v>-0.16149490525157595</v>
      </c>
      <c r="U81" s="1">
        <f ca="1">U21+NORMINV(RAND(),0,'Total-Smoothed'!$AG$2)</f>
        <v>7.7240797105566028E-2</v>
      </c>
      <c r="V81" s="1">
        <f ca="1">V21+NORMINV(RAND(),0,'Total-Smoothed'!$AG$2)</f>
        <v>0.97602012793445125</v>
      </c>
      <c r="W81" s="1">
        <f ca="1">W21+NORMINV(RAND(),0,'Total-Smoothed'!$AG$2)</f>
        <v>-6.0660042616298086E-2</v>
      </c>
    </row>
    <row r="82" spans="1:23">
      <c r="A82">
        <v>93</v>
      </c>
      <c r="B82" t="s">
        <v>68</v>
      </c>
      <c r="C82">
        <v>30</v>
      </c>
      <c r="D82" s="1">
        <f ca="1">D22+NORMINV(RAND(),0,'Total-Smoothed'!$AG$2)</f>
        <v>0.15156385552894852</v>
      </c>
      <c r="E82" s="1">
        <f ca="1">E22+NORMINV(RAND(),0,'Total-Smoothed'!$AG$2)</f>
        <v>1.1273221280931427</v>
      </c>
      <c r="F82" s="1">
        <f ca="1">F22+NORMINV(RAND(),0,'Total-Smoothed'!$AG$2)</f>
        <v>0.16884522206118066</v>
      </c>
      <c r="G82" s="1">
        <f ca="1">G22+NORMINV(RAND(),0,'Total-Smoothed'!$AG$2)</f>
        <v>-8.6458447304083835E-2</v>
      </c>
      <c r="H82" s="1">
        <f ca="1">H22+NORMINV(RAND(),0,'Total-Smoothed'!$AG$2)</f>
        <v>0.67919568178169598</v>
      </c>
      <c r="I82" s="1">
        <f ca="1">I22+NORMINV(RAND(),0,'Total-Smoothed'!$AG$2)</f>
        <v>0.99407180688035013</v>
      </c>
      <c r="J82" s="1">
        <f ca="1">J22+NORMINV(RAND(),0,'Total-Smoothed'!$AG$2)</f>
        <v>0.93001969257022288</v>
      </c>
      <c r="K82" s="1">
        <f ca="1">K22+NORMINV(RAND(),0,'Total-Smoothed'!$AG$2)</f>
        <v>1.0029547774557854</v>
      </c>
      <c r="L82" s="1">
        <f ca="1">L22+NORMINV(RAND(),0,'Total-Smoothed'!$AG$2)</f>
        <v>4.6367610963945309E-3</v>
      </c>
      <c r="M82" s="1">
        <f ca="1">M22+NORMINV(RAND(),0,'Total-Smoothed'!$AG$2)</f>
        <v>0.7816594064650737</v>
      </c>
      <c r="N82" s="1">
        <f ca="1">N22+NORMINV(RAND(),0,'Total-Smoothed'!$AG$2)</f>
        <v>0.15818027362919765</v>
      </c>
      <c r="O82" s="1">
        <f ca="1">O22+NORMINV(RAND(),0,'Total-Smoothed'!$AG$2)</f>
        <v>1.0276351565069608</v>
      </c>
      <c r="P82" s="1">
        <f ca="1">P22+NORMINV(RAND(),0,'Total-Smoothed'!$AG$2)</f>
        <v>4.5817127160783525E-2</v>
      </c>
      <c r="Q82" s="1">
        <f ca="1">Q22+NORMINV(RAND(),0,'Total-Smoothed'!$AG$2)</f>
        <v>1.9419804745565806E-2</v>
      </c>
      <c r="R82" s="1">
        <f ca="1">R22+NORMINV(RAND(),0,'Total-Smoothed'!$AG$2)</f>
        <v>1.9285941414188469E-2</v>
      </c>
      <c r="S82" s="1">
        <f ca="1">S22+NORMINV(RAND(),0,'Total-Smoothed'!$AG$2)</f>
        <v>-0.23457523285109369</v>
      </c>
      <c r="T82" s="1">
        <f ca="1">T22+NORMINV(RAND(),0,'Total-Smoothed'!$AG$2)</f>
        <v>0.12959183294737248</v>
      </c>
      <c r="U82" s="1">
        <f ca="1">U22+NORMINV(RAND(),0,'Total-Smoothed'!$AG$2)</f>
        <v>2.3286785169647824E-2</v>
      </c>
      <c r="V82" s="1">
        <f ca="1">V22+NORMINV(RAND(),0,'Total-Smoothed'!$AG$2)</f>
        <v>0.12356384931325554</v>
      </c>
      <c r="W82" s="1">
        <f ca="1">W22+NORMINV(RAND(),0,'Total-Smoothed'!$AG$2)</f>
        <v>0.98320753499213798</v>
      </c>
    </row>
    <row r="83" spans="1:23">
      <c r="A83">
        <v>94</v>
      </c>
      <c r="B83" t="s">
        <v>69</v>
      </c>
      <c r="C83">
        <v>30</v>
      </c>
      <c r="D83" s="1">
        <f ca="1">D23+NORMINV(RAND(),0,'Total-Smoothed'!$AG$2)</f>
        <v>-1.6457327531783361E-3</v>
      </c>
      <c r="E83" s="1">
        <f ca="1">E23+NORMINV(RAND(),0,'Total-Smoothed'!$AG$2)</f>
        <v>1.1337564716554547</v>
      </c>
      <c r="F83" s="1">
        <f ca="1">F23+NORMINV(RAND(),0,'Total-Smoothed'!$AG$2)</f>
        <v>5.3170926300835683E-2</v>
      </c>
      <c r="G83" s="1">
        <f ca="1">G23+NORMINV(RAND(),0,'Total-Smoothed'!$AG$2)</f>
        <v>0.9502894743282253</v>
      </c>
      <c r="H83" s="1">
        <f ca="1">H23+NORMINV(RAND(),0,'Total-Smoothed'!$AG$2)</f>
        <v>0.99050138532784382</v>
      </c>
      <c r="I83" s="1">
        <f ca="1">I23+NORMINV(RAND(),0,'Total-Smoothed'!$AG$2)</f>
        <v>0.48991428007338739</v>
      </c>
      <c r="J83" s="1">
        <f ca="1">J23+NORMINV(RAND(),0,'Total-Smoothed'!$AG$2)</f>
        <v>9.054653046180465E-2</v>
      </c>
      <c r="K83" s="1">
        <f ca="1">K23+NORMINV(RAND(),0,'Total-Smoothed'!$AG$2)</f>
        <v>1.0694886738589147</v>
      </c>
      <c r="L83" s="1">
        <f ca="1">L23+NORMINV(RAND(),0,'Total-Smoothed'!$AG$2)</f>
        <v>1.0931369501814267E-2</v>
      </c>
      <c r="M83" s="1">
        <f ca="1">M23+NORMINV(RAND(),0,'Total-Smoothed'!$AG$2)</f>
        <v>0.9880630267292555</v>
      </c>
      <c r="N83" s="1">
        <f ca="1">N23+NORMINV(RAND(),0,'Total-Smoothed'!$AG$2)</f>
        <v>-8.9545142908471778E-2</v>
      </c>
      <c r="O83" s="1">
        <f ca="1">O23+NORMINV(RAND(),0,'Total-Smoothed'!$AG$2)</f>
        <v>1.0940203935531745</v>
      </c>
      <c r="P83" s="1">
        <f ca="1">P23+NORMINV(RAND(),0,'Total-Smoothed'!$AG$2)</f>
        <v>-0.17605879541797453</v>
      </c>
      <c r="Q83" s="1">
        <f ca="1">Q23+NORMINV(RAND(),0,'Total-Smoothed'!$AG$2)</f>
        <v>7.8828150969107915E-3</v>
      </c>
      <c r="R83" s="1">
        <f ca="1">R23+NORMINV(RAND(),0,'Total-Smoothed'!$AG$2)</f>
        <v>0.17914552840473125</v>
      </c>
      <c r="S83" s="1">
        <f ca="1">S23+NORMINV(RAND(),0,'Total-Smoothed'!$AG$2)</f>
        <v>-4.7389500976745741E-2</v>
      </c>
      <c r="T83" s="1">
        <f ca="1">T23+NORMINV(RAND(),0,'Total-Smoothed'!$AG$2)</f>
        <v>0.20012395931363425</v>
      </c>
      <c r="U83" s="1">
        <f ca="1">U23+NORMINV(RAND(),0,'Total-Smoothed'!$AG$2)</f>
        <v>-4.281828982270891E-2</v>
      </c>
      <c r="V83" s="1">
        <f ca="1">V23+NORMINV(RAND(),0,'Total-Smoothed'!$AG$2)</f>
        <v>0.31712074674786067</v>
      </c>
      <c r="W83" s="1">
        <f ca="1">W23+NORMINV(RAND(),0,'Total-Smoothed'!$AG$2)</f>
        <v>0.5582912716862567</v>
      </c>
    </row>
    <row r="84" spans="1:23">
      <c r="A84">
        <v>95</v>
      </c>
      <c r="B84" t="s">
        <v>70</v>
      </c>
      <c r="C84">
        <v>30</v>
      </c>
      <c r="D84" s="1">
        <f ca="1">D24+NORMINV(RAND(),0,'Total-Smoothed'!$AG$2)</f>
        <v>-2.8950270266651569E-2</v>
      </c>
      <c r="E84" s="1">
        <f ca="1">E24+NORMINV(RAND(),0,'Total-Smoothed'!$AG$2)</f>
        <v>0.82250781669058415</v>
      </c>
      <c r="F84" s="1">
        <f ca="1">F24+NORMINV(RAND(),0,'Total-Smoothed'!$AG$2)</f>
        <v>0.14132782000646232</v>
      </c>
      <c r="G84" s="1">
        <f ca="1">G24+NORMINV(RAND(),0,'Total-Smoothed'!$AG$2)</f>
        <v>1.0330934247682801</v>
      </c>
      <c r="H84" s="1">
        <f ca="1">H24+NORMINV(RAND(),0,'Total-Smoothed'!$AG$2)</f>
        <v>1.0134468456763521</v>
      </c>
      <c r="I84" s="1">
        <f ca="1">I24+NORMINV(RAND(),0,'Total-Smoothed'!$AG$2)</f>
        <v>0.80436421014786053</v>
      </c>
      <c r="J84" s="1">
        <f ca="1">J24+NORMINV(RAND(),0,'Total-Smoothed'!$AG$2)</f>
        <v>-5.4911180145766014E-2</v>
      </c>
      <c r="K84" s="1">
        <f ca="1">K24+NORMINV(RAND(),0,'Total-Smoothed'!$AG$2)</f>
        <v>0.83885198184043386</v>
      </c>
      <c r="L84" s="1">
        <f ca="1">L24+NORMINV(RAND(),0,'Total-Smoothed'!$AG$2)</f>
        <v>6.9092948917633297E-3</v>
      </c>
      <c r="M84" s="1">
        <f ca="1">M24+NORMINV(RAND(),0,'Total-Smoothed'!$AG$2)</f>
        <v>0.97613850875087982</v>
      </c>
      <c r="N84" s="1">
        <f ca="1">N24+NORMINV(RAND(),0,'Total-Smoothed'!$AG$2)</f>
        <v>-0.15338881495306894</v>
      </c>
      <c r="O84" s="1">
        <f ca="1">O24+NORMINV(RAND(),0,'Total-Smoothed'!$AG$2)</f>
        <v>0.87979399438499295</v>
      </c>
      <c r="P84" s="1">
        <f ca="1">P24+NORMINV(RAND(),0,'Total-Smoothed'!$AG$2)</f>
        <v>-0.16356564047968059</v>
      </c>
      <c r="Q84" s="1">
        <f ca="1">Q24+NORMINV(RAND(),0,'Total-Smoothed'!$AG$2)</f>
        <v>3.1234324495501078E-4</v>
      </c>
      <c r="R84" s="1">
        <f ca="1">R24+NORMINV(RAND(),0,'Total-Smoothed'!$AG$2)</f>
        <v>5.3859586243359119E-2</v>
      </c>
      <c r="S84" s="1">
        <f ca="1">S24+NORMINV(RAND(),0,'Total-Smoothed'!$AG$2)</f>
        <v>-3.3769304331836149E-2</v>
      </c>
      <c r="T84" s="1">
        <f ca="1">T24+NORMINV(RAND(),0,'Total-Smoothed'!$AG$2)</f>
        <v>-6.7195308264240389E-2</v>
      </c>
      <c r="U84" s="1">
        <f ca="1">U24+NORMINV(RAND(),0,'Total-Smoothed'!$AG$2)</f>
        <v>0.86485678674562183</v>
      </c>
      <c r="V84" s="1">
        <f ca="1">V24+NORMINV(RAND(),0,'Total-Smoothed'!$AG$2)</f>
        <v>-0.14376336851752669</v>
      </c>
      <c r="W84" s="1">
        <f ca="1">W24+NORMINV(RAND(),0,'Total-Smoothed'!$AG$2)</f>
        <v>2.1628415316939566E-2</v>
      </c>
    </row>
    <row r="85" spans="1:23">
      <c r="A85">
        <v>96</v>
      </c>
      <c r="B85" t="s">
        <v>71</v>
      </c>
      <c r="C85">
        <v>30</v>
      </c>
      <c r="D85" s="1">
        <f ca="1">D25+NORMINV(RAND(),0,'Total-Smoothed'!$AG$2)</f>
        <v>0.19885345262862181</v>
      </c>
      <c r="E85" s="1">
        <f ca="1">E25+NORMINV(RAND(),0,'Total-Smoothed'!$AG$2)</f>
        <v>0.3043665999802489</v>
      </c>
      <c r="F85" s="1">
        <f ca="1">F25+NORMINV(RAND(),0,'Total-Smoothed'!$AG$2)</f>
        <v>-2.295691006639082E-2</v>
      </c>
      <c r="G85" s="1">
        <f ca="1">G25+NORMINV(RAND(),0,'Total-Smoothed'!$AG$2)</f>
        <v>-2.2528882307194104E-2</v>
      </c>
      <c r="H85" s="1">
        <f ca="1">H25+NORMINV(RAND(),0,'Total-Smoothed'!$AG$2)</f>
        <v>0.89507965778793275</v>
      </c>
      <c r="I85" s="1">
        <f ca="1">I25+NORMINV(RAND(),0,'Total-Smoothed'!$AG$2)</f>
        <v>7.0712332727577215E-3</v>
      </c>
      <c r="J85" s="1">
        <f ca="1">J25+NORMINV(RAND(),0,'Total-Smoothed'!$AG$2)</f>
        <v>7.0077256294807502E-2</v>
      </c>
      <c r="K85" s="1">
        <f ca="1">K25+NORMINV(RAND(),0,'Total-Smoothed'!$AG$2)</f>
        <v>8.75652893757638E-2</v>
      </c>
      <c r="L85" s="1">
        <f ca="1">L25+NORMINV(RAND(),0,'Total-Smoothed'!$AG$2)</f>
        <v>2.8699014596774153E-2</v>
      </c>
      <c r="M85" s="1">
        <f ca="1">M25+NORMINV(RAND(),0,'Total-Smoothed'!$AG$2)</f>
        <v>-3.2613594493972733E-2</v>
      </c>
      <c r="N85" s="1">
        <f ca="1">N25+NORMINV(RAND(),0,'Total-Smoothed'!$AG$2)</f>
        <v>1.0119516390293122</v>
      </c>
      <c r="O85" s="1">
        <f ca="1">O25+NORMINV(RAND(),0,'Total-Smoothed'!$AG$2)</f>
        <v>0.75264845334678132</v>
      </c>
      <c r="P85" s="1">
        <f ca="1">P25+NORMINV(RAND(),0,'Total-Smoothed'!$AG$2)</f>
        <v>-0.11589694179329101</v>
      </c>
      <c r="Q85" s="1">
        <f ca="1">Q25+NORMINV(RAND(),0,'Total-Smoothed'!$AG$2)</f>
        <v>0.89827987392272868</v>
      </c>
      <c r="R85" s="1">
        <f ca="1">R25+NORMINV(RAND(),0,'Total-Smoothed'!$AG$2)</f>
        <v>-0.21334067848428973</v>
      </c>
      <c r="S85" s="1">
        <f ca="1">S25+NORMINV(RAND(),0,'Total-Smoothed'!$AG$2)</f>
        <v>0.95899468776239338</v>
      </c>
      <c r="T85" s="1">
        <f ca="1">T25+NORMINV(RAND(),0,'Total-Smoothed'!$AG$2)</f>
        <v>2.5060290486047E-2</v>
      </c>
      <c r="U85" s="1">
        <f ca="1">U25+NORMINV(RAND(),0,'Total-Smoothed'!$AG$2)</f>
        <v>2.2712048817916206E-2</v>
      </c>
      <c r="V85" s="1">
        <f ca="1">V25+NORMINV(RAND(),0,'Total-Smoothed'!$AG$2)</f>
        <v>3.1526882870141958E-2</v>
      </c>
      <c r="W85" s="1">
        <f ca="1">W25+NORMINV(RAND(),0,'Total-Smoothed'!$AG$2)</f>
        <v>0.8576562838852646</v>
      </c>
    </row>
    <row r="86" spans="1:23">
      <c r="A86">
        <v>97</v>
      </c>
      <c r="B86" t="s">
        <v>72</v>
      </c>
      <c r="C86">
        <v>30</v>
      </c>
      <c r="D86" s="1">
        <f ca="1">D26+NORMINV(RAND(),0,'Total-Smoothed'!$AG$2)</f>
        <v>0.85626674237528821</v>
      </c>
      <c r="E86" s="1">
        <f ca="1">E26+NORMINV(RAND(),0,'Total-Smoothed'!$AG$2)</f>
        <v>0.26954043461330729</v>
      </c>
      <c r="F86" s="1">
        <f ca="1">F26+NORMINV(RAND(),0,'Total-Smoothed'!$AG$2)</f>
        <v>7.4923187607886563E-2</v>
      </c>
      <c r="G86" s="1">
        <f ca="1">G26+NORMINV(RAND(),0,'Total-Smoothed'!$AG$2)</f>
        <v>0.67304228507113506</v>
      </c>
      <c r="H86" s="1">
        <f ca="1">H26+NORMINV(RAND(),0,'Total-Smoothed'!$AG$2)</f>
        <v>0.9650272436558549</v>
      </c>
      <c r="I86" s="1">
        <f ca="1">I26+NORMINV(RAND(),0,'Total-Smoothed'!$AG$2)</f>
        <v>-4.4610083669493115E-2</v>
      </c>
      <c r="J86" s="1">
        <f ca="1">J26+NORMINV(RAND(),0,'Total-Smoothed'!$AG$2)</f>
        <v>0.85210990569550615</v>
      </c>
      <c r="K86" s="1">
        <f ca="1">K26+NORMINV(RAND(),0,'Total-Smoothed'!$AG$2)</f>
        <v>-7.7568656642902876E-3</v>
      </c>
      <c r="L86" s="1">
        <f ca="1">L26+NORMINV(RAND(),0,'Total-Smoothed'!$AG$2)</f>
        <v>4.7212509772542918E-2</v>
      </c>
      <c r="M86" s="1">
        <f ca="1">M26+NORMINV(RAND(),0,'Total-Smoothed'!$AG$2)</f>
        <v>0.13282753498880867</v>
      </c>
      <c r="N86" s="1">
        <f ca="1">N26+NORMINV(RAND(),0,'Total-Smoothed'!$AG$2)</f>
        <v>1.0223149631776529</v>
      </c>
      <c r="O86" s="1">
        <f ca="1">O26+NORMINV(RAND(),0,'Total-Smoothed'!$AG$2)</f>
        <v>-1.5074717736734231E-2</v>
      </c>
      <c r="P86" s="1">
        <f ca="1">P26+NORMINV(RAND(),0,'Total-Smoothed'!$AG$2)</f>
        <v>0.93987798995938676</v>
      </c>
      <c r="Q86" s="1">
        <f ca="1">Q26+NORMINV(RAND(),0,'Total-Smoothed'!$AG$2)</f>
        <v>0.81924797342912137</v>
      </c>
      <c r="R86" s="1">
        <f ca="1">R26+NORMINV(RAND(),0,'Total-Smoothed'!$AG$2)</f>
        <v>4.3851622518995027E-2</v>
      </c>
      <c r="S86" s="1">
        <f ca="1">S26+NORMINV(RAND(),0,'Total-Smoothed'!$AG$2)</f>
        <v>2.4041979961985139E-2</v>
      </c>
      <c r="T86" s="1">
        <f ca="1">T26+NORMINV(RAND(),0,'Total-Smoothed'!$AG$2)</f>
        <v>1.4364046600900921E-2</v>
      </c>
      <c r="U86" s="1">
        <f ca="1">U26+NORMINV(RAND(),0,'Total-Smoothed'!$AG$2)</f>
        <v>1.0021421031866151</v>
      </c>
      <c r="V86" s="1">
        <f ca="1">V26+NORMINV(RAND(),0,'Total-Smoothed'!$AG$2)</f>
        <v>-7.0134134975977078E-2</v>
      </c>
      <c r="W86" s="1">
        <f ca="1">W26+NORMINV(RAND(),0,'Total-Smoothed'!$AG$2)</f>
        <v>8.234329628851178E-2</v>
      </c>
    </row>
    <row r="87" spans="1:23">
      <c r="A87">
        <v>98</v>
      </c>
      <c r="B87" t="s">
        <v>73</v>
      </c>
      <c r="C87">
        <v>30</v>
      </c>
      <c r="D87" s="1">
        <f ca="1">D27+NORMINV(RAND(),0,'Total-Smoothed'!$AG$2)</f>
        <v>1.0056325228120724</v>
      </c>
      <c r="E87" s="1">
        <f ca="1">E27+NORMINV(RAND(),0,'Total-Smoothed'!$AG$2)</f>
        <v>3.3092094437018577E-2</v>
      </c>
      <c r="F87" s="1">
        <f ca="1">F27+NORMINV(RAND(),0,'Total-Smoothed'!$AG$2)</f>
        <v>-0.1670694322086248</v>
      </c>
      <c r="G87" s="1">
        <f ca="1">G27+NORMINV(RAND(),0,'Total-Smoothed'!$AG$2)</f>
        <v>0.90186702476902014</v>
      </c>
      <c r="H87" s="1">
        <f ca="1">H27+NORMINV(RAND(),0,'Total-Smoothed'!$AG$2)</f>
        <v>0.85742319578437942</v>
      </c>
      <c r="I87" s="1">
        <f ca="1">I27+NORMINV(RAND(),0,'Total-Smoothed'!$AG$2)</f>
        <v>0.12682099458887028</v>
      </c>
      <c r="J87" s="1">
        <f ca="1">J27+NORMINV(RAND(),0,'Total-Smoothed'!$AG$2)</f>
        <v>-0.13653516305997623</v>
      </c>
      <c r="K87" s="1">
        <f ca="1">K27+NORMINV(RAND(),0,'Total-Smoothed'!$AG$2)</f>
        <v>3.4616714450131203E-2</v>
      </c>
      <c r="L87" s="1">
        <f ca="1">L27+NORMINV(RAND(),0,'Total-Smoothed'!$AG$2)</f>
        <v>5.2337590105029676E-2</v>
      </c>
      <c r="M87" s="1">
        <f ca="1">M27+NORMINV(RAND(),0,'Total-Smoothed'!$AG$2)</f>
        <v>-0.11050749937608373</v>
      </c>
      <c r="N87" s="1">
        <f ca="1">N27+NORMINV(RAND(),0,'Total-Smoothed'!$AG$2)</f>
        <v>1.1041443422310129</v>
      </c>
      <c r="O87" s="1">
        <f ca="1">O27+NORMINV(RAND(),0,'Total-Smoothed'!$AG$2)</f>
        <v>0.67517619086943981</v>
      </c>
      <c r="P87" s="1">
        <f ca="1">P27+NORMINV(RAND(),0,'Total-Smoothed'!$AG$2)</f>
        <v>0.88465534631207432</v>
      </c>
      <c r="Q87" s="1">
        <f ca="1">Q27+NORMINV(RAND(),0,'Total-Smoothed'!$AG$2)</f>
        <v>0.96489883384198405</v>
      </c>
      <c r="R87" s="1">
        <f ca="1">R27+NORMINV(RAND(),0,'Total-Smoothed'!$AG$2)</f>
        <v>-1.9667849602858889E-2</v>
      </c>
      <c r="S87" s="1">
        <f ca="1">S27+NORMINV(RAND(),0,'Total-Smoothed'!$AG$2)</f>
        <v>0.91289253564350725</v>
      </c>
      <c r="T87" s="1">
        <f ca="1">T27+NORMINV(RAND(),0,'Total-Smoothed'!$AG$2)</f>
        <v>-1.8521979585809128E-2</v>
      </c>
      <c r="U87" s="1">
        <f ca="1">U27+NORMINV(RAND(),0,'Total-Smoothed'!$AG$2)</f>
        <v>0.1147075493341609</v>
      </c>
      <c r="V87" s="1">
        <f ca="1">V27+NORMINV(RAND(),0,'Total-Smoothed'!$AG$2)</f>
        <v>-4.2254455253727452E-2</v>
      </c>
      <c r="W87" s="1">
        <f ca="1">W27+NORMINV(RAND(),0,'Total-Smoothed'!$AG$2)</f>
        <v>-0.17863407929427016</v>
      </c>
    </row>
    <row r="88" spans="1:23">
      <c r="A88">
        <v>99</v>
      </c>
      <c r="B88" t="s">
        <v>74</v>
      </c>
      <c r="C88">
        <v>30</v>
      </c>
      <c r="D88" s="1">
        <f ca="1">D28+NORMINV(RAND(),0,'Total-Smoothed'!$AG$2)</f>
        <v>1.0144578721763289</v>
      </c>
      <c r="E88" s="1">
        <f ca="1">E28+NORMINV(RAND(),0,'Total-Smoothed'!$AG$2)</f>
        <v>-8.456321077309284E-2</v>
      </c>
      <c r="F88" s="1">
        <f ca="1">F28+NORMINV(RAND(),0,'Total-Smoothed'!$AG$2)</f>
        <v>-8.9866029347570001E-2</v>
      </c>
      <c r="G88" s="1">
        <f ca="1">G28+NORMINV(RAND(),0,'Total-Smoothed'!$AG$2)</f>
        <v>0.92545296745337802</v>
      </c>
      <c r="H88" s="1">
        <f ca="1">H28+NORMINV(RAND(),0,'Total-Smoothed'!$AG$2)</f>
        <v>1.0806210579454032</v>
      </c>
      <c r="I88" s="1">
        <f ca="1">I28+NORMINV(RAND(),0,'Total-Smoothed'!$AG$2)</f>
        <v>-8.8586684287230655E-2</v>
      </c>
      <c r="J88" s="1">
        <f ca="1">J28+NORMINV(RAND(),0,'Total-Smoothed'!$AG$2)</f>
        <v>9.6848184517060953E-2</v>
      </c>
      <c r="K88" s="1">
        <f ca="1">K28+NORMINV(RAND(),0,'Total-Smoothed'!$AG$2)</f>
        <v>-2.5243405590321337E-2</v>
      </c>
      <c r="L88" s="1">
        <f ca="1">L28+NORMINV(RAND(),0,'Total-Smoothed'!$AG$2)</f>
        <v>0.10395576665191048</v>
      </c>
      <c r="M88" s="1">
        <f ca="1">M28+NORMINV(RAND(),0,'Total-Smoothed'!$AG$2)</f>
        <v>0.11458449582369529</v>
      </c>
      <c r="N88" s="1">
        <f ca="1">N28+NORMINV(RAND(),0,'Total-Smoothed'!$AG$2)</f>
        <v>1.0401957679937486</v>
      </c>
      <c r="O88" s="1">
        <f ca="1">O28+NORMINV(RAND(),0,'Total-Smoothed'!$AG$2)</f>
        <v>1.059505727631355E-2</v>
      </c>
      <c r="P88" s="1">
        <f ca="1">P28+NORMINV(RAND(),0,'Total-Smoothed'!$AG$2)</f>
        <v>0.92962055637175944</v>
      </c>
      <c r="Q88" s="1">
        <f ca="1">Q28+NORMINV(RAND(),0,'Total-Smoothed'!$AG$2)</f>
        <v>0.80943771071352022</v>
      </c>
      <c r="R88" s="1">
        <f ca="1">R28+NORMINV(RAND(),0,'Total-Smoothed'!$AG$2)</f>
        <v>-2.1196571740581464E-3</v>
      </c>
      <c r="S88" s="1">
        <f ca="1">S28+NORMINV(RAND(),0,'Total-Smoothed'!$AG$2)</f>
        <v>0.95432556840580163</v>
      </c>
      <c r="T88" s="1">
        <f ca="1">T28+NORMINV(RAND(),0,'Total-Smoothed'!$AG$2)</f>
        <v>4.5555798001723873E-2</v>
      </c>
      <c r="U88" s="1">
        <f ca="1">U28+NORMINV(RAND(),0,'Total-Smoothed'!$AG$2)</f>
        <v>1.0522289537957701</v>
      </c>
      <c r="V88" s="1">
        <f ca="1">V28+NORMINV(RAND(),0,'Total-Smoothed'!$AG$2)</f>
        <v>-0.15624486787570038</v>
      </c>
      <c r="W88" s="1">
        <f ca="1">W28+NORMINV(RAND(),0,'Total-Smoothed'!$AG$2)</f>
        <v>0.27973262663701043</v>
      </c>
    </row>
    <row r="89" spans="1:23">
      <c r="A89">
        <v>100</v>
      </c>
      <c r="B89" t="s">
        <v>75</v>
      </c>
      <c r="C89">
        <v>30</v>
      </c>
      <c r="D89" s="1">
        <f ca="1">D29+NORMINV(RAND(),0,'Total-Smoothed'!$AG$2)</f>
        <v>0.76459952010588694</v>
      </c>
      <c r="E89" s="1">
        <f ca="1">E29+NORMINV(RAND(),0,'Total-Smoothed'!$AG$2)</f>
        <v>0.25673595580370173</v>
      </c>
      <c r="F89" s="1">
        <f ca="1">F29+NORMINV(RAND(),0,'Total-Smoothed'!$AG$2)</f>
        <v>4.4150998863453805E-2</v>
      </c>
      <c r="G89" s="1">
        <f ca="1">G29+NORMINV(RAND(),0,'Total-Smoothed'!$AG$2)</f>
        <v>1.8668040986358284E-2</v>
      </c>
      <c r="H89" s="1">
        <f ca="1">H29+NORMINV(RAND(),0,'Total-Smoothed'!$AG$2)</f>
        <v>0.85130178360257547</v>
      </c>
      <c r="I89" s="1">
        <f ca="1">I29+NORMINV(RAND(),0,'Total-Smoothed'!$AG$2)</f>
        <v>-0.14242598703024908</v>
      </c>
      <c r="J89" s="1">
        <f ca="1">J29+NORMINV(RAND(),0,'Total-Smoothed'!$AG$2)</f>
        <v>0.15661455633484025</v>
      </c>
      <c r="K89" s="1">
        <f ca="1">K29+NORMINV(RAND(),0,'Total-Smoothed'!$AG$2)</f>
        <v>-0.10769336142222355</v>
      </c>
      <c r="L89" s="1">
        <f ca="1">L29+NORMINV(RAND(),0,'Total-Smoothed'!$AG$2)</f>
        <v>2.1094312382684832E-2</v>
      </c>
      <c r="M89" s="1">
        <f ca="1">M29+NORMINV(RAND(),0,'Total-Smoothed'!$AG$2)</f>
        <v>4.4905337480871936E-2</v>
      </c>
      <c r="N89" s="1">
        <f ca="1">N29+NORMINV(RAND(),0,'Total-Smoothed'!$AG$2)</f>
        <v>1.1590859824973812</v>
      </c>
      <c r="O89" s="1">
        <f ca="1">O29+NORMINV(RAND(),0,'Total-Smoothed'!$AG$2)</f>
        <v>1.0223899375315559</v>
      </c>
      <c r="P89" s="1">
        <f ca="1">P29+NORMINV(RAND(),0,'Total-Smoothed'!$AG$2)</f>
        <v>-7.6786816843148406E-2</v>
      </c>
      <c r="Q89" s="1">
        <f ca="1">Q29+NORMINV(RAND(),0,'Total-Smoothed'!$AG$2)</f>
        <v>0.98376998750764644</v>
      </c>
      <c r="R89" s="1">
        <f ca="1">R29+NORMINV(RAND(),0,'Total-Smoothed'!$AG$2)</f>
        <v>-2.9781731249384269E-2</v>
      </c>
      <c r="S89" s="1">
        <f ca="1">S29+NORMINV(RAND(),0,'Total-Smoothed'!$AG$2)</f>
        <v>0.14360495524002734</v>
      </c>
      <c r="T89" s="1">
        <f ca="1">T29+NORMINV(RAND(),0,'Total-Smoothed'!$AG$2)</f>
        <v>0.19387410028766533</v>
      </c>
      <c r="U89" s="1">
        <f ca="1">U29+NORMINV(RAND(),0,'Total-Smoothed'!$AG$2)</f>
        <v>-8.5421326918800139E-2</v>
      </c>
      <c r="V89" s="1">
        <f ca="1">V29+NORMINV(RAND(),0,'Total-Smoothed'!$AG$2)</f>
        <v>0.24773237361143235</v>
      </c>
      <c r="W89" s="1">
        <f ca="1">W29+NORMINV(RAND(),0,'Total-Smoothed'!$AG$2)</f>
        <v>-5.4816596924767855E-2</v>
      </c>
    </row>
    <row r="90" spans="1:23">
      <c r="A90">
        <v>101</v>
      </c>
      <c r="B90" t="s">
        <v>76</v>
      </c>
      <c r="C90">
        <v>30</v>
      </c>
      <c r="D90" s="1">
        <f ca="1">D30+NORMINV(RAND(),0,'Total-Smoothed'!$AG$2)</f>
        <v>0.23342602523469846</v>
      </c>
      <c r="E90" s="1">
        <f ca="1">E30+NORMINV(RAND(),0,'Total-Smoothed'!$AG$2)</f>
        <v>0.17286022254994027</v>
      </c>
      <c r="F90" s="1">
        <f ca="1">F30+NORMINV(RAND(),0,'Total-Smoothed'!$AG$2)</f>
        <v>0.13682428842633854</v>
      </c>
      <c r="G90" s="1">
        <f ca="1">G30+NORMINV(RAND(),0,'Total-Smoothed'!$AG$2)</f>
        <v>0.90416280029728158</v>
      </c>
      <c r="H90" s="1">
        <f ca="1">H30+NORMINV(RAND(),0,'Total-Smoothed'!$AG$2)</f>
        <v>1.0585503340261528</v>
      </c>
      <c r="I90" s="1">
        <f ca="1">I30+NORMINV(RAND(),0,'Total-Smoothed'!$AG$2)</f>
        <v>-5.0210016020375829E-2</v>
      </c>
      <c r="J90" s="1">
        <f ca="1">J30+NORMINV(RAND(),0,'Total-Smoothed'!$AG$2)</f>
        <v>2.3970567481366542E-2</v>
      </c>
      <c r="K90" s="1">
        <f ca="1">K30+NORMINV(RAND(),0,'Total-Smoothed'!$AG$2)</f>
        <v>6.1993850219438928E-3</v>
      </c>
      <c r="L90" s="1">
        <f ca="1">L30+NORMINV(RAND(),0,'Total-Smoothed'!$AG$2)</f>
        <v>-3.5661093712353729E-2</v>
      </c>
      <c r="M90" s="1">
        <f ca="1">M30+NORMINV(RAND(),0,'Total-Smoothed'!$AG$2)</f>
        <v>0.10739517130154444</v>
      </c>
      <c r="N90" s="1">
        <f ca="1">N30+NORMINV(RAND(),0,'Total-Smoothed'!$AG$2)</f>
        <v>0.9454127283911542</v>
      </c>
      <c r="O90" s="1">
        <f ca="1">O30+NORMINV(RAND(),0,'Total-Smoothed'!$AG$2)</f>
        <v>0.97981082320962876</v>
      </c>
      <c r="P90" s="1">
        <f ca="1">P30+NORMINV(RAND(),0,'Total-Smoothed'!$AG$2)</f>
        <v>0.74540174028721529</v>
      </c>
      <c r="Q90" s="1">
        <f ca="1">Q30+NORMINV(RAND(),0,'Total-Smoothed'!$AG$2)</f>
        <v>0.87267287929426951</v>
      </c>
      <c r="R90" s="1">
        <f ca="1">R30+NORMINV(RAND(),0,'Total-Smoothed'!$AG$2)</f>
        <v>-0.2026854959432173</v>
      </c>
      <c r="S90" s="1">
        <f ca="1">S30+NORMINV(RAND(),0,'Total-Smoothed'!$AG$2)</f>
        <v>-0.11726631795578402</v>
      </c>
      <c r="T90" s="1">
        <f ca="1">T30+NORMINV(RAND(),0,'Total-Smoothed'!$AG$2)</f>
        <v>-1.954299837333983E-2</v>
      </c>
      <c r="U90" s="1">
        <f ca="1">U30+NORMINV(RAND(),0,'Total-Smoothed'!$AG$2)</f>
        <v>-8.6061224905644634E-2</v>
      </c>
      <c r="V90" s="1">
        <f ca="1">V30+NORMINV(RAND(),0,'Total-Smoothed'!$AG$2)</f>
        <v>0.18415062885272926</v>
      </c>
      <c r="W90" s="1">
        <f ca="1">W30+NORMINV(RAND(),0,'Total-Smoothed'!$AG$2)</f>
        <v>-0.12674303275360704</v>
      </c>
    </row>
    <row r="91" spans="1:23">
      <c r="A91">
        <v>102</v>
      </c>
      <c r="B91" t="s">
        <v>77</v>
      </c>
      <c r="C91">
        <v>30</v>
      </c>
      <c r="D91" s="1">
        <f ca="1">D31+NORMINV(RAND(),0,'Total-Smoothed'!$AG$2)</f>
        <v>0.84495286522810331</v>
      </c>
      <c r="E91" s="1">
        <f ca="1">E31+NORMINV(RAND(),0,'Total-Smoothed'!$AG$2)</f>
        <v>0.25103020359829187</v>
      </c>
      <c r="F91" s="1">
        <f ca="1">F31+NORMINV(RAND(),0,'Total-Smoothed'!$AG$2)</f>
        <v>9.2063218578568209E-2</v>
      </c>
      <c r="G91" s="1">
        <f ca="1">G31+NORMINV(RAND(),0,'Total-Smoothed'!$AG$2)</f>
        <v>3.5704658578054362E-2</v>
      </c>
      <c r="H91" s="1">
        <f ca="1">H31+NORMINV(RAND(),0,'Total-Smoothed'!$AG$2)</f>
        <v>0.88548861789168098</v>
      </c>
      <c r="I91" s="1">
        <f ca="1">I31+NORMINV(RAND(),0,'Total-Smoothed'!$AG$2)</f>
        <v>7.7417920094445133E-2</v>
      </c>
      <c r="J91" s="1">
        <f ca="1">J31+NORMINV(RAND(),0,'Total-Smoothed'!$AG$2)</f>
        <v>0.6676636206802079</v>
      </c>
      <c r="K91" s="1">
        <f ca="1">K31+NORMINV(RAND(),0,'Total-Smoothed'!$AG$2)</f>
        <v>0.23108333723307659</v>
      </c>
      <c r="L91" s="1">
        <f ca="1">L31+NORMINV(RAND(),0,'Total-Smoothed'!$AG$2)</f>
        <v>8.7254991841324903E-2</v>
      </c>
      <c r="M91" s="1">
        <f ca="1">M31+NORMINV(RAND(),0,'Total-Smoothed'!$AG$2)</f>
        <v>-2.0540484677742468E-2</v>
      </c>
      <c r="N91" s="1">
        <f ca="1">N31+NORMINV(RAND(),0,'Total-Smoothed'!$AG$2)</f>
        <v>-3.3821482818037554E-3</v>
      </c>
      <c r="O91" s="1">
        <f ca="1">O31+NORMINV(RAND(),0,'Total-Smoothed'!$AG$2)</f>
        <v>0.13907580932739899</v>
      </c>
      <c r="P91" s="1">
        <f ca="1">P31+NORMINV(RAND(),0,'Total-Smoothed'!$AG$2)</f>
        <v>1.0143637209230745</v>
      </c>
      <c r="Q91" s="1">
        <f ca="1">Q31+NORMINV(RAND(),0,'Total-Smoothed'!$AG$2)</f>
        <v>1.0957115378452225</v>
      </c>
      <c r="R91" s="1">
        <f ca="1">R31+NORMINV(RAND(),0,'Total-Smoothed'!$AG$2)</f>
        <v>-0.20942419500802148</v>
      </c>
      <c r="S91" s="1">
        <f ca="1">S31+NORMINV(RAND(),0,'Total-Smoothed'!$AG$2)</f>
        <v>-4.2866898020444681E-2</v>
      </c>
      <c r="T91" s="1">
        <f ca="1">T31+NORMINV(RAND(),0,'Total-Smoothed'!$AG$2)</f>
        <v>0.98674673800127233</v>
      </c>
      <c r="U91" s="1">
        <f ca="1">U31+NORMINV(RAND(),0,'Total-Smoothed'!$AG$2)</f>
        <v>0.98238197912789715</v>
      </c>
      <c r="V91" s="1">
        <f ca="1">V31+NORMINV(RAND(),0,'Total-Smoothed'!$AG$2)</f>
        <v>2.5701162409391121E-2</v>
      </c>
      <c r="W91" s="1">
        <f ca="1">W31+NORMINV(RAND(),0,'Total-Smoothed'!$AG$2)</f>
        <v>0.89766328896588099</v>
      </c>
    </row>
    <row r="92" spans="1:23">
      <c r="A92">
        <v>103</v>
      </c>
      <c r="B92" t="s">
        <v>78</v>
      </c>
      <c r="C92">
        <v>30</v>
      </c>
      <c r="D92" s="1">
        <f ca="1">D32+NORMINV(RAND(),0,'Total-Smoothed'!$AG$2)</f>
        <v>0.9432197934580745</v>
      </c>
      <c r="E92" s="1">
        <f ca="1">E32+NORMINV(RAND(),0,'Total-Smoothed'!$AG$2)</f>
        <v>0.16454814440391496</v>
      </c>
      <c r="F92" s="1">
        <f ca="1">F32+NORMINV(RAND(),0,'Total-Smoothed'!$AG$2)</f>
        <v>0.22090342479929739</v>
      </c>
      <c r="G92" s="1">
        <f ca="1">G32+NORMINV(RAND(),0,'Total-Smoothed'!$AG$2)</f>
        <v>0.16677294211987553</v>
      </c>
      <c r="H92" s="1">
        <f ca="1">H32+NORMINV(RAND(),0,'Total-Smoothed'!$AG$2)</f>
        <v>1.1358739768005361</v>
      </c>
      <c r="I92" s="1">
        <f ca="1">I32+NORMINV(RAND(),0,'Total-Smoothed'!$AG$2)</f>
        <v>4.3935684341319427E-3</v>
      </c>
      <c r="J92" s="1">
        <f ca="1">J32+NORMINV(RAND(),0,'Total-Smoothed'!$AG$2)</f>
        <v>-5.7202492161834819E-3</v>
      </c>
      <c r="K92" s="1">
        <f ca="1">K32+NORMINV(RAND(),0,'Total-Smoothed'!$AG$2)</f>
        <v>-9.6158576662350684E-2</v>
      </c>
      <c r="L92" s="1">
        <f ca="1">L32+NORMINV(RAND(),0,'Total-Smoothed'!$AG$2)</f>
        <v>0.18254455819990484</v>
      </c>
      <c r="M92" s="1">
        <f ca="1">M32+NORMINV(RAND(),0,'Total-Smoothed'!$AG$2)</f>
        <v>-0.18270095696912114</v>
      </c>
      <c r="N92" s="1">
        <f ca="1">N32+NORMINV(RAND(),0,'Total-Smoothed'!$AG$2)</f>
        <v>5.9341738127708744E-2</v>
      </c>
      <c r="O92" s="1">
        <f ca="1">O32+NORMINV(RAND(),0,'Total-Smoothed'!$AG$2)</f>
        <v>-8.0557621312155381E-2</v>
      </c>
      <c r="P92" s="1">
        <f ca="1">P32+NORMINV(RAND(),0,'Total-Smoothed'!$AG$2)</f>
        <v>0.97345854973254264</v>
      </c>
      <c r="Q92" s="1">
        <f ca="1">Q32+NORMINV(RAND(),0,'Total-Smoothed'!$AG$2)</f>
        <v>0.15173715851189645</v>
      </c>
      <c r="R92" s="1">
        <f ca="1">R32+NORMINV(RAND(),0,'Total-Smoothed'!$AG$2)</f>
        <v>0.24986741478503174</v>
      </c>
      <c r="S92" s="1">
        <f ca="1">S32+NORMINV(RAND(),0,'Total-Smoothed'!$AG$2)</f>
        <v>1.0123781428160139</v>
      </c>
      <c r="T92" s="1">
        <f ca="1">T32+NORMINV(RAND(),0,'Total-Smoothed'!$AG$2)</f>
        <v>0.87701370748147611</v>
      </c>
      <c r="U92" s="1">
        <f ca="1">U32+NORMINV(RAND(),0,'Total-Smoothed'!$AG$2)</f>
        <v>-0.18870208673354438</v>
      </c>
      <c r="V92" s="1">
        <f ca="1">V32+NORMINV(RAND(),0,'Total-Smoothed'!$AG$2)</f>
        <v>-5.5850106232035283E-2</v>
      </c>
      <c r="W92" s="1">
        <f ca="1">W32+NORMINV(RAND(),0,'Total-Smoothed'!$AG$2)</f>
        <v>-7.6947136535986463E-2</v>
      </c>
    </row>
    <row r="93" spans="1:23">
      <c r="A93">
        <v>104</v>
      </c>
      <c r="B93" t="s">
        <v>79</v>
      </c>
      <c r="C93">
        <v>30</v>
      </c>
      <c r="D93" s="1">
        <f ca="1">D33+NORMINV(RAND(),0,'Total-Smoothed'!$AG$2)</f>
        <v>0.99411404471654763</v>
      </c>
      <c r="E93" s="1">
        <f ca="1">E33+NORMINV(RAND(),0,'Total-Smoothed'!$AG$2)</f>
        <v>-8.1876650195869746E-3</v>
      </c>
      <c r="F93" s="1">
        <f ca="1">F33+NORMINV(RAND(),0,'Total-Smoothed'!$AG$2)</f>
        <v>-2.3666931023036492E-2</v>
      </c>
      <c r="G93" s="1">
        <f ca="1">G33+NORMINV(RAND(),0,'Total-Smoothed'!$AG$2)</f>
        <v>6.6459745448688712E-2</v>
      </c>
      <c r="H93" s="1">
        <f ca="1">H33+NORMINV(RAND(),0,'Total-Smoothed'!$AG$2)</f>
        <v>1.1743146397996824</v>
      </c>
      <c r="I93" s="1">
        <f ca="1">I33+NORMINV(RAND(),0,'Total-Smoothed'!$AG$2)</f>
        <v>-8.1580173817902613E-2</v>
      </c>
      <c r="J93" s="1">
        <f ca="1">J33+NORMINV(RAND(),0,'Total-Smoothed'!$AG$2)</f>
        <v>0.2268473808483599</v>
      </c>
      <c r="K93" s="1">
        <f ca="1">K33+NORMINV(RAND(),0,'Total-Smoothed'!$AG$2)</f>
        <v>8.2624794462546249E-3</v>
      </c>
      <c r="L93" s="1">
        <f ca="1">L33+NORMINV(RAND(),0,'Total-Smoothed'!$AG$2)</f>
        <v>0.11895617149637319</v>
      </c>
      <c r="M93" s="1">
        <f ca="1">M33+NORMINV(RAND(),0,'Total-Smoothed'!$AG$2)</f>
        <v>-3.2762649553611648E-3</v>
      </c>
      <c r="N93" s="1">
        <f ca="1">N33+NORMINV(RAND(),0,'Total-Smoothed'!$AG$2)</f>
        <v>-8.8216314677243612E-2</v>
      </c>
      <c r="O93" s="1">
        <f ca="1">O33+NORMINV(RAND(),0,'Total-Smoothed'!$AG$2)</f>
        <v>-1.2256896377302456E-3</v>
      </c>
      <c r="P93" s="1">
        <f ca="1">P33+NORMINV(RAND(),0,'Total-Smoothed'!$AG$2)</f>
        <v>1.0179000034916985</v>
      </c>
      <c r="Q93" s="1">
        <f ca="1">Q33+NORMINV(RAND(),0,'Total-Smoothed'!$AG$2)</f>
        <v>4.840786044126999E-2</v>
      </c>
      <c r="R93" s="1">
        <f ca="1">R33+NORMINV(RAND(),0,'Total-Smoothed'!$AG$2)</f>
        <v>0.11148436064015231</v>
      </c>
      <c r="S93" s="1">
        <f ca="1">S33+NORMINV(RAND(),0,'Total-Smoothed'!$AG$2)</f>
        <v>0.15621477309109655</v>
      </c>
      <c r="T93" s="1">
        <f ca="1">T33+NORMINV(RAND(),0,'Total-Smoothed'!$AG$2)</f>
        <v>0.97491924108759465</v>
      </c>
      <c r="U93" s="1">
        <f ca="1">U33+NORMINV(RAND(),0,'Total-Smoothed'!$AG$2)</f>
        <v>0.95011216396291442</v>
      </c>
      <c r="V93" s="1">
        <f ca="1">V33+NORMINV(RAND(),0,'Total-Smoothed'!$AG$2)</f>
        <v>3.0014935963026835E-2</v>
      </c>
      <c r="W93" s="1">
        <f ca="1">W33+NORMINV(RAND(),0,'Total-Smoothed'!$AG$2)</f>
        <v>0.1281690087366166</v>
      </c>
    </row>
    <row r="94" spans="1:23">
      <c r="A94">
        <v>105</v>
      </c>
      <c r="B94" t="s">
        <v>80</v>
      </c>
      <c r="C94">
        <v>30</v>
      </c>
      <c r="D94" s="1">
        <f ca="1">D34+NORMINV(RAND(),0,'Total-Smoothed'!$AG$2)</f>
        <v>1.0619019822067746</v>
      </c>
      <c r="E94" s="1">
        <f ca="1">E34+NORMINV(RAND(),0,'Total-Smoothed'!$AG$2)</f>
        <v>0.14517050863645564</v>
      </c>
      <c r="F94" s="1">
        <f ca="1">F34+NORMINV(RAND(),0,'Total-Smoothed'!$AG$2)</f>
        <v>-1.5984959899244451E-3</v>
      </c>
      <c r="G94" s="1">
        <f ca="1">G34+NORMINV(RAND(),0,'Total-Smoothed'!$AG$2)</f>
        <v>0.73951254177216486</v>
      </c>
      <c r="H94" s="1">
        <f ca="1">H34+NORMINV(RAND(),0,'Total-Smoothed'!$AG$2)</f>
        <v>1.057314669988229</v>
      </c>
      <c r="I94" s="1">
        <f ca="1">I34+NORMINV(RAND(),0,'Total-Smoothed'!$AG$2)</f>
        <v>8.6508046341309819E-2</v>
      </c>
      <c r="J94" s="1">
        <f ca="1">J34+NORMINV(RAND(),0,'Total-Smoothed'!$AG$2)</f>
        <v>4.5273517331131219E-2</v>
      </c>
      <c r="K94" s="1">
        <f ca="1">K34+NORMINV(RAND(),0,'Total-Smoothed'!$AG$2)</f>
        <v>-8.7221131080527967E-2</v>
      </c>
      <c r="L94" s="1">
        <f ca="1">L34+NORMINV(RAND(),0,'Total-Smoothed'!$AG$2)</f>
        <v>-1.2924355517726145E-2</v>
      </c>
      <c r="M94" s="1">
        <f ca="1">M34+NORMINV(RAND(),0,'Total-Smoothed'!$AG$2)</f>
        <v>0.17076931752392299</v>
      </c>
      <c r="N94" s="1">
        <f ca="1">N34+NORMINV(RAND(),0,'Total-Smoothed'!$AG$2)</f>
        <v>0.15602018851761235</v>
      </c>
      <c r="O94" s="1">
        <f ca="1">O34+NORMINV(RAND(),0,'Total-Smoothed'!$AG$2)</f>
        <v>6.4104533705261982E-3</v>
      </c>
      <c r="P94" s="1">
        <f ca="1">P34+NORMINV(RAND(),0,'Total-Smoothed'!$AG$2)</f>
        <v>1.0162754536135588</v>
      </c>
      <c r="Q94" s="1">
        <f ca="1">Q34+NORMINV(RAND(),0,'Total-Smoothed'!$AG$2)</f>
        <v>1.064447716842184</v>
      </c>
      <c r="R94" s="1">
        <f ca="1">R34+NORMINV(RAND(),0,'Total-Smoothed'!$AG$2)</f>
        <v>4.8915309913862365E-2</v>
      </c>
      <c r="S94" s="1">
        <f ca="1">S34+NORMINV(RAND(),0,'Total-Smoothed'!$AG$2)</f>
        <v>1.0265100292320197</v>
      </c>
      <c r="T94" s="1">
        <f ca="1">T34+NORMINV(RAND(),0,'Total-Smoothed'!$AG$2)</f>
        <v>1.0518722862012948</v>
      </c>
      <c r="U94" s="1">
        <f ca="1">U34+NORMINV(RAND(),0,'Total-Smoothed'!$AG$2)</f>
        <v>0.98479750810515276</v>
      </c>
      <c r="V94" s="1">
        <f ca="1">V34+NORMINV(RAND(),0,'Total-Smoothed'!$AG$2)</f>
        <v>1.8689259022901018E-2</v>
      </c>
      <c r="W94" s="1">
        <f ca="1">W34+NORMINV(RAND(),0,'Total-Smoothed'!$AG$2)</f>
        <v>0.99630139107181181</v>
      </c>
    </row>
    <row r="95" spans="1:23">
      <c r="A95">
        <v>106</v>
      </c>
      <c r="B95" t="s">
        <v>81</v>
      </c>
      <c r="C95">
        <v>30</v>
      </c>
      <c r="D95" s="1">
        <f ca="1">D35+NORMINV(RAND(),0,'Total-Smoothed'!$AG$2)</f>
        <v>0.95846068726772637</v>
      </c>
      <c r="E95" s="1">
        <f ca="1">E35+NORMINV(RAND(),0,'Total-Smoothed'!$AG$2)</f>
        <v>0.50253875963431105</v>
      </c>
      <c r="F95" s="1">
        <f ca="1">F35+NORMINV(RAND(),0,'Total-Smoothed'!$AG$2)</f>
        <v>-2.5766525298016246E-2</v>
      </c>
      <c r="G95" s="1">
        <f ca="1">G35+NORMINV(RAND(),0,'Total-Smoothed'!$AG$2)</f>
        <v>-7.8698577465362379E-2</v>
      </c>
      <c r="H95" s="1">
        <f ca="1">H35+NORMINV(RAND(),0,'Total-Smoothed'!$AG$2)</f>
        <v>0.98769960211009233</v>
      </c>
      <c r="I95" s="1">
        <f ca="1">I35+NORMINV(RAND(),0,'Total-Smoothed'!$AG$2)</f>
        <v>-2.7791594007115838E-2</v>
      </c>
      <c r="J95" s="1">
        <f ca="1">J35+NORMINV(RAND(),0,'Total-Smoothed'!$AG$2)</f>
        <v>0.15296215256012677</v>
      </c>
      <c r="K95" s="1">
        <f ca="1">K35+NORMINV(RAND(),0,'Total-Smoothed'!$AG$2)</f>
        <v>-3.156624943169882E-2</v>
      </c>
      <c r="L95" s="1">
        <f ca="1">L35+NORMINV(RAND(),0,'Total-Smoothed'!$AG$2)</f>
        <v>-0.19431363934662793</v>
      </c>
      <c r="M95" s="1">
        <f ca="1">M35+NORMINV(RAND(),0,'Total-Smoothed'!$AG$2)</f>
        <v>-6.6500019489177595E-2</v>
      </c>
      <c r="N95" s="1">
        <f ca="1">N35+NORMINV(RAND(),0,'Total-Smoothed'!$AG$2)</f>
        <v>-9.6565964508775141E-3</v>
      </c>
      <c r="O95" s="1">
        <f ca="1">O35+NORMINV(RAND(),0,'Total-Smoothed'!$AG$2)</f>
        <v>-2.6065866244205285E-2</v>
      </c>
      <c r="P95" s="1">
        <f ca="1">P35+NORMINV(RAND(),0,'Total-Smoothed'!$AG$2)</f>
        <v>0.46055532151561673</v>
      </c>
      <c r="Q95" s="1">
        <f ca="1">Q35+NORMINV(RAND(),0,'Total-Smoothed'!$AG$2)</f>
        <v>-0.11248647106697503</v>
      </c>
      <c r="R95" s="1">
        <f ca="1">R35+NORMINV(RAND(),0,'Total-Smoothed'!$AG$2)</f>
        <v>-0.11896815900077207</v>
      </c>
      <c r="S95" s="1">
        <f ca="1">S35+NORMINV(RAND(),0,'Total-Smoothed'!$AG$2)</f>
        <v>-1.0385689114198627E-3</v>
      </c>
      <c r="T95" s="1">
        <f ca="1">T35+NORMINV(RAND(),0,'Total-Smoothed'!$AG$2)</f>
        <v>1.0194013161035409</v>
      </c>
      <c r="U95" s="1">
        <f ca="1">U35+NORMINV(RAND(),0,'Total-Smoothed'!$AG$2)</f>
        <v>-0.11350487105662073</v>
      </c>
      <c r="V95" s="1">
        <f ca="1">V35+NORMINV(RAND(),0,'Total-Smoothed'!$AG$2)</f>
        <v>9.3465891479221089E-2</v>
      </c>
      <c r="W95" s="1">
        <f ca="1">W35+NORMINV(RAND(),0,'Total-Smoothed'!$AG$2)</f>
        <v>-7.2832181665607537E-2</v>
      </c>
    </row>
    <row r="96" spans="1:23">
      <c r="A96">
        <v>107</v>
      </c>
      <c r="B96" t="s">
        <v>82</v>
      </c>
      <c r="C96">
        <v>30</v>
      </c>
      <c r="D96" s="1">
        <f ca="1">D36+NORMINV(RAND(),0,'Total-Smoothed'!$AG$2)</f>
        <v>1.2017674516461438</v>
      </c>
      <c r="E96" s="1">
        <f ca="1">E36+NORMINV(RAND(),0,'Total-Smoothed'!$AG$2)</f>
        <v>1.7305854744508898E-2</v>
      </c>
      <c r="F96" s="1">
        <f ca="1">F36+NORMINV(RAND(),0,'Total-Smoothed'!$AG$2)</f>
        <v>7.6545410011599591E-2</v>
      </c>
      <c r="G96" s="1">
        <f ca="1">G36+NORMINV(RAND(),0,'Total-Smoothed'!$AG$2)</f>
        <v>4.2917676191417493E-3</v>
      </c>
      <c r="H96" s="1">
        <f ca="1">H36+NORMINV(RAND(),0,'Total-Smoothed'!$AG$2)</f>
        <v>1.1538125727209692</v>
      </c>
      <c r="I96" s="1">
        <f ca="1">I36+NORMINV(RAND(),0,'Total-Smoothed'!$AG$2)</f>
        <v>-6.7281313378228513E-2</v>
      </c>
      <c r="J96" s="1">
        <f ca="1">J36+NORMINV(RAND(),0,'Total-Smoothed'!$AG$2)</f>
        <v>0.13494844758322527</v>
      </c>
      <c r="K96" s="1">
        <f ca="1">K36+NORMINV(RAND(),0,'Total-Smoothed'!$AG$2)</f>
        <v>1.6860249473822503E-2</v>
      </c>
      <c r="L96" s="1">
        <f ca="1">L36+NORMINV(RAND(),0,'Total-Smoothed'!$AG$2)</f>
        <v>-9.1862440222065203E-2</v>
      </c>
      <c r="M96" s="1">
        <f ca="1">M36+NORMINV(RAND(),0,'Total-Smoothed'!$AG$2)</f>
        <v>-2.3378725288424815E-3</v>
      </c>
      <c r="N96" s="1">
        <f ca="1">N36+NORMINV(RAND(),0,'Total-Smoothed'!$AG$2)</f>
        <v>-4.8937030946594453E-3</v>
      </c>
      <c r="O96" s="1">
        <f ca="1">O36+NORMINV(RAND(),0,'Total-Smoothed'!$AG$2)</f>
        <v>-1.7748772168972523E-2</v>
      </c>
      <c r="P96" s="1">
        <f ca="1">P36+NORMINV(RAND(),0,'Total-Smoothed'!$AG$2)</f>
        <v>0.73723210237555803</v>
      </c>
      <c r="Q96" s="1">
        <f ca="1">Q36+NORMINV(RAND(),0,'Total-Smoothed'!$AG$2)</f>
        <v>1.0263267803512273</v>
      </c>
      <c r="R96" s="1">
        <f ca="1">R36+NORMINV(RAND(),0,'Total-Smoothed'!$AG$2)</f>
        <v>0.9425770138266768</v>
      </c>
      <c r="S96" s="1">
        <f ca="1">S36+NORMINV(RAND(),0,'Total-Smoothed'!$AG$2)</f>
        <v>1.0209478773816703</v>
      </c>
      <c r="T96" s="1">
        <f ca="1">T36+NORMINV(RAND(),0,'Total-Smoothed'!$AG$2)</f>
        <v>1.0082226864021266</v>
      </c>
      <c r="U96" s="1">
        <f ca="1">U36+NORMINV(RAND(),0,'Total-Smoothed'!$AG$2)</f>
        <v>1.1227755773588419</v>
      </c>
      <c r="V96" s="1">
        <f ca="1">V36+NORMINV(RAND(),0,'Total-Smoothed'!$AG$2)</f>
        <v>-3.6869570468708146E-2</v>
      </c>
      <c r="W96" s="1">
        <f ca="1">W36+NORMINV(RAND(),0,'Total-Smoothed'!$AG$2)</f>
        <v>1.1327806749198892</v>
      </c>
    </row>
    <row r="97" spans="1:23">
      <c r="A97">
        <v>108</v>
      </c>
      <c r="B97" t="s">
        <v>83</v>
      </c>
      <c r="C97">
        <v>30</v>
      </c>
      <c r="D97" s="1">
        <f ca="1">D37+NORMINV(RAND(),0,'Total-Smoothed'!$AG$2)</f>
        <v>0.1223088155156959</v>
      </c>
      <c r="E97" s="1">
        <f ca="1">E37+NORMINV(RAND(),0,'Total-Smoothed'!$AG$2)</f>
        <v>0.13826941607935125</v>
      </c>
      <c r="F97" s="1">
        <f ca="1">F37+NORMINV(RAND(),0,'Total-Smoothed'!$AG$2)</f>
        <v>-2.6628872306394616E-2</v>
      </c>
      <c r="G97" s="1">
        <f ca="1">G37+NORMINV(RAND(),0,'Total-Smoothed'!$AG$2)</f>
        <v>-4.2404184249508037E-2</v>
      </c>
      <c r="H97" s="1">
        <f ca="1">H37+NORMINV(RAND(),0,'Total-Smoothed'!$AG$2)</f>
        <v>0.9020424126999157</v>
      </c>
      <c r="I97" s="1">
        <f ca="1">I37+NORMINV(RAND(),0,'Total-Smoothed'!$AG$2)</f>
        <v>2.7149894158583494E-2</v>
      </c>
      <c r="J97" s="1">
        <f ca="1">J37+NORMINV(RAND(),0,'Total-Smoothed'!$AG$2)</f>
        <v>3.8970469820020684E-2</v>
      </c>
      <c r="K97" s="1">
        <f ca="1">K37+NORMINV(RAND(),0,'Total-Smoothed'!$AG$2)</f>
        <v>-2.0802866258074527E-2</v>
      </c>
      <c r="L97" s="1">
        <f ca="1">L37+NORMINV(RAND(),0,'Total-Smoothed'!$AG$2)</f>
        <v>-4.6827152080382517E-2</v>
      </c>
      <c r="M97" s="1">
        <f ca="1">M37+NORMINV(RAND(),0,'Total-Smoothed'!$AG$2)</f>
        <v>0.10013922134135576</v>
      </c>
      <c r="N97" s="1">
        <f ca="1">N37+NORMINV(RAND(),0,'Total-Smoothed'!$AG$2)</f>
        <v>0.42235377094137938</v>
      </c>
      <c r="O97" s="1">
        <f ca="1">O37+NORMINV(RAND(),0,'Total-Smoothed'!$AG$2)</f>
        <v>0.6158501260232695</v>
      </c>
      <c r="P97" s="1">
        <f ca="1">P37+NORMINV(RAND(),0,'Total-Smoothed'!$AG$2)</f>
        <v>5.8913506783835043E-2</v>
      </c>
      <c r="Q97" s="1">
        <f ca="1">Q37+NORMINV(RAND(),0,'Total-Smoothed'!$AG$2)</f>
        <v>-5.5314879738189437E-2</v>
      </c>
      <c r="R97" s="1">
        <f ca="1">R37+NORMINV(RAND(),0,'Total-Smoothed'!$AG$2)</f>
        <v>0.96714588497069309</v>
      </c>
      <c r="S97" s="1">
        <f ca="1">S37+NORMINV(RAND(),0,'Total-Smoothed'!$AG$2)</f>
        <v>0.86832760717210822</v>
      </c>
      <c r="T97" s="1">
        <f ca="1">T37+NORMINV(RAND(),0,'Total-Smoothed'!$AG$2)</f>
        <v>-3.7849513072750744E-2</v>
      </c>
      <c r="U97" s="1">
        <f ca="1">U37+NORMINV(RAND(),0,'Total-Smoothed'!$AG$2)</f>
        <v>4.9296263906333765E-2</v>
      </c>
      <c r="V97" s="1">
        <f ca="1">V37+NORMINV(RAND(),0,'Total-Smoothed'!$AG$2)</f>
        <v>0.43557325947902525</v>
      </c>
      <c r="W97" s="1">
        <f ca="1">W37+NORMINV(RAND(),0,'Total-Smoothed'!$AG$2)</f>
        <v>0.53112534353689966</v>
      </c>
    </row>
    <row r="98" spans="1:23">
      <c r="A98">
        <v>109</v>
      </c>
      <c r="B98" t="s">
        <v>84</v>
      </c>
      <c r="C98">
        <v>30</v>
      </c>
      <c r="D98" s="1">
        <f ca="1">D38+NORMINV(RAND(),0,'Total-Smoothed'!$AG$2)</f>
        <v>-7.2516322111796407E-3</v>
      </c>
      <c r="E98" s="1">
        <f ca="1">E38+NORMINV(RAND(),0,'Total-Smoothed'!$AG$2)</f>
        <v>-0.16283676192540977</v>
      </c>
      <c r="F98" s="1">
        <f ca="1">F38+NORMINV(RAND(),0,'Total-Smoothed'!$AG$2)</f>
        <v>-1.559101712968113E-3</v>
      </c>
      <c r="G98" s="1">
        <f ca="1">G38+NORMINV(RAND(),0,'Total-Smoothed'!$AG$2)</f>
        <v>0.11916519523657726</v>
      </c>
      <c r="H98" s="1">
        <f ca="1">H38+NORMINV(RAND(),0,'Total-Smoothed'!$AG$2)</f>
        <v>1.0231655725542614</v>
      </c>
      <c r="I98" s="1">
        <f ca="1">I38+NORMINV(RAND(),0,'Total-Smoothed'!$AG$2)</f>
        <v>-0.10152687036989477</v>
      </c>
      <c r="J98" s="1">
        <f ca="1">J38+NORMINV(RAND(),0,'Total-Smoothed'!$AG$2)</f>
        <v>0.5417538917989847</v>
      </c>
      <c r="K98" s="1">
        <f ca="1">K38+NORMINV(RAND(),0,'Total-Smoothed'!$AG$2)</f>
        <v>2.9511453576909107E-2</v>
      </c>
      <c r="L98" s="1">
        <f ca="1">L38+NORMINV(RAND(),0,'Total-Smoothed'!$AG$2)</f>
        <v>-0.11544904478095659</v>
      </c>
      <c r="M98" s="1">
        <f ca="1">M38+NORMINV(RAND(),0,'Total-Smoothed'!$AG$2)</f>
        <v>-1.6251975119658365E-2</v>
      </c>
      <c r="N98" s="1">
        <f ca="1">N38+NORMINV(RAND(),0,'Total-Smoothed'!$AG$2)</f>
        <v>0.84752137293341778</v>
      </c>
      <c r="O98" s="1">
        <f ca="1">O38+NORMINV(RAND(),0,'Total-Smoothed'!$AG$2)</f>
        <v>-0.20974460874506332</v>
      </c>
      <c r="P98" s="1">
        <f ca="1">P38+NORMINV(RAND(),0,'Total-Smoothed'!$AG$2)</f>
        <v>-7.8702680564647631E-3</v>
      </c>
      <c r="Q98" s="1">
        <f ca="1">Q38+NORMINV(RAND(),0,'Total-Smoothed'!$AG$2)</f>
        <v>1.9567415922076926E-2</v>
      </c>
      <c r="R98" s="1">
        <f ca="1">R38+NORMINV(RAND(),0,'Total-Smoothed'!$AG$2)</f>
        <v>0.83368349342786408</v>
      </c>
      <c r="S98" s="1">
        <f ca="1">S38+NORMINV(RAND(),0,'Total-Smoothed'!$AG$2)</f>
        <v>-4.9911138332400663E-2</v>
      </c>
      <c r="T98" s="1">
        <f ca="1">T38+NORMINV(RAND(),0,'Total-Smoothed'!$AG$2)</f>
        <v>0.38788875474002843</v>
      </c>
      <c r="U98" s="1">
        <f ca="1">U38+NORMINV(RAND(),0,'Total-Smoothed'!$AG$2)</f>
        <v>1.1016714782261439</v>
      </c>
      <c r="V98" s="1">
        <f ca="1">V38+NORMINV(RAND(),0,'Total-Smoothed'!$AG$2)</f>
        <v>0.66397561566487406</v>
      </c>
      <c r="W98" s="1">
        <f ca="1">W38+NORMINV(RAND(),0,'Total-Smoothed'!$AG$2)</f>
        <v>-0.10303791028333907</v>
      </c>
    </row>
    <row r="99" spans="1:23">
      <c r="A99">
        <v>110</v>
      </c>
      <c r="B99" t="s">
        <v>85</v>
      </c>
      <c r="C99">
        <v>30</v>
      </c>
      <c r="D99" s="1">
        <f ca="1">D39+NORMINV(RAND(),0,'Total-Smoothed'!$AG$2)</f>
        <v>3.2526954642065134E-2</v>
      </c>
      <c r="E99" s="1">
        <f ca="1">E39+NORMINV(RAND(),0,'Total-Smoothed'!$AG$2)</f>
        <v>0.28279649250744177</v>
      </c>
      <c r="F99" s="1">
        <f ca="1">F39+NORMINV(RAND(),0,'Total-Smoothed'!$AG$2)</f>
        <v>9.8574759415085922E-2</v>
      </c>
      <c r="G99" s="1">
        <f ca="1">G39+NORMINV(RAND(),0,'Total-Smoothed'!$AG$2)</f>
        <v>6.0007712188188816E-2</v>
      </c>
      <c r="H99" s="1">
        <f ca="1">H39+NORMINV(RAND(),0,'Total-Smoothed'!$AG$2)</f>
        <v>1.0285273260695034</v>
      </c>
      <c r="I99" s="1">
        <f ca="1">I39+NORMINV(RAND(),0,'Total-Smoothed'!$AG$2)</f>
        <v>-2.8555985366668757E-2</v>
      </c>
      <c r="J99" s="1">
        <f ca="1">J39+NORMINV(RAND(),0,'Total-Smoothed'!$AG$2)</f>
        <v>0.81256562346918115</v>
      </c>
      <c r="K99" s="1">
        <f ca="1">K39+NORMINV(RAND(),0,'Total-Smoothed'!$AG$2)</f>
        <v>-6.2020965852564114E-2</v>
      </c>
      <c r="L99" s="1">
        <f ca="1">L39+NORMINV(RAND(),0,'Total-Smoothed'!$AG$2)</f>
        <v>-2.6218498824582805E-2</v>
      </c>
      <c r="M99" s="1">
        <f ca="1">M39+NORMINV(RAND(),0,'Total-Smoothed'!$AG$2)</f>
        <v>-5.3450254980103189E-2</v>
      </c>
      <c r="N99" s="1">
        <f ca="1">N39+NORMINV(RAND(),0,'Total-Smoothed'!$AG$2)</f>
        <v>0.99712596099622752</v>
      </c>
      <c r="O99" s="1">
        <f ca="1">O39+NORMINV(RAND(),0,'Total-Smoothed'!$AG$2)</f>
        <v>0.10880548324025847</v>
      </c>
      <c r="P99" s="1">
        <f ca="1">P39+NORMINV(RAND(),0,'Total-Smoothed'!$AG$2)</f>
        <v>0.66203533167275352</v>
      </c>
      <c r="Q99" s="1">
        <f ca="1">Q39+NORMINV(RAND(),0,'Total-Smoothed'!$AG$2)</f>
        <v>0.9207651510904904</v>
      </c>
      <c r="R99" s="1">
        <f ca="1">R39+NORMINV(RAND(),0,'Total-Smoothed'!$AG$2)</f>
        <v>0.99852631052303165</v>
      </c>
      <c r="S99" s="1">
        <f ca="1">S39+NORMINV(RAND(),0,'Total-Smoothed'!$AG$2)</f>
        <v>0.93280280162720253</v>
      </c>
      <c r="T99" s="1">
        <f ca="1">T39+NORMINV(RAND(),0,'Total-Smoothed'!$AG$2)</f>
        <v>-8.5986481061108913E-2</v>
      </c>
      <c r="U99" s="1">
        <f ca="1">U39+NORMINV(RAND(),0,'Total-Smoothed'!$AG$2)</f>
        <v>0.80062619308779925</v>
      </c>
      <c r="V99" s="1">
        <f ca="1">V39+NORMINV(RAND(),0,'Total-Smoothed'!$AG$2)</f>
        <v>4.827995197847567E-2</v>
      </c>
      <c r="W99" s="1">
        <f ca="1">W39+NORMINV(RAND(),0,'Total-Smoothed'!$AG$2)</f>
        <v>0.91762986957701465</v>
      </c>
    </row>
    <row r="100" spans="1:23">
      <c r="A100">
        <v>111</v>
      </c>
      <c r="B100" t="s">
        <v>86</v>
      </c>
      <c r="C100">
        <v>30</v>
      </c>
      <c r="D100" s="1">
        <f ca="1">D40+NORMINV(RAND(),0,'Total-Smoothed'!$AG$2)</f>
        <v>-8.0567831280441787E-2</v>
      </c>
      <c r="E100" s="1">
        <f ca="1">E40+NORMINV(RAND(),0,'Total-Smoothed'!$AG$2)</f>
        <v>2.7115839735207784E-3</v>
      </c>
      <c r="F100" s="1">
        <f ca="1">F40+NORMINV(RAND(),0,'Total-Smoothed'!$AG$2)</f>
        <v>0.25955356742358959</v>
      </c>
      <c r="G100" s="1">
        <f ca="1">G40+NORMINV(RAND(),0,'Total-Smoothed'!$AG$2)</f>
        <v>-6.0056688687819604E-2</v>
      </c>
      <c r="H100" s="1">
        <f ca="1">H40+NORMINV(RAND(),0,'Total-Smoothed'!$AG$2)</f>
        <v>0.93181938662132813</v>
      </c>
      <c r="I100" s="1">
        <f ca="1">I40+NORMINV(RAND(),0,'Total-Smoothed'!$AG$2)</f>
        <v>-0.10591831144058445</v>
      </c>
      <c r="J100" s="1">
        <f ca="1">J40+NORMINV(RAND(),0,'Total-Smoothed'!$AG$2)</f>
        <v>0.80722414630773198</v>
      </c>
      <c r="K100" s="1">
        <f ca="1">K40+NORMINV(RAND(),0,'Total-Smoothed'!$AG$2)</f>
        <v>-8.3013491888545479E-3</v>
      </c>
      <c r="L100" s="1">
        <f ca="1">L40+NORMINV(RAND(),0,'Total-Smoothed'!$AG$2)</f>
        <v>4.7118513157702088E-2</v>
      </c>
      <c r="M100" s="1">
        <f ca="1">M40+NORMINV(RAND(),0,'Total-Smoothed'!$AG$2)</f>
        <v>0.47992823020879816</v>
      </c>
      <c r="N100" s="1">
        <f ca="1">N40+NORMINV(RAND(),0,'Total-Smoothed'!$AG$2)</f>
        <v>0.36361049371608556</v>
      </c>
      <c r="O100" s="1">
        <f ca="1">O40+NORMINV(RAND(),0,'Total-Smoothed'!$AG$2)</f>
        <v>-5.8499845536812882E-3</v>
      </c>
      <c r="P100" s="1">
        <f ca="1">P40+NORMINV(RAND(),0,'Total-Smoothed'!$AG$2)</f>
        <v>0.72842894097049649</v>
      </c>
      <c r="Q100" s="1">
        <f ca="1">Q40+NORMINV(RAND(),0,'Total-Smoothed'!$AG$2)</f>
        <v>0.97114300865617276</v>
      </c>
      <c r="R100" s="1">
        <f ca="1">R40+NORMINV(RAND(),0,'Total-Smoothed'!$AG$2)</f>
        <v>1.1546350065943343</v>
      </c>
      <c r="S100" s="1">
        <f ca="1">S40+NORMINV(RAND(),0,'Total-Smoothed'!$AG$2)</f>
        <v>0.95099216568416267</v>
      </c>
      <c r="T100" s="1">
        <f ca="1">T40+NORMINV(RAND(),0,'Total-Smoothed'!$AG$2)</f>
        <v>0.10909802575788521</v>
      </c>
      <c r="U100" s="1">
        <f ca="1">U40+NORMINV(RAND(),0,'Total-Smoothed'!$AG$2)</f>
        <v>1.0215092041017977</v>
      </c>
      <c r="V100" s="1">
        <f ca="1">V40+NORMINV(RAND(),0,'Total-Smoothed'!$AG$2)</f>
        <v>1.1294824029782926</v>
      </c>
      <c r="W100" s="1">
        <f ca="1">W40+NORMINV(RAND(),0,'Total-Smoothed'!$AG$2)</f>
        <v>0.88256897452979188</v>
      </c>
    </row>
    <row r="101" spans="1:23">
      <c r="A101">
        <v>112</v>
      </c>
      <c r="B101" t="s">
        <v>87</v>
      </c>
      <c r="C101">
        <v>30</v>
      </c>
      <c r="D101" s="1">
        <f ca="1">D41+NORMINV(RAND(),0,'Total-Smoothed'!$AG$2)</f>
        <v>-9.8717335113449378E-2</v>
      </c>
      <c r="E101" s="1">
        <f ca="1">E41+NORMINV(RAND(),0,'Total-Smoothed'!$AG$2)</f>
        <v>-2.5929373919691478E-2</v>
      </c>
      <c r="F101" s="1">
        <f ca="1">F41+NORMINV(RAND(),0,'Total-Smoothed'!$AG$2)</f>
        <v>-1.402234211412581E-2</v>
      </c>
      <c r="G101" s="1">
        <f ca="1">G41+NORMINV(RAND(),0,'Total-Smoothed'!$AG$2)</f>
        <v>4.0256469384677397E-2</v>
      </c>
      <c r="H101" s="1">
        <f ca="1">H41+NORMINV(RAND(),0,'Total-Smoothed'!$AG$2)</f>
        <v>1.1107916903848345</v>
      </c>
      <c r="I101" s="1">
        <f ca="1">I41+NORMINV(RAND(),0,'Total-Smoothed'!$AG$2)</f>
        <v>5.1010929411681831E-2</v>
      </c>
      <c r="J101" s="1">
        <f ca="1">J41+NORMINV(RAND(),0,'Total-Smoothed'!$AG$2)</f>
        <v>0.14944000936311291</v>
      </c>
      <c r="K101" s="1">
        <f ca="1">K41+NORMINV(RAND(),0,'Total-Smoothed'!$AG$2)</f>
        <v>0.23178243168285628</v>
      </c>
      <c r="L101" s="1">
        <f ca="1">L41+NORMINV(RAND(),0,'Total-Smoothed'!$AG$2)</f>
        <v>-5.391485007491939E-2</v>
      </c>
      <c r="M101" s="1">
        <f ca="1">M41+NORMINV(RAND(),0,'Total-Smoothed'!$AG$2)</f>
        <v>2.909114235800896E-2</v>
      </c>
      <c r="N101" s="1">
        <f ca="1">N41+NORMINV(RAND(),0,'Total-Smoothed'!$AG$2)</f>
        <v>1.1606699794131055</v>
      </c>
      <c r="O101" s="1">
        <f ca="1">O41+NORMINV(RAND(),0,'Total-Smoothed'!$AG$2)</f>
        <v>0.96561591746876041</v>
      </c>
      <c r="P101" s="1">
        <f ca="1">P41+NORMINV(RAND(),0,'Total-Smoothed'!$AG$2)</f>
        <v>0.10326077793696831</v>
      </c>
      <c r="Q101" s="1">
        <f ca="1">Q41+NORMINV(RAND(),0,'Total-Smoothed'!$AG$2)</f>
        <v>0.11760112423463503</v>
      </c>
      <c r="R101" s="1">
        <f ca="1">R41+NORMINV(RAND(),0,'Total-Smoothed'!$AG$2)</f>
        <v>1.1923894460858062</v>
      </c>
      <c r="S101" s="1">
        <f ca="1">S41+NORMINV(RAND(),0,'Total-Smoothed'!$AG$2)</f>
        <v>5.7275887460866547E-3</v>
      </c>
      <c r="T101" s="1">
        <f ca="1">T41+NORMINV(RAND(),0,'Total-Smoothed'!$AG$2)</f>
        <v>0.45332688178682934</v>
      </c>
      <c r="U101" s="1">
        <f ca="1">U41+NORMINV(RAND(),0,'Total-Smoothed'!$AG$2)</f>
        <v>-0.13825698710944584</v>
      </c>
      <c r="V101" s="1">
        <f ca="1">V41+NORMINV(RAND(),0,'Total-Smoothed'!$AG$2)</f>
        <v>0.14861270594183967</v>
      </c>
      <c r="W101" s="1">
        <f ca="1">W41+NORMINV(RAND(),0,'Total-Smoothed'!$AG$2)</f>
        <v>3.2363540639788968E-2</v>
      </c>
    </row>
    <row r="102" spans="1:23">
      <c r="A102">
        <v>113</v>
      </c>
      <c r="B102" t="s">
        <v>88</v>
      </c>
      <c r="C102">
        <v>30</v>
      </c>
      <c r="D102" s="1">
        <f ca="1">D42+NORMINV(RAND(),0,'Total-Smoothed'!$AG$2)</f>
        <v>9.4710488573232832E-2</v>
      </c>
      <c r="E102" s="1">
        <f ca="1">E42+NORMINV(RAND(),0,'Total-Smoothed'!$AG$2)</f>
        <v>0.22027770937340244</v>
      </c>
      <c r="F102" s="1">
        <f ca="1">F42+NORMINV(RAND(),0,'Total-Smoothed'!$AG$2)</f>
        <v>-7.6982119087582679E-2</v>
      </c>
      <c r="G102" s="1">
        <f ca="1">G42+NORMINV(RAND(),0,'Total-Smoothed'!$AG$2)</f>
        <v>-0.26148082802088601</v>
      </c>
      <c r="H102" s="1">
        <f ca="1">H42+NORMINV(RAND(),0,'Total-Smoothed'!$AG$2)</f>
        <v>1.0636245640161139</v>
      </c>
      <c r="I102" s="1">
        <f ca="1">I42+NORMINV(RAND(),0,'Total-Smoothed'!$AG$2)</f>
        <v>-0.11491411531438521</v>
      </c>
      <c r="J102" s="1">
        <f ca="1">J42+NORMINV(RAND(),0,'Total-Smoothed'!$AG$2)</f>
        <v>0.1681493326498234</v>
      </c>
      <c r="K102" s="1">
        <f ca="1">K42+NORMINV(RAND(),0,'Total-Smoothed'!$AG$2)</f>
        <v>-0.12882603771719259</v>
      </c>
      <c r="L102" s="1">
        <f ca="1">L42+NORMINV(RAND(),0,'Total-Smoothed'!$AG$2)</f>
        <v>2.8919075430867382E-2</v>
      </c>
      <c r="M102" s="1">
        <f ca="1">M42+NORMINV(RAND(),0,'Total-Smoothed'!$AG$2)</f>
        <v>-5.6664264702831729E-2</v>
      </c>
      <c r="N102" s="1">
        <f ca="1">N42+NORMINV(RAND(),0,'Total-Smoothed'!$AG$2)</f>
        <v>0.41507482293966624</v>
      </c>
      <c r="O102" s="1">
        <f ca="1">O42+NORMINV(RAND(),0,'Total-Smoothed'!$AG$2)</f>
        <v>-1.308912886110632E-2</v>
      </c>
      <c r="P102" s="1">
        <f ca="1">P42+NORMINV(RAND(),0,'Total-Smoothed'!$AG$2)</f>
        <v>1.0017179236629443</v>
      </c>
      <c r="Q102" s="1">
        <f ca="1">Q42+NORMINV(RAND(),0,'Total-Smoothed'!$AG$2)</f>
        <v>0.51753883219552999</v>
      </c>
      <c r="R102" s="1">
        <f ca="1">R42+NORMINV(RAND(),0,'Total-Smoothed'!$AG$2)</f>
        <v>0.91291716955596414</v>
      </c>
      <c r="S102" s="1">
        <f ca="1">S42+NORMINV(RAND(),0,'Total-Smoothed'!$AG$2)</f>
        <v>-7.638691457976661E-2</v>
      </c>
      <c r="T102" s="1">
        <f ca="1">T42+NORMINV(RAND(),0,'Total-Smoothed'!$AG$2)</f>
        <v>1.0583478109819238</v>
      </c>
      <c r="U102" s="1">
        <f ca="1">U42+NORMINV(RAND(),0,'Total-Smoothed'!$AG$2)</f>
        <v>0.84507445096061118</v>
      </c>
      <c r="V102" s="1">
        <f ca="1">V42+NORMINV(RAND(),0,'Total-Smoothed'!$AG$2)</f>
        <v>3.5236947592290922E-2</v>
      </c>
      <c r="W102" s="1">
        <f ca="1">W42+NORMINV(RAND(),0,'Total-Smoothed'!$AG$2)</f>
        <v>0.36965939051804564</v>
      </c>
    </row>
    <row r="103" spans="1:23">
      <c r="A103">
        <v>114</v>
      </c>
      <c r="B103" t="s">
        <v>89</v>
      </c>
      <c r="C103">
        <v>30</v>
      </c>
      <c r="D103" s="1">
        <f ca="1">D43+NORMINV(RAND(),0,'Total-Smoothed'!$AG$2)</f>
        <v>0.16372265454296522</v>
      </c>
      <c r="E103" s="1">
        <f ca="1">E43+NORMINV(RAND(),0,'Total-Smoothed'!$AG$2)</f>
        <v>6.2860558295149513E-2</v>
      </c>
      <c r="F103" s="1">
        <f ca="1">F43+NORMINV(RAND(),0,'Total-Smoothed'!$AG$2)</f>
        <v>0.8883468527395556</v>
      </c>
      <c r="G103" s="1">
        <f ca="1">G43+NORMINV(RAND(),0,'Total-Smoothed'!$AG$2)</f>
        <v>0.14884037762145014</v>
      </c>
      <c r="H103" s="1">
        <f ca="1">H43+NORMINV(RAND(),0,'Total-Smoothed'!$AG$2)</f>
        <v>1.1581260041060033</v>
      </c>
      <c r="I103" s="1">
        <f ca="1">I43+NORMINV(RAND(),0,'Total-Smoothed'!$AG$2)</f>
        <v>7.8135747007639679E-3</v>
      </c>
      <c r="J103" s="1">
        <f ca="1">J43+NORMINV(RAND(),0,'Total-Smoothed'!$AG$2)</f>
        <v>0.27386358955677281</v>
      </c>
      <c r="K103" s="1">
        <f ca="1">K43+NORMINV(RAND(),0,'Total-Smoothed'!$AG$2)</f>
        <v>-3.7117548633954334E-2</v>
      </c>
      <c r="L103" s="1">
        <f ca="1">L43+NORMINV(RAND(),0,'Total-Smoothed'!$AG$2)</f>
        <v>0.11824293439680217</v>
      </c>
      <c r="M103" s="1">
        <f ca="1">M43+NORMINV(RAND(),0,'Total-Smoothed'!$AG$2)</f>
        <v>0.74668505478635094</v>
      </c>
      <c r="N103" s="1">
        <f ca="1">N43+NORMINV(RAND(),0,'Total-Smoothed'!$AG$2)</f>
        <v>0.29602839816940069</v>
      </c>
      <c r="O103" s="1">
        <f ca="1">O43+NORMINV(RAND(),0,'Total-Smoothed'!$AG$2)</f>
        <v>0.81721130765692407</v>
      </c>
      <c r="P103" s="1">
        <f ca="1">P43+NORMINV(RAND(),0,'Total-Smoothed'!$AG$2)</f>
        <v>0.61889440337618873</v>
      </c>
      <c r="Q103" s="1">
        <f ca="1">Q43+NORMINV(RAND(),0,'Total-Smoothed'!$AG$2)</f>
        <v>1.1858739622849965</v>
      </c>
      <c r="R103" s="1">
        <f ca="1">R43+NORMINV(RAND(),0,'Total-Smoothed'!$AG$2)</f>
        <v>-4.7698448245851247E-3</v>
      </c>
      <c r="S103" s="1">
        <f ca="1">S43+NORMINV(RAND(),0,'Total-Smoothed'!$AG$2)</f>
        <v>5.7452157862938356E-2</v>
      </c>
      <c r="T103" s="1">
        <f ca="1">T43+NORMINV(RAND(),0,'Total-Smoothed'!$AG$2)</f>
        <v>1.0592550889208445</v>
      </c>
      <c r="U103" s="1">
        <f ca="1">U43+NORMINV(RAND(),0,'Total-Smoothed'!$AG$2)</f>
        <v>-0.16138064036491173</v>
      </c>
      <c r="V103" s="1">
        <f ca="1">V43+NORMINV(RAND(),0,'Total-Smoothed'!$AG$2)</f>
        <v>1.0800530571017979</v>
      </c>
      <c r="W103" s="1">
        <f ca="1">W43+NORMINV(RAND(),0,'Total-Smoothed'!$AG$2)</f>
        <v>0.16600035415148504</v>
      </c>
    </row>
    <row r="104" spans="1:23">
      <c r="A104">
        <v>115</v>
      </c>
      <c r="B104" t="s">
        <v>90</v>
      </c>
      <c r="C104">
        <v>30</v>
      </c>
      <c r="D104" s="1">
        <f ca="1">D44+NORMINV(RAND(),0,'Total-Smoothed'!$AG$2)</f>
        <v>-2.9948462858043659E-2</v>
      </c>
      <c r="E104" s="1">
        <f ca="1">E44+NORMINV(RAND(),0,'Total-Smoothed'!$AG$2)</f>
        <v>4.0201832419475572E-2</v>
      </c>
      <c r="F104" s="1">
        <f ca="1">F44+NORMINV(RAND(),0,'Total-Smoothed'!$AG$2)</f>
        <v>0.88876360123287523</v>
      </c>
      <c r="G104" s="1">
        <f ca="1">G44+NORMINV(RAND(),0,'Total-Smoothed'!$AG$2)</f>
        <v>7.0250586912613419E-2</v>
      </c>
      <c r="H104" s="1">
        <f ca="1">H44+NORMINV(RAND(),0,'Total-Smoothed'!$AG$2)</f>
        <v>0.90034421841096623</v>
      </c>
      <c r="I104" s="1">
        <f ca="1">I44+NORMINV(RAND(),0,'Total-Smoothed'!$AG$2)</f>
        <v>0.19351958322529539</v>
      </c>
      <c r="J104" s="1">
        <f ca="1">J44+NORMINV(RAND(),0,'Total-Smoothed'!$AG$2)</f>
        <v>0.1064954626936629</v>
      </c>
      <c r="K104" s="1">
        <f ca="1">K44+NORMINV(RAND(),0,'Total-Smoothed'!$AG$2)</f>
        <v>-0.15783074897782207</v>
      </c>
      <c r="L104" s="1">
        <f ca="1">L44+NORMINV(RAND(),0,'Total-Smoothed'!$AG$2)</f>
        <v>-3.7940927570215277E-2</v>
      </c>
      <c r="M104" s="1">
        <f ca="1">M44+NORMINV(RAND(),0,'Total-Smoothed'!$AG$2)</f>
        <v>1.0477166854857163</v>
      </c>
      <c r="N104" s="1">
        <f ca="1">N44+NORMINV(RAND(),0,'Total-Smoothed'!$AG$2)</f>
        <v>-7.6371016919919337E-3</v>
      </c>
      <c r="O104" s="1">
        <f ca="1">O44+NORMINV(RAND(),0,'Total-Smoothed'!$AG$2)</f>
        <v>0.52754211736911594</v>
      </c>
      <c r="P104" s="1">
        <f ca="1">P44+NORMINV(RAND(),0,'Total-Smoothed'!$AG$2)</f>
        <v>0.23978372210814841</v>
      </c>
      <c r="Q104" s="1">
        <f ca="1">Q44+NORMINV(RAND(),0,'Total-Smoothed'!$AG$2)</f>
        <v>0.85172982812091358</v>
      </c>
      <c r="R104" s="1">
        <f ca="1">R44+NORMINV(RAND(),0,'Total-Smoothed'!$AG$2)</f>
        <v>0.10852724712360003</v>
      </c>
      <c r="S104" s="1">
        <f ca="1">S44+NORMINV(RAND(),0,'Total-Smoothed'!$AG$2)</f>
        <v>0.95638961916095633</v>
      </c>
      <c r="T104" s="1">
        <f ca="1">T44+NORMINV(RAND(),0,'Total-Smoothed'!$AG$2)</f>
        <v>0.87509175426339558</v>
      </c>
      <c r="U104" s="1">
        <f ca="1">U44+NORMINV(RAND(),0,'Total-Smoothed'!$AG$2)</f>
        <v>-2.218231619068366E-2</v>
      </c>
      <c r="V104" s="1">
        <f ca="1">V44+NORMINV(RAND(),0,'Total-Smoothed'!$AG$2)</f>
        <v>0.86495555264574664</v>
      </c>
      <c r="W104" s="1">
        <f ca="1">W44+NORMINV(RAND(),0,'Total-Smoothed'!$AG$2)</f>
        <v>0.65324042807042204</v>
      </c>
    </row>
    <row r="105" spans="1:23">
      <c r="A105">
        <v>116</v>
      </c>
      <c r="B105" t="s">
        <v>91</v>
      </c>
      <c r="C105">
        <v>30</v>
      </c>
      <c r="D105" s="1">
        <f ca="1">D45+NORMINV(RAND(),0,'Total-Smoothed'!$AG$2)</f>
        <v>-5.8919496156743745E-2</v>
      </c>
      <c r="E105" s="1">
        <f ca="1">E45+NORMINV(RAND(),0,'Total-Smoothed'!$AG$2)</f>
        <v>-5.0995916022748125E-2</v>
      </c>
      <c r="F105" s="1">
        <f ca="1">F45+NORMINV(RAND(),0,'Total-Smoothed'!$AG$2)</f>
        <v>0.79494185181504862</v>
      </c>
      <c r="G105" s="1">
        <f ca="1">G45+NORMINV(RAND(),0,'Total-Smoothed'!$AG$2)</f>
        <v>-2.6696205358410642E-2</v>
      </c>
      <c r="H105" s="1">
        <f ca="1">H45+NORMINV(RAND(),0,'Total-Smoothed'!$AG$2)</f>
        <v>0.97631040437296202</v>
      </c>
      <c r="I105" s="1">
        <f ca="1">I45+NORMINV(RAND(),0,'Total-Smoothed'!$AG$2)</f>
        <v>-9.3944147246726506E-2</v>
      </c>
      <c r="J105" s="1">
        <f ca="1">J45+NORMINV(RAND(),0,'Total-Smoothed'!$AG$2)</f>
        <v>1.0231898925219634</v>
      </c>
      <c r="K105" s="1">
        <f ca="1">K45+NORMINV(RAND(),0,'Total-Smoothed'!$AG$2)</f>
        <v>-9.4926475881911568E-2</v>
      </c>
      <c r="L105" s="1">
        <f ca="1">L45+NORMINV(RAND(),0,'Total-Smoothed'!$AG$2)</f>
        <v>9.1183026897437916E-2</v>
      </c>
      <c r="M105" s="1">
        <f ca="1">M45+NORMINV(RAND(),0,'Total-Smoothed'!$AG$2)</f>
        <v>-0.12112014753199228</v>
      </c>
      <c r="N105" s="1">
        <f ca="1">N45+NORMINV(RAND(),0,'Total-Smoothed'!$AG$2)</f>
        <v>0.94616310132984172</v>
      </c>
      <c r="O105" s="1">
        <f ca="1">O45+NORMINV(RAND(),0,'Total-Smoothed'!$AG$2)</f>
        <v>-0.11114121538306816</v>
      </c>
      <c r="P105" s="1">
        <f ca="1">P45+NORMINV(RAND(),0,'Total-Smoothed'!$AG$2)</f>
        <v>0.82842644273558208</v>
      </c>
      <c r="Q105" s="1">
        <f ca="1">Q45+NORMINV(RAND(),0,'Total-Smoothed'!$AG$2)</f>
        <v>1.1271135028517549</v>
      </c>
      <c r="R105" s="1">
        <f ca="1">R45+NORMINV(RAND(),0,'Total-Smoothed'!$AG$2)</f>
        <v>2.1149501708839565E-2</v>
      </c>
      <c r="S105" s="1">
        <f ca="1">S45+NORMINV(RAND(),0,'Total-Smoothed'!$AG$2)</f>
        <v>2.3328579710199096E-2</v>
      </c>
      <c r="T105" s="1">
        <f ca="1">T45+NORMINV(RAND(),0,'Total-Smoothed'!$AG$2)</f>
        <v>0.83045477586019534</v>
      </c>
      <c r="U105" s="1">
        <f ca="1">U45+NORMINV(RAND(),0,'Total-Smoothed'!$AG$2)</f>
        <v>-6.4356706105298228E-2</v>
      </c>
      <c r="V105" s="1">
        <f ca="1">V45+NORMINV(RAND(),0,'Total-Smoothed'!$AG$2)</f>
        <v>0.92763729592223787</v>
      </c>
      <c r="W105" s="1">
        <f ca="1">W45+NORMINV(RAND(),0,'Total-Smoothed'!$AG$2)</f>
        <v>0.78164158585418986</v>
      </c>
    </row>
    <row r="106" spans="1:23">
      <c r="A106">
        <v>117</v>
      </c>
      <c r="B106" t="s">
        <v>92</v>
      </c>
      <c r="C106">
        <v>30</v>
      </c>
      <c r="D106" s="1">
        <f ca="1">D46+NORMINV(RAND(),0,'Total-Smoothed'!$AG$2)</f>
        <v>9.6714574047316704E-2</v>
      </c>
      <c r="E106" s="1">
        <f ca="1">E46+NORMINV(RAND(),0,'Total-Smoothed'!$AG$2)</f>
        <v>2.5804479229382228E-3</v>
      </c>
      <c r="F106" s="1">
        <f ca="1">F46+NORMINV(RAND(),0,'Total-Smoothed'!$AG$2)</f>
        <v>0.83134329170286825</v>
      </c>
      <c r="G106" s="1">
        <f ca="1">G46+NORMINV(RAND(),0,'Total-Smoothed'!$AG$2)</f>
        <v>-4.5661883241202142E-2</v>
      </c>
      <c r="H106" s="1">
        <f ca="1">H46+NORMINV(RAND(),0,'Total-Smoothed'!$AG$2)</f>
        <v>0.80381083033713119</v>
      </c>
      <c r="I106" s="1">
        <f ca="1">I46+NORMINV(RAND(),0,'Total-Smoothed'!$AG$2)</f>
        <v>3.5256523798534369E-2</v>
      </c>
      <c r="J106" s="1">
        <f ca="1">J46+NORMINV(RAND(),0,'Total-Smoothed'!$AG$2)</f>
        <v>-0.11506672287467334</v>
      </c>
      <c r="K106" s="1">
        <f ca="1">K46+NORMINV(RAND(),0,'Total-Smoothed'!$AG$2)</f>
        <v>1.0411374323574664E-4</v>
      </c>
      <c r="L106" s="1">
        <f ca="1">L46+NORMINV(RAND(),0,'Total-Smoothed'!$AG$2)</f>
        <v>-0.17417650425857872</v>
      </c>
      <c r="M106" s="1">
        <f ca="1">M46+NORMINV(RAND(),0,'Total-Smoothed'!$AG$2)</f>
        <v>0.11872481846436064</v>
      </c>
      <c r="N106" s="1">
        <f ca="1">N46+NORMINV(RAND(),0,'Total-Smoothed'!$AG$2)</f>
        <v>0.17898700010626531</v>
      </c>
      <c r="O106" s="1">
        <f ca="1">O46+NORMINV(RAND(),0,'Total-Smoothed'!$AG$2)</f>
        <v>7.3478572347019933E-2</v>
      </c>
      <c r="P106" s="1">
        <f ca="1">P46+NORMINV(RAND(),0,'Total-Smoothed'!$AG$2)</f>
        <v>0.98213362118184855</v>
      </c>
      <c r="Q106" s="1">
        <f ca="1">Q46+NORMINV(RAND(),0,'Total-Smoothed'!$AG$2)</f>
        <v>-6.434662565368518E-2</v>
      </c>
      <c r="R106" s="1">
        <f ca="1">R46+NORMINV(RAND(),0,'Total-Smoothed'!$AG$2)</f>
        <v>0.10372577784251184</v>
      </c>
      <c r="S106" s="1">
        <f ca="1">S46+NORMINV(RAND(),0,'Total-Smoothed'!$AG$2)</f>
        <v>0.98001512239237309</v>
      </c>
      <c r="T106" s="1">
        <f ca="1">T46+NORMINV(RAND(),0,'Total-Smoothed'!$AG$2)</f>
        <v>1.1141194606366114</v>
      </c>
      <c r="U106" s="1">
        <f ca="1">U46+NORMINV(RAND(),0,'Total-Smoothed'!$AG$2)</f>
        <v>6.7347988408844414E-2</v>
      </c>
      <c r="V106" s="1">
        <f ca="1">V46+NORMINV(RAND(),0,'Total-Smoothed'!$AG$2)</f>
        <v>0.83515619464000046</v>
      </c>
      <c r="W106" s="1">
        <f ca="1">W46+NORMINV(RAND(),0,'Total-Smoothed'!$AG$2)</f>
        <v>0.10085761903762834</v>
      </c>
    </row>
    <row r="107" spans="1:23">
      <c r="A107">
        <v>118</v>
      </c>
      <c r="B107" t="s">
        <v>93</v>
      </c>
      <c r="C107">
        <v>30</v>
      </c>
      <c r="D107" s="1">
        <f ca="1">D47+NORMINV(RAND(),0,'Total-Smoothed'!$AG$2)</f>
        <v>-1.7289535400455934E-2</v>
      </c>
      <c r="E107" s="1">
        <f ca="1">E47+NORMINV(RAND(),0,'Total-Smoothed'!$AG$2)</f>
        <v>-1.8856395094790278E-2</v>
      </c>
      <c r="F107" s="1">
        <f ca="1">F47+NORMINV(RAND(),0,'Total-Smoothed'!$AG$2)</f>
        <v>1.0968863893885219</v>
      </c>
      <c r="G107" s="1">
        <f ca="1">G47+NORMINV(RAND(),0,'Total-Smoothed'!$AG$2)</f>
        <v>0.90070312872984448</v>
      </c>
      <c r="H107" s="1">
        <f ca="1">H47+NORMINV(RAND(),0,'Total-Smoothed'!$AG$2)</f>
        <v>0.95317138146339142</v>
      </c>
      <c r="I107" s="1">
        <f ca="1">I47+NORMINV(RAND(),0,'Total-Smoothed'!$AG$2)</f>
        <v>0.21500550077114822</v>
      </c>
      <c r="J107" s="1">
        <f ca="1">J47+NORMINV(RAND(),0,'Total-Smoothed'!$AG$2)</f>
        <v>0.88361636789097542</v>
      </c>
      <c r="K107" s="1">
        <f ca="1">K47+NORMINV(RAND(),0,'Total-Smoothed'!$AG$2)</f>
        <v>-7.4196925416325429E-2</v>
      </c>
      <c r="L107" s="1">
        <f ca="1">L47+NORMINV(RAND(),0,'Total-Smoothed'!$AG$2)</f>
        <v>5.0475635626096721E-2</v>
      </c>
      <c r="M107" s="1">
        <f ca="1">M47+NORMINV(RAND(),0,'Total-Smoothed'!$AG$2)</f>
        <v>1.1519766856491496</v>
      </c>
      <c r="N107" s="1">
        <f ca="1">N47+NORMINV(RAND(),0,'Total-Smoothed'!$AG$2)</f>
        <v>0.5688538585891999</v>
      </c>
      <c r="O107" s="1">
        <f ca="1">O47+NORMINV(RAND(),0,'Total-Smoothed'!$AG$2)</f>
        <v>-0.27487865468892714</v>
      </c>
      <c r="P107" s="1">
        <f ca="1">P47+NORMINV(RAND(),0,'Total-Smoothed'!$AG$2)</f>
        <v>1.029255290363176</v>
      </c>
      <c r="Q107" s="1">
        <f ca="1">Q47+NORMINV(RAND(),0,'Total-Smoothed'!$AG$2)</f>
        <v>1.1165164295975563</v>
      </c>
      <c r="R107" s="1">
        <f ca="1">R47+NORMINV(RAND(),0,'Total-Smoothed'!$AG$2)</f>
        <v>-5.3900680001968217E-2</v>
      </c>
      <c r="S107" s="1">
        <f ca="1">S47+NORMINV(RAND(),0,'Total-Smoothed'!$AG$2)</f>
        <v>1.16760576712335</v>
      </c>
      <c r="T107" s="1">
        <f ca="1">T47+NORMINV(RAND(),0,'Total-Smoothed'!$AG$2)</f>
        <v>5.908153502048212E-2</v>
      </c>
      <c r="U107" s="1">
        <f ca="1">U47+NORMINV(RAND(),0,'Total-Smoothed'!$AG$2)</f>
        <v>-8.3609888364574066E-3</v>
      </c>
      <c r="V107" s="1">
        <f ca="1">V47+NORMINV(RAND(),0,'Total-Smoothed'!$AG$2)</f>
        <v>0.91189074749077781</v>
      </c>
      <c r="W107" s="1">
        <f ca="1">W47+NORMINV(RAND(),0,'Total-Smoothed'!$AG$2)</f>
        <v>6.1574545870116772E-2</v>
      </c>
    </row>
    <row r="108" spans="1:23">
      <c r="A108">
        <v>119</v>
      </c>
      <c r="B108" t="s">
        <v>94</v>
      </c>
      <c r="C108">
        <v>30</v>
      </c>
      <c r="D108" s="1">
        <f ca="1">D48+NORMINV(RAND(),0,'Total-Smoothed'!$AG$2)</f>
        <v>-6.4276243656560712E-3</v>
      </c>
      <c r="E108" s="1">
        <f ca="1">E48+NORMINV(RAND(),0,'Total-Smoothed'!$AG$2)</f>
        <v>8.1931514799324728E-2</v>
      </c>
      <c r="F108" s="1">
        <f ca="1">F48+NORMINV(RAND(),0,'Total-Smoothed'!$AG$2)</f>
        <v>1.0126374158741895</v>
      </c>
      <c r="G108" s="1">
        <f ca="1">G48+NORMINV(RAND(),0,'Total-Smoothed'!$AG$2)</f>
        <v>1.6440128824064339E-2</v>
      </c>
      <c r="H108" s="1">
        <f ca="1">H48+NORMINV(RAND(),0,'Total-Smoothed'!$AG$2)</f>
        <v>1.0961189778996316</v>
      </c>
      <c r="I108" s="1">
        <f ca="1">I48+NORMINV(RAND(),0,'Total-Smoothed'!$AG$2)</f>
        <v>9.3664291167027736E-2</v>
      </c>
      <c r="J108" s="1">
        <f ca="1">J48+NORMINV(RAND(),0,'Total-Smoothed'!$AG$2)</f>
        <v>0.90290996608949947</v>
      </c>
      <c r="K108" s="1">
        <f ca="1">K48+NORMINV(RAND(),0,'Total-Smoothed'!$AG$2)</f>
        <v>1.0847668069509687E-2</v>
      </c>
      <c r="L108" s="1">
        <f ca="1">L48+NORMINV(RAND(),0,'Total-Smoothed'!$AG$2)</f>
        <v>2.6859614816014843E-2</v>
      </c>
      <c r="M108" s="1">
        <f ca="1">M48+NORMINV(RAND(),0,'Total-Smoothed'!$AG$2)</f>
        <v>0.99346182694556029</v>
      </c>
      <c r="N108" s="1">
        <f ca="1">N48+NORMINV(RAND(),0,'Total-Smoothed'!$AG$2)</f>
        <v>0.90723092356626434</v>
      </c>
      <c r="O108" s="1">
        <f ca="1">O48+NORMINV(RAND(),0,'Total-Smoothed'!$AG$2)</f>
        <v>6.8646187740440831E-2</v>
      </c>
      <c r="P108" s="1">
        <f ca="1">P48+NORMINV(RAND(),0,'Total-Smoothed'!$AG$2)</f>
        <v>0.63032644511395697</v>
      </c>
      <c r="Q108" s="1">
        <f ca="1">Q48+NORMINV(RAND(),0,'Total-Smoothed'!$AG$2)</f>
        <v>0.93524138942033075</v>
      </c>
      <c r="R108" s="1">
        <f ca="1">R48+NORMINV(RAND(),0,'Total-Smoothed'!$AG$2)</f>
        <v>4.6180452393418565E-3</v>
      </c>
      <c r="S108" s="1">
        <f ca="1">S48+NORMINV(RAND(),0,'Total-Smoothed'!$AG$2)</f>
        <v>9.69102213442442E-3</v>
      </c>
      <c r="T108" s="1">
        <f ca="1">T48+NORMINV(RAND(),0,'Total-Smoothed'!$AG$2)</f>
        <v>0.90426602458271321</v>
      </c>
      <c r="U108" s="1">
        <f ca="1">U48+NORMINV(RAND(),0,'Total-Smoothed'!$AG$2)</f>
        <v>-6.6634212103857005E-2</v>
      </c>
      <c r="V108" s="1">
        <f ca="1">V48+NORMINV(RAND(),0,'Total-Smoothed'!$AG$2)</f>
        <v>1.1170951238869886</v>
      </c>
      <c r="W108" s="1">
        <f ca="1">W48+NORMINV(RAND(),0,'Total-Smoothed'!$AG$2)</f>
        <v>6.8490894444011838E-2</v>
      </c>
    </row>
    <row r="110" spans="1:23">
      <c r="D110" s="1" t="s">
        <v>2</v>
      </c>
      <c r="E110" s="1" t="s">
        <v>3</v>
      </c>
      <c r="F110" s="1" t="s">
        <v>4</v>
      </c>
      <c r="G110" s="1" t="s">
        <v>5</v>
      </c>
      <c r="H110" s="1" t="s">
        <v>6</v>
      </c>
      <c r="I110" s="1" t="s">
        <v>7</v>
      </c>
      <c r="J110" s="1" t="s">
        <v>8</v>
      </c>
      <c r="K110" s="1" t="s">
        <v>9</v>
      </c>
      <c r="L110" s="1" t="s">
        <v>10</v>
      </c>
      <c r="M110" s="1" t="s">
        <v>11</v>
      </c>
      <c r="N110" s="1" t="s">
        <v>17</v>
      </c>
      <c r="O110" s="1" t="s">
        <v>18</v>
      </c>
      <c r="P110" s="1" t="s">
        <v>19</v>
      </c>
      <c r="Q110" s="1" t="s">
        <v>20</v>
      </c>
      <c r="R110" s="1" t="s">
        <v>21</v>
      </c>
      <c r="S110" s="1" t="s">
        <v>22</v>
      </c>
      <c r="T110" s="1" t="s">
        <v>23</v>
      </c>
      <c r="U110" s="1" t="s">
        <v>24</v>
      </c>
      <c r="V110" s="1" t="s">
        <v>25</v>
      </c>
      <c r="W110" s="1" t="s">
        <v>26</v>
      </c>
    </row>
    <row r="111" spans="1:23">
      <c r="A111">
        <v>144</v>
      </c>
      <c r="B111" t="s">
        <v>47</v>
      </c>
      <c r="C111">
        <v>1</v>
      </c>
      <c r="D111" s="1">
        <f ca="1">(D61+0.6*(E61)+0.15*F61)/(1+0.6+0.15)</f>
        <v>6.7429594023100586E-2</v>
      </c>
      <c r="E111" s="1">
        <f ca="1">(E61+0.6*(F61+D61)+0.15*G1)/(1+2*0.6+0.15)</f>
        <v>2.2112800116012972E-2</v>
      </c>
      <c r="F111" s="1">
        <f ca="1">(F61+0.6*(G61+E61)+0.15*(D61+H61))/(1+2*0.6+2*0.15)</f>
        <v>6.2897969873695943E-3</v>
      </c>
      <c r="G111" s="1">
        <f t="shared" ref="G111:H126" ca="1" si="10">(G61+0.6*(H61+F61)+0.15*(E61+I61))/(1+2*0.6+2*0.15)</f>
        <v>0.13590702531079885</v>
      </c>
      <c r="H111" s="1">
        <f ca="1">(H61+0.6*(I61+G61)+0.15*(F61+J61))/(1+2*0.6+2*0.15)</f>
        <v>0.4238833129571179</v>
      </c>
      <c r="I111" s="1">
        <f t="shared" ref="I111:U126" ca="1" si="11">(I61+0.6*(J61+H61)+0.15*(G61+K61))/(1+2*0.6+2*0.15)</f>
        <v>0.61984054086399465</v>
      </c>
      <c r="J111" s="1">
        <f t="shared" ca="1" si="11"/>
        <v>0.66455178516291136</v>
      </c>
      <c r="K111" s="1">
        <f t="shared" ca="1" si="11"/>
        <v>0.80545998562289678</v>
      </c>
      <c r="L111" s="1">
        <f t="shared" ca="1" si="11"/>
        <v>0.75612186766935852</v>
      </c>
      <c r="M111" s="1">
        <f t="shared" ca="1" si="11"/>
        <v>0.43480373697040908</v>
      </c>
      <c r="N111" s="1">
        <f t="shared" ca="1" si="11"/>
        <v>0.30161724868832018</v>
      </c>
      <c r="O111" s="1">
        <f t="shared" ca="1" si="11"/>
        <v>0.36663116139866475</v>
      </c>
      <c r="P111" s="1">
        <f t="shared" ca="1" si="11"/>
        <v>0.22088775643212263</v>
      </c>
      <c r="Q111" s="1">
        <f t="shared" ca="1" si="11"/>
        <v>9.7576343296468721E-2</v>
      </c>
      <c r="R111" s="1">
        <f t="shared" ca="1" si="11"/>
        <v>0.24383297968277215</v>
      </c>
      <c r="S111" s="1">
        <f t="shared" ca="1" si="11"/>
        <v>0.57361361247811804</v>
      </c>
      <c r="T111" s="1">
        <f t="shared" ca="1" si="11"/>
        <v>0.67340008213762115</v>
      </c>
      <c r="U111" s="1">
        <f t="shared" ca="1" si="11"/>
        <v>0.48786335485243892</v>
      </c>
      <c r="V111" s="1">
        <f ca="1">(V61+0.6*(W61+U61)+0.15*T1)/(1+2*0.6+0.15)</f>
        <v>0.237265650742738</v>
      </c>
      <c r="W111" s="1">
        <f ca="1">(W61+0.6*(V61)+0.15*U61)/(1+0.6+0.15)</f>
        <v>8.3509917270118722E-2</v>
      </c>
    </row>
    <row r="112" spans="1:23">
      <c r="A112">
        <v>145</v>
      </c>
      <c r="B112" t="s">
        <v>48</v>
      </c>
      <c r="C112">
        <v>1</v>
      </c>
      <c r="D112" s="1">
        <f t="shared" ref="D112:D158" ca="1" si="12">(D62+0.6*(E62)+0.15*F62)/(1+0.6+0.15)</f>
        <v>0.74111961655381442</v>
      </c>
      <c r="E112" s="1">
        <f t="shared" ref="E112:E158" ca="1" si="13">(E62+0.6*(F62+D62)+0.15*G2)/(1+2*0.6+0.15)</f>
        <v>0.61059125930607039</v>
      </c>
      <c r="F112" s="1">
        <f t="shared" ref="F112:U127" ca="1" si="14">(F62+0.6*(G62+E62)+0.15*(D62+H62))/(1+2*0.6+2*0.15)</f>
        <v>0.80237567090786865</v>
      </c>
      <c r="G112" s="1">
        <f t="shared" ca="1" si="10"/>
        <v>1.0033232920216104</v>
      </c>
      <c r="H112" s="1">
        <f t="shared" ca="1" si="10"/>
        <v>0.9628519602045813</v>
      </c>
      <c r="I112" s="1">
        <f t="shared" ca="1" si="11"/>
        <v>0.70919143581719457</v>
      </c>
      <c r="J112" s="1">
        <f t="shared" ca="1" si="11"/>
        <v>0.53789118956339732</v>
      </c>
      <c r="K112" s="1">
        <f t="shared" ca="1" si="11"/>
        <v>0.6976123077046108</v>
      </c>
      <c r="L112" s="1">
        <f t="shared" ca="1" si="11"/>
        <v>0.7076452066131973</v>
      </c>
      <c r="M112" s="1">
        <f t="shared" ca="1" si="11"/>
        <v>0.45616019703345911</v>
      </c>
      <c r="N112" s="1">
        <f t="shared" ca="1" si="11"/>
        <v>0.33790862311790104</v>
      </c>
      <c r="O112" s="1">
        <f t="shared" ca="1" si="11"/>
        <v>0.41066013184624167</v>
      </c>
      <c r="P112" s="1">
        <f t="shared" ca="1" si="11"/>
        <v>0.26281370632872741</v>
      </c>
      <c r="Q112" s="1">
        <f t="shared" ca="1" si="11"/>
        <v>6.3369809848952033E-2</v>
      </c>
      <c r="R112" s="1">
        <f t="shared" ca="1" si="11"/>
        <v>-1.4729693176880882E-2</v>
      </c>
      <c r="S112" s="1">
        <f t="shared" ca="1" si="11"/>
        <v>1.5557545795452285E-2</v>
      </c>
      <c r="T112" s="1">
        <f t="shared" ca="1" si="11"/>
        <v>5.4785796960163946E-2</v>
      </c>
      <c r="U112" s="1">
        <f t="shared" ca="1" si="11"/>
        <v>1.5708207057782815E-2</v>
      </c>
      <c r="V112" s="1">
        <f t="shared" ref="V112:V158" ca="1" si="15">(V62+0.6*(W62+U62)+0.15*T2)/(1+2*0.6+0.15)</f>
        <v>-2.5158309564889913E-2</v>
      </c>
      <c r="W112" s="1">
        <f t="shared" ref="W112:W157" ca="1" si="16">(W62+0.6*(V62)+0.15*U62)/(1+0.6+0.15)</f>
        <v>-6.3211709978477831E-2</v>
      </c>
    </row>
    <row r="113" spans="1:23">
      <c r="A113">
        <v>146</v>
      </c>
      <c r="B113" t="s">
        <v>49</v>
      </c>
      <c r="C113">
        <v>1</v>
      </c>
      <c r="D113" s="1">
        <f t="shared" ca="1" si="12"/>
        <v>6.0703567867536543E-2</v>
      </c>
      <c r="E113" s="1">
        <f t="shared" ca="1" si="13"/>
        <v>8.7806367937735802E-2</v>
      </c>
      <c r="F113" s="1">
        <f t="shared" ca="1" si="14"/>
        <v>0.11354403945828313</v>
      </c>
      <c r="G113" s="1">
        <f t="shared" ca="1" si="10"/>
        <v>0.28563655552322198</v>
      </c>
      <c r="H113" s="1">
        <f t="shared" ca="1" si="10"/>
        <v>0.65050150484264846</v>
      </c>
      <c r="I113" s="1">
        <f t="shared" ca="1" si="11"/>
        <v>0.88645177098978001</v>
      </c>
      <c r="J113" s="1">
        <f t="shared" ca="1" si="11"/>
        <v>0.94764028055818572</v>
      </c>
      <c r="K113" s="1">
        <f t="shared" ca="1" si="11"/>
        <v>0.98435000138056683</v>
      </c>
      <c r="L113" s="1">
        <f t="shared" ca="1" si="11"/>
        <v>0.94774589937353682</v>
      </c>
      <c r="M113" s="1">
        <f t="shared" ca="1" si="11"/>
        <v>0.80137885671812814</v>
      </c>
      <c r="N113" s="1">
        <f t="shared" ca="1" si="11"/>
        <v>0.59854327270786967</v>
      </c>
      <c r="O113" s="1">
        <f t="shared" ca="1" si="11"/>
        <v>0.52042727872511818</v>
      </c>
      <c r="P113" s="1">
        <f t="shared" ca="1" si="11"/>
        <v>0.257658974622542</v>
      </c>
      <c r="Q113" s="1">
        <f t="shared" ca="1" si="11"/>
        <v>4.6331850673376349E-2</v>
      </c>
      <c r="R113" s="1">
        <f t="shared" ca="1" si="11"/>
        <v>6.6063755909359312E-2</v>
      </c>
      <c r="S113" s="1">
        <f t="shared" ca="1" si="11"/>
        <v>0.33723984309890265</v>
      </c>
      <c r="T113" s="1">
        <f t="shared" ca="1" si="11"/>
        <v>0.67240104374208065</v>
      </c>
      <c r="U113" s="1">
        <f t="shared" ca="1" si="11"/>
        <v>0.67439699990121105</v>
      </c>
      <c r="V113" s="1">
        <f t="shared" ca="1" si="15"/>
        <v>0.50345523405214032</v>
      </c>
      <c r="W113" s="1">
        <f t="shared" ca="1" si="16"/>
        <v>0.62905523705403044</v>
      </c>
    </row>
    <row r="114" spans="1:23">
      <c r="A114">
        <v>147</v>
      </c>
      <c r="B114" t="s">
        <v>50</v>
      </c>
      <c r="C114">
        <v>1</v>
      </c>
      <c r="D114" s="1">
        <f t="shared" ca="1" si="12"/>
        <v>0.741319313376399</v>
      </c>
      <c r="E114" s="1">
        <f t="shared" ca="1" si="13"/>
        <v>0.56681689640212396</v>
      </c>
      <c r="F114" s="1">
        <f t="shared" ca="1" si="14"/>
        <v>0.54342930805970879</v>
      </c>
      <c r="G114" s="1">
        <f t="shared" ca="1" si="10"/>
        <v>0.56255534543166874</v>
      </c>
      <c r="H114" s="1">
        <f t="shared" ca="1" si="10"/>
        <v>0.78222488577675975</v>
      </c>
      <c r="I114" s="1">
        <f t="shared" ca="1" si="11"/>
        <v>0.90043434231043895</v>
      </c>
      <c r="J114" s="1">
        <f t="shared" ca="1" si="11"/>
        <v>0.88111715104942989</v>
      </c>
      <c r="K114" s="1">
        <f t="shared" ca="1" si="11"/>
        <v>0.94862874424109811</v>
      </c>
      <c r="L114" s="1">
        <f t="shared" ca="1" si="11"/>
        <v>0.94991792751859538</v>
      </c>
      <c r="M114" s="1">
        <f t="shared" ca="1" si="11"/>
        <v>0.7281339982316215</v>
      </c>
      <c r="N114" s="1">
        <f t="shared" ca="1" si="11"/>
        <v>0.50435775393700832</v>
      </c>
      <c r="O114" s="1">
        <f t="shared" ca="1" si="11"/>
        <v>0.50258661134950966</v>
      </c>
      <c r="P114" s="1">
        <f t="shared" ca="1" si="11"/>
        <v>0.34464019017097214</v>
      </c>
      <c r="Q114" s="1">
        <f t="shared" ca="1" si="11"/>
        <v>0.17391343848803598</v>
      </c>
      <c r="R114" s="1">
        <f t="shared" ca="1" si="11"/>
        <v>0.14098634997073156</v>
      </c>
      <c r="S114" s="1">
        <f t="shared" ca="1" si="11"/>
        <v>0.10251786879569955</v>
      </c>
      <c r="T114" s="1">
        <f t="shared" ca="1" si="11"/>
        <v>3.4197356492320106E-2</v>
      </c>
      <c r="U114" s="1">
        <f t="shared" ca="1" si="11"/>
        <v>4.730100031121947E-2</v>
      </c>
      <c r="V114" s="1">
        <f t="shared" ca="1" si="15"/>
        <v>0.17876250994684842</v>
      </c>
      <c r="W114" s="1">
        <f t="shared" ca="1" si="16"/>
        <v>0.37247744733879812</v>
      </c>
    </row>
    <row r="115" spans="1:23">
      <c r="A115">
        <v>148</v>
      </c>
      <c r="B115" t="s">
        <v>51</v>
      </c>
      <c r="C115">
        <v>1</v>
      </c>
      <c r="D115" s="1">
        <f t="shared" ca="1" si="12"/>
        <v>0.15509007267423755</v>
      </c>
      <c r="E115" s="1">
        <f t="shared" ca="1" si="13"/>
        <v>0.29818248760503291</v>
      </c>
      <c r="F115" s="1">
        <f t="shared" ca="1" si="14"/>
        <v>0.55688129915725237</v>
      </c>
      <c r="G115" s="1">
        <f t="shared" ca="1" si="10"/>
        <v>0.67531569793042601</v>
      </c>
      <c r="H115" s="1">
        <f t="shared" ca="1" si="10"/>
        <v>0.75953889465474744</v>
      </c>
      <c r="I115" s="1">
        <f t="shared" ca="1" si="11"/>
        <v>0.67133236043052968</v>
      </c>
      <c r="J115" s="1">
        <f t="shared" ca="1" si="11"/>
        <v>0.55822222389938292</v>
      </c>
      <c r="K115" s="1">
        <f t="shared" ca="1" si="11"/>
        <v>0.69421768448017662</v>
      </c>
      <c r="L115" s="1">
        <f t="shared" ca="1" si="11"/>
        <v>0.63449341635487333</v>
      </c>
      <c r="M115" s="1">
        <f t="shared" ca="1" si="11"/>
        <v>0.38174178794669356</v>
      </c>
      <c r="N115" s="1">
        <f t="shared" ca="1" si="11"/>
        <v>0.33815244166417147</v>
      </c>
      <c r="O115" s="1">
        <f t="shared" ca="1" si="11"/>
        <v>0.40776415422793144</v>
      </c>
      <c r="P115" s="1">
        <f t="shared" ca="1" si="11"/>
        <v>0.2382258060452381</v>
      </c>
      <c r="Q115" s="1">
        <f t="shared" ca="1" si="11"/>
        <v>4.5732945140390578E-2</v>
      </c>
      <c r="R115" s="1">
        <f t="shared" ca="1" si="11"/>
        <v>2.4677134215827384E-2</v>
      </c>
      <c r="S115" s="1">
        <f t="shared" ca="1" si="11"/>
        <v>0.29374520697818535</v>
      </c>
      <c r="T115" s="1">
        <f t="shared" ca="1" si="11"/>
        <v>0.66540785223910581</v>
      </c>
      <c r="U115" s="1">
        <f t="shared" ca="1" si="11"/>
        <v>0.69391344624669893</v>
      </c>
      <c r="V115" s="1">
        <f t="shared" ca="1" si="15"/>
        <v>0.38888974986106428</v>
      </c>
      <c r="W115" s="1">
        <f t="shared" ca="1" si="16"/>
        <v>0.18008502167143425</v>
      </c>
    </row>
    <row r="116" spans="1:23">
      <c r="A116">
        <v>149</v>
      </c>
      <c r="B116" t="s">
        <v>52</v>
      </c>
      <c r="C116">
        <v>1</v>
      </c>
      <c r="D116" s="1">
        <f t="shared" ca="1" si="12"/>
        <v>0.56156943595632769</v>
      </c>
      <c r="E116" s="1">
        <f t="shared" ca="1" si="13"/>
        <v>0.46920384096624723</v>
      </c>
      <c r="F116" s="1">
        <f t="shared" ca="1" si="14"/>
        <v>0.52705185369420904</v>
      </c>
      <c r="G116" s="1">
        <f t="shared" ca="1" si="10"/>
        <v>0.58777635189061483</v>
      </c>
      <c r="H116" s="1">
        <f t="shared" ca="1" si="10"/>
        <v>0.70429492899518453</v>
      </c>
      <c r="I116" s="1">
        <f t="shared" ca="1" si="11"/>
        <v>0.62200601533170263</v>
      </c>
      <c r="J116" s="1">
        <f t="shared" ca="1" si="11"/>
        <v>0.47749430197985115</v>
      </c>
      <c r="K116" s="1">
        <f t="shared" ca="1" si="11"/>
        <v>0.63767299955278889</v>
      </c>
      <c r="L116" s="1">
        <f t="shared" ca="1" si="11"/>
        <v>0.71776854911329857</v>
      </c>
      <c r="M116" s="1">
        <f t="shared" ca="1" si="11"/>
        <v>0.51435910729067547</v>
      </c>
      <c r="N116" s="1">
        <f t="shared" ca="1" si="11"/>
        <v>0.39485910404350266</v>
      </c>
      <c r="O116" s="1">
        <f t="shared" ca="1" si="11"/>
        <v>0.37799042843001507</v>
      </c>
      <c r="P116" s="1">
        <f t="shared" ca="1" si="11"/>
        <v>0.17870420874255419</v>
      </c>
      <c r="Q116" s="1">
        <f t="shared" ca="1" si="11"/>
        <v>2.0980882713985859E-2</v>
      </c>
      <c r="R116" s="1">
        <f t="shared" ca="1" si="11"/>
        <v>3.0398201732678293E-3</v>
      </c>
      <c r="S116" s="1">
        <f t="shared" ca="1" si="11"/>
        <v>7.9346700480631666E-2</v>
      </c>
      <c r="T116" s="1">
        <f t="shared" ca="1" si="11"/>
        <v>0.14762498278497638</v>
      </c>
      <c r="U116" s="1">
        <f t="shared" ca="1" si="11"/>
        <v>7.9346073429974961E-2</v>
      </c>
      <c r="V116" s="1">
        <f t="shared" ca="1" si="15"/>
        <v>-5.1725436472830531E-2</v>
      </c>
      <c r="W116" s="1">
        <f t="shared" ca="1" si="16"/>
        <v>-0.12741015050149918</v>
      </c>
    </row>
    <row r="117" spans="1:23">
      <c r="A117">
        <v>150</v>
      </c>
      <c r="B117" t="s">
        <v>53</v>
      </c>
      <c r="C117">
        <v>1</v>
      </c>
      <c r="D117" s="1">
        <f t="shared" ca="1" si="12"/>
        <v>-4.7846942902558677E-2</v>
      </c>
      <c r="E117" s="1">
        <f t="shared" ca="1" si="13"/>
        <v>4.0358465269890301E-2</v>
      </c>
      <c r="F117" s="1">
        <f t="shared" ca="1" si="14"/>
        <v>0.21504046447952008</v>
      </c>
      <c r="G117" s="1">
        <f t="shared" ca="1" si="10"/>
        <v>0.38543434796973619</v>
      </c>
      <c r="H117" s="1">
        <f t="shared" ca="1" si="10"/>
        <v>0.57168734799015519</v>
      </c>
      <c r="I117" s="1">
        <f t="shared" ca="1" si="11"/>
        <v>0.61856575419062376</v>
      </c>
      <c r="J117" s="1">
        <f t="shared" ca="1" si="11"/>
        <v>0.81650189250363936</v>
      </c>
      <c r="K117" s="1">
        <f t="shared" ca="1" si="11"/>
        <v>0.97296945387625089</v>
      </c>
      <c r="L117" s="1">
        <f t="shared" ca="1" si="11"/>
        <v>0.92103527975712129</v>
      </c>
      <c r="M117" s="1">
        <f t="shared" ca="1" si="11"/>
        <v>0.66533156456480658</v>
      </c>
      <c r="N117" s="1">
        <f t="shared" ca="1" si="11"/>
        <v>0.46477813956829461</v>
      </c>
      <c r="O117" s="1">
        <f t="shared" ca="1" si="11"/>
        <v>0.42590747231494203</v>
      </c>
      <c r="P117" s="1">
        <f t="shared" ca="1" si="11"/>
        <v>0.22931616647940936</v>
      </c>
      <c r="Q117" s="1">
        <f t="shared" ca="1" si="11"/>
        <v>6.4885181688207366E-2</v>
      </c>
      <c r="R117" s="1">
        <f t="shared" ca="1" si="11"/>
        <v>7.9319748705711929E-2</v>
      </c>
      <c r="S117" s="1">
        <f t="shared" ca="1" si="11"/>
        <v>0.19236488398316015</v>
      </c>
      <c r="T117" s="1">
        <f t="shared" ca="1" si="11"/>
        <v>0.25359049408930862</v>
      </c>
      <c r="U117" s="1">
        <f t="shared" ca="1" si="11"/>
        <v>0.23911331999338756</v>
      </c>
      <c r="V117" s="1">
        <f t="shared" ca="1" si="15"/>
        <v>0.30947212568884125</v>
      </c>
      <c r="W117" s="1">
        <f t="shared" ca="1" si="16"/>
        <v>0.48470072109390833</v>
      </c>
    </row>
    <row r="118" spans="1:23">
      <c r="A118">
        <v>151</v>
      </c>
      <c r="B118" t="s">
        <v>54</v>
      </c>
      <c r="C118">
        <v>1</v>
      </c>
      <c r="D118" s="1">
        <f t="shared" ca="1" si="12"/>
        <v>7.200909110940748E-2</v>
      </c>
      <c r="E118" s="1">
        <f t="shared" ca="1" si="13"/>
        <v>0.24359407824454671</v>
      </c>
      <c r="F118" s="1">
        <f t="shared" ca="1" si="14"/>
        <v>0.45968497391329005</v>
      </c>
      <c r="G118" s="1">
        <f t="shared" ca="1" si="10"/>
        <v>0.48264501055638814</v>
      </c>
      <c r="H118" s="1">
        <f t="shared" ca="1" si="10"/>
        <v>0.48680392015113494</v>
      </c>
      <c r="I118" s="1">
        <f t="shared" ca="1" si="11"/>
        <v>0.46292431368782605</v>
      </c>
      <c r="J118" s="1">
        <f t="shared" ca="1" si="11"/>
        <v>0.60858921404160926</v>
      </c>
      <c r="K118" s="1">
        <f t="shared" ca="1" si="11"/>
        <v>0.82072202113044257</v>
      </c>
      <c r="L118" s="1">
        <f t="shared" ca="1" si="11"/>
        <v>0.88307812802289776</v>
      </c>
      <c r="M118" s="1">
        <f t="shared" ca="1" si="11"/>
        <v>0.75199075726605791</v>
      </c>
      <c r="N118" s="1">
        <f t="shared" ca="1" si="11"/>
        <v>0.55691051666236124</v>
      </c>
      <c r="O118" s="1">
        <f t="shared" ca="1" si="11"/>
        <v>0.5425286100419251</v>
      </c>
      <c r="P118" s="1">
        <f t="shared" ca="1" si="11"/>
        <v>0.34374720914594753</v>
      </c>
      <c r="Q118" s="1">
        <f t="shared" ca="1" si="11"/>
        <v>0.14903324843888524</v>
      </c>
      <c r="R118" s="1">
        <f t="shared" ca="1" si="11"/>
        <v>0.17976611928959302</v>
      </c>
      <c r="S118" s="1">
        <f t="shared" ca="1" si="11"/>
        <v>0.45433113243255263</v>
      </c>
      <c r="T118" s="1">
        <f t="shared" ca="1" si="11"/>
        <v>0.58351075012815357</v>
      </c>
      <c r="U118" s="1">
        <f t="shared" ca="1" si="11"/>
        <v>0.53861263678821225</v>
      </c>
      <c r="V118" s="1">
        <f t="shared" ca="1" si="15"/>
        <v>0.2939921454666421</v>
      </c>
      <c r="W118" s="1">
        <f t="shared" ca="1" si="16"/>
        <v>6.4846021465211109E-2</v>
      </c>
    </row>
    <row r="119" spans="1:23">
      <c r="A119">
        <v>152</v>
      </c>
      <c r="B119" t="s">
        <v>55</v>
      </c>
      <c r="C119">
        <v>1</v>
      </c>
      <c r="D119" s="1">
        <f t="shared" ca="1" si="12"/>
        <v>0.1695563921509938</v>
      </c>
      <c r="E119" s="1">
        <f t="shared" ca="1" si="13"/>
        <v>0.16805069509885961</v>
      </c>
      <c r="F119" s="1">
        <f t="shared" ca="1" si="14"/>
        <v>0.31573851457742175</v>
      </c>
      <c r="G119" s="1">
        <f t="shared" ca="1" si="10"/>
        <v>0.5625665639129005</v>
      </c>
      <c r="H119" s="1">
        <f t="shared" ca="1" si="10"/>
        <v>0.57487358685031709</v>
      </c>
      <c r="I119" s="1">
        <f t="shared" ca="1" si="11"/>
        <v>0.55023980368671244</v>
      </c>
      <c r="J119" s="1">
        <f t="shared" ca="1" si="11"/>
        <v>0.77882326740519681</v>
      </c>
      <c r="K119" s="1">
        <f t="shared" ca="1" si="11"/>
        <v>0.89403723952937431</v>
      </c>
      <c r="L119" s="1">
        <f t="shared" ca="1" si="11"/>
        <v>0.67480093686646236</v>
      </c>
      <c r="M119" s="1">
        <f t="shared" ca="1" si="11"/>
        <v>0.32054818268186419</v>
      </c>
      <c r="N119" s="1">
        <f t="shared" ca="1" si="11"/>
        <v>0.2562812737443057</v>
      </c>
      <c r="O119" s="1">
        <f t="shared" ca="1" si="11"/>
        <v>0.34222888131860935</v>
      </c>
      <c r="P119" s="1">
        <f t="shared" ca="1" si="11"/>
        <v>0.18644298173660478</v>
      </c>
      <c r="Q119" s="1">
        <f t="shared" ca="1" si="11"/>
        <v>6.0064118582986201E-2</v>
      </c>
      <c r="R119" s="1">
        <f t="shared" ca="1" si="11"/>
        <v>0.1509572735457762</v>
      </c>
      <c r="S119" s="1">
        <f t="shared" ca="1" si="11"/>
        <v>0.30768560190269417</v>
      </c>
      <c r="T119" s="1">
        <f t="shared" ca="1" si="11"/>
        <v>0.25227596555484533</v>
      </c>
      <c r="U119" s="1">
        <f t="shared" ca="1" si="11"/>
        <v>5.3980036375830195E-2</v>
      </c>
      <c r="V119" s="1">
        <f t="shared" ca="1" si="15"/>
        <v>-5.6857636312323663E-2</v>
      </c>
      <c r="W119" s="1">
        <f t="shared" ca="1" si="16"/>
        <v>-6.4836084507164451E-2</v>
      </c>
    </row>
    <row r="120" spans="1:23">
      <c r="A120">
        <v>153</v>
      </c>
      <c r="B120" t="s">
        <v>56</v>
      </c>
      <c r="C120">
        <v>1</v>
      </c>
      <c r="D120" s="1">
        <f t="shared" ca="1" si="12"/>
        <v>6.0522976018053135E-2</v>
      </c>
      <c r="E120" s="1">
        <f t="shared" ca="1" si="13"/>
        <v>0.29668302012757736</v>
      </c>
      <c r="F120" s="1">
        <f t="shared" ca="1" si="14"/>
        <v>0.63368735715446634</v>
      </c>
      <c r="G120" s="1">
        <f t="shared" ca="1" si="10"/>
        <v>0.75298547871071642</v>
      </c>
      <c r="H120" s="1">
        <f t="shared" ca="1" si="10"/>
        <v>0.53318027594668649</v>
      </c>
      <c r="I120" s="1">
        <f t="shared" ca="1" si="11"/>
        <v>0.18434207016773838</v>
      </c>
      <c r="J120" s="1">
        <f t="shared" ca="1" si="11"/>
        <v>0.174294911060942</v>
      </c>
      <c r="K120" s="1">
        <f t="shared" ca="1" si="11"/>
        <v>0.55990200924554423</v>
      </c>
      <c r="L120" s="1">
        <f t="shared" ca="1" si="11"/>
        <v>0.75434674836320514</v>
      </c>
      <c r="M120" s="1">
        <f t="shared" ca="1" si="11"/>
        <v>0.58968110817765962</v>
      </c>
      <c r="N120" s="1">
        <f t="shared" ca="1" si="11"/>
        <v>0.41274062331890865</v>
      </c>
      <c r="O120" s="1">
        <f t="shared" ca="1" si="11"/>
        <v>0.42353050064450376</v>
      </c>
      <c r="P120" s="1">
        <f t="shared" ca="1" si="11"/>
        <v>0.26085922746801216</v>
      </c>
      <c r="Q120" s="1">
        <f t="shared" ca="1" si="11"/>
        <v>8.7272312245199643E-2</v>
      </c>
      <c r="R120" s="1">
        <f t="shared" ca="1" si="11"/>
        <v>5.5712900330350125E-2</v>
      </c>
      <c r="S120" s="1">
        <f t="shared" ca="1" si="11"/>
        <v>0.17934205616174034</v>
      </c>
      <c r="T120" s="1">
        <f t="shared" ca="1" si="11"/>
        <v>0.37982601458357562</v>
      </c>
      <c r="U120" s="1">
        <f t="shared" ca="1" si="11"/>
        <v>0.47247372818205202</v>
      </c>
      <c r="V120" s="1">
        <f t="shared" ca="1" si="15"/>
        <v>0.25354567985110882</v>
      </c>
      <c r="W120" s="1">
        <f t="shared" ca="1" si="16"/>
        <v>2.7856008576036023E-2</v>
      </c>
    </row>
    <row r="121" spans="1:23">
      <c r="A121">
        <v>154</v>
      </c>
      <c r="B121" t="s">
        <v>57</v>
      </c>
      <c r="C121">
        <v>1</v>
      </c>
      <c r="D121" s="1">
        <f t="shared" ca="1" si="12"/>
        <v>0.44712221666934054</v>
      </c>
      <c r="E121" s="1">
        <f t="shared" ca="1" si="13"/>
        <v>0.40281016830032529</v>
      </c>
      <c r="F121" s="1">
        <f t="shared" ca="1" si="14"/>
        <v>0.44440884033221001</v>
      </c>
      <c r="G121" s="1">
        <f t="shared" ca="1" si="10"/>
        <v>0.3846351880592877</v>
      </c>
      <c r="H121" s="1">
        <f t="shared" ca="1" si="10"/>
        <v>0.40707622876537569</v>
      </c>
      <c r="I121" s="1">
        <f t="shared" ca="1" si="11"/>
        <v>0.42517685397527305</v>
      </c>
      <c r="J121" s="1">
        <f t="shared" ca="1" si="11"/>
        <v>0.7069459303434884</v>
      </c>
      <c r="K121" s="1">
        <f t="shared" ca="1" si="11"/>
        <v>0.95478007956552102</v>
      </c>
      <c r="L121" s="1">
        <f t="shared" ca="1" si="11"/>
        <v>1.0000085074482126</v>
      </c>
      <c r="M121" s="1">
        <f t="shared" ca="1" si="11"/>
        <v>0.78467343686538638</v>
      </c>
      <c r="N121" s="1">
        <f t="shared" ca="1" si="11"/>
        <v>0.49628558558913155</v>
      </c>
      <c r="O121" s="1">
        <f t="shared" ca="1" si="11"/>
        <v>0.34562507788661007</v>
      </c>
      <c r="P121" s="1">
        <f t="shared" ca="1" si="11"/>
        <v>0.11884917031216598</v>
      </c>
      <c r="Q121" s="1">
        <f t="shared" ca="1" si="11"/>
        <v>-1.6089323314900449E-2</v>
      </c>
      <c r="R121" s="1">
        <f t="shared" ca="1" si="11"/>
        <v>9.9149773101663077E-3</v>
      </c>
      <c r="S121" s="1">
        <f t="shared" ca="1" si="11"/>
        <v>4.4613889322291746E-2</v>
      </c>
      <c r="T121" s="1">
        <f t="shared" ca="1" si="11"/>
        <v>1.5718698433294868E-2</v>
      </c>
      <c r="U121" s="1">
        <f t="shared" ca="1" si="11"/>
        <v>-2.5838677088992623E-3</v>
      </c>
      <c r="V121" s="1">
        <f t="shared" ca="1" si="15"/>
        <v>1.5331053059293514E-2</v>
      </c>
      <c r="W121" s="1">
        <f t="shared" ca="1" si="16"/>
        <v>4.2854599792937743E-2</v>
      </c>
    </row>
    <row r="122" spans="1:23">
      <c r="A122">
        <v>155</v>
      </c>
      <c r="B122" t="s">
        <v>58</v>
      </c>
      <c r="C122">
        <v>1</v>
      </c>
      <c r="D122" s="1">
        <f t="shared" ca="1" si="12"/>
        <v>1.801201638737236E-3</v>
      </c>
      <c r="E122" s="1">
        <f t="shared" ca="1" si="13"/>
        <v>4.6064117395685465E-2</v>
      </c>
      <c r="F122" s="1">
        <f t="shared" ca="1" si="14"/>
        <v>0.19022467922142086</v>
      </c>
      <c r="G122" s="1">
        <f t="shared" ca="1" si="10"/>
        <v>0.36290050800577872</v>
      </c>
      <c r="H122" s="1">
        <f t="shared" ca="1" si="10"/>
        <v>0.47187647548046741</v>
      </c>
      <c r="I122" s="1">
        <f t="shared" ca="1" si="11"/>
        <v>0.33346367668225818</v>
      </c>
      <c r="J122" s="1">
        <f t="shared" ca="1" si="11"/>
        <v>0.38401953672334205</v>
      </c>
      <c r="K122" s="1">
        <f t="shared" ca="1" si="11"/>
        <v>0.66892607037524354</v>
      </c>
      <c r="L122" s="1">
        <f t="shared" ca="1" si="11"/>
        <v>0.62263547467305247</v>
      </c>
      <c r="M122" s="1">
        <f t="shared" ca="1" si="11"/>
        <v>0.33296211256426683</v>
      </c>
      <c r="N122" s="1">
        <f t="shared" ca="1" si="11"/>
        <v>0.29658610645708972</v>
      </c>
      <c r="O122" s="1">
        <f t="shared" ca="1" si="11"/>
        <v>0.3982367406073834</v>
      </c>
      <c r="P122" s="1">
        <f t="shared" ca="1" si="11"/>
        <v>0.21555495747903755</v>
      </c>
      <c r="Q122" s="1">
        <f t="shared" ca="1" si="11"/>
        <v>7.1814941170070271E-2</v>
      </c>
      <c r="R122" s="1">
        <f t="shared" ca="1" si="11"/>
        <v>0.21931855751648038</v>
      </c>
      <c r="S122" s="1">
        <f t="shared" ca="1" si="11"/>
        <v>0.58108532365669885</v>
      </c>
      <c r="T122" s="1">
        <f t="shared" ca="1" si="11"/>
        <v>0.78149479505009889</v>
      </c>
      <c r="U122" s="1">
        <f t="shared" ca="1" si="11"/>
        <v>0.75299153402744978</v>
      </c>
      <c r="V122" s="1">
        <f t="shared" ca="1" si="15"/>
        <v>0.50855198465823548</v>
      </c>
      <c r="W122" s="1">
        <f t="shared" ca="1" si="16"/>
        <v>0.24214863269891862</v>
      </c>
    </row>
    <row r="123" spans="1:23">
      <c r="A123">
        <v>156</v>
      </c>
      <c r="B123" t="s">
        <v>59</v>
      </c>
      <c r="C123">
        <v>1</v>
      </c>
      <c r="D123" s="1">
        <f t="shared" ca="1" si="12"/>
        <v>0.10551755646651349</v>
      </c>
      <c r="E123" s="1">
        <f t="shared" ca="1" si="13"/>
        <v>0.15613147514874987</v>
      </c>
      <c r="F123" s="1">
        <f t="shared" ca="1" si="14"/>
        <v>0.34503800840516441</v>
      </c>
      <c r="G123" s="1">
        <f t="shared" ca="1" si="10"/>
        <v>0.6854160814581125</v>
      </c>
      <c r="H123" s="1">
        <f t="shared" ca="1" si="10"/>
        <v>0.79478189919755249</v>
      </c>
      <c r="I123" s="1">
        <f t="shared" ca="1" si="11"/>
        <v>0.64298479141542964</v>
      </c>
      <c r="J123" s="1">
        <f t="shared" ca="1" si="11"/>
        <v>0.45134750329359791</v>
      </c>
      <c r="K123" s="1">
        <f t="shared" ca="1" si="11"/>
        <v>0.47577437508380671</v>
      </c>
      <c r="L123" s="1">
        <f t="shared" ca="1" si="11"/>
        <v>0.44648792728255315</v>
      </c>
      <c r="M123" s="1">
        <f t="shared" ca="1" si="11"/>
        <v>0.49642724169858532</v>
      </c>
      <c r="N123" s="1">
        <f t="shared" ca="1" si="11"/>
        <v>0.4460097314016262</v>
      </c>
      <c r="O123" s="1">
        <f t="shared" ca="1" si="11"/>
        <v>0.37743036894544679</v>
      </c>
      <c r="P123" s="1">
        <f t="shared" ca="1" si="11"/>
        <v>0.16778565684747054</v>
      </c>
      <c r="Q123" s="1">
        <f t="shared" ca="1" si="11"/>
        <v>1.778814753491486E-2</v>
      </c>
      <c r="R123" s="1">
        <f t="shared" ca="1" si="11"/>
        <v>-4.1222148243930503E-3</v>
      </c>
      <c r="S123" s="1">
        <f t="shared" ca="1" si="11"/>
        <v>0.15656466958353873</v>
      </c>
      <c r="T123" s="1">
        <f t="shared" ca="1" si="11"/>
        <v>0.44683546034673843</v>
      </c>
      <c r="U123" s="1">
        <f t="shared" ca="1" si="11"/>
        <v>0.63495082893360189</v>
      </c>
      <c r="V123" s="1">
        <f t="shared" ca="1" si="15"/>
        <v>0.46262402156345722</v>
      </c>
      <c r="W123" s="1">
        <f t="shared" ca="1" si="16"/>
        <v>0.20084062128158517</v>
      </c>
    </row>
    <row r="124" spans="1:23">
      <c r="A124">
        <v>157</v>
      </c>
      <c r="B124" t="s">
        <v>60</v>
      </c>
      <c r="C124">
        <v>1</v>
      </c>
      <c r="D124" s="1">
        <f t="shared" ca="1" si="12"/>
        <v>0.51518327842517242</v>
      </c>
      <c r="E124" s="1">
        <f t="shared" ca="1" si="13"/>
        <v>0.31897542734313067</v>
      </c>
      <c r="F124" s="1">
        <f t="shared" ca="1" si="14"/>
        <v>0.33077409661186452</v>
      </c>
      <c r="G124" s="1">
        <f t="shared" ca="1" si="10"/>
        <v>0.63028738600726775</v>
      </c>
      <c r="H124" s="1">
        <f t="shared" ca="1" si="10"/>
        <v>0.88110727392425692</v>
      </c>
      <c r="I124" s="1">
        <f t="shared" ca="1" si="11"/>
        <v>0.84432377450780849</v>
      </c>
      <c r="J124" s="1">
        <f t="shared" ca="1" si="11"/>
        <v>0.69851995146710644</v>
      </c>
      <c r="K124" s="1">
        <f t="shared" ca="1" si="11"/>
        <v>0.60585139241671815</v>
      </c>
      <c r="L124" s="1">
        <f t="shared" ca="1" si="11"/>
        <v>0.45687078823149213</v>
      </c>
      <c r="M124" s="1">
        <f t="shared" ca="1" si="11"/>
        <v>0.46678136751922067</v>
      </c>
      <c r="N124" s="1">
        <f t="shared" ca="1" si="11"/>
        <v>0.45415229943310698</v>
      </c>
      <c r="O124" s="1">
        <f t="shared" ca="1" si="11"/>
        <v>0.52276455217646356</v>
      </c>
      <c r="P124" s="1">
        <f t="shared" ca="1" si="11"/>
        <v>0.39011021729328804</v>
      </c>
      <c r="Q124" s="1">
        <f t="shared" ca="1" si="11"/>
        <v>0.10981559473089079</v>
      </c>
      <c r="R124" s="1">
        <f t="shared" ca="1" si="11"/>
        <v>-5.9108389657885917E-2</v>
      </c>
      <c r="S124" s="1">
        <f t="shared" ca="1" si="11"/>
        <v>-5.5763010080445895E-2</v>
      </c>
      <c r="T124" s="1">
        <f t="shared" ca="1" si="11"/>
        <v>7.8638042806213976E-2</v>
      </c>
      <c r="U124" s="1">
        <f t="shared" ca="1" si="11"/>
        <v>0.28453126331433221</v>
      </c>
      <c r="V124" s="1">
        <f t="shared" ca="1" si="15"/>
        <v>0.46832828572723184</v>
      </c>
      <c r="W124" s="1">
        <f t="shared" ca="1" si="16"/>
        <v>0.4012798439996465</v>
      </c>
    </row>
    <row r="125" spans="1:23">
      <c r="A125">
        <v>158</v>
      </c>
      <c r="B125" t="s">
        <v>61</v>
      </c>
      <c r="C125">
        <v>1</v>
      </c>
      <c r="D125" s="1">
        <f t="shared" ca="1" si="12"/>
        <v>-5.0713552400000403E-2</v>
      </c>
      <c r="E125" s="1">
        <f t="shared" ca="1" si="13"/>
        <v>-6.1108392692422832E-2</v>
      </c>
      <c r="F125" s="1">
        <f t="shared" ca="1" si="14"/>
        <v>-3.708680548796011E-2</v>
      </c>
      <c r="G125" s="1">
        <f t="shared" ca="1" si="10"/>
        <v>9.8663022851726928E-2</v>
      </c>
      <c r="H125" s="1">
        <f t="shared" ca="1" si="10"/>
        <v>0.23910374866879458</v>
      </c>
      <c r="I125" s="1">
        <f t="shared" ca="1" si="11"/>
        <v>0.20108503667087865</v>
      </c>
      <c r="J125" s="1">
        <f t="shared" ca="1" si="11"/>
        <v>0.25140442044170991</v>
      </c>
      <c r="K125" s="1">
        <f t="shared" ca="1" si="11"/>
        <v>0.43694263291717012</v>
      </c>
      <c r="L125" s="1">
        <f t="shared" ca="1" si="11"/>
        <v>0.51644304976761857</v>
      </c>
      <c r="M125" s="1">
        <f t="shared" ca="1" si="11"/>
        <v>0.63422200945264362</v>
      </c>
      <c r="N125" s="1">
        <f t="shared" ca="1" si="11"/>
        <v>0.58398068534871261</v>
      </c>
      <c r="O125" s="1">
        <f t="shared" ca="1" si="11"/>
        <v>0.50761099914602104</v>
      </c>
      <c r="P125" s="1">
        <f t="shared" ca="1" si="11"/>
        <v>0.27831055455102111</v>
      </c>
      <c r="Q125" s="1">
        <f t="shared" ca="1" si="11"/>
        <v>6.9452133236624983E-2</v>
      </c>
      <c r="R125" s="1">
        <f t="shared" ca="1" si="11"/>
        <v>1.2069442378784476E-2</v>
      </c>
      <c r="S125" s="1">
        <f t="shared" ca="1" si="11"/>
        <v>9.1680668913223587E-2</v>
      </c>
      <c r="T125" s="1">
        <f t="shared" ca="1" si="11"/>
        <v>0.25663215077161006</v>
      </c>
      <c r="U125" s="1">
        <f t="shared" ca="1" si="11"/>
        <v>0.44820965549431036</v>
      </c>
      <c r="V125" s="1">
        <f t="shared" ca="1" si="15"/>
        <v>0.47080140991622316</v>
      </c>
      <c r="W125" s="1">
        <f t="shared" ca="1" si="16"/>
        <v>0.5968840091880685</v>
      </c>
    </row>
    <row r="126" spans="1:23">
      <c r="A126">
        <v>159</v>
      </c>
      <c r="B126" t="s">
        <v>62</v>
      </c>
      <c r="C126">
        <v>1</v>
      </c>
      <c r="D126" s="1">
        <f t="shared" ca="1" si="12"/>
        <v>0.17603396211346661</v>
      </c>
      <c r="E126" s="1">
        <f t="shared" ca="1" si="13"/>
        <v>0.16088481260022552</v>
      </c>
      <c r="F126" s="1">
        <f t="shared" ca="1" si="14"/>
        <v>0.14115981322843829</v>
      </c>
      <c r="G126" s="1">
        <f t="shared" ca="1" si="10"/>
        <v>0.24687989032071136</v>
      </c>
      <c r="H126" s="1">
        <f t="shared" ca="1" si="10"/>
        <v>0.55396302122853402</v>
      </c>
      <c r="I126" s="1">
        <f t="shared" ca="1" si="11"/>
        <v>0.82065583066454728</v>
      </c>
      <c r="J126" s="1">
        <f t="shared" ca="1" si="11"/>
        <v>0.92522380590448416</v>
      </c>
      <c r="K126" s="1">
        <f t="shared" ca="1" si="11"/>
        <v>0.80572376814735169</v>
      </c>
      <c r="L126" s="1">
        <f t="shared" ca="1" si="11"/>
        <v>0.58637367031591503</v>
      </c>
      <c r="M126" s="1">
        <f t="shared" ca="1" si="11"/>
        <v>0.53131657934646515</v>
      </c>
      <c r="N126" s="1">
        <f t="shared" ca="1" si="11"/>
        <v>0.46631152393350062</v>
      </c>
      <c r="O126" s="1">
        <f t="shared" ca="1" si="11"/>
        <v>0.47622200670347281</v>
      </c>
      <c r="P126" s="1">
        <f t="shared" ca="1" si="11"/>
        <v>0.28172281334021804</v>
      </c>
      <c r="Q126" s="1">
        <f t="shared" ca="1" si="11"/>
        <v>5.4045230806535761E-2</v>
      </c>
      <c r="R126" s="1">
        <f t="shared" ca="1" si="11"/>
        <v>-6.3166803549610823E-2</v>
      </c>
      <c r="S126" s="1">
        <f t="shared" ca="1" si="11"/>
        <v>-3.4708974999408775E-2</v>
      </c>
      <c r="T126" s="1">
        <f t="shared" ca="1" si="11"/>
        <v>3.3693582531636498E-2</v>
      </c>
      <c r="U126" s="1">
        <f t="shared" ca="1" si="11"/>
        <v>0.12653248704902728</v>
      </c>
      <c r="V126" s="1">
        <f t="shared" ca="1" si="15"/>
        <v>0.28746654031943653</v>
      </c>
      <c r="W126" s="1">
        <f t="shared" ca="1" si="16"/>
        <v>0.57831533552768088</v>
      </c>
    </row>
    <row r="127" spans="1:23">
      <c r="A127">
        <v>160</v>
      </c>
      <c r="B127" t="s">
        <v>63</v>
      </c>
      <c r="C127">
        <v>1</v>
      </c>
      <c r="D127" s="1">
        <f t="shared" ca="1" si="12"/>
        <v>2.1278239414150735E-2</v>
      </c>
      <c r="E127" s="1">
        <f t="shared" ca="1" si="13"/>
        <v>1.1569648470923783E-2</v>
      </c>
      <c r="F127" s="1">
        <f t="shared" ca="1" si="14"/>
        <v>-8.381880992247185E-3</v>
      </c>
      <c r="G127" s="1">
        <f t="shared" ca="1" si="14"/>
        <v>3.4063139977573161E-2</v>
      </c>
      <c r="H127" s="1">
        <f t="shared" ca="1" si="14"/>
        <v>0.22385599718504851</v>
      </c>
      <c r="I127" s="1">
        <f t="shared" ca="1" si="14"/>
        <v>0.49155956761670366</v>
      </c>
      <c r="J127" s="1">
        <f t="shared" ca="1" si="14"/>
        <v>0.61375205335312388</v>
      </c>
      <c r="K127" s="1">
        <f t="shared" ca="1" si="14"/>
        <v>0.69236982558596982</v>
      </c>
      <c r="L127" s="1">
        <f t="shared" ca="1" si="14"/>
        <v>0.57033545996798074</v>
      </c>
      <c r="M127" s="1">
        <f t="shared" ca="1" si="14"/>
        <v>0.54695612726670695</v>
      </c>
      <c r="N127" s="1">
        <f t="shared" ca="1" si="14"/>
        <v>0.51399922285030164</v>
      </c>
      <c r="O127" s="1">
        <f t="shared" ca="1" si="14"/>
        <v>0.53131400629344694</v>
      </c>
      <c r="P127" s="1">
        <f t="shared" ca="1" si="14"/>
        <v>0.30275557864607461</v>
      </c>
      <c r="Q127" s="1">
        <f t="shared" ca="1" si="14"/>
        <v>5.5318003600585808E-2</v>
      </c>
      <c r="R127" s="1">
        <f t="shared" ca="1" si="14"/>
        <v>-5.3724390085177029E-2</v>
      </c>
      <c r="S127" s="1">
        <f t="shared" ca="1" si="14"/>
        <v>3.2426829941065487E-2</v>
      </c>
      <c r="T127" s="1">
        <f t="shared" ca="1" si="14"/>
        <v>0.30597687774692905</v>
      </c>
      <c r="U127" s="1">
        <f t="shared" ca="1" si="14"/>
        <v>0.63735550429000876</v>
      </c>
      <c r="V127" s="1">
        <f t="shared" ca="1" si="15"/>
        <v>0.67791594705833114</v>
      </c>
      <c r="W127" s="1">
        <f t="shared" ca="1" si="16"/>
        <v>0.43735575694470441</v>
      </c>
    </row>
    <row r="128" spans="1:23">
      <c r="A128">
        <v>161</v>
      </c>
      <c r="B128" t="s">
        <v>64</v>
      </c>
      <c r="C128">
        <v>1</v>
      </c>
      <c r="D128" s="1">
        <f t="shared" ca="1" si="12"/>
        <v>-4.3221569251080602E-2</v>
      </c>
      <c r="E128" s="1">
        <f t="shared" ca="1" si="13"/>
        <v>-2.5222711285538775E-2</v>
      </c>
      <c r="F128" s="1">
        <f t="shared" ref="F128:U143" ca="1" si="17">(F78+0.6*(G78+E78)+0.15*(D78+H78))/(1+2*0.6+2*0.15)</f>
        <v>3.7144801702945492E-2</v>
      </c>
      <c r="G128" s="1">
        <f t="shared" ca="1" si="17"/>
        <v>0.2541383623259717</v>
      </c>
      <c r="H128" s="1">
        <f t="shared" ca="1" si="17"/>
        <v>0.62638956146675939</v>
      </c>
      <c r="I128" s="1">
        <f t="shared" ca="1" si="17"/>
        <v>0.79567274537849308</v>
      </c>
      <c r="J128" s="1">
        <f t="shared" ca="1" si="17"/>
        <v>0.71324593083786414</v>
      </c>
      <c r="K128" s="1">
        <f t="shared" ca="1" si="17"/>
        <v>0.61245717885443562</v>
      </c>
      <c r="L128" s="1">
        <f t="shared" ca="1" si="17"/>
        <v>0.54049976294967128</v>
      </c>
      <c r="M128" s="1">
        <f t="shared" ca="1" si="17"/>
        <v>0.55237473162349793</v>
      </c>
      <c r="N128" s="1">
        <f t="shared" ca="1" si="17"/>
        <v>0.47112579387819808</v>
      </c>
      <c r="O128" s="1">
        <f t="shared" ca="1" si="17"/>
        <v>0.4216640383609066</v>
      </c>
      <c r="P128" s="1">
        <f t="shared" ca="1" si="17"/>
        <v>0.15412521332614024</v>
      </c>
      <c r="Q128" s="1">
        <f t="shared" ca="1" si="17"/>
        <v>-3.9612451604512419E-2</v>
      </c>
      <c r="R128" s="1">
        <f t="shared" ca="1" si="17"/>
        <v>-6.5114350401037663E-2</v>
      </c>
      <c r="S128" s="1">
        <f t="shared" ca="1" si="17"/>
        <v>3.4790797832815093E-2</v>
      </c>
      <c r="T128" s="1">
        <f t="shared" ca="1" si="17"/>
        <v>0.1715447272124723</v>
      </c>
      <c r="U128" s="1">
        <f t="shared" ca="1" si="17"/>
        <v>0.38680903566036851</v>
      </c>
      <c r="V128" s="1">
        <f t="shared" ca="1" si="15"/>
        <v>0.65600268825062102</v>
      </c>
      <c r="W128" s="1">
        <f t="shared" ca="1" si="16"/>
        <v>0.91113110432949951</v>
      </c>
    </row>
    <row r="129" spans="1:23">
      <c r="A129">
        <v>162</v>
      </c>
      <c r="B129" t="s">
        <v>65</v>
      </c>
      <c r="C129">
        <v>1</v>
      </c>
      <c r="D129" s="1">
        <f t="shared" ca="1" si="12"/>
        <v>0.47287037618523137</v>
      </c>
      <c r="E129" s="1">
        <f t="shared" ca="1" si="13"/>
        <v>0.58653136073170309</v>
      </c>
      <c r="F129" s="1">
        <f t="shared" ca="1" si="17"/>
        <v>0.45019768086563028</v>
      </c>
      <c r="G129" s="1">
        <f t="shared" ca="1" si="17"/>
        <v>0.42166176411002559</v>
      </c>
      <c r="H129" s="1">
        <f t="shared" ca="1" si="17"/>
        <v>0.61039545936080819</v>
      </c>
      <c r="I129" s="1">
        <f t="shared" ca="1" si="17"/>
        <v>0.65725580714734322</v>
      </c>
      <c r="J129" s="1">
        <f t="shared" ca="1" si="17"/>
        <v>0.55936432523182633</v>
      </c>
      <c r="K129" s="1">
        <f t="shared" ca="1" si="17"/>
        <v>0.56959645169704953</v>
      </c>
      <c r="L129" s="1">
        <f t="shared" ca="1" si="17"/>
        <v>0.45238539788476928</v>
      </c>
      <c r="M129" s="1">
        <f t="shared" ca="1" si="17"/>
        <v>0.42008879877243788</v>
      </c>
      <c r="N129" s="1">
        <f t="shared" ca="1" si="17"/>
        <v>0.36268064487884233</v>
      </c>
      <c r="O129" s="1">
        <f t="shared" ca="1" si="17"/>
        <v>0.38301561264269013</v>
      </c>
      <c r="P129" s="1">
        <f t="shared" ca="1" si="17"/>
        <v>0.22901898563624395</v>
      </c>
      <c r="Q129" s="1">
        <f t="shared" ca="1" si="17"/>
        <v>8.1976253976363017E-2</v>
      </c>
      <c r="R129" s="1">
        <f t="shared" ca="1" si="17"/>
        <v>5.6489671026571285E-2</v>
      </c>
      <c r="S129" s="1">
        <f t="shared" ca="1" si="17"/>
        <v>5.3836914643675252E-2</v>
      </c>
      <c r="T129" s="1">
        <f t="shared" ca="1" si="17"/>
        <v>7.4911354240338637E-2</v>
      </c>
      <c r="U129" s="1">
        <f t="shared" ca="1" si="17"/>
        <v>0.29213033479859379</v>
      </c>
      <c r="V129" s="1">
        <f t="shared" ca="1" si="15"/>
        <v>0.59621566634300227</v>
      </c>
      <c r="W129" s="1">
        <f t="shared" ca="1" si="16"/>
        <v>0.64706020501869566</v>
      </c>
    </row>
    <row r="130" spans="1:23">
      <c r="A130">
        <v>163</v>
      </c>
      <c r="B130" t="s">
        <v>66</v>
      </c>
      <c r="C130">
        <v>1</v>
      </c>
      <c r="D130" s="1">
        <f t="shared" ca="1" si="12"/>
        <v>0.41128316152172223</v>
      </c>
      <c r="E130" s="1">
        <f t="shared" ca="1" si="13"/>
        <v>0.66559395063920279</v>
      </c>
      <c r="F130" s="1">
        <f t="shared" ca="1" si="17"/>
        <v>0.67826151772983323</v>
      </c>
      <c r="G130" s="1">
        <f t="shared" ca="1" si="17"/>
        <v>0.55410611918077579</v>
      </c>
      <c r="H130" s="1">
        <f t="shared" ca="1" si="17"/>
        <v>0.61419165713092339</v>
      </c>
      <c r="I130" s="1">
        <f t="shared" ca="1" si="17"/>
        <v>0.6310634371726731</v>
      </c>
      <c r="J130" s="1">
        <f t="shared" ca="1" si="17"/>
        <v>0.47227269818647527</v>
      </c>
      <c r="K130" s="1">
        <f t="shared" ca="1" si="17"/>
        <v>0.43815486523367975</v>
      </c>
      <c r="L130" s="1">
        <f t="shared" ca="1" si="17"/>
        <v>0.39662940822958059</v>
      </c>
      <c r="M130" s="1">
        <f t="shared" ca="1" si="17"/>
        <v>0.50896529048445616</v>
      </c>
      <c r="N130" s="1">
        <f t="shared" ca="1" si="17"/>
        <v>0.53143544424782418</v>
      </c>
      <c r="O130" s="1">
        <f t="shared" ca="1" si="17"/>
        <v>0.48656498650923591</v>
      </c>
      <c r="P130" s="1">
        <f t="shared" ca="1" si="17"/>
        <v>0.17403822149046028</v>
      </c>
      <c r="Q130" s="1">
        <f t="shared" ca="1" si="17"/>
        <v>-4.8159845231189921E-2</v>
      </c>
      <c r="R130" s="1">
        <f t="shared" ca="1" si="17"/>
        <v>-0.10084114073936015</v>
      </c>
      <c r="S130" s="1">
        <f t="shared" ca="1" si="17"/>
        <v>-7.1077624984925841E-2</v>
      </c>
      <c r="T130" s="1">
        <f t="shared" ca="1" si="17"/>
        <v>2.0605802827457467E-2</v>
      </c>
      <c r="U130" s="1">
        <f t="shared" ca="1" si="17"/>
        <v>0.17566910017659559</v>
      </c>
      <c r="V130" s="1">
        <f t="shared" ca="1" si="15"/>
        <v>0.38782550146131767</v>
      </c>
      <c r="W130" s="1">
        <f t="shared" ca="1" si="16"/>
        <v>0.57452443623089255</v>
      </c>
    </row>
    <row r="131" spans="1:23">
      <c r="A131">
        <v>164</v>
      </c>
      <c r="B131" t="s">
        <v>67</v>
      </c>
      <c r="C131">
        <v>1</v>
      </c>
      <c r="D131" s="1">
        <f t="shared" ca="1" si="12"/>
        <v>0.47657568375624193</v>
      </c>
      <c r="E131" s="1">
        <f t="shared" ca="1" si="13"/>
        <v>0.57934892344314848</v>
      </c>
      <c r="F131" s="1">
        <f t="shared" ca="1" si="17"/>
        <v>0.59317152822114194</v>
      </c>
      <c r="G131" s="1">
        <f t="shared" ca="1" si="17"/>
        <v>0.8176323339168583</v>
      </c>
      <c r="H131" s="1">
        <f t="shared" ca="1" si="17"/>
        <v>0.96790808924825456</v>
      </c>
      <c r="I131" s="1">
        <f t="shared" ca="1" si="17"/>
        <v>0.80227268132415885</v>
      </c>
      <c r="J131" s="1">
        <f t="shared" ca="1" si="17"/>
        <v>0.54301722147946085</v>
      </c>
      <c r="K131" s="1">
        <f t="shared" ca="1" si="17"/>
        <v>0.51957526307161472</v>
      </c>
      <c r="L131" s="1">
        <f t="shared" ca="1" si="17"/>
        <v>0.47645650811051193</v>
      </c>
      <c r="M131" s="1">
        <f t="shared" ca="1" si="17"/>
        <v>0.51737770469405653</v>
      </c>
      <c r="N131" s="1">
        <f t="shared" ca="1" si="17"/>
        <v>0.48736419775786644</v>
      </c>
      <c r="O131" s="1">
        <f t="shared" ca="1" si="17"/>
        <v>0.47601470034468701</v>
      </c>
      <c r="P131" s="1">
        <f t="shared" ca="1" si="17"/>
        <v>0.24322280153292725</v>
      </c>
      <c r="Q131" s="1">
        <f t="shared" ca="1" si="17"/>
        <v>4.4046721938857017E-2</v>
      </c>
      <c r="R131" s="1">
        <f t="shared" ca="1" si="17"/>
        <v>-5.5303468671813995E-2</v>
      </c>
      <c r="S131" s="1">
        <f t="shared" ca="1" si="17"/>
        <v>-8.8977326106897361E-2</v>
      </c>
      <c r="T131" s="1">
        <f t="shared" ca="1" si="17"/>
        <v>-1.6222424713253081E-2</v>
      </c>
      <c r="U131" s="1">
        <f t="shared" ca="1" si="17"/>
        <v>0.21643862512140663</v>
      </c>
      <c r="V131" s="1">
        <f t="shared" ca="1" si="15"/>
        <v>0.41962492792681361</v>
      </c>
      <c r="W131" s="1">
        <f t="shared" ca="1" si="16"/>
        <v>0.30659323069154715</v>
      </c>
    </row>
    <row r="132" spans="1:23">
      <c r="A132">
        <v>165</v>
      </c>
      <c r="B132" t="s">
        <v>68</v>
      </c>
      <c r="C132">
        <v>1</v>
      </c>
      <c r="D132" s="1">
        <f t="shared" ca="1" si="12"/>
        <v>0.48759080896800638</v>
      </c>
      <c r="E132" s="1">
        <f t="shared" ca="1" si="13"/>
        <v>0.56158194665839156</v>
      </c>
      <c r="F132" s="1">
        <f t="shared" ca="1" si="17"/>
        <v>0.36719094445248501</v>
      </c>
      <c r="G132" s="1">
        <f t="shared" ca="1" si="17"/>
        <v>0.29623007409906643</v>
      </c>
      <c r="H132" s="1">
        <f t="shared" ca="1" si="17"/>
        <v>0.55543737388886649</v>
      </c>
      <c r="I132" s="1">
        <f t="shared" ca="1" si="17"/>
        <v>0.83883019240570267</v>
      </c>
      <c r="J132" s="1">
        <f t="shared" ca="1" si="17"/>
        <v>0.89232420384144717</v>
      </c>
      <c r="K132" s="1">
        <f t="shared" ca="1" si="17"/>
        <v>0.73204333266302779</v>
      </c>
      <c r="L132" s="1">
        <f t="shared" ca="1" si="17"/>
        <v>0.49545410655152916</v>
      </c>
      <c r="M132" s="1">
        <f t="shared" ca="1" si="17"/>
        <v>0.47357524695793635</v>
      </c>
      <c r="N132" s="1">
        <f t="shared" ca="1" si="17"/>
        <v>0.50053003786039807</v>
      </c>
      <c r="O132" s="1">
        <f t="shared" ca="1" si="17"/>
        <v>0.50807819146501809</v>
      </c>
      <c r="P132" s="1">
        <f t="shared" ca="1" si="17"/>
        <v>0.28026801446752297</v>
      </c>
      <c r="Q132" s="1">
        <f t="shared" ca="1" si="17"/>
        <v>7.0976253775571624E-2</v>
      </c>
      <c r="R132" s="1">
        <f t="shared" ca="1" si="17"/>
        <v>-3.3398388573161943E-2</v>
      </c>
      <c r="S132" s="1">
        <f t="shared" ca="1" si="17"/>
        <v>-5.5537031898750033E-2</v>
      </c>
      <c r="T132" s="1">
        <f t="shared" ca="1" si="17"/>
        <v>9.6984931790486291E-3</v>
      </c>
      <c r="U132" s="1">
        <f t="shared" ca="1" si="17"/>
        <v>0.11499001593887251</v>
      </c>
      <c r="V132" s="1">
        <f t="shared" ca="1" si="15"/>
        <v>0.30955763464269231</v>
      </c>
      <c r="W132" s="1">
        <f t="shared" ca="1" si="16"/>
        <v>0.60619363563173623</v>
      </c>
    </row>
    <row r="133" spans="1:23">
      <c r="A133">
        <v>166</v>
      </c>
      <c r="B133" t="s">
        <v>69</v>
      </c>
      <c r="C133">
        <v>1</v>
      </c>
      <c r="D133" s="1">
        <f t="shared" ca="1" si="12"/>
        <v>0.39233359382012561</v>
      </c>
      <c r="E133" s="1">
        <f t="shared" ca="1" si="13"/>
        <v>0.55924322884427613</v>
      </c>
      <c r="F133" s="1">
        <f t="shared" ca="1" si="17"/>
        <v>0.58077073671089741</v>
      </c>
      <c r="G133" s="1">
        <f t="shared" ca="1" si="17"/>
        <v>0.72801738962590368</v>
      </c>
      <c r="H133" s="1">
        <f t="shared" ca="1" si="17"/>
        <v>0.75047250259328291</v>
      </c>
      <c r="I133" s="1">
        <f t="shared" ca="1" si="17"/>
        <v>0.57660390071009893</v>
      </c>
      <c r="J133" s="1">
        <f t="shared" ca="1" si="17"/>
        <v>0.47056128641825373</v>
      </c>
      <c r="K133" s="1">
        <f t="shared" ca="1" si="17"/>
        <v>0.54082880394299304</v>
      </c>
      <c r="L133" s="1">
        <f t="shared" ca="1" si="17"/>
        <v>0.49824503919508656</v>
      </c>
      <c r="M133" s="1">
        <f t="shared" ca="1" si="17"/>
        <v>0.50616844911882963</v>
      </c>
      <c r="N133" s="1">
        <f t="shared" ca="1" si="17"/>
        <v>0.45397431814942496</v>
      </c>
      <c r="O133" s="1">
        <f t="shared" ca="1" si="17"/>
        <v>0.4336199627324927</v>
      </c>
      <c r="P133" s="1">
        <f t="shared" ca="1" si="17"/>
        <v>0.1994092750386062</v>
      </c>
      <c r="Q133" s="1">
        <f t="shared" ca="1" si="17"/>
        <v>6.6691795510171653E-2</v>
      </c>
      <c r="R133" s="1">
        <f t="shared" ca="1" si="17"/>
        <v>6.3620516584471695E-2</v>
      </c>
      <c r="S133" s="1">
        <f t="shared" ca="1" si="17"/>
        <v>6.9972748178161528E-2</v>
      </c>
      <c r="T133" s="1">
        <f t="shared" ca="1" si="17"/>
        <v>8.8175690442740096E-2</v>
      </c>
      <c r="U133" s="1">
        <f t="shared" ca="1" si="17"/>
        <v>0.13766551976824587</v>
      </c>
      <c r="V133" s="1">
        <f t="shared" ca="1" si="15"/>
        <v>0.26764022802808057</v>
      </c>
      <c r="W133" s="1">
        <f t="shared" ca="1" si="16"/>
        <v>0.42408055786375243</v>
      </c>
    </row>
    <row r="134" spans="1:23">
      <c r="A134">
        <v>167</v>
      </c>
      <c r="B134" t="s">
        <v>70</v>
      </c>
      <c r="C134">
        <v>1</v>
      </c>
      <c r="D134" s="1">
        <f t="shared" ca="1" si="12"/>
        <v>0.27757348157066758</v>
      </c>
      <c r="E134" s="1">
        <f t="shared" ca="1" si="13"/>
        <v>0.44195078575934921</v>
      </c>
      <c r="F134" s="1">
        <f t="shared" ca="1" si="17"/>
        <v>0.56094522047729423</v>
      </c>
      <c r="G134" s="1">
        <f t="shared" ca="1" si="17"/>
        <v>0.78799561128149409</v>
      </c>
      <c r="H134" s="1">
        <f t="shared" ca="1" si="17"/>
        <v>0.85155356904205637</v>
      </c>
      <c r="I134" s="1">
        <f t="shared" ca="1" si="17"/>
        <v>0.66411096818300763</v>
      </c>
      <c r="J134" s="1">
        <f t="shared" ca="1" si="17"/>
        <v>0.43362878245297115</v>
      </c>
      <c r="K134" s="1">
        <f t="shared" ca="1" si="17"/>
        <v>0.43085050340913733</v>
      </c>
      <c r="L134" s="1">
        <f t="shared" ca="1" si="17"/>
        <v>0.4258634359926905</v>
      </c>
      <c r="M134" s="1">
        <f t="shared" ca="1" si="17"/>
        <v>0.4584190772591642</v>
      </c>
      <c r="N134" s="1">
        <f t="shared" ca="1" si="17"/>
        <v>0.37466889403610687</v>
      </c>
      <c r="O134" s="1">
        <f t="shared" ca="1" si="17"/>
        <v>0.3344355795698874</v>
      </c>
      <c r="P134" s="1">
        <f t="shared" ca="1" si="17"/>
        <v>0.13982751111673267</v>
      </c>
      <c r="Q134" s="1">
        <f t="shared" ca="1" si="17"/>
        <v>2.4556965684454268E-2</v>
      </c>
      <c r="R134" s="1">
        <f t="shared" ca="1" si="17"/>
        <v>-3.3149308814308108E-4</v>
      </c>
      <c r="S134" s="1">
        <f t="shared" ca="1" si="17"/>
        <v>3.5201852781688636E-2</v>
      </c>
      <c r="T134" s="1">
        <f t="shared" ca="1" si="17"/>
        <v>0.16718864553716234</v>
      </c>
      <c r="U134" s="1">
        <f t="shared" ca="1" si="17"/>
        <v>0.29458417892973088</v>
      </c>
      <c r="V134" s="1">
        <f t="shared" ca="1" si="15"/>
        <v>0.16567138413617449</v>
      </c>
      <c r="W134" s="1">
        <f t="shared" ca="1" si="16"/>
        <v>3.7199378410438182E-2</v>
      </c>
    </row>
    <row r="135" spans="1:23">
      <c r="A135">
        <v>168</v>
      </c>
      <c r="B135" t="s">
        <v>71</v>
      </c>
      <c r="C135">
        <v>-1</v>
      </c>
      <c r="D135" s="1">
        <f t="shared" ca="1" si="12"/>
        <v>0.21601707206103574</v>
      </c>
      <c r="E135" s="1">
        <f t="shared" ca="1" si="13"/>
        <v>0.17449128745429254</v>
      </c>
      <c r="F135" s="1">
        <f t="shared" ca="1" si="17"/>
        <v>0.12409427483997008</v>
      </c>
      <c r="G135" s="1">
        <f t="shared" ca="1" si="17"/>
        <v>0.21898417652547283</v>
      </c>
      <c r="H135" s="1">
        <f t="shared" ca="1" si="17"/>
        <v>0.35714924812061338</v>
      </c>
      <c r="I135" s="1">
        <f t="shared" ca="1" si="17"/>
        <v>0.23836833711307492</v>
      </c>
      <c r="J135" s="1">
        <f t="shared" ca="1" si="17"/>
        <v>0.10617038829665057</v>
      </c>
      <c r="K135" s="1">
        <f t="shared" ca="1" si="17"/>
        <v>5.7199879091012207E-2</v>
      </c>
      <c r="L135" s="1">
        <f t="shared" ca="1" si="17"/>
        <v>8.9589746329786696E-2</v>
      </c>
      <c r="M135" s="1">
        <f t="shared" ca="1" si="17"/>
        <v>0.28712354363602433</v>
      </c>
      <c r="N135" s="1">
        <f t="shared" ca="1" si="17"/>
        <v>0.57235714610460797</v>
      </c>
      <c r="O135" s="1">
        <f t="shared" ca="1" si="17"/>
        <v>0.56805248544108289</v>
      </c>
      <c r="P135" s="1">
        <f t="shared" ca="1" si="17"/>
        <v>0.39778067946006734</v>
      </c>
      <c r="Q135" s="1">
        <f t="shared" ca="1" si="17"/>
        <v>0.38299350916902253</v>
      </c>
      <c r="R135" s="1">
        <f t="shared" ca="1" si="17"/>
        <v>0.35495942433227878</v>
      </c>
      <c r="S135" s="1">
        <f t="shared" ca="1" si="17"/>
        <v>0.39367009734981784</v>
      </c>
      <c r="T135" s="1">
        <f t="shared" ca="1" si="17"/>
        <v>0.23472490523684422</v>
      </c>
      <c r="U135" s="1">
        <f t="shared" ca="1" si="17"/>
        <v>0.1316647994315113</v>
      </c>
      <c r="V135" s="1">
        <f t="shared" ca="1" si="15"/>
        <v>0.23819058829448952</v>
      </c>
      <c r="W135" s="1">
        <f t="shared" ca="1" si="16"/>
        <v>0.50284526910287841</v>
      </c>
    </row>
    <row r="136" spans="1:23">
      <c r="A136">
        <v>169</v>
      </c>
      <c r="B136" t="s">
        <v>72</v>
      </c>
      <c r="C136">
        <v>-1</v>
      </c>
      <c r="D136" s="1">
        <f t="shared" ca="1" si="12"/>
        <v>0.58813113216254609</v>
      </c>
      <c r="E136" s="1">
        <f t="shared" ca="1" si="13"/>
        <v>0.39821463515030309</v>
      </c>
      <c r="F136" s="1">
        <f t="shared" ca="1" si="17"/>
        <v>0.36546676692928931</v>
      </c>
      <c r="G136" s="1">
        <f t="shared" ca="1" si="17"/>
        <v>0.53230083858838073</v>
      </c>
      <c r="H136" s="1">
        <f t="shared" ca="1" si="17"/>
        <v>0.59245661139693961</v>
      </c>
      <c r="I136" s="1">
        <f t="shared" ca="1" si="17"/>
        <v>0.45818600754094013</v>
      </c>
      <c r="J136" s="1">
        <f t="shared" ca="1" si="17"/>
        <v>0.38901027964379831</v>
      </c>
      <c r="K136" s="1">
        <f t="shared" ca="1" si="17"/>
        <v>0.21802768052577459</v>
      </c>
      <c r="L136" s="1">
        <f t="shared" ca="1" si="17"/>
        <v>0.16136745667929114</v>
      </c>
      <c r="M136" s="1">
        <f t="shared" ca="1" si="17"/>
        <v>0.30844771249950897</v>
      </c>
      <c r="N136" s="1">
        <f t="shared" ca="1" si="17"/>
        <v>0.49641209139547476</v>
      </c>
      <c r="O136" s="1">
        <f t="shared" ca="1" si="17"/>
        <v>0.5220209521632716</v>
      </c>
      <c r="P136" s="1">
        <f t="shared" ca="1" si="17"/>
        <v>0.63292277249172657</v>
      </c>
      <c r="Q136" s="1">
        <f t="shared" ca="1" si="17"/>
        <v>0.56433233209997513</v>
      </c>
      <c r="R136" s="1">
        <f t="shared" ca="1" si="17"/>
        <v>0.27718476001508086</v>
      </c>
      <c r="S136" s="1">
        <f t="shared" ca="1" si="17"/>
        <v>0.13287195717051328</v>
      </c>
      <c r="T136" s="1">
        <f t="shared" ca="1" si="17"/>
        <v>0.25045284784860555</v>
      </c>
      <c r="U136" s="1">
        <f t="shared" ca="1" si="17"/>
        <v>0.3938551366396576</v>
      </c>
      <c r="V136" s="1">
        <f t="shared" ca="1" si="15"/>
        <v>0.24704557647195705</v>
      </c>
      <c r="W136" s="1">
        <f t="shared" ca="1" si="16"/>
        <v>0.10890521758909588</v>
      </c>
    </row>
    <row r="137" spans="1:23">
      <c r="A137">
        <v>170</v>
      </c>
      <c r="B137" t="s">
        <v>73</v>
      </c>
      <c r="C137">
        <v>-1</v>
      </c>
      <c r="D137" s="1">
        <f t="shared" ca="1" si="12"/>
        <v>0.57167277979599429</v>
      </c>
      <c r="E137" s="1">
        <f t="shared" ca="1" si="13"/>
        <v>0.27477870161663276</v>
      </c>
      <c r="F137" s="1">
        <f t="shared" ca="1" si="17"/>
        <v>0.26934575884178641</v>
      </c>
      <c r="G137" s="1">
        <f t="shared" ca="1" si="17"/>
        <v>0.53602649850734252</v>
      </c>
      <c r="H137" s="1">
        <f t="shared" ca="1" si="17"/>
        <v>0.57163812724352936</v>
      </c>
      <c r="I137" s="1">
        <f t="shared" ca="1" si="17"/>
        <v>0.27993055004255396</v>
      </c>
      <c r="J137" s="1">
        <f t="shared" ca="1" si="17"/>
        <v>3.871663209873441E-2</v>
      </c>
      <c r="K137" s="1">
        <f t="shared" ca="1" si="17"/>
        <v>-5.381922016367501E-3</v>
      </c>
      <c r="L137" s="1">
        <f t="shared" ca="1" si="17"/>
        <v>6.0777798410045457E-2</v>
      </c>
      <c r="M137" s="1">
        <f t="shared" ca="1" si="17"/>
        <v>0.27594023832939096</v>
      </c>
      <c r="N137" s="1">
        <f t="shared" ca="1" si="17"/>
        <v>0.63339779903583682</v>
      </c>
      <c r="O137" s="1">
        <f t="shared" ca="1" si="17"/>
        <v>0.79864588166607076</v>
      </c>
      <c r="P137" s="1">
        <f t="shared" ca="1" si="17"/>
        <v>0.81254873401326067</v>
      </c>
      <c r="Q137" s="1">
        <f t="shared" ca="1" si="17"/>
        <v>0.68884065633778213</v>
      </c>
      <c r="R137" s="1">
        <f t="shared" ca="1" si="17"/>
        <v>0.49477079083895026</v>
      </c>
      <c r="S137" s="1">
        <f t="shared" ca="1" si="17"/>
        <v>0.42076783824269126</v>
      </c>
      <c r="T137" s="1">
        <f t="shared" ca="1" si="17"/>
        <v>0.23549989026892151</v>
      </c>
      <c r="U137" s="1">
        <f t="shared" ca="1" si="17"/>
        <v>7.5352182753129798E-2</v>
      </c>
      <c r="V137" s="1">
        <f t="shared" ca="1" si="15"/>
        <v>-3.4302286480762979E-2</v>
      </c>
      <c r="W137" s="1">
        <f t="shared" ca="1" si="16"/>
        <v>-0.10673178288364714</v>
      </c>
    </row>
    <row r="138" spans="1:23">
      <c r="A138">
        <v>171</v>
      </c>
      <c r="B138" t="s">
        <v>74</v>
      </c>
      <c r="C138">
        <v>-1</v>
      </c>
      <c r="D138" s="1">
        <f t="shared" ca="1" si="12"/>
        <v>0.54299430932019299</v>
      </c>
      <c r="E138" s="1">
        <f t="shared" ca="1" si="13"/>
        <v>0.26295399784006912</v>
      </c>
      <c r="F138" s="1">
        <f t="shared" ca="1" si="17"/>
        <v>0.29157186567154436</v>
      </c>
      <c r="G138" s="1">
        <f t="shared" ca="1" si="17"/>
        <v>0.59757340014121174</v>
      </c>
      <c r="H138" s="1">
        <f t="shared" ca="1" si="17"/>
        <v>0.63351526044820594</v>
      </c>
      <c r="I138" s="1">
        <f t="shared" ca="1" si="17"/>
        <v>0.3011705181878826</v>
      </c>
      <c r="J138" s="1">
        <f t="shared" ca="1" si="17"/>
        <v>8.2494661712050707E-2</v>
      </c>
      <c r="K138" s="1">
        <f t="shared" ca="1" si="17"/>
        <v>3.9655454736612479E-2</v>
      </c>
      <c r="L138" s="1">
        <f t="shared" ca="1" si="17"/>
        <v>0.13124680546742251</v>
      </c>
      <c r="M138" s="1">
        <f t="shared" ca="1" si="17"/>
        <v>0.31955126574559578</v>
      </c>
      <c r="N138" s="1">
        <f t="shared" ca="1" si="17"/>
        <v>0.50813597932292176</v>
      </c>
      <c r="O138" s="1">
        <f t="shared" ca="1" si="17"/>
        <v>0.53243527315048023</v>
      </c>
      <c r="P138" s="1">
        <f t="shared" ca="1" si="17"/>
        <v>0.63094065351544537</v>
      </c>
      <c r="Q138" s="1">
        <f t="shared" ca="1" si="17"/>
        <v>0.60427053763378336</v>
      </c>
      <c r="R138" s="1">
        <f t="shared" ca="1" si="17"/>
        <v>0.48096590538142303</v>
      </c>
      <c r="S138" s="1">
        <f t="shared" ca="1" si="17"/>
        <v>0.50385490103151775</v>
      </c>
      <c r="T138" s="1">
        <f t="shared" ca="1" si="17"/>
        <v>0.4902935330260812</v>
      </c>
      <c r="U138" s="1">
        <f t="shared" ca="1" si="17"/>
        <v>0.46836969645112242</v>
      </c>
      <c r="V138" s="1">
        <f t="shared" ca="1" si="15"/>
        <v>0.27358811931232674</v>
      </c>
      <c r="W138" s="1">
        <f t="shared" ca="1" si="16"/>
        <v>0.19646859941768896</v>
      </c>
    </row>
    <row r="139" spans="1:23">
      <c r="A139">
        <v>172</v>
      </c>
      <c r="B139" t="s">
        <v>75</v>
      </c>
      <c r="C139">
        <v>-1</v>
      </c>
      <c r="D139" s="1">
        <f t="shared" ca="1" si="12"/>
        <v>0.52872213909578636</v>
      </c>
      <c r="E139" s="1">
        <f t="shared" ca="1" si="13"/>
        <v>0.3172069222065132</v>
      </c>
      <c r="F139" s="1">
        <f t="shared" ca="1" si="17"/>
        <v>0.18071143699750367</v>
      </c>
      <c r="G139" s="1">
        <f t="shared" ca="1" si="17"/>
        <v>0.22923448231279747</v>
      </c>
      <c r="H139" s="1">
        <f t="shared" ca="1" si="17"/>
        <v>0.32286473970239404</v>
      </c>
      <c r="I139" s="1">
        <f t="shared" ca="1" si="17"/>
        <v>0.17958800754672824</v>
      </c>
      <c r="J139" s="1">
        <f t="shared" ca="1" si="17"/>
        <v>5.4960944664458299E-2</v>
      </c>
      <c r="K139" s="1">
        <f t="shared" ca="1" si="17"/>
        <v>-6.2784550496460282E-3</v>
      </c>
      <c r="L139" s="1">
        <f t="shared" ca="1" si="17"/>
        <v>7.2310631537082823E-2</v>
      </c>
      <c r="M139" s="1">
        <f t="shared" ca="1" si="17"/>
        <v>0.35608720033012448</v>
      </c>
      <c r="N139" s="1">
        <f t="shared" ca="1" si="17"/>
        <v>0.71644370873430741</v>
      </c>
      <c r="O139" s="1">
        <f t="shared" ca="1" si="17"/>
        <v>0.73042829426894929</v>
      </c>
      <c r="P139" s="1">
        <f t="shared" ca="1" si="17"/>
        <v>0.51852191034702888</v>
      </c>
      <c r="Q139" s="1">
        <f t="shared" ca="1" si="17"/>
        <v>0.43789123702714577</v>
      </c>
      <c r="R139" s="1">
        <f t="shared" ca="1" si="17"/>
        <v>0.26568253076635895</v>
      </c>
      <c r="S139" s="1">
        <f t="shared" ca="1" si="17"/>
        <v>0.15072507030052917</v>
      </c>
      <c r="T139" s="1">
        <f t="shared" ca="1" si="17"/>
        <v>0.10459074945388354</v>
      </c>
      <c r="U139" s="1">
        <f t="shared" ca="1" si="17"/>
        <v>7.7144324467178962E-2</v>
      </c>
      <c r="V139" s="1">
        <f t="shared" ca="1" si="15"/>
        <v>6.9676433746932595E-2</v>
      </c>
      <c r="W139" s="1">
        <f t="shared" ca="1" si="16"/>
        <v>4.629121611672659E-2</v>
      </c>
    </row>
    <row r="140" spans="1:23">
      <c r="A140">
        <v>173</v>
      </c>
      <c r="B140" t="s">
        <v>76</v>
      </c>
      <c r="C140">
        <v>-1</v>
      </c>
      <c r="D140" s="1">
        <f t="shared" ca="1" si="12"/>
        <v>0.2043804583020648</v>
      </c>
      <c r="E140" s="1">
        <f t="shared" ca="1" si="13"/>
        <v>0.23083421733896275</v>
      </c>
      <c r="F140" s="1">
        <f t="shared" ca="1" si="17"/>
        <v>0.39073382240951976</v>
      </c>
      <c r="G140" s="1">
        <f t="shared" ca="1" si="17"/>
        <v>0.65591404189928437</v>
      </c>
      <c r="H140" s="1">
        <f t="shared" ca="1" si="17"/>
        <v>0.63801649319138076</v>
      </c>
      <c r="I140" s="1">
        <f t="shared" ca="1" si="17"/>
        <v>0.29434274107280783</v>
      </c>
      <c r="J140" s="1">
        <f t="shared" ca="1" si="17"/>
        <v>6.0399029971750895E-2</v>
      </c>
      <c r="K140" s="1">
        <f t="shared" ca="1" si="17"/>
        <v>3.1051370302107488E-3</v>
      </c>
      <c r="L140" s="1">
        <f t="shared" ca="1" si="17"/>
        <v>7.1161253785046952E-2</v>
      </c>
      <c r="M140" s="1">
        <f t="shared" ca="1" si="17"/>
        <v>0.32045907333742424</v>
      </c>
      <c r="N140" s="1">
        <f t="shared" ca="1" si="17"/>
        <v>0.68167896883363499</v>
      </c>
      <c r="O140" s="1">
        <f t="shared" ca="1" si="17"/>
        <v>0.85652388480240904</v>
      </c>
      <c r="P140" s="1">
        <f t="shared" ca="1" si="17"/>
        <v>0.78732041866269786</v>
      </c>
      <c r="Q140" s="1">
        <f t="shared" ca="1" si="17"/>
        <v>0.53107372067549807</v>
      </c>
      <c r="R140" s="1">
        <f t="shared" ca="1" si="17"/>
        <v>0.14377490085878214</v>
      </c>
      <c r="S140" s="1">
        <f t="shared" ca="1" si="17"/>
        <v>-5.3044666554969845E-2</v>
      </c>
      <c r="T140" s="1">
        <f t="shared" ca="1" si="17"/>
        <v>-5.7727901661508083E-2</v>
      </c>
      <c r="U140" s="1">
        <f t="shared" ca="1" si="17"/>
        <v>-9.5592196897678582E-3</v>
      </c>
      <c r="V140" s="1">
        <f t="shared" ca="1" si="15"/>
        <v>2.4284286917948195E-2</v>
      </c>
      <c r="W140" s="1">
        <f t="shared" ca="1" si="16"/>
        <v>-1.666390810160925E-2</v>
      </c>
    </row>
    <row r="141" spans="1:23">
      <c r="A141">
        <v>174</v>
      </c>
      <c r="B141" t="s">
        <v>77</v>
      </c>
      <c r="C141">
        <v>-1</v>
      </c>
      <c r="D141" s="1">
        <f t="shared" ca="1" si="12"/>
        <v>0.57678884009935061</v>
      </c>
      <c r="E141" s="1">
        <f t="shared" ca="1" si="13"/>
        <v>0.3461871718648063</v>
      </c>
      <c r="F141" s="1">
        <f t="shared" ca="1" si="17"/>
        <v>0.20946814334093747</v>
      </c>
      <c r="G141" s="1">
        <f t="shared" ca="1" si="17"/>
        <v>0.26860119160564577</v>
      </c>
      <c r="H141" s="1">
        <f t="shared" ca="1" si="17"/>
        <v>0.42692847639359882</v>
      </c>
      <c r="I141" s="1">
        <f t="shared" ca="1" si="17"/>
        <v>0.41973098504369927</v>
      </c>
      <c r="J141" s="1">
        <f t="shared" ca="1" si="17"/>
        <v>0.39947036661466873</v>
      </c>
      <c r="K141" s="1">
        <f t="shared" ca="1" si="17"/>
        <v>0.27702644802340065</v>
      </c>
      <c r="L141" s="1">
        <f t="shared" ca="1" si="17"/>
        <v>0.1252891696937144</v>
      </c>
      <c r="M141" s="1">
        <f t="shared" ca="1" si="17"/>
        <v>3.4122837376816623E-2</v>
      </c>
      <c r="N141" s="1">
        <f t="shared" ca="1" si="17"/>
        <v>9.3192741369060014E-2</v>
      </c>
      <c r="O141" s="1">
        <f t="shared" ca="1" si="17"/>
        <v>0.36277616435491333</v>
      </c>
      <c r="P141" s="1">
        <f t="shared" ca="1" si="17"/>
        <v>0.68932607109326938</v>
      </c>
      <c r="Q141" s="1">
        <f t="shared" ca="1" si="17"/>
        <v>0.63724263603611897</v>
      </c>
      <c r="R141" s="1">
        <f t="shared" ca="1" si="17"/>
        <v>0.28897966309019885</v>
      </c>
      <c r="S141" s="1">
        <f t="shared" ca="1" si="17"/>
        <v>0.29409626212858947</v>
      </c>
      <c r="T141" s="1">
        <f t="shared" ca="1" si="17"/>
        <v>0.60915893271037969</v>
      </c>
      <c r="U141" s="1">
        <f t="shared" ca="1" si="17"/>
        <v>0.68722807120644425</v>
      </c>
      <c r="V141" s="1">
        <f t="shared" ca="1" si="15"/>
        <v>0.55465035032581178</v>
      </c>
      <c r="W141" s="1">
        <f t="shared" ca="1" si="16"/>
        <v>0.60596644758897156</v>
      </c>
    </row>
    <row r="142" spans="1:23">
      <c r="A142">
        <v>175</v>
      </c>
      <c r="B142" t="s">
        <v>78</v>
      </c>
      <c r="C142">
        <v>-1</v>
      </c>
      <c r="D142" s="1">
        <f t="shared" ca="1" si="12"/>
        <v>0.61433382504018164</v>
      </c>
      <c r="E142" s="1">
        <f t="shared" ca="1" si="13"/>
        <v>0.37694556398227153</v>
      </c>
      <c r="F142" s="1">
        <f t="shared" ca="1" si="17"/>
        <v>0.29262405690094528</v>
      </c>
      <c r="G142" s="1">
        <f t="shared" ca="1" si="17"/>
        <v>0.40247225600219305</v>
      </c>
      <c r="H142" s="1">
        <f t="shared" ca="1" si="17"/>
        <v>0.50834054378816318</v>
      </c>
      <c r="I142" s="1">
        <f t="shared" ca="1" si="17"/>
        <v>0.27723118392134893</v>
      </c>
      <c r="J142" s="1">
        <f t="shared" ca="1" si="17"/>
        <v>5.4793410438780568E-2</v>
      </c>
      <c r="K142" s="1">
        <f t="shared" ca="1" si="17"/>
        <v>-6.7240398209464968E-3</v>
      </c>
      <c r="L142" s="1">
        <f t="shared" ca="1" si="17"/>
        <v>9.3088245431002213E-3</v>
      </c>
      <c r="M142" s="1">
        <f t="shared" ca="1" si="17"/>
        <v>-2.5630643547491568E-2</v>
      </c>
      <c r="N142" s="1">
        <f t="shared" ca="1" si="17"/>
        <v>2.9914822939523977E-2</v>
      </c>
      <c r="O142" s="1">
        <f t="shared" ca="1" si="17"/>
        <v>0.21379119265416469</v>
      </c>
      <c r="P142" s="1">
        <f t="shared" ca="1" si="17"/>
        <v>0.42501905799571932</v>
      </c>
      <c r="Q142" s="1">
        <f t="shared" ca="1" si="17"/>
        <v>0.41020232617920793</v>
      </c>
      <c r="R142" s="1">
        <f t="shared" ca="1" si="17"/>
        <v>0.49036297366555226</v>
      </c>
      <c r="S142" s="1">
        <f t="shared" ca="1" si="17"/>
        <v>0.67318483077706859</v>
      </c>
      <c r="T142" s="1">
        <f t="shared" ca="1" si="17"/>
        <v>0.56012877496556279</v>
      </c>
      <c r="U142" s="1">
        <f t="shared" ca="1" si="17"/>
        <v>0.17772428998324968</v>
      </c>
      <c r="V142" s="1">
        <f t="shared" ca="1" si="15"/>
        <v>-2.788920859308671E-2</v>
      </c>
      <c r="W142" s="1">
        <f t="shared" ca="1" si="16"/>
        <v>-7.9292864734422458E-2</v>
      </c>
    </row>
    <row r="143" spans="1:23">
      <c r="A143">
        <v>176</v>
      </c>
      <c r="B143" t="s">
        <v>79</v>
      </c>
      <c r="C143">
        <v>-1</v>
      </c>
      <c r="D143" s="1">
        <f t="shared" ca="1" si="12"/>
        <v>0.56322937488647995</v>
      </c>
      <c r="E143" s="1">
        <f t="shared" ca="1" si="13"/>
        <v>0.24473642689213601</v>
      </c>
      <c r="F143" s="1">
        <f t="shared" ca="1" si="17"/>
        <v>0.13462424796474362</v>
      </c>
      <c r="G143" s="1">
        <f t="shared" ca="1" si="17"/>
        <v>0.29735327795562111</v>
      </c>
      <c r="H143" s="1">
        <f t="shared" ca="1" si="17"/>
        <v>0.47828778010078105</v>
      </c>
      <c r="I143" s="1">
        <f t="shared" ca="1" si="17"/>
        <v>0.30813014892206569</v>
      </c>
      <c r="J143" s="1">
        <f t="shared" ca="1" si="17"/>
        <v>0.15073895436791179</v>
      </c>
      <c r="K143" s="1">
        <f t="shared" ca="1" si="17"/>
        <v>8.120645801484197E-2</v>
      </c>
      <c r="L143" s="1">
        <f t="shared" ca="1" si="17"/>
        <v>5.7097024046630682E-2</v>
      </c>
      <c r="M143" s="1">
        <f t="shared" ca="1" si="17"/>
        <v>6.4892670429580971E-3</v>
      </c>
      <c r="N143" s="1">
        <f t="shared" ca="1" si="17"/>
        <v>3.184437552604491E-2</v>
      </c>
      <c r="O143" s="1">
        <f t="shared" ca="1" si="17"/>
        <v>0.22534170518953153</v>
      </c>
      <c r="P143" s="1">
        <f t="shared" ca="1" si="17"/>
        <v>0.4198798051473035</v>
      </c>
      <c r="Q143" s="1">
        <f t="shared" ca="1" si="17"/>
        <v>0.29971473657535419</v>
      </c>
      <c r="R143" s="1">
        <f t="shared" ca="1" si="17"/>
        <v>0.2132723309785865</v>
      </c>
      <c r="S143" s="1">
        <f t="shared" ca="1" si="17"/>
        <v>0.38313397511534897</v>
      </c>
      <c r="T143" s="1">
        <f t="shared" ca="1" si="17"/>
        <v>0.6639761191241913</v>
      </c>
      <c r="U143" s="1">
        <f t="shared" ref="U143:U158" ca="1" si="18">(U93+0.6*(V93+T93)+0.15*(S93+W93))/(1+2*0.6+2*0.15)</f>
        <v>0.6382920949869777</v>
      </c>
      <c r="V143" s="1">
        <f t="shared" ca="1" si="15"/>
        <v>0.35178027216287039</v>
      </c>
      <c r="W143" s="1">
        <f t="shared" ca="1" si="16"/>
        <v>0.1649684542336399</v>
      </c>
    </row>
    <row r="144" spans="1:23">
      <c r="A144">
        <v>177</v>
      </c>
      <c r="B144" t="s">
        <v>80</v>
      </c>
      <c r="C144">
        <v>-1</v>
      </c>
      <c r="D144" s="1">
        <f t="shared" ca="1" si="12"/>
        <v>0.65643686456580519</v>
      </c>
      <c r="E144" s="1">
        <f t="shared" ca="1" si="13"/>
        <v>0.37423514909215561</v>
      </c>
      <c r="F144" s="1">
        <f t="shared" ref="F144:T158" ca="1" si="19">(F94+0.6*(G94+E94)+0.15*(D94+H94))/(1+2*0.6+2*0.15)</f>
        <v>0.3388375328337993</v>
      </c>
      <c r="G144" s="1">
        <f t="shared" ca="1" si="19"/>
        <v>0.56307761176712501</v>
      </c>
      <c r="H144" s="1">
        <f t="shared" ca="1" si="19"/>
        <v>0.62379131042299796</v>
      </c>
      <c r="I144" s="1">
        <f t="shared" ca="1" si="19"/>
        <v>0.33836186813466856</v>
      </c>
      <c r="J144" s="1">
        <f t="shared" ca="1" si="19"/>
        <v>8.0601685463270303E-2</v>
      </c>
      <c r="K144" s="1">
        <f t="shared" ca="1" si="19"/>
        <v>-1.1688011765080001E-2</v>
      </c>
      <c r="L144" s="1">
        <f t="shared" ca="1" si="19"/>
        <v>2.6959444890248964E-2</v>
      </c>
      <c r="M144" s="1">
        <f t="shared" ca="1" si="19"/>
        <v>9.7802086266941785E-2</v>
      </c>
      <c r="N144" s="1">
        <f t="shared" ca="1" si="19"/>
        <v>0.16513228630746271</v>
      </c>
      <c r="O144" s="1">
        <f t="shared" ca="1" si="19"/>
        <v>0.35802815752165784</v>
      </c>
      <c r="P144" s="1">
        <f t="shared" ca="1" si="19"/>
        <v>0.67581227220236229</v>
      </c>
      <c r="Q144" s="1">
        <f t="shared" ca="1" si="19"/>
        <v>0.74340009893960746</v>
      </c>
      <c r="R144" s="1">
        <f t="shared" ca="1" si="19"/>
        <v>0.64548484741224499</v>
      </c>
      <c r="S144" s="1">
        <f t="shared" ca="1" si="19"/>
        <v>0.79774774825728578</v>
      </c>
      <c r="T144" s="1">
        <f t="shared" ca="1" si="19"/>
        <v>0.9075189975776452</v>
      </c>
      <c r="U144" s="1">
        <f t="shared" ca="1" si="18"/>
        <v>0.77222245931409805</v>
      </c>
      <c r="V144" s="1">
        <f t="shared" ca="1" si="15"/>
        <v>0.57746748873577869</v>
      </c>
      <c r="W144" s="1">
        <f t="shared" ca="1" si="16"/>
        <v>0.66013404154361444</v>
      </c>
    </row>
    <row r="145" spans="1:23">
      <c r="A145">
        <v>178</v>
      </c>
      <c r="B145" t="s">
        <v>81</v>
      </c>
      <c r="C145">
        <v>-1</v>
      </c>
      <c r="D145" s="1">
        <f t="shared" ca="1" si="12"/>
        <v>0.71778226528777744</v>
      </c>
      <c r="E145" s="1">
        <f t="shared" ca="1" si="13"/>
        <v>0.45204479013452642</v>
      </c>
      <c r="F145" s="1">
        <f t="shared" ca="1" si="19"/>
        <v>0.20818465096401031</v>
      </c>
      <c r="G145" s="1">
        <f t="shared" ca="1" si="19"/>
        <v>0.22786933738638501</v>
      </c>
      <c r="H145" s="1">
        <f t="shared" ca="1" si="19"/>
        <v>0.37715393732636876</v>
      </c>
      <c r="I145" s="1">
        <f t="shared" ca="1" si="19"/>
        <v>0.25602629390418258</v>
      </c>
      <c r="J145" s="1">
        <f t="shared" ca="1" si="19"/>
        <v>9.4542136364543047E-2</v>
      </c>
      <c r="K145" s="1">
        <f t="shared" ca="1" si="19"/>
        <v>-2.8208353411217413E-2</v>
      </c>
      <c r="L145" s="1">
        <f t="shared" ca="1" si="19"/>
        <v>-9.2663026913106544E-2</v>
      </c>
      <c r="M145" s="1">
        <f t="shared" ca="1" si="19"/>
        <v>-7.9010791327626589E-2</v>
      </c>
      <c r="N145" s="1">
        <f t="shared" ca="1" si="19"/>
        <v>-1.0103950226223572E-2</v>
      </c>
      <c r="O145" s="1">
        <f t="shared" ca="1" si="19"/>
        <v>8.7050158084486143E-2</v>
      </c>
      <c r="P145" s="1">
        <f t="shared" ca="1" si="19"/>
        <v>0.14325208232446446</v>
      </c>
      <c r="Q145" s="1">
        <f t="shared" ca="1" si="19"/>
        <v>3.5360064467435191E-2</v>
      </c>
      <c r="R145" s="1">
        <f t="shared" ca="1" si="19"/>
        <v>1.3964125062025845E-2</v>
      </c>
      <c r="S145" s="1">
        <f t="shared" ca="1" si="19"/>
        <v>0.20212904961268086</v>
      </c>
      <c r="T145" s="1">
        <f t="shared" ca="1" si="19"/>
        <v>0.37873996479779354</v>
      </c>
      <c r="U145" s="1">
        <f t="shared" ca="1" si="18"/>
        <v>0.21725393636259288</v>
      </c>
      <c r="V145" s="1">
        <f t="shared" ca="1" si="15"/>
        <v>5.5899429721652807E-2</v>
      </c>
      <c r="W145" s="1">
        <f t="shared" ca="1" si="16"/>
        <v>-1.9301929963753139E-2</v>
      </c>
    </row>
    <row r="146" spans="1:23">
      <c r="A146">
        <v>179</v>
      </c>
      <c r="B146" t="s">
        <v>82</v>
      </c>
      <c r="C146">
        <v>-1</v>
      </c>
      <c r="D146" s="1">
        <f t="shared" ca="1" si="12"/>
        <v>0.69921872913976524</v>
      </c>
      <c r="E146" s="1">
        <f t="shared" ca="1" si="13"/>
        <v>0.33386960499538504</v>
      </c>
      <c r="F146" s="1">
        <f t="shared" ca="1" si="19"/>
        <v>0.17713639483394278</v>
      </c>
      <c r="G146" s="1">
        <f t="shared" ca="1" si="19"/>
        <v>0.29400409538545003</v>
      </c>
      <c r="H146" s="1">
        <f t="shared" ca="1" si="19"/>
        <v>0.45909716956189628</v>
      </c>
      <c r="I146" s="1">
        <f t="shared" ca="1" si="19"/>
        <v>0.28365924054729308</v>
      </c>
      <c r="J146" s="1">
        <f t="shared" ca="1" si="19"/>
        <v>0.1055953316461669</v>
      </c>
      <c r="K146" s="1">
        <f t="shared" ca="1" si="19"/>
        <v>1.2907590401783155E-2</v>
      </c>
      <c r="L146" s="1">
        <f t="shared" ca="1" si="19"/>
        <v>-2.5456320952716927E-2</v>
      </c>
      <c r="M146" s="1">
        <f t="shared" ca="1" si="19"/>
        <v>-2.4209934769259908E-2</v>
      </c>
      <c r="N146" s="1">
        <f t="shared" ca="1" si="19"/>
        <v>3.1943903763870185E-2</v>
      </c>
      <c r="O146" s="1">
        <f t="shared" ca="1" si="19"/>
        <v>0.23010104142916971</v>
      </c>
      <c r="P146" s="1">
        <f t="shared" ca="1" si="19"/>
        <v>0.59321256155788538</v>
      </c>
      <c r="Q146" s="1">
        <f t="shared" ca="1" si="19"/>
        <v>0.87387684634178908</v>
      </c>
      <c r="R146" s="1">
        <f t="shared" ca="1" si="19"/>
        <v>0.97310401071322716</v>
      </c>
      <c r="S146" s="1">
        <f t="shared" ca="1" si="19"/>
        <v>1.005517220470185</v>
      </c>
      <c r="T146" s="1">
        <f t="shared" ca="1" si="19"/>
        <v>0.97212515030005164</v>
      </c>
      <c r="U146" s="1">
        <f t="shared" ca="1" si="18"/>
        <v>0.81145869190565068</v>
      </c>
      <c r="V146" s="1">
        <f t="shared" ca="1" si="15"/>
        <v>0.62389965144618309</v>
      </c>
      <c r="W146" s="1">
        <f t="shared" ca="1" si="16"/>
        <v>0.73090015385285168</v>
      </c>
    </row>
    <row r="147" spans="1:23">
      <c r="A147">
        <v>180</v>
      </c>
      <c r="B147" t="s">
        <v>83</v>
      </c>
      <c r="C147">
        <v>-1</v>
      </c>
      <c r="D147" s="1">
        <f t="shared" ca="1" si="12"/>
        <v>0.11501493389562713</v>
      </c>
      <c r="E147" s="1">
        <f t="shared" ca="1" si="13"/>
        <v>8.3394630640396594E-2</v>
      </c>
      <c r="F147" s="1">
        <f t="shared" ca="1" si="19"/>
        <v>7.3817180409541217E-2</v>
      </c>
      <c r="G147" s="1">
        <f t="shared" ca="1" si="19"/>
        <v>0.20306273460891791</v>
      </c>
      <c r="H147" s="1">
        <f t="shared" ca="1" si="19"/>
        <v>0.35789643130896198</v>
      </c>
      <c r="I147" s="1">
        <f t="shared" ca="1" si="19"/>
        <v>0.23291062643776317</v>
      </c>
      <c r="J147" s="1">
        <f t="shared" ca="1" si="19"/>
        <v>6.8424390261302412E-2</v>
      </c>
      <c r="K147" s="1">
        <f t="shared" ca="1" si="19"/>
        <v>-2.569403315720295E-3</v>
      </c>
      <c r="L147" s="1">
        <f t="shared" ca="1" si="19"/>
        <v>2.7989318833518496E-2</v>
      </c>
      <c r="M147" s="1">
        <f t="shared" ca="1" si="19"/>
        <v>0.16588491264909325</v>
      </c>
      <c r="N147" s="1">
        <f t="shared" ca="1" si="19"/>
        <v>0.34150413302626897</v>
      </c>
      <c r="O147" s="1">
        <f t="shared" ca="1" si="19"/>
        <v>0.36453365755954925</v>
      </c>
      <c r="P147" s="1">
        <f t="shared" ca="1" si="19"/>
        <v>0.24146384117667757</v>
      </c>
      <c r="Q147" s="1">
        <f t="shared" ca="1" si="19"/>
        <v>0.31317896611753365</v>
      </c>
      <c r="R147" s="1">
        <f t="shared" ca="1" si="19"/>
        <v>0.58324524819508272</v>
      </c>
      <c r="S147" s="1">
        <f t="shared" ca="1" si="19"/>
        <v>0.57000105517443811</v>
      </c>
      <c r="T147" s="1">
        <f t="shared" ca="1" si="19"/>
        <v>0.2892530724967089</v>
      </c>
      <c r="U147" s="1">
        <f t="shared" ca="1" si="18"/>
        <v>0.19913938174257986</v>
      </c>
      <c r="V147" s="1">
        <f t="shared" ca="1" si="15"/>
        <v>0.33354307401913419</v>
      </c>
      <c r="W147" s="1">
        <f t="shared" ca="1" si="16"/>
        <v>0.45706499360586561</v>
      </c>
    </row>
    <row r="148" spans="1:23">
      <c r="A148">
        <v>181</v>
      </c>
      <c r="B148" t="s">
        <v>84</v>
      </c>
      <c r="C148">
        <v>-1</v>
      </c>
      <c r="D148" s="1">
        <f t="shared" ca="1" si="12"/>
        <v>-6.0107174070497552E-2</v>
      </c>
      <c r="E148" s="1">
        <f t="shared" ca="1" si="13"/>
        <v>-7.1031149906339755E-2</v>
      </c>
      <c r="F148" s="1">
        <f t="shared" ca="1" si="19"/>
        <v>4.9850019730077855E-2</v>
      </c>
      <c r="G148" s="1">
        <f t="shared" ca="1" si="19"/>
        <v>0.27698981315882298</v>
      </c>
      <c r="H148" s="1">
        <f t="shared" ca="1" si="19"/>
        <v>0.44591111439486941</v>
      </c>
      <c r="I148" s="1">
        <f t="shared" ca="1" si="19"/>
        <v>0.34389052222563038</v>
      </c>
      <c r="J148" s="1">
        <f t="shared" ca="1" si="19"/>
        <v>0.25388084835567559</v>
      </c>
      <c r="K148" s="1">
        <f t="shared" ca="1" si="19"/>
        <v>0.10705101398571719</v>
      </c>
      <c r="L148" s="1">
        <f t="shared" ca="1" si="19"/>
        <v>4.035917280130169E-2</v>
      </c>
      <c r="M148" s="1">
        <f t="shared" ca="1" si="19"/>
        <v>0.15838257939863806</v>
      </c>
      <c r="N148" s="1">
        <f t="shared" ca="1" si="19"/>
        <v>0.27737021027558861</v>
      </c>
      <c r="O148" s="1">
        <f t="shared" ca="1" si="19"/>
        <v>0.11781734812058853</v>
      </c>
      <c r="P148" s="1">
        <f t="shared" ca="1" si="19"/>
        <v>5.2081658481574269E-2</v>
      </c>
      <c r="Q148" s="1">
        <f t="shared" ca="1" si="19"/>
        <v>0.19044279563331876</v>
      </c>
      <c r="R148" s="1">
        <f t="shared" ca="1" si="19"/>
        <v>0.34899201319368178</v>
      </c>
      <c r="S148" s="1">
        <f t="shared" ca="1" si="19"/>
        <v>0.34048721787622716</v>
      </c>
      <c r="T148" s="1">
        <f t="shared" ca="1" si="19"/>
        <v>0.49743753001607399</v>
      </c>
      <c r="U148" s="1">
        <f t="shared" ca="1" si="18"/>
        <v>0.68393909727068969</v>
      </c>
      <c r="V148" s="1">
        <f t="shared" ca="1" si="15"/>
        <v>0.56374713039598168</v>
      </c>
      <c r="W148" s="1">
        <f t="shared" ca="1" si="16"/>
        <v>0.26319896048543251</v>
      </c>
    </row>
    <row r="149" spans="1:23">
      <c r="A149">
        <v>182</v>
      </c>
      <c r="B149" t="s">
        <v>85</v>
      </c>
      <c r="C149">
        <v>-1</v>
      </c>
      <c r="D149" s="1">
        <f t="shared" ca="1" si="12"/>
        <v>0.12399489374788175</v>
      </c>
      <c r="E149" s="1">
        <f t="shared" ca="1" si="13"/>
        <v>0.15515213657094995</v>
      </c>
      <c r="F149" s="1">
        <f t="shared" ca="1" si="19"/>
        <v>0.18536616973567982</v>
      </c>
      <c r="G149" s="1">
        <f t="shared" ca="1" si="19"/>
        <v>0.30976201582002327</v>
      </c>
      <c r="H149" s="1">
        <f t="shared" ca="1" si="19"/>
        <v>0.47362776783802218</v>
      </c>
      <c r="I149" s="1">
        <f t="shared" ca="1" si="19"/>
        <v>0.43031911852275428</v>
      </c>
      <c r="J149" s="1">
        <f t="shared" ca="1" si="19"/>
        <v>0.36342631072975184</v>
      </c>
      <c r="K149" s="1">
        <f t="shared" ca="1" si="19"/>
        <v>0.15899454915287162</v>
      </c>
      <c r="L149" s="1">
        <f t="shared" ca="1" si="19"/>
        <v>7.0381002538251233E-2</v>
      </c>
      <c r="M149" s="1">
        <f t="shared" ca="1" si="19"/>
        <v>0.21444475997241513</v>
      </c>
      <c r="N149" s="1">
        <f t="shared" ca="1" si="19"/>
        <v>0.45028464915181854</v>
      </c>
      <c r="O149" s="1">
        <f t="shared" ca="1" si="19"/>
        <v>0.49375979730328207</v>
      </c>
      <c r="P149" s="1">
        <f t="shared" ca="1" si="19"/>
        <v>0.63165022119963665</v>
      </c>
      <c r="Q149" s="1">
        <f t="shared" ca="1" si="19"/>
        <v>0.82933735165523215</v>
      </c>
      <c r="R149" s="1">
        <f t="shared" ca="1" si="19"/>
        <v>0.87882976389815748</v>
      </c>
      <c r="S149" s="1">
        <f t="shared" ca="1" si="19"/>
        <v>0.69541416037243975</v>
      </c>
      <c r="T149" s="1">
        <f t="shared" ca="1" si="19"/>
        <v>0.44443674205724726</v>
      </c>
      <c r="U149" s="1">
        <f t="shared" ca="1" si="18"/>
        <v>0.42222687052754077</v>
      </c>
      <c r="V149" s="1">
        <f t="shared" ca="1" si="15"/>
        <v>0.4593121657776017</v>
      </c>
      <c r="W149" s="1">
        <f t="shared" ca="1" si="16"/>
        <v>0.60953815412986856</v>
      </c>
    </row>
    <row r="150" spans="1:23">
      <c r="A150">
        <v>183</v>
      </c>
      <c r="B150" t="s">
        <v>86</v>
      </c>
      <c r="C150">
        <v>-1</v>
      </c>
      <c r="D150" s="1">
        <f t="shared" ca="1" si="12"/>
        <v>-2.2861626161594789E-2</v>
      </c>
      <c r="E150" s="1">
        <f t="shared" ca="1" si="13"/>
        <v>4.7682138578472109E-2</v>
      </c>
      <c r="F150" s="1">
        <f t="shared" ca="1" si="19"/>
        <v>0.14113369515845728</v>
      </c>
      <c r="G150" s="1">
        <f t="shared" ca="1" si="19"/>
        <v>0.25571442984762849</v>
      </c>
      <c r="H150" s="1">
        <f t="shared" ca="1" si="19"/>
        <v>0.3969004174415936</v>
      </c>
      <c r="I150" s="1">
        <f t="shared" ca="1" si="19"/>
        <v>0.3709016410541402</v>
      </c>
      <c r="J150" s="1">
        <f t="shared" ca="1" si="19"/>
        <v>0.35421321395876926</v>
      </c>
      <c r="K150" s="1">
        <f t="shared" ca="1" si="19"/>
        <v>0.22416229372225521</v>
      </c>
      <c r="L150" s="1">
        <f t="shared" ca="1" si="19"/>
        <v>0.20228793510929638</v>
      </c>
      <c r="M150" s="1">
        <f t="shared" ca="1" si="19"/>
        <v>0.28969717370867615</v>
      </c>
      <c r="N150" s="1">
        <f t="shared" ca="1" si="19"/>
        <v>0.30575582369135412</v>
      </c>
      <c r="O150" s="1">
        <f t="shared" ca="1" si="19"/>
        <v>0.34681374483520544</v>
      </c>
      <c r="P150" s="1">
        <f t="shared" ca="1" si="19"/>
        <v>0.61413663219142178</v>
      </c>
      <c r="Q150" s="1">
        <f t="shared" ca="1" si="19"/>
        <v>0.89710108174585734</v>
      </c>
      <c r="R150" s="1">
        <f t="shared" ca="1" si="19"/>
        <v>0.97341806248311702</v>
      </c>
      <c r="S150" s="1">
        <f t="shared" ca="1" si="19"/>
        <v>0.80325192680367596</v>
      </c>
      <c r="T150" s="1">
        <f t="shared" ca="1" si="19"/>
        <v>0.65408658362614214</v>
      </c>
      <c r="U150" s="1">
        <f t="shared" ca="1" si="18"/>
        <v>0.81587665295023903</v>
      </c>
      <c r="V150" s="1">
        <f t="shared" ca="1" si="15"/>
        <v>0.96677842985414753</v>
      </c>
      <c r="W150" s="1">
        <f t="shared" ca="1" si="16"/>
        <v>0.97913416967544975</v>
      </c>
    </row>
    <row r="151" spans="1:23">
      <c r="A151">
        <v>184</v>
      </c>
      <c r="B151" t="s">
        <v>87</v>
      </c>
      <c r="C151">
        <v>-1</v>
      </c>
      <c r="D151" s="1">
        <f t="shared" ca="1" si="12"/>
        <v>-6.6501891875647506E-2</v>
      </c>
      <c r="E151" s="1">
        <f t="shared" ca="1" si="13"/>
        <v>-3.9626885215419821E-2</v>
      </c>
      <c r="F151" s="1">
        <f t="shared" ca="1" si="19"/>
        <v>5.8554027382229402E-2</v>
      </c>
      <c r="G151" s="1">
        <f t="shared" ca="1" si="19"/>
        <v>0.28083212466836044</v>
      </c>
      <c r="H151" s="1">
        <f t="shared" ca="1" si="19"/>
        <v>0.47434591189999925</v>
      </c>
      <c r="I151" s="1">
        <f t="shared" ca="1" si="19"/>
        <v>0.3391823137682321</v>
      </c>
      <c r="J151" s="1">
        <f t="shared" ca="1" si="19"/>
        <v>0.1910590208265292</v>
      </c>
      <c r="K151" s="1">
        <f t="shared" ca="1" si="19"/>
        <v>0.1204451352084904</v>
      </c>
      <c r="L151" s="1">
        <f t="shared" ca="1" si="19"/>
        <v>0.11965031706641301</v>
      </c>
      <c r="M151" s="1">
        <f t="shared" ca="1" si="19"/>
        <v>0.34910158893346521</v>
      </c>
      <c r="N151" s="1">
        <f t="shared" ca="1" si="19"/>
        <v>0.70595844179538969</v>
      </c>
      <c r="O151" s="1">
        <f t="shared" ca="1" si="19"/>
        <v>0.69839128474708057</v>
      </c>
      <c r="P151" s="1">
        <f t="shared" ca="1" si="19"/>
        <v>0.44245996671353688</v>
      </c>
      <c r="Q151" s="1">
        <f t="shared" ca="1" si="19"/>
        <v>0.41627711383221067</v>
      </c>
      <c r="R151" s="1">
        <f t="shared" ca="1" si="19"/>
        <v>0.53994992913312356</v>
      </c>
      <c r="S151" s="1">
        <f t="shared" ca="1" si="19"/>
        <v>0.39602360241537854</v>
      </c>
      <c r="T151" s="1">
        <f t="shared" ca="1" si="19"/>
        <v>0.22998382622918428</v>
      </c>
      <c r="U151" s="1">
        <f t="shared" ca="1" si="18"/>
        <v>9.1448173974254768E-2</v>
      </c>
      <c r="V151" s="1">
        <f t="shared" ca="1" si="15"/>
        <v>6.6841122578742779E-2</v>
      </c>
      <c r="W151" s="1">
        <f t="shared" ca="1" si="16"/>
        <v>5.7595780650557656E-2</v>
      </c>
    </row>
    <row r="152" spans="1:23">
      <c r="A152">
        <v>185</v>
      </c>
      <c r="B152" t="s">
        <v>88</v>
      </c>
      <c r="C152">
        <v>-1</v>
      </c>
      <c r="D152" s="1">
        <f t="shared" ca="1" si="12"/>
        <v>0.12304559790522109</v>
      </c>
      <c r="E152" s="1">
        <f t="shared" ca="1" si="13"/>
        <v>9.8963715346720216E-2</v>
      </c>
      <c r="F152" s="1">
        <f t="shared" ca="1" si="19"/>
        <v>2.8818507044931673E-2</v>
      </c>
      <c r="G152" s="1">
        <f t="shared" ca="1" si="19"/>
        <v>0.13852367121803413</v>
      </c>
      <c r="H152" s="1">
        <f t="shared" ca="1" si="19"/>
        <v>0.34058507201971489</v>
      </c>
      <c r="I152" s="1">
        <f t="shared" ca="1" si="19"/>
        <v>0.22624167712978616</v>
      </c>
      <c r="J152" s="1">
        <f t="shared" ca="1" si="19"/>
        <v>7.4314714699169573E-2</v>
      </c>
      <c r="K152" s="1">
        <f t="shared" ca="1" si="19"/>
        <v>-1.4528699948544263E-2</v>
      </c>
      <c r="L152" s="1">
        <f t="shared" ca="1" si="19"/>
        <v>2.0434069269105017E-3</v>
      </c>
      <c r="M152" s="1">
        <f t="shared" ca="1" si="19"/>
        <v>7.5377919733097418E-2</v>
      </c>
      <c r="N152" s="1">
        <f t="shared" ca="1" si="19"/>
        <v>0.21112733466615011</v>
      </c>
      <c r="O152" s="1">
        <f t="shared" ca="1" si="19"/>
        <v>0.36244708168974582</v>
      </c>
      <c r="P152" s="1">
        <f t="shared" ca="1" si="19"/>
        <v>0.60143461781517726</v>
      </c>
      <c r="Q152" s="1">
        <f t="shared" ca="1" si="19"/>
        <v>0.66115939264429757</v>
      </c>
      <c r="R152" s="1">
        <f t="shared" ca="1" si="19"/>
        <v>0.59464727212886093</v>
      </c>
      <c r="S152" s="1">
        <f t="shared" ca="1" si="19"/>
        <v>0.52430562648655488</v>
      </c>
      <c r="T152" s="1">
        <f t="shared" ca="1" si="19"/>
        <v>0.66471338015306747</v>
      </c>
      <c r="U152" s="1">
        <f t="shared" ca="1" si="18"/>
        <v>0.61808647099835268</v>
      </c>
      <c r="V152" s="1">
        <f t="shared" ca="1" si="15"/>
        <v>0.38877755424658933</v>
      </c>
      <c r="W152" s="1">
        <f t="shared" ca="1" si="16"/>
        <v>0.29575012955286389</v>
      </c>
    </row>
    <row r="153" spans="1:23">
      <c r="A153">
        <v>186</v>
      </c>
      <c r="B153" t="s">
        <v>89</v>
      </c>
      <c r="C153">
        <v>-1</v>
      </c>
      <c r="D153" s="1">
        <f t="shared" ca="1" si="12"/>
        <v>0.19125200996056474</v>
      </c>
      <c r="E153" s="1">
        <f t="shared" ca="1" si="13"/>
        <v>0.29829883517645189</v>
      </c>
      <c r="F153" s="1">
        <f t="shared" ca="1" si="19"/>
        <v>0.48545788523474431</v>
      </c>
      <c r="G153" s="1">
        <f t="shared" ca="1" si="19"/>
        <v>0.55493008467126903</v>
      </c>
      <c r="H153" s="1">
        <f t="shared" ca="1" si="19"/>
        <v>0.57057997673751237</v>
      </c>
      <c r="I153" s="1">
        <f t="shared" ca="1" si="19"/>
        <v>0.35350630209862155</v>
      </c>
      <c r="J153" s="1">
        <f t="shared" ca="1" si="19"/>
        <v>0.17909461838891177</v>
      </c>
      <c r="K153" s="1">
        <f t="shared" ca="1" si="19"/>
        <v>0.12452846406450316</v>
      </c>
      <c r="L153" s="1">
        <f t="shared" ca="1" si="19"/>
        <v>0.25178689449886649</v>
      </c>
      <c r="M153" s="1">
        <f t="shared" ca="1" si="19"/>
        <v>0.44490476727180728</v>
      </c>
      <c r="N153" s="1">
        <f t="shared" ca="1" si="19"/>
        <v>0.53797472652052569</v>
      </c>
      <c r="O153" s="1">
        <f t="shared" ca="1" si="19"/>
        <v>0.6624195364579919</v>
      </c>
      <c r="P153" s="1">
        <f t="shared" ca="1" si="19"/>
        <v>0.74577373933722535</v>
      </c>
      <c r="Q153" s="1">
        <f t="shared" ca="1" si="19"/>
        <v>0.67421928689757527</v>
      </c>
      <c r="R153" s="1">
        <f t="shared" ca="1" si="19"/>
        <v>0.39717930044349237</v>
      </c>
      <c r="S153" s="1">
        <f t="shared" ca="1" si="19"/>
        <v>0.3375269210434827</v>
      </c>
      <c r="T153" s="1">
        <f t="shared" ca="1" si="19"/>
        <v>0.46327619250449698</v>
      </c>
      <c r="U153" s="1">
        <f t="shared" ca="1" si="18"/>
        <v>0.46228884962033501</v>
      </c>
      <c r="V153" s="1">
        <f t="shared" ca="1" si="15"/>
        <v>0.5244148448398902</v>
      </c>
      <c r="W153" s="1">
        <f t="shared" ca="1" si="16"/>
        <v>0.45132862420447256</v>
      </c>
    </row>
    <row r="154" spans="1:23">
      <c r="A154">
        <v>187</v>
      </c>
      <c r="B154" t="s">
        <v>90</v>
      </c>
      <c r="C154">
        <v>-1</v>
      </c>
      <c r="D154" s="1">
        <f t="shared" ca="1" si="12"/>
        <v>7.2849815302041696E-2</v>
      </c>
      <c r="E154" s="1">
        <f t="shared" ca="1" si="13"/>
        <v>0.23861315550824447</v>
      </c>
      <c r="F154" s="1">
        <f t="shared" ca="1" si="19"/>
        <v>0.4342377664660268</v>
      </c>
      <c r="G154" s="1">
        <f t="shared" ca="1" si="19"/>
        <v>0.47150939641825351</v>
      </c>
      <c r="H154" s="1">
        <f t="shared" ca="1" si="19"/>
        <v>0.48315807203307692</v>
      </c>
      <c r="I154" s="1">
        <f t="shared" ca="1" si="19"/>
        <v>0.31379454703131665</v>
      </c>
      <c r="J154" s="1">
        <f t="shared" ca="1" si="19"/>
        <v>0.10290770274730381</v>
      </c>
      <c r="K154" s="1">
        <f t="shared" ca="1" si="19"/>
        <v>2.7794964961159296E-2</v>
      </c>
      <c r="L154" s="1">
        <f t="shared" ca="1" si="19"/>
        <v>0.20432775539390874</v>
      </c>
      <c r="M154" s="1">
        <f t="shared" ca="1" si="19"/>
        <v>0.4303306292748344</v>
      </c>
      <c r="N154" s="1">
        <f t="shared" ca="1" si="19"/>
        <v>0.38711783968063895</v>
      </c>
      <c r="O154" s="1">
        <f t="shared" ca="1" si="19"/>
        <v>0.38069882666392169</v>
      </c>
      <c r="P154" s="1">
        <f t="shared" ca="1" si="19"/>
        <v>0.43299216448676292</v>
      </c>
      <c r="Q154" s="1">
        <f t="shared" ca="1" si="19"/>
        <v>0.5133224680557894</v>
      </c>
      <c r="R154" s="1">
        <f t="shared" ca="1" si="19"/>
        <v>0.5442520947793813</v>
      </c>
      <c r="S154" s="1">
        <f t="shared" ca="1" si="19"/>
        <v>0.66839725871307532</v>
      </c>
      <c r="T154" s="1">
        <f t="shared" ca="1" si="19"/>
        <v>0.63265542240438444</v>
      </c>
      <c r="U154" s="1">
        <f t="shared" ca="1" si="18"/>
        <v>0.50531623001580339</v>
      </c>
      <c r="V154" s="1">
        <f t="shared" ca="1" si="15"/>
        <v>0.59103847649939978</v>
      </c>
      <c r="W154" s="1">
        <f t="shared" ca="1" si="16"/>
        <v>0.66793509270243856</v>
      </c>
    </row>
    <row r="155" spans="1:23">
      <c r="A155">
        <v>188</v>
      </c>
      <c r="B155" t="s">
        <v>91</v>
      </c>
      <c r="C155">
        <v>-1</v>
      </c>
      <c r="D155" s="1">
        <f t="shared" ca="1" si="12"/>
        <v>1.6985275429636959E-2</v>
      </c>
      <c r="E155" s="1">
        <f t="shared" ca="1" si="13"/>
        <v>0.16628404143499351</v>
      </c>
      <c r="F155" s="1">
        <f t="shared" ca="1" si="19"/>
        <v>0.35437408608751442</v>
      </c>
      <c r="G155" s="1">
        <f t="shared" ca="1" si="19"/>
        <v>0.40572565554558987</v>
      </c>
      <c r="H155" s="1">
        <f t="shared" ca="1" si="19"/>
        <v>0.47065838178417263</v>
      </c>
      <c r="I155" s="1">
        <f t="shared" ca="1" si="19"/>
        <v>0.43500505148167212</v>
      </c>
      <c r="J155" s="1">
        <f t="shared" ca="1" si="19"/>
        <v>0.42799661333413619</v>
      </c>
      <c r="K155" s="1">
        <f t="shared" ca="1" si="19"/>
        <v>0.2165750526211685</v>
      </c>
      <c r="L155" s="1">
        <f t="shared" ca="1" si="19"/>
        <v>0.10278320077074654</v>
      </c>
      <c r="M155" s="1">
        <f t="shared" ca="1" si="19"/>
        <v>0.18815095028585135</v>
      </c>
      <c r="N155" s="1">
        <f t="shared" ca="1" si="19"/>
        <v>0.37789908161030333</v>
      </c>
      <c r="O155" s="1">
        <f t="shared" ca="1" si="19"/>
        <v>0.44180460574166014</v>
      </c>
      <c r="P155" s="1">
        <f t="shared" ca="1" si="19"/>
        <v>0.63324268226903846</v>
      </c>
      <c r="Q155" s="1">
        <f t="shared" ca="1" si="19"/>
        <v>0.64947486966699097</v>
      </c>
      <c r="R155" s="1">
        <f t="shared" ca="1" si="19"/>
        <v>0.38409877361415146</v>
      </c>
      <c r="S155" s="1">
        <f t="shared" ca="1" si="19"/>
        <v>0.27748186630543537</v>
      </c>
      <c r="T155" s="1">
        <f t="shared" ca="1" si="19"/>
        <v>0.37926236786711898</v>
      </c>
      <c r="U155" s="1">
        <f t="shared" ca="1" si="18"/>
        <v>0.44449762471952808</v>
      </c>
      <c r="V155" s="1">
        <f t="shared" ca="1" si="15"/>
        <v>0.64151413777513744</v>
      </c>
      <c r="W155" s="1">
        <f t="shared" ca="1" si="16"/>
        <v>0.75918311856670739</v>
      </c>
    </row>
    <row r="156" spans="1:23">
      <c r="A156">
        <v>189</v>
      </c>
      <c r="B156" t="s">
        <v>92</v>
      </c>
      <c r="C156">
        <v>-1</v>
      </c>
      <c r="D156" s="1">
        <f t="shared" ca="1" si="12"/>
        <v>0.12740819231800565</v>
      </c>
      <c r="E156" s="1">
        <f t="shared" ca="1" si="13"/>
        <v>0.23830432654172307</v>
      </c>
      <c r="F156" s="1">
        <f t="shared" ca="1" si="19"/>
        <v>0.37622929646783082</v>
      </c>
      <c r="G156" s="1">
        <f t="shared" ca="1" si="19"/>
        <v>0.37644245429640738</v>
      </c>
      <c r="H156" s="1">
        <f t="shared" ca="1" si="19"/>
        <v>0.36200363999830387</v>
      </c>
      <c r="I156" s="1">
        <f t="shared" ca="1" si="19"/>
        <v>0.17666772914052567</v>
      </c>
      <c r="J156" s="1">
        <f t="shared" ca="1" si="19"/>
        <v>2.3792342486863571E-4</v>
      </c>
      <c r="K156" s="1">
        <f t="shared" ca="1" si="19"/>
        <v>-6.0137848478912501E-2</v>
      </c>
      <c r="L156" s="1">
        <f t="shared" ca="1" si="19"/>
        <v>-3.731644133971284E-2</v>
      </c>
      <c r="M156" s="1">
        <f t="shared" ca="1" si="19"/>
        <v>5.3059407554604379E-2</v>
      </c>
      <c r="N156" s="1">
        <f t="shared" ca="1" si="19"/>
        <v>0.16620104085263365</v>
      </c>
      <c r="O156" s="1">
        <f t="shared" ca="1" si="19"/>
        <v>0.31132306961659578</v>
      </c>
      <c r="P156" s="1">
        <f t="shared" ca="1" si="19"/>
        <v>0.41200788235606645</v>
      </c>
      <c r="Q156" s="1">
        <f t="shared" ca="1" si="19"/>
        <v>0.29807722718873597</v>
      </c>
      <c r="R156" s="1">
        <f t="shared" ca="1" si="19"/>
        <v>0.3870259352633974</v>
      </c>
      <c r="S156" s="1">
        <f t="shared" ca="1" si="19"/>
        <v>0.68446898795724842</v>
      </c>
      <c r="T156" s="1">
        <f t="shared" ca="1" si="19"/>
        <v>0.75334784919588749</v>
      </c>
      <c r="U156" s="1">
        <f t="shared" ca="1" si="18"/>
        <v>0.55961771711572461</v>
      </c>
      <c r="V156" s="1">
        <f t="shared" ca="1" si="15"/>
        <v>0.46203385493952509</v>
      </c>
      <c r="W156" s="1">
        <f t="shared" ca="1" si="16"/>
        <v>0.34974487661883158</v>
      </c>
    </row>
    <row r="157" spans="1:23">
      <c r="A157">
        <v>190</v>
      </c>
      <c r="B157" t="s">
        <v>93</v>
      </c>
      <c r="C157">
        <v>-1</v>
      </c>
      <c r="D157" s="1">
        <f t="shared" ca="1" si="12"/>
        <v>7.7674049114827531E-2</v>
      </c>
      <c r="E157" s="1">
        <f t="shared" ca="1" si="13"/>
        <v>0.3256390286374678</v>
      </c>
      <c r="F157" s="1">
        <f t="shared" ca="1" si="19"/>
        <v>0.70655068259159792</v>
      </c>
      <c r="G157" s="1">
        <f t="shared" ca="1" si="19"/>
        <v>0.86406406283697845</v>
      </c>
      <c r="H157" s="1">
        <f t="shared" ca="1" si="19"/>
        <v>0.76786878910236456</v>
      </c>
      <c r="I157" s="1">
        <f t="shared" ca="1" si="19"/>
        <v>0.57642163235231847</v>
      </c>
      <c r="J157" s="1">
        <f t="shared" ca="1" si="19"/>
        <v>0.44745942626691687</v>
      </c>
      <c r="K157" s="1">
        <f t="shared" ca="1" si="19"/>
        <v>0.27652224186278496</v>
      </c>
      <c r="L157" s="1">
        <f t="shared" ca="1" si="19"/>
        <v>0.36600561029512696</v>
      </c>
      <c r="M157" s="1">
        <f t="shared" ca="1" si="19"/>
        <v>0.58848521806501597</v>
      </c>
      <c r="N157" s="1">
        <f t="shared" ca="1" si="19"/>
        <v>0.50282892642548971</v>
      </c>
      <c r="O157" s="1">
        <f t="shared" ca="1" si="19"/>
        <v>0.40970432078780161</v>
      </c>
      <c r="P157" s="1">
        <f t="shared" ca="1" si="19"/>
        <v>0.64459237283857518</v>
      </c>
      <c r="Q157" s="1">
        <f t="shared" ca="1" si="19"/>
        <v>0.73425530507177772</v>
      </c>
      <c r="R157" s="1">
        <f t="shared" ca="1" si="19"/>
        <v>0.59192926473524976</v>
      </c>
      <c r="S157" s="1">
        <f t="shared" ca="1" si="19"/>
        <v>0.5347750384994493</v>
      </c>
      <c r="T157" s="1">
        <f t="shared" ca="1" si="19"/>
        <v>0.3533307648463756</v>
      </c>
      <c r="U157" s="1">
        <f t="shared" ca="1" si="18"/>
        <v>0.3034397710477274</v>
      </c>
      <c r="V157" s="1">
        <f t="shared" ca="1" si="15"/>
        <v>0.40213569434509505</v>
      </c>
      <c r="W157" s="1">
        <f t="shared" ca="1" si="16"/>
        <v>0.34711705487949418</v>
      </c>
    </row>
    <row r="158" spans="1:23">
      <c r="A158">
        <v>191</v>
      </c>
      <c r="B158" t="s">
        <v>94</v>
      </c>
      <c r="C158">
        <v>-1</v>
      </c>
      <c r="D158" s="1">
        <f t="shared" ca="1" si="12"/>
        <v>0.1112153696543241</v>
      </c>
      <c r="E158" s="1">
        <f t="shared" ca="1" si="13"/>
        <v>0.29196059136359348</v>
      </c>
      <c r="F158" s="1">
        <f t="shared" ca="1" si="19"/>
        <v>0.49404564203132778</v>
      </c>
      <c r="G158" s="1">
        <f t="shared" ca="1" si="19"/>
        <v>0.52321333439332396</v>
      </c>
      <c r="H158" s="1">
        <f t="shared" ca="1" si="19"/>
        <v>0.57980549487553612</v>
      </c>
      <c r="I158" s="1">
        <f t="shared" ca="1" si="19"/>
        <v>0.51886993083781696</v>
      </c>
      <c r="J158" s="1">
        <f t="shared" ca="1" si="19"/>
        <v>0.45362557221550759</v>
      </c>
      <c r="K158" s="1">
        <f t="shared" ca="1" si="19"/>
        <v>0.29271133373188257</v>
      </c>
      <c r="L158" s="1">
        <f ca="1">(L108+0.6*(M108+K108)+0.15*(J108+N108))/(1+2*0.6+2*0.15)</f>
        <v>0.36038657810936858</v>
      </c>
      <c r="M158" s="1">
        <f t="shared" ca="1" si="19"/>
        <v>0.62633609133856816</v>
      </c>
      <c r="N158" s="1">
        <f t="shared" ca="1" si="19"/>
        <v>0.65722945654694431</v>
      </c>
      <c r="O158" s="1">
        <f t="shared" ca="1" si="19"/>
        <v>0.51219443656138286</v>
      </c>
      <c r="P158" s="1">
        <f t="shared" ca="1" si="19"/>
        <v>0.54777453469250426</v>
      </c>
      <c r="Q158" s="1">
        <f t="shared" ca="1" si="19"/>
        <v>0.53118346604541589</v>
      </c>
      <c r="R158" s="1">
        <f t="shared" ca="1" si="19"/>
        <v>0.32070654505067819</v>
      </c>
      <c r="S158" s="1">
        <f t="shared" ca="1" si="19"/>
        <v>0.27412501625005137</v>
      </c>
      <c r="T158" s="1">
        <f t="shared" ca="1" si="19"/>
        <v>0.41534283438800124</v>
      </c>
      <c r="U158" s="1">
        <f t="shared" ca="1" si="18"/>
        <v>0.46316390578589195</v>
      </c>
      <c r="V158" s="1">
        <f t="shared" ca="1" si="15"/>
        <v>0.53525920565577934</v>
      </c>
      <c r="W158" s="1">
        <f ca="1">(W108+0.6*(V108)+0.15*U108)/(1+0.6+0.15)</f>
        <v>0.41643019254892938</v>
      </c>
    </row>
    <row r="159" spans="1:23">
      <c r="D159" s="1" t="s">
        <v>2</v>
      </c>
      <c r="E159" s="1" t="s">
        <v>3</v>
      </c>
      <c r="F159" s="1" t="s">
        <v>4</v>
      </c>
      <c r="G159" s="1" t="s">
        <v>5</v>
      </c>
      <c r="H159" s="1" t="s">
        <v>6</v>
      </c>
      <c r="I159" s="1" t="s">
        <v>7</v>
      </c>
      <c r="J159" s="1" t="s">
        <v>8</v>
      </c>
      <c r="K159" s="1" t="s">
        <v>9</v>
      </c>
      <c r="L159" s="1" t="s">
        <v>10</v>
      </c>
      <c r="M159" s="1" t="s">
        <v>11</v>
      </c>
      <c r="N159" s="1" t="s">
        <v>17</v>
      </c>
      <c r="O159" s="1" t="s">
        <v>18</v>
      </c>
      <c r="P159" s="1" t="s">
        <v>19</v>
      </c>
      <c r="Q159" s="1" t="s">
        <v>20</v>
      </c>
      <c r="R159" s="1" t="s">
        <v>21</v>
      </c>
      <c r="S159" s="1" t="s">
        <v>22</v>
      </c>
      <c r="T159" s="1" t="s">
        <v>23</v>
      </c>
      <c r="U159" s="1" t="s">
        <v>24</v>
      </c>
      <c r="V159" s="1" t="s">
        <v>25</v>
      </c>
      <c r="W159" s="1" t="s">
        <v>26</v>
      </c>
    </row>
    <row r="160" spans="1:23">
      <c r="B160" s="1" t="s">
        <v>197</v>
      </c>
      <c r="C160" s="1" t="s">
        <v>0</v>
      </c>
      <c r="D160" s="10">
        <f ca="1">AVERAGE(D111:D134)</f>
        <v>0.26136256482190029</v>
      </c>
      <c r="E160" s="3">
        <f t="shared" ref="E160:W160" ca="1" si="20">AVERAGE(E111:E134)</f>
        <v>0.30032311051796862</v>
      </c>
      <c r="F160" s="3">
        <f t="shared" ca="1" si="20"/>
        <v>0.36864760249452111</v>
      </c>
      <c r="G160" s="3">
        <f t="shared" ca="1" si="20"/>
        <v>0.48903218918660979</v>
      </c>
      <c r="H160" s="3">
        <f t="shared" ca="1" si="20"/>
        <v>0.62491472814792981</v>
      </c>
      <c r="I160" s="3">
        <f t="shared" ca="1" si="20"/>
        <v>0.62293281963878833</v>
      </c>
      <c r="J160" s="3">
        <f t="shared" ca="1" si="20"/>
        <v>0.60669807779998741</v>
      </c>
      <c r="K160" s="3">
        <f t="shared" ca="1" si="20"/>
        <v>0.68747695790531127</v>
      </c>
      <c r="L160" s="3">
        <f t="shared" ca="1" si="20"/>
        <v>0.64298510401055042</v>
      </c>
      <c r="M160" s="3">
        <f t="shared" ca="1" si="20"/>
        <v>0.5364348946043761</v>
      </c>
      <c r="N160" s="3">
        <f t="shared" ca="1" si="20"/>
        <v>0.44188556180311567</v>
      </c>
      <c r="O160" s="3">
        <f t="shared" ca="1" si="20"/>
        <v>0.43845216890338429</v>
      </c>
      <c r="P160" s="3">
        <f t="shared" ca="1" si="20"/>
        <v>0.23742896659375165</v>
      </c>
      <c r="Q160" s="3">
        <f t="shared" ca="1" si="20"/>
        <v>5.7157523038788537E-2</v>
      </c>
      <c r="R160" s="3">
        <f t="shared" ca="1" si="20"/>
        <v>3.5663704744683292E-2</v>
      </c>
      <c r="S160" s="3">
        <f t="shared" ca="1" si="20"/>
        <v>0.13874392412041117</v>
      </c>
      <c r="T160" s="3">
        <f t="shared" ca="1" si="20"/>
        <v>0.25632967646352667</v>
      </c>
      <c r="U160" s="3">
        <f t="shared" ca="1" si="20"/>
        <v>0.32512429245551883</v>
      </c>
      <c r="V160" s="3">
        <f t="shared" ca="1" si="20"/>
        <v>0.32188329109792702</v>
      </c>
      <c r="W160" s="3">
        <f t="shared" ca="1" si="20"/>
        <v>0.3163972407121875</v>
      </c>
    </row>
    <row r="161" spans="2:23">
      <c r="C161" s="1" t="s">
        <v>198</v>
      </c>
      <c r="D161" s="10">
        <f ca="1">AVERAGE(D135:D158)</f>
        <v>0.30373655145739042</v>
      </c>
      <c r="E161" s="3">
        <f t="shared" ref="E161:W161" ca="1" si="21">AVERAGE(E135:E158)</f>
        <v>0.23417220971855446</v>
      </c>
      <c r="F161" s="3">
        <f t="shared" ca="1" si="21"/>
        <v>0.26546807961949798</v>
      </c>
      <c r="G161" s="3">
        <f t="shared" ca="1" si="21"/>
        <v>0.39517420773168838</v>
      </c>
      <c r="H161" s="3">
        <f t="shared" ca="1" si="21"/>
        <v>0.48802419863045826</v>
      </c>
      <c r="I161" s="3">
        <f t="shared" ca="1" si="21"/>
        <v>0.33135154058574262</v>
      </c>
      <c r="J161" s="3">
        <f t="shared" ca="1" si="21"/>
        <v>0.18892225735381782</v>
      </c>
      <c r="K161" s="3">
        <f t="shared" ca="1" si="21"/>
        <v>8.7599873472001419E-2</v>
      </c>
      <c r="L161" s="3">
        <f t="shared" ca="1" si="21"/>
        <v>9.9903064938355893E-2</v>
      </c>
      <c r="M161" s="3">
        <f t="shared" ca="1" si="21"/>
        <v>0.22755532721276972</v>
      </c>
      <c r="N161" s="3">
        <f t="shared" ca="1" si="21"/>
        <v>0.36965006405623441</v>
      </c>
      <c r="O161" s="3">
        <f t="shared" ca="1" si="21"/>
        <v>0.44112928753379149</v>
      </c>
      <c r="P161" s="3">
        <f t="shared" ca="1" si="21"/>
        <v>0.53025613884872624</v>
      </c>
      <c r="Q161" s="3">
        <f t="shared" ca="1" si="21"/>
        <v>0.53821783441822724</v>
      </c>
      <c r="R161" s="3">
        <f t="shared" ca="1" si="21"/>
        <v>0.46611585275137846</v>
      </c>
      <c r="S161" s="3">
        <f t="shared" ca="1" si="21"/>
        <v>0.45878804007494645</v>
      </c>
      <c r="T161" s="3">
        <f t="shared" ca="1" si="21"/>
        <v>0.46360868872638084</v>
      </c>
      <c r="U161" s="3">
        <f t="shared" ca="1" si="21"/>
        <v>0.41708530039918806</v>
      </c>
      <c r="V161" s="3">
        <f t="shared" ca="1" si="21"/>
        <v>0.37040359970788012</v>
      </c>
      <c r="W161" s="3">
        <f t="shared" ca="1" si="21"/>
        <v>0.35202125255762279</v>
      </c>
    </row>
    <row r="162" spans="2:23">
      <c r="C162" s="1" t="s">
        <v>16</v>
      </c>
      <c r="D162" s="3">
        <f ca="1">IF(D165&gt;0,TINV(TTEST(D111:D134,D135:D158,2,2),46),-TINV(TTEST(D111:D134,D135:D158,2,2),46))</f>
        <v>-0.55998660010976908</v>
      </c>
      <c r="E162" s="3">
        <f t="shared" ref="E162:V162" ca="1" si="22">IF(E165&gt;0,TINV(TTEST(E111:E134,E135:E158,2,2),46),-TINV(TTEST(E111:E134,E135:E158,2,2),46))</f>
        <v>1.1880023336114935</v>
      </c>
      <c r="F162" s="3">
        <f t="shared" ca="1" si="22"/>
        <v>1.7305932243597368</v>
      </c>
      <c r="G162" s="3">
        <f t="shared" ca="1" si="22"/>
        <v>1.5045831905818363</v>
      </c>
      <c r="H162" s="3">
        <f t="shared" ca="1" si="22"/>
        <v>2.9262778597915124</v>
      </c>
      <c r="I162" s="3">
        <f t="shared" ca="1" si="22"/>
        <v>6.4308373642429899</v>
      </c>
      <c r="J162" s="3">
        <f t="shared" ca="1" si="22"/>
        <v>8.0185123226987933</v>
      </c>
      <c r="K162" s="3">
        <f t="shared" ca="1" si="22"/>
        <v>13.997741135979549</v>
      </c>
      <c r="L162" s="3">
        <f t="shared" ca="1" si="22"/>
        <v>12.126471071301321</v>
      </c>
      <c r="M162" s="3">
        <f t="shared" ca="1" si="22"/>
        <v>6.5261044209583101</v>
      </c>
      <c r="N162" s="3">
        <f t="shared" ca="1" si="22"/>
        <v>1.3881536977363278</v>
      </c>
      <c r="O162" s="3">
        <f t="shared" ca="1" si="22"/>
        <v>-6.0899803067475639E-2</v>
      </c>
      <c r="P162" s="3">
        <f t="shared" ca="1" si="22"/>
        <v>-7.062701882535368</v>
      </c>
      <c r="Q162" s="3">
        <f t="shared" ca="1" si="22"/>
        <v>-10.519626521875011</v>
      </c>
      <c r="R162" s="3">
        <f t="shared" ca="1" si="22"/>
        <v>-8.1930751234243679</v>
      </c>
      <c r="S162" s="3">
        <f t="shared" ca="1" si="22"/>
        <v>-4.9803958232962842</v>
      </c>
      <c r="T162" s="3">
        <f t="shared" ca="1" si="22"/>
        <v>-2.8891757682089132</v>
      </c>
      <c r="U162" s="3">
        <f t="shared" ca="1" si="22"/>
        <v>-1.2922621602234936</v>
      </c>
      <c r="V162" s="3">
        <f t="shared" ca="1" si="22"/>
        <v>-0.71882582655777361</v>
      </c>
      <c r="W162" s="3">
        <f ca="1">IF(W165&gt;0,TINV(TTEST(W111:W134,W135:W158,2,2),46),-TINV(TTEST(W111:W134,W135:W158,2,2),46))</f>
        <v>-0.42618300157311673</v>
      </c>
    </row>
    <row r="163" spans="2:23">
      <c r="B163" s="1" t="s">
        <v>199</v>
      </c>
      <c r="C163" s="1" t="s">
        <v>0</v>
      </c>
      <c r="D163" s="3">
        <f ca="1">STDEV(D111:D134)/SQRT(COUNT(D111:D134))</f>
        <v>5.1214368843334551E-2</v>
      </c>
      <c r="E163" s="3">
        <f t="shared" ref="E163:W163" ca="1" si="23">STDEV(E111:E134)/SQRT(COUNT(E111:E134))</f>
        <v>4.8359992760933654E-2</v>
      </c>
      <c r="F163" s="3">
        <f t="shared" ca="1" si="23"/>
        <v>4.8963599069797366E-2</v>
      </c>
      <c r="G163" s="3">
        <f t="shared" ca="1" si="23"/>
        <v>5.0812503215416083E-2</v>
      </c>
      <c r="H163" s="3">
        <f t="shared" ca="1" si="23"/>
        <v>4.0541933963355849E-2</v>
      </c>
      <c r="I163" s="3">
        <f t="shared" ca="1" si="23"/>
        <v>4.0374945009225734E-2</v>
      </c>
      <c r="J163" s="3">
        <f t="shared" ca="1" si="23"/>
        <v>4.1811828958359797E-2</v>
      </c>
      <c r="K163" s="3">
        <f t="shared" ca="1" si="23"/>
        <v>3.6374659067912533E-2</v>
      </c>
      <c r="L163" s="3">
        <f t="shared" ca="1" si="23"/>
        <v>3.8279084845217096E-2</v>
      </c>
      <c r="M163" s="3">
        <f t="shared" ca="1" si="23"/>
        <v>2.7109950395749281E-2</v>
      </c>
      <c r="N163" s="3">
        <f t="shared" ca="1" si="23"/>
        <v>1.8867489519883953E-2</v>
      </c>
      <c r="O163" s="3">
        <f t="shared" ca="1" si="23"/>
        <v>1.3493333389172382E-2</v>
      </c>
      <c r="P163" s="3">
        <f t="shared" ca="1" si="23"/>
        <v>1.3808983917390062E-2</v>
      </c>
      <c r="Q163" s="3">
        <f t="shared" ca="1" si="23"/>
        <v>1.0332566016477664E-2</v>
      </c>
      <c r="R163" s="3">
        <f t="shared" ca="1" si="23"/>
        <v>1.917966297803678E-2</v>
      </c>
      <c r="S163" s="3">
        <f t="shared" ca="1" si="23"/>
        <v>3.9438702691675938E-2</v>
      </c>
      <c r="T163" s="3">
        <f t="shared" ca="1" si="23"/>
        <v>5.1413024653193959E-2</v>
      </c>
      <c r="U163" s="3">
        <f t="shared" ca="1" si="23"/>
        <v>4.9002207025352316E-2</v>
      </c>
      <c r="V163" s="3">
        <f t="shared" ca="1" si="23"/>
        <v>4.3042280349514274E-2</v>
      </c>
      <c r="W163" s="3">
        <f t="shared" ca="1" si="23"/>
        <v>5.7121269864193455E-2</v>
      </c>
    </row>
    <row r="164" spans="2:23">
      <c r="C164" s="1" t="s">
        <v>198</v>
      </c>
      <c r="D164" s="3">
        <f ca="1">STDEV(D135:D158)/SQRT(COUNT(D135:D158))</f>
        <v>5.5704429234731782E-2</v>
      </c>
      <c r="E164" s="3">
        <f t="shared" ref="E164:W164" ca="1" si="24">STDEV(E135:E158)/SQRT(COUNT(E135:E158))</f>
        <v>2.7601598453646174E-2</v>
      </c>
      <c r="F164" s="3">
        <f t="shared" ca="1" si="24"/>
        <v>3.4017899659389887E-2</v>
      </c>
      <c r="G164" s="3">
        <f t="shared" ca="1" si="24"/>
        <v>3.6187381232643506E-2</v>
      </c>
      <c r="H164" s="3">
        <f t="shared" ca="1" si="24"/>
        <v>2.3338724276192279E-2</v>
      </c>
      <c r="I164" s="3">
        <f t="shared" ca="1" si="24"/>
        <v>2.0632007056536672E-2</v>
      </c>
      <c r="J164" s="3">
        <f t="shared" ca="1" si="24"/>
        <v>3.1085819489680897E-2</v>
      </c>
      <c r="K164" s="3">
        <f t="shared" ca="1" si="24"/>
        <v>2.2659633929403351E-2</v>
      </c>
      <c r="L164" s="3">
        <f t="shared" ca="1" si="24"/>
        <v>2.3246362150322206E-2</v>
      </c>
      <c r="M164" s="3">
        <f t="shared" ca="1" si="24"/>
        <v>3.8796464266677093E-2</v>
      </c>
      <c r="N164" s="3">
        <f t="shared" ca="1" si="24"/>
        <v>4.8496164669735338E-2</v>
      </c>
      <c r="O164" s="3">
        <f t="shared" ca="1" si="24"/>
        <v>4.1837286638776887E-2</v>
      </c>
      <c r="P164" s="3">
        <f t="shared" ca="1" si="24"/>
        <v>3.9093889949055695E-2</v>
      </c>
      <c r="Q164" s="3">
        <f t="shared" ca="1" si="24"/>
        <v>4.4547185881551675E-2</v>
      </c>
      <c r="R164" s="3">
        <f t="shared" ca="1" si="24"/>
        <v>4.891255443356432E-2</v>
      </c>
      <c r="S164" s="3">
        <f t="shared" ca="1" si="24"/>
        <v>5.073496293202575E-2</v>
      </c>
      <c r="T164" s="3">
        <f t="shared" ca="1" si="24"/>
        <v>5.0038009619275473E-2</v>
      </c>
      <c r="U164" s="3">
        <f t="shared" ca="1" si="24"/>
        <v>5.1603579179470657E-2</v>
      </c>
      <c r="V164" s="3">
        <f t="shared" ca="1" si="24"/>
        <v>5.1995485059204809E-2</v>
      </c>
      <c r="W164" s="3">
        <f t="shared" ca="1" si="24"/>
        <v>6.1026251403044234E-2</v>
      </c>
    </row>
    <row r="165" spans="2:23">
      <c r="C165" s="1" t="s">
        <v>110</v>
      </c>
      <c r="D165" s="2">
        <f ca="1">D160-D161</f>
        <v>-4.2373986635490135E-2</v>
      </c>
      <c r="E165" s="2">
        <f t="shared" ref="E165:W165" ca="1" si="25">E160-E161</f>
        <v>6.6150900799414158E-2</v>
      </c>
      <c r="F165" s="2">
        <f t="shared" ca="1" si="25"/>
        <v>0.10317952287502313</v>
      </c>
      <c r="G165" s="2">
        <f t="shared" ca="1" si="25"/>
        <v>9.3857981454921413E-2</v>
      </c>
      <c r="H165" s="2">
        <f t="shared" ca="1" si="25"/>
        <v>0.13689052951747155</v>
      </c>
      <c r="I165" s="2">
        <f t="shared" ca="1" si="25"/>
        <v>0.29158127905304571</v>
      </c>
      <c r="J165" s="2">
        <f t="shared" ca="1" si="25"/>
        <v>0.41777582044616957</v>
      </c>
      <c r="K165" s="2">
        <f t="shared" ca="1" si="25"/>
        <v>0.59987708443330989</v>
      </c>
      <c r="L165" s="2">
        <f t="shared" ca="1" si="25"/>
        <v>0.54308203907219454</v>
      </c>
      <c r="M165" s="2">
        <f t="shared" ca="1" si="25"/>
        <v>0.30887956739160638</v>
      </c>
      <c r="N165" s="2">
        <f t="shared" ca="1" si="25"/>
        <v>7.2235497746881261E-2</v>
      </c>
      <c r="O165" s="2">
        <f t="shared" ca="1" si="25"/>
        <v>-2.6771186304072048E-3</v>
      </c>
      <c r="P165" s="2">
        <f t="shared" ca="1" si="25"/>
        <v>-0.29282717225497457</v>
      </c>
      <c r="Q165" s="2">
        <f t="shared" ca="1" si="25"/>
        <v>-0.48106031137943872</v>
      </c>
      <c r="R165" s="2">
        <f t="shared" ca="1" si="25"/>
        <v>-0.43045214800669518</v>
      </c>
      <c r="S165" s="2">
        <f t="shared" ca="1" si="25"/>
        <v>-0.3200441159545353</v>
      </c>
      <c r="T165" s="2">
        <f t="shared" ca="1" si="25"/>
        <v>-0.20727901226285417</v>
      </c>
      <c r="U165" s="2">
        <f t="shared" ca="1" si="25"/>
        <v>-9.1961007943669237E-2</v>
      </c>
      <c r="V165" s="2">
        <f t="shared" ca="1" si="25"/>
        <v>-4.85203086099531E-2</v>
      </c>
      <c r="W165" s="2">
        <f t="shared" ca="1" si="25"/>
        <v>-3.5624011845435288E-2</v>
      </c>
    </row>
    <row r="167" spans="2:23">
      <c r="B167" s="1" t="s">
        <v>200</v>
      </c>
      <c r="D167" s="1">
        <f ca="1">COVAR(D111:D158,$C111:$C158)/VAR($C111:$C158)</f>
        <v>-2.0745597623625399E-2</v>
      </c>
      <c r="E167" s="1">
        <f t="shared" ref="E167:W167" ca="1" si="26">COVAR(E111:E158,$C111:$C158)/VAR($C111:$C158)</f>
        <v>3.2386378516379842E-2</v>
      </c>
      <c r="F167" s="1">
        <f t="shared" ca="1" si="26"/>
        <v>5.0514974740896772E-2</v>
      </c>
      <c r="G167" s="1">
        <f t="shared" ca="1" si="26"/>
        <v>4.5951303420638669E-2</v>
      </c>
      <c r="H167" s="1">
        <f t="shared" ca="1" si="26"/>
        <v>6.7019321742928739E-2</v>
      </c>
      <c r="I167" s="1">
        <f t="shared" ca="1" si="26"/>
        <v>0.14275333453638689</v>
      </c>
      <c r="J167" s="1">
        <f t="shared" ca="1" si="26"/>
        <v>0.20453607876010391</v>
      </c>
      <c r="K167" s="1">
        <f t="shared" ca="1" si="26"/>
        <v>0.29368982258714127</v>
      </c>
      <c r="L167" s="1">
        <f t="shared" ca="1" si="26"/>
        <v>0.26588391496242852</v>
      </c>
      <c r="M167" s="1">
        <f t="shared" ca="1" si="26"/>
        <v>0.15122228820214062</v>
      </c>
      <c r="N167" s="1">
        <f t="shared" ca="1" si="26"/>
        <v>3.5365295771910533E-2</v>
      </c>
      <c r="O167" s="1">
        <f t="shared" ca="1" si="26"/>
        <v>-1.3106726628034483E-3</v>
      </c>
      <c r="P167" s="1">
        <f t="shared" ca="1" si="26"/>
        <v>-0.14336330308316461</v>
      </c>
      <c r="Q167" s="1">
        <f t="shared" ca="1" si="26"/>
        <v>-0.23551911077951687</v>
      </c>
      <c r="R167" s="1">
        <f t="shared" ca="1" si="26"/>
        <v>-0.21074219746161119</v>
      </c>
      <c r="S167" s="1">
        <f t="shared" ca="1" si="26"/>
        <v>-0.15668826510274123</v>
      </c>
      <c r="T167" s="1">
        <f t="shared" ca="1" si="26"/>
        <v>-0.10148034975368904</v>
      </c>
      <c r="U167" s="1">
        <f t="shared" ca="1" si="26"/>
        <v>-4.5022576805754687E-2</v>
      </c>
      <c r="V167" s="1">
        <f t="shared" ca="1" si="26"/>
        <v>-2.3754734423622886E-2</v>
      </c>
      <c r="W167" s="1">
        <f t="shared" ca="1" si="26"/>
        <v>-1.7440922465994383E-2</v>
      </c>
    </row>
  </sheetData>
  <phoneticPr fontId="1" type="noConversion"/>
  <pageMargins left="0.75" right="0.75" top="1" bottom="1" header="0.5" footer="0.5"/>
  <headerFooter alignWithMargins="0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AD167"/>
  <sheetViews>
    <sheetView workbookViewId="0">
      <selection activeCell="D1" sqref="D1:W48"/>
    </sheetView>
  </sheetViews>
  <sheetFormatPr defaultRowHeight="15.75"/>
  <cols>
    <col min="1" max="1" width="9" style="1"/>
    <col min="2" max="2" width="15.875" style="1" customWidth="1"/>
    <col min="3" max="3" width="13.875" style="1" bestFit="1" customWidth="1"/>
    <col min="4" max="4" width="9.5" style="1" bestFit="1" customWidth="1"/>
    <col min="5" max="16384" width="9" style="1"/>
  </cols>
  <sheetData>
    <row r="1" spans="1:27">
      <c r="A1">
        <v>0</v>
      </c>
      <c r="B1" t="s">
        <v>148</v>
      </c>
      <c r="C1">
        <v>30</v>
      </c>
      <c r="D1">
        <v>0</v>
      </c>
      <c r="E1">
        <v>3.0000000000000001E-3</v>
      </c>
      <c r="F1">
        <v>0.995</v>
      </c>
      <c r="G1">
        <v>0.04</v>
      </c>
      <c r="H1">
        <v>0.99399999999999999</v>
      </c>
      <c r="I1">
        <v>0.98899999999999999</v>
      </c>
      <c r="J1">
        <v>0.95899999999999996</v>
      </c>
      <c r="K1">
        <v>0.995</v>
      </c>
      <c r="L1">
        <v>1.2E-2</v>
      </c>
      <c r="M1">
        <v>5.5E-2</v>
      </c>
      <c r="N1">
        <v>0.996</v>
      </c>
      <c r="O1">
        <v>0.997</v>
      </c>
      <c r="P1">
        <v>0</v>
      </c>
      <c r="Q1">
        <v>2E-3</v>
      </c>
      <c r="R1">
        <v>0.35499999999999998</v>
      </c>
      <c r="S1">
        <v>0.441</v>
      </c>
      <c r="T1">
        <v>0</v>
      </c>
      <c r="U1">
        <v>9.1999999999999998E-2</v>
      </c>
      <c r="V1">
        <v>0.997</v>
      </c>
      <c r="W1">
        <v>0</v>
      </c>
      <c r="Z1" s="1">
        <f>AVERAGE(D1:M1)</f>
        <v>0.50419999999999987</v>
      </c>
      <c r="AA1" s="1">
        <f>AVERAGE(N1:W1)</f>
        <v>0.38799999999999996</v>
      </c>
    </row>
    <row r="2" spans="1:27">
      <c r="A2">
        <v>1</v>
      </c>
      <c r="B2" t="s">
        <v>149</v>
      </c>
      <c r="C2">
        <v>30</v>
      </c>
      <c r="D2">
        <v>0</v>
      </c>
      <c r="E2">
        <v>0.99299999999999999</v>
      </c>
      <c r="F2">
        <v>0.998</v>
      </c>
      <c r="G2">
        <v>4.0000000000000001E-3</v>
      </c>
      <c r="H2">
        <v>0.997</v>
      </c>
      <c r="I2">
        <v>1E-3</v>
      </c>
      <c r="J2">
        <v>2E-3</v>
      </c>
      <c r="K2">
        <v>0.997</v>
      </c>
      <c r="L2">
        <v>3.0000000000000001E-3</v>
      </c>
      <c r="M2">
        <v>1E-3</v>
      </c>
      <c r="N2">
        <v>0.98799999999999999</v>
      </c>
      <c r="O2">
        <v>0.998</v>
      </c>
      <c r="P2">
        <v>0</v>
      </c>
      <c r="Q2">
        <v>1.6E-2</v>
      </c>
      <c r="R2">
        <v>0.42299999999999999</v>
      </c>
      <c r="S2">
        <v>1.7999999999999999E-2</v>
      </c>
      <c r="T2">
        <v>0</v>
      </c>
      <c r="U2">
        <v>0.997</v>
      </c>
      <c r="V2">
        <v>0.996</v>
      </c>
      <c r="W2">
        <v>0</v>
      </c>
      <c r="Z2" s="1">
        <f t="shared" ref="Z2:Z48" si="0">AVERAGE(D2:M2)</f>
        <v>0.39959999999999996</v>
      </c>
      <c r="AA2" s="1">
        <f t="shared" ref="AA2:AA48" si="1">AVERAGE(N2:W2)</f>
        <v>0.44359999999999999</v>
      </c>
    </row>
    <row r="3" spans="1:27">
      <c r="A3">
        <v>2</v>
      </c>
      <c r="B3" t="s">
        <v>150</v>
      </c>
      <c r="C3">
        <v>30</v>
      </c>
      <c r="D3">
        <v>0</v>
      </c>
      <c r="E3">
        <v>1E-3</v>
      </c>
      <c r="F3">
        <v>0.52200000000000002</v>
      </c>
      <c r="G3">
        <v>0.57899999999999996</v>
      </c>
      <c r="H3">
        <v>1.7999999999999999E-2</v>
      </c>
      <c r="I3">
        <v>0.996</v>
      </c>
      <c r="J3">
        <v>0.997</v>
      </c>
      <c r="K3">
        <v>0.88400000000000001</v>
      </c>
      <c r="L3">
        <v>1E-3</v>
      </c>
      <c r="M3">
        <v>0.03</v>
      </c>
      <c r="N3">
        <v>0.996</v>
      </c>
      <c r="O3">
        <v>0.996</v>
      </c>
      <c r="P3">
        <v>0</v>
      </c>
      <c r="Q3">
        <v>1.7999999999999999E-2</v>
      </c>
      <c r="R3">
        <v>0.16</v>
      </c>
      <c r="S3">
        <v>0.86599999999999999</v>
      </c>
      <c r="T3">
        <v>0</v>
      </c>
      <c r="U3">
        <v>0.96899999999999997</v>
      </c>
      <c r="V3">
        <v>0.997</v>
      </c>
      <c r="W3">
        <v>0</v>
      </c>
      <c r="Z3" s="1">
        <f t="shared" si="0"/>
        <v>0.40279999999999994</v>
      </c>
      <c r="AA3" s="1">
        <f t="shared" si="1"/>
        <v>0.50019999999999998</v>
      </c>
    </row>
    <row r="4" spans="1:27">
      <c r="A4">
        <v>3</v>
      </c>
      <c r="B4" t="s">
        <v>151</v>
      </c>
      <c r="C4">
        <v>30</v>
      </c>
      <c r="D4">
        <v>0</v>
      </c>
      <c r="E4">
        <v>0.99</v>
      </c>
      <c r="F4">
        <v>0.998</v>
      </c>
      <c r="G4">
        <v>3.0000000000000001E-3</v>
      </c>
      <c r="H4">
        <v>0.13</v>
      </c>
      <c r="I4">
        <v>5.0000000000000001E-3</v>
      </c>
      <c r="J4">
        <v>0.996</v>
      </c>
      <c r="K4">
        <v>0.997</v>
      </c>
      <c r="L4">
        <v>2.1000000000000001E-2</v>
      </c>
      <c r="M4">
        <v>1E-3</v>
      </c>
      <c r="N4">
        <v>0.97699999999999998</v>
      </c>
      <c r="O4">
        <v>0.998</v>
      </c>
      <c r="P4">
        <v>0</v>
      </c>
      <c r="Q4">
        <v>0.49099999999999999</v>
      </c>
      <c r="R4">
        <v>4.1000000000000002E-2</v>
      </c>
      <c r="S4">
        <v>2E-3</v>
      </c>
      <c r="T4">
        <v>1.0999999999999999E-2</v>
      </c>
      <c r="U4">
        <v>0.997</v>
      </c>
      <c r="V4">
        <v>0.92900000000000005</v>
      </c>
      <c r="W4">
        <v>0</v>
      </c>
      <c r="Z4" s="1">
        <f t="shared" si="0"/>
        <v>0.41410000000000002</v>
      </c>
      <c r="AA4" s="1">
        <f t="shared" si="1"/>
        <v>0.4446</v>
      </c>
    </row>
    <row r="5" spans="1:27">
      <c r="A5">
        <v>4</v>
      </c>
      <c r="B5" t="s">
        <v>152</v>
      </c>
      <c r="C5">
        <v>30</v>
      </c>
      <c r="D5">
        <v>0</v>
      </c>
      <c r="E5">
        <v>8.9999999999999993E-3</v>
      </c>
      <c r="F5">
        <v>0.998</v>
      </c>
      <c r="G5">
        <v>0.99199999999999999</v>
      </c>
      <c r="H5">
        <v>0.997</v>
      </c>
      <c r="I5">
        <v>5.8999999999999997E-2</v>
      </c>
      <c r="J5">
        <v>0.98099999999999998</v>
      </c>
      <c r="K5">
        <v>0.997</v>
      </c>
      <c r="L5">
        <v>0.20399999999999999</v>
      </c>
      <c r="M5">
        <v>1E-3</v>
      </c>
      <c r="N5">
        <v>0.99199999999999999</v>
      </c>
      <c r="O5">
        <v>0.997</v>
      </c>
      <c r="P5">
        <v>0</v>
      </c>
      <c r="Q5">
        <v>7.2999999999999995E-2</v>
      </c>
      <c r="R5">
        <v>4.0000000000000001E-3</v>
      </c>
      <c r="S5">
        <v>0.443</v>
      </c>
      <c r="T5">
        <v>0</v>
      </c>
      <c r="U5">
        <v>3.0000000000000001E-3</v>
      </c>
      <c r="V5">
        <v>0.93</v>
      </c>
      <c r="W5">
        <v>0</v>
      </c>
      <c r="Z5" s="1">
        <f t="shared" si="0"/>
        <v>0.52380000000000004</v>
      </c>
      <c r="AA5" s="1">
        <f t="shared" si="1"/>
        <v>0.34420000000000001</v>
      </c>
    </row>
    <row r="6" spans="1:27">
      <c r="A6">
        <v>5</v>
      </c>
      <c r="B6" t="s">
        <v>153</v>
      </c>
      <c r="C6">
        <v>30</v>
      </c>
      <c r="D6">
        <v>1E-3</v>
      </c>
      <c r="E6">
        <v>0.99399999999999999</v>
      </c>
      <c r="F6">
        <v>0.998</v>
      </c>
      <c r="G6">
        <v>1.0999999999999999E-2</v>
      </c>
      <c r="H6">
        <v>0.96299999999999997</v>
      </c>
      <c r="I6">
        <v>3.0000000000000001E-3</v>
      </c>
      <c r="J6">
        <v>0.48299999999999998</v>
      </c>
      <c r="K6">
        <v>0.997</v>
      </c>
      <c r="L6">
        <v>0.45600000000000002</v>
      </c>
      <c r="M6">
        <v>0</v>
      </c>
      <c r="N6">
        <v>0.97099999999999997</v>
      </c>
      <c r="O6">
        <v>0.997</v>
      </c>
      <c r="P6">
        <v>0</v>
      </c>
      <c r="Q6">
        <v>0.27</v>
      </c>
      <c r="R6">
        <v>0.54600000000000004</v>
      </c>
      <c r="S6">
        <v>2E-3</v>
      </c>
      <c r="T6">
        <v>2.5000000000000001E-2</v>
      </c>
      <c r="U6">
        <v>0.997</v>
      </c>
      <c r="V6">
        <v>0.98099999999999998</v>
      </c>
      <c r="W6">
        <v>0</v>
      </c>
      <c r="Z6" s="1">
        <f t="shared" si="0"/>
        <v>0.49060000000000004</v>
      </c>
      <c r="AA6" s="1">
        <f t="shared" si="1"/>
        <v>0.47889999999999999</v>
      </c>
    </row>
    <row r="7" spans="1:27">
      <c r="A7">
        <v>6</v>
      </c>
      <c r="B7" t="s">
        <v>154</v>
      </c>
      <c r="C7">
        <v>30</v>
      </c>
      <c r="D7">
        <v>0</v>
      </c>
      <c r="E7">
        <v>0.04</v>
      </c>
      <c r="F7">
        <v>2E-3</v>
      </c>
      <c r="G7">
        <v>2E-3</v>
      </c>
      <c r="H7">
        <v>2.1999999999999999E-2</v>
      </c>
      <c r="I7">
        <v>0.996</v>
      </c>
      <c r="J7">
        <v>0.997</v>
      </c>
      <c r="K7">
        <v>0.997</v>
      </c>
      <c r="L7">
        <v>4.0000000000000001E-3</v>
      </c>
      <c r="M7">
        <v>0.997</v>
      </c>
      <c r="N7">
        <v>0.997</v>
      </c>
      <c r="O7">
        <v>0.997</v>
      </c>
      <c r="P7">
        <v>0</v>
      </c>
      <c r="Q7">
        <v>0.32900000000000001</v>
      </c>
      <c r="R7">
        <v>8.0000000000000002E-3</v>
      </c>
      <c r="S7">
        <v>6.0000000000000001E-3</v>
      </c>
      <c r="T7">
        <v>0</v>
      </c>
      <c r="U7">
        <v>0.34499999999999997</v>
      </c>
      <c r="V7">
        <v>0.998</v>
      </c>
      <c r="W7">
        <v>0</v>
      </c>
      <c r="Z7" s="1">
        <f t="shared" si="0"/>
        <v>0.40570000000000006</v>
      </c>
      <c r="AA7" s="1">
        <f t="shared" si="1"/>
        <v>0.36799999999999999</v>
      </c>
    </row>
    <row r="8" spans="1:27">
      <c r="A8">
        <v>7</v>
      </c>
      <c r="B8" t="s">
        <v>155</v>
      </c>
      <c r="C8">
        <v>30</v>
      </c>
      <c r="D8">
        <v>0</v>
      </c>
      <c r="E8">
        <v>0.99299999999999999</v>
      </c>
      <c r="F8">
        <v>3.0000000000000001E-3</v>
      </c>
      <c r="G8">
        <v>0.01</v>
      </c>
      <c r="H8">
        <v>0.96599999999999997</v>
      </c>
      <c r="I8">
        <v>0.96</v>
      </c>
      <c r="J8">
        <v>0.997</v>
      </c>
      <c r="K8">
        <v>0.997</v>
      </c>
      <c r="L8">
        <v>5.1999999999999998E-2</v>
      </c>
      <c r="M8">
        <v>0.997</v>
      </c>
      <c r="N8">
        <v>0.99099999999999999</v>
      </c>
      <c r="O8">
        <v>0.997</v>
      </c>
      <c r="P8">
        <v>0</v>
      </c>
      <c r="Q8">
        <v>0.98499999999999999</v>
      </c>
      <c r="R8">
        <v>4.0000000000000001E-3</v>
      </c>
      <c r="S8">
        <v>0.41199999999999998</v>
      </c>
      <c r="T8">
        <v>0</v>
      </c>
      <c r="U8">
        <v>7.0000000000000001E-3</v>
      </c>
      <c r="V8">
        <v>0.996</v>
      </c>
      <c r="W8">
        <v>0</v>
      </c>
      <c r="Z8" s="1">
        <f t="shared" si="0"/>
        <v>0.59749999999999992</v>
      </c>
      <c r="AA8" s="1">
        <f t="shared" si="1"/>
        <v>0.43919999999999992</v>
      </c>
    </row>
    <row r="9" spans="1:27">
      <c r="A9">
        <v>8</v>
      </c>
      <c r="B9" t="s">
        <v>156</v>
      </c>
      <c r="C9">
        <v>30</v>
      </c>
      <c r="D9">
        <v>1E-3</v>
      </c>
      <c r="E9">
        <v>1.2999999999999999E-2</v>
      </c>
      <c r="F9">
        <v>2E-3</v>
      </c>
      <c r="G9">
        <v>1.4E-2</v>
      </c>
      <c r="H9">
        <v>0.99199999999999999</v>
      </c>
      <c r="I9">
        <v>0.996</v>
      </c>
      <c r="J9">
        <v>4.0000000000000001E-3</v>
      </c>
      <c r="K9">
        <v>0.997</v>
      </c>
      <c r="L9">
        <v>5.0000000000000001E-3</v>
      </c>
      <c r="M9">
        <v>0.997</v>
      </c>
      <c r="N9">
        <v>0.997</v>
      </c>
      <c r="O9">
        <v>0.997</v>
      </c>
      <c r="P9">
        <v>3.9E-2</v>
      </c>
      <c r="Q9">
        <v>0</v>
      </c>
      <c r="R9">
        <v>7.0000000000000001E-3</v>
      </c>
      <c r="S9">
        <v>0.192</v>
      </c>
      <c r="T9">
        <v>1E-3</v>
      </c>
      <c r="U9">
        <v>0.40100000000000002</v>
      </c>
      <c r="V9">
        <v>0.998</v>
      </c>
      <c r="W9">
        <v>0</v>
      </c>
      <c r="Z9" s="1">
        <f t="shared" si="0"/>
        <v>0.40210000000000001</v>
      </c>
      <c r="AA9" s="1">
        <f t="shared" si="1"/>
        <v>0.36320000000000008</v>
      </c>
    </row>
    <row r="10" spans="1:27">
      <c r="A10">
        <v>9</v>
      </c>
      <c r="B10" t="s">
        <v>157</v>
      </c>
      <c r="C10">
        <v>30</v>
      </c>
      <c r="D10">
        <v>0</v>
      </c>
      <c r="E10">
        <v>0.99</v>
      </c>
      <c r="F10">
        <v>6.0000000000000001E-3</v>
      </c>
      <c r="G10">
        <v>0.17899999999999999</v>
      </c>
      <c r="H10">
        <v>0.997</v>
      </c>
      <c r="I10">
        <v>1.7999999999999999E-2</v>
      </c>
      <c r="J10">
        <v>5.0000000000000001E-3</v>
      </c>
      <c r="K10">
        <v>0.997</v>
      </c>
      <c r="L10">
        <v>0.436</v>
      </c>
      <c r="M10">
        <v>0.997</v>
      </c>
      <c r="N10">
        <v>0.99099999999999999</v>
      </c>
      <c r="O10">
        <v>0.997</v>
      </c>
      <c r="P10">
        <v>0</v>
      </c>
      <c r="Q10">
        <v>2.4E-2</v>
      </c>
      <c r="R10">
        <v>8.2000000000000003E-2</v>
      </c>
      <c r="S10">
        <v>0.99</v>
      </c>
      <c r="T10">
        <v>0</v>
      </c>
      <c r="U10">
        <v>4.0000000000000001E-3</v>
      </c>
      <c r="V10">
        <v>0.997</v>
      </c>
      <c r="W10">
        <v>0</v>
      </c>
      <c r="Z10" s="1">
        <f t="shared" si="0"/>
        <v>0.46250000000000002</v>
      </c>
      <c r="AA10" s="1">
        <f t="shared" si="1"/>
        <v>0.40849999999999997</v>
      </c>
    </row>
    <row r="11" spans="1:27">
      <c r="A11">
        <v>10</v>
      </c>
      <c r="B11" t="s">
        <v>158</v>
      </c>
      <c r="C11">
        <v>30</v>
      </c>
      <c r="D11">
        <v>8.0000000000000002E-3</v>
      </c>
      <c r="E11">
        <v>0.995</v>
      </c>
      <c r="F11">
        <v>0.51800000000000002</v>
      </c>
      <c r="G11">
        <v>8.5999999999999993E-2</v>
      </c>
      <c r="H11">
        <v>4.1000000000000002E-2</v>
      </c>
      <c r="I11">
        <v>2.1999999999999999E-2</v>
      </c>
      <c r="J11">
        <v>0.98199999999999998</v>
      </c>
      <c r="K11">
        <v>0.997</v>
      </c>
      <c r="L11">
        <v>3.0000000000000001E-3</v>
      </c>
      <c r="M11">
        <v>0.99</v>
      </c>
      <c r="N11">
        <v>0.98099999999999998</v>
      </c>
      <c r="O11">
        <v>0.997</v>
      </c>
      <c r="P11">
        <v>0</v>
      </c>
      <c r="Q11">
        <v>0.98099999999999998</v>
      </c>
      <c r="R11">
        <v>5.0000000000000001E-3</v>
      </c>
      <c r="S11">
        <v>3.2000000000000001E-2</v>
      </c>
      <c r="T11">
        <v>0</v>
      </c>
      <c r="U11">
        <v>0.14499999999999999</v>
      </c>
      <c r="V11">
        <v>0.995</v>
      </c>
      <c r="W11">
        <v>0</v>
      </c>
      <c r="Z11" s="1">
        <f t="shared" si="0"/>
        <v>0.46420000000000006</v>
      </c>
      <c r="AA11" s="1">
        <f t="shared" si="1"/>
        <v>0.41360000000000002</v>
      </c>
    </row>
    <row r="12" spans="1:27">
      <c r="A12">
        <v>11</v>
      </c>
      <c r="B12" t="s">
        <v>159</v>
      </c>
      <c r="C12">
        <v>30</v>
      </c>
      <c r="D12">
        <v>0</v>
      </c>
      <c r="E12">
        <v>0.46300000000000002</v>
      </c>
      <c r="F12">
        <v>3.0000000000000001E-3</v>
      </c>
      <c r="G12">
        <v>0.218</v>
      </c>
      <c r="H12">
        <v>0.98699999999999999</v>
      </c>
      <c r="I12">
        <v>0.98</v>
      </c>
      <c r="J12">
        <v>0.99399999999999999</v>
      </c>
      <c r="K12">
        <v>0.997</v>
      </c>
      <c r="L12">
        <v>0.99299999999999999</v>
      </c>
      <c r="M12">
        <v>0.997</v>
      </c>
      <c r="N12">
        <v>0.996</v>
      </c>
      <c r="O12">
        <v>0.997</v>
      </c>
      <c r="P12">
        <v>0</v>
      </c>
      <c r="Q12">
        <v>5.1999999999999998E-2</v>
      </c>
      <c r="R12">
        <v>3.0000000000000001E-3</v>
      </c>
      <c r="S12">
        <v>0.36799999999999999</v>
      </c>
      <c r="T12">
        <v>0</v>
      </c>
      <c r="U12">
        <v>1.0999999999999999E-2</v>
      </c>
      <c r="V12">
        <v>0.997</v>
      </c>
      <c r="W12">
        <v>0</v>
      </c>
      <c r="Z12" s="1">
        <f t="shared" si="0"/>
        <v>0.66320000000000001</v>
      </c>
      <c r="AA12" s="1">
        <f t="shared" si="1"/>
        <v>0.34239999999999998</v>
      </c>
    </row>
    <row r="13" spans="1:27">
      <c r="A13">
        <v>12</v>
      </c>
      <c r="B13" t="s">
        <v>160</v>
      </c>
      <c r="C13">
        <v>30</v>
      </c>
      <c r="D13">
        <v>7.0000000000000001E-3</v>
      </c>
      <c r="E13">
        <v>0.996</v>
      </c>
      <c r="F13">
        <v>2E-3</v>
      </c>
      <c r="G13">
        <v>0.86</v>
      </c>
      <c r="H13">
        <v>0.98899999999999999</v>
      </c>
      <c r="I13">
        <v>0.997</v>
      </c>
      <c r="J13">
        <v>0</v>
      </c>
      <c r="K13">
        <v>0.997</v>
      </c>
      <c r="L13">
        <v>0.91500000000000004</v>
      </c>
      <c r="M13">
        <v>8.9999999999999993E-3</v>
      </c>
      <c r="N13">
        <v>2E-3</v>
      </c>
      <c r="O13">
        <v>0.998</v>
      </c>
      <c r="P13">
        <v>2.8000000000000001E-2</v>
      </c>
      <c r="Q13">
        <v>1E-3</v>
      </c>
      <c r="R13">
        <v>0.32300000000000001</v>
      </c>
      <c r="S13">
        <v>0.436</v>
      </c>
      <c r="T13">
        <v>0.01</v>
      </c>
      <c r="U13">
        <v>8.9999999999999993E-3</v>
      </c>
      <c r="V13">
        <v>0.65900000000000003</v>
      </c>
      <c r="W13">
        <v>0</v>
      </c>
      <c r="Z13" s="1">
        <f t="shared" si="0"/>
        <v>0.57720000000000005</v>
      </c>
      <c r="AA13" s="1">
        <f t="shared" si="1"/>
        <v>0.24659999999999999</v>
      </c>
    </row>
    <row r="14" spans="1:27">
      <c r="A14">
        <v>13</v>
      </c>
      <c r="B14" t="s">
        <v>161</v>
      </c>
      <c r="C14">
        <v>30</v>
      </c>
      <c r="D14">
        <v>5.0999999999999997E-2</v>
      </c>
      <c r="E14">
        <v>0.997</v>
      </c>
      <c r="F14">
        <v>2.1000000000000001E-2</v>
      </c>
      <c r="G14">
        <v>7.9000000000000001E-2</v>
      </c>
      <c r="H14">
        <v>4.0000000000000001E-3</v>
      </c>
      <c r="I14">
        <v>0.996</v>
      </c>
      <c r="J14">
        <v>2E-3</v>
      </c>
      <c r="K14">
        <v>0.998</v>
      </c>
      <c r="L14">
        <v>0.996</v>
      </c>
      <c r="M14">
        <v>0</v>
      </c>
      <c r="N14">
        <v>2E-3</v>
      </c>
      <c r="O14">
        <v>0.998</v>
      </c>
      <c r="P14">
        <v>0</v>
      </c>
      <c r="Q14">
        <v>0.106</v>
      </c>
      <c r="R14">
        <v>0.59</v>
      </c>
      <c r="S14">
        <v>1E-3</v>
      </c>
      <c r="T14">
        <v>9.6000000000000002E-2</v>
      </c>
      <c r="U14">
        <v>0.98799999999999999</v>
      </c>
      <c r="V14">
        <v>0.59299999999999997</v>
      </c>
      <c r="W14">
        <v>0</v>
      </c>
      <c r="Z14" s="1">
        <f t="shared" si="0"/>
        <v>0.41439999999999999</v>
      </c>
      <c r="AA14" s="1">
        <f t="shared" si="1"/>
        <v>0.33740000000000003</v>
      </c>
    </row>
    <row r="15" spans="1:27">
      <c r="A15">
        <v>14</v>
      </c>
      <c r="B15" t="s">
        <v>162</v>
      </c>
      <c r="C15">
        <v>30</v>
      </c>
      <c r="D15">
        <v>1.4999999999999999E-2</v>
      </c>
      <c r="E15">
        <v>0.995</v>
      </c>
      <c r="F15">
        <v>1E-3</v>
      </c>
      <c r="G15">
        <v>0.997</v>
      </c>
      <c r="H15">
        <v>1E-3</v>
      </c>
      <c r="I15">
        <v>0.996</v>
      </c>
      <c r="J15">
        <v>4.0000000000000001E-3</v>
      </c>
      <c r="K15">
        <v>0.997</v>
      </c>
      <c r="L15">
        <v>2E-3</v>
      </c>
      <c r="M15">
        <v>1E-3</v>
      </c>
      <c r="N15">
        <v>2E-3</v>
      </c>
      <c r="O15">
        <v>0.997</v>
      </c>
      <c r="P15">
        <v>0</v>
      </c>
      <c r="Q15">
        <v>1E-3</v>
      </c>
      <c r="R15">
        <v>4.1000000000000002E-2</v>
      </c>
      <c r="S15">
        <v>0.97499999999999998</v>
      </c>
      <c r="T15">
        <v>1E-3</v>
      </c>
      <c r="U15">
        <v>0.97899999999999998</v>
      </c>
      <c r="V15">
        <v>0.91600000000000004</v>
      </c>
      <c r="W15">
        <v>0</v>
      </c>
      <c r="Z15" s="1">
        <f t="shared" si="0"/>
        <v>0.40090000000000003</v>
      </c>
      <c r="AA15" s="1">
        <f t="shared" si="1"/>
        <v>0.39119999999999999</v>
      </c>
    </row>
    <row r="16" spans="1:27">
      <c r="A16">
        <v>15</v>
      </c>
      <c r="B16" t="s">
        <v>163</v>
      </c>
      <c r="C16">
        <v>30</v>
      </c>
      <c r="D16">
        <v>0.41899999999999998</v>
      </c>
      <c r="E16">
        <v>0.996</v>
      </c>
      <c r="F16">
        <v>1E-3</v>
      </c>
      <c r="G16">
        <v>7.0000000000000001E-3</v>
      </c>
      <c r="H16">
        <v>0</v>
      </c>
      <c r="I16">
        <v>0.997</v>
      </c>
      <c r="J16">
        <v>1E-3</v>
      </c>
      <c r="K16">
        <v>0.998</v>
      </c>
      <c r="L16">
        <v>1E-3</v>
      </c>
      <c r="M16">
        <v>2E-3</v>
      </c>
      <c r="N16">
        <v>2E-3</v>
      </c>
      <c r="O16">
        <v>0.998</v>
      </c>
      <c r="P16">
        <v>0</v>
      </c>
      <c r="Q16">
        <v>8.7999999999999995E-2</v>
      </c>
      <c r="R16">
        <v>0.99</v>
      </c>
      <c r="S16">
        <v>0.30299999999999999</v>
      </c>
      <c r="T16">
        <v>8.9999999999999993E-3</v>
      </c>
      <c r="U16">
        <v>8.2000000000000003E-2</v>
      </c>
      <c r="V16">
        <v>0.92600000000000005</v>
      </c>
      <c r="W16">
        <v>0</v>
      </c>
      <c r="Z16" s="1">
        <f t="shared" si="0"/>
        <v>0.34219999999999995</v>
      </c>
      <c r="AA16" s="1">
        <f t="shared" si="1"/>
        <v>0.33979999999999999</v>
      </c>
    </row>
    <row r="17" spans="1:27">
      <c r="A17">
        <v>16</v>
      </c>
      <c r="B17" t="s">
        <v>164</v>
      </c>
      <c r="C17">
        <v>30</v>
      </c>
      <c r="D17">
        <v>1E-3</v>
      </c>
      <c r="E17">
        <v>0.996</v>
      </c>
      <c r="F17">
        <v>2E-3</v>
      </c>
      <c r="G17">
        <v>2E-3</v>
      </c>
      <c r="H17">
        <v>1E-3</v>
      </c>
      <c r="I17">
        <v>0.996</v>
      </c>
      <c r="J17">
        <v>1.0999999999999999E-2</v>
      </c>
      <c r="K17">
        <v>0.996</v>
      </c>
      <c r="L17">
        <v>0.998</v>
      </c>
      <c r="M17">
        <v>6.0000000000000001E-3</v>
      </c>
      <c r="N17">
        <v>1E-3</v>
      </c>
      <c r="O17">
        <v>0.998</v>
      </c>
      <c r="P17">
        <v>1E-3</v>
      </c>
      <c r="Q17">
        <v>3.1E-2</v>
      </c>
      <c r="R17">
        <v>0.16700000000000001</v>
      </c>
      <c r="S17">
        <v>0.65300000000000002</v>
      </c>
      <c r="T17">
        <v>1E-3</v>
      </c>
      <c r="U17">
        <v>0.10299999999999999</v>
      </c>
      <c r="V17">
        <v>0.97899999999999998</v>
      </c>
      <c r="W17">
        <v>0</v>
      </c>
      <c r="Z17" s="1">
        <f t="shared" si="0"/>
        <v>0.40090000000000003</v>
      </c>
      <c r="AA17" s="1">
        <f t="shared" si="1"/>
        <v>0.29339999999999999</v>
      </c>
    </row>
    <row r="18" spans="1:27">
      <c r="A18">
        <v>17</v>
      </c>
      <c r="B18" t="s">
        <v>165</v>
      </c>
      <c r="C18">
        <v>30</v>
      </c>
      <c r="D18">
        <v>4.0000000000000001E-3</v>
      </c>
      <c r="E18">
        <v>0.997</v>
      </c>
      <c r="F18">
        <v>2E-3</v>
      </c>
      <c r="G18">
        <v>0.98899999999999999</v>
      </c>
      <c r="H18">
        <v>0</v>
      </c>
      <c r="I18">
        <v>0.997</v>
      </c>
      <c r="J18">
        <v>0.77600000000000002</v>
      </c>
      <c r="K18">
        <v>0.99</v>
      </c>
      <c r="L18">
        <v>0.57499999999999996</v>
      </c>
      <c r="M18">
        <v>0</v>
      </c>
      <c r="N18">
        <v>3.0000000000000001E-3</v>
      </c>
      <c r="O18">
        <v>0.998</v>
      </c>
      <c r="P18">
        <v>0</v>
      </c>
      <c r="Q18">
        <v>1E-3</v>
      </c>
      <c r="R18">
        <v>0.73199999999999998</v>
      </c>
      <c r="S18">
        <v>3.3000000000000002E-2</v>
      </c>
      <c r="T18">
        <v>4.2000000000000003E-2</v>
      </c>
      <c r="U18">
        <v>1.7000000000000001E-2</v>
      </c>
      <c r="V18">
        <v>0.53600000000000003</v>
      </c>
      <c r="W18">
        <v>0</v>
      </c>
      <c r="Z18" s="1">
        <f t="shared" si="0"/>
        <v>0.53300000000000003</v>
      </c>
      <c r="AA18" s="1">
        <f t="shared" si="1"/>
        <v>0.23619999999999997</v>
      </c>
    </row>
    <row r="19" spans="1:27">
      <c r="A19">
        <v>18</v>
      </c>
      <c r="B19" t="s">
        <v>166</v>
      </c>
      <c r="C19">
        <v>30</v>
      </c>
      <c r="D19">
        <v>0.998</v>
      </c>
      <c r="E19">
        <v>0.996</v>
      </c>
      <c r="F19">
        <v>1.7999999999999999E-2</v>
      </c>
      <c r="G19">
        <v>0.1</v>
      </c>
      <c r="H19">
        <v>2.5999999999999999E-2</v>
      </c>
      <c r="I19">
        <v>1E-3</v>
      </c>
      <c r="J19">
        <v>0</v>
      </c>
      <c r="K19">
        <v>0.997</v>
      </c>
      <c r="L19">
        <v>0.996</v>
      </c>
      <c r="M19">
        <v>0</v>
      </c>
      <c r="N19">
        <v>0</v>
      </c>
      <c r="O19">
        <v>0.997</v>
      </c>
      <c r="P19">
        <v>0</v>
      </c>
      <c r="Q19">
        <v>1.2E-2</v>
      </c>
      <c r="R19">
        <v>3.0000000000000001E-3</v>
      </c>
      <c r="S19">
        <v>0.40100000000000002</v>
      </c>
      <c r="T19">
        <v>1E-3</v>
      </c>
      <c r="U19">
        <v>0.97799999999999998</v>
      </c>
      <c r="V19">
        <v>0.98799999999999999</v>
      </c>
      <c r="W19">
        <v>0</v>
      </c>
      <c r="Z19" s="1">
        <f t="shared" si="0"/>
        <v>0.41319999999999996</v>
      </c>
      <c r="AA19" s="1">
        <f t="shared" si="1"/>
        <v>0.33799999999999997</v>
      </c>
    </row>
    <row r="20" spans="1:27">
      <c r="A20">
        <v>19</v>
      </c>
      <c r="B20" t="s">
        <v>167</v>
      </c>
      <c r="C20">
        <v>30</v>
      </c>
      <c r="D20">
        <v>0.998</v>
      </c>
      <c r="E20">
        <v>0.99199999999999999</v>
      </c>
      <c r="F20">
        <v>0.996</v>
      </c>
      <c r="G20">
        <v>0.99299999999999999</v>
      </c>
      <c r="H20">
        <v>3.0000000000000001E-3</v>
      </c>
      <c r="I20">
        <v>0</v>
      </c>
      <c r="J20">
        <v>0</v>
      </c>
      <c r="K20">
        <v>0.97499999999999998</v>
      </c>
      <c r="L20">
        <v>0.49099999999999999</v>
      </c>
      <c r="M20">
        <v>0</v>
      </c>
      <c r="N20">
        <v>0</v>
      </c>
      <c r="O20">
        <v>0.997</v>
      </c>
      <c r="P20">
        <v>1E-3</v>
      </c>
      <c r="Q20">
        <v>0</v>
      </c>
      <c r="R20">
        <v>2.1000000000000001E-2</v>
      </c>
      <c r="S20">
        <v>1E-3</v>
      </c>
      <c r="T20">
        <v>2.1000000000000001E-2</v>
      </c>
      <c r="U20">
        <v>2E-3</v>
      </c>
      <c r="V20">
        <v>0.86899999999999999</v>
      </c>
      <c r="W20">
        <v>0</v>
      </c>
      <c r="Z20" s="1">
        <f t="shared" si="0"/>
        <v>0.54479999999999995</v>
      </c>
      <c r="AA20" s="1">
        <f t="shared" si="1"/>
        <v>0.19119999999999998</v>
      </c>
    </row>
    <row r="21" spans="1:27">
      <c r="A21">
        <v>20</v>
      </c>
      <c r="B21" t="s">
        <v>168</v>
      </c>
      <c r="C21">
        <v>30</v>
      </c>
      <c r="D21">
        <v>0.997</v>
      </c>
      <c r="E21">
        <v>0.996</v>
      </c>
      <c r="F21">
        <v>5.0000000000000001E-3</v>
      </c>
      <c r="G21">
        <v>0.38100000000000001</v>
      </c>
      <c r="H21">
        <v>0.995</v>
      </c>
      <c r="I21">
        <v>1E-3</v>
      </c>
      <c r="J21">
        <v>0</v>
      </c>
      <c r="K21">
        <v>0.997</v>
      </c>
      <c r="L21">
        <v>0.94099999999999995</v>
      </c>
      <c r="M21">
        <v>0</v>
      </c>
      <c r="N21">
        <v>1E-3</v>
      </c>
      <c r="O21">
        <v>0.998</v>
      </c>
      <c r="P21">
        <v>0</v>
      </c>
      <c r="Q21">
        <v>0.505</v>
      </c>
      <c r="R21">
        <v>4.1000000000000002E-2</v>
      </c>
      <c r="S21">
        <v>0.15</v>
      </c>
      <c r="T21">
        <v>8.9999999999999993E-3</v>
      </c>
      <c r="U21">
        <v>0.997</v>
      </c>
      <c r="V21">
        <v>0.63100000000000001</v>
      </c>
      <c r="W21">
        <v>0</v>
      </c>
      <c r="Z21" s="1">
        <f t="shared" si="0"/>
        <v>0.53129999999999999</v>
      </c>
      <c r="AA21" s="1">
        <f t="shared" si="1"/>
        <v>0.3332</v>
      </c>
    </row>
    <row r="22" spans="1:27">
      <c r="A22">
        <v>21</v>
      </c>
      <c r="B22" t="s">
        <v>169</v>
      </c>
      <c r="C22">
        <v>30</v>
      </c>
      <c r="D22">
        <v>0.998</v>
      </c>
      <c r="E22">
        <v>0.99399999999999999</v>
      </c>
      <c r="F22">
        <v>2E-3</v>
      </c>
      <c r="G22">
        <v>1.4E-2</v>
      </c>
      <c r="H22">
        <v>0</v>
      </c>
      <c r="I22">
        <v>7.0999999999999994E-2</v>
      </c>
      <c r="J22">
        <v>0</v>
      </c>
      <c r="K22">
        <v>0.998</v>
      </c>
      <c r="L22">
        <v>4.0000000000000001E-3</v>
      </c>
      <c r="M22">
        <v>3.0000000000000001E-3</v>
      </c>
      <c r="N22">
        <v>2E-3</v>
      </c>
      <c r="O22">
        <v>0.997</v>
      </c>
      <c r="P22">
        <v>0</v>
      </c>
      <c r="Q22">
        <v>0.01</v>
      </c>
      <c r="R22">
        <v>0.33900000000000002</v>
      </c>
      <c r="S22">
        <v>0.98199999999999998</v>
      </c>
      <c r="T22">
        <v>0</v>
      </c>
      <c r="U22">
        <v>3.7999999999999999E-2</v>
      </c>
      <c r="V22">
        <v>0.99299999999999999</v>
      </c>
      <c r="W22">
        <v>0</v>
      </c>
      <c r="Z22" s="1">
        <f t="shared" si="0"/>
        <v>0.30840000000000001</v>
      </c>
      <c r="AA22" s="1">
        <f t="shared" si="1"/>
        <v>0.33609999999999995</v>
      </c>
    </row>
    <row r="23" spans="1:27">
      <c r="A23">
        <v>22</v>
      </c>
      <c r="B23" t="s">
        <v>170</v>
      </c>
      <c r="C23">
        <v>30</v>
      </c>
      <c r="D23">
        <v>0.997</v>
      </c>
      <c r="E23">
        <v>0.995</v>
      </c>
      <c r="F23">
        <v>1.6E-2</v>
      </c>
      <c r="G23">
        <v>0.996</v>
      </c>
      <c r="H23">
        <v>0.997</v>
      </c>
      <c r="I23">
        <v>5.3999999999999999E-2</v>
      </c>
      <c r="J23">
        <v>0</v>
      </c>
      <c r="K23">
        <v>0.997</v>
      </c>
      <c r="L23">
        <v>7.0999999999999994E-2</v>
      </c>
      <c r="M23">
        <v>0</v>
      </c>
      <c r="N23">
        <v>2E-3</v>
      </c>
      <c r="O23">
        <v>0.997</v>
      </c>
      <c r="P23">
        <v>3.0000000000000001E-3</v>
      </c>
      <c r="Q23">
        <v>0</v>
      </c>
      <c r="R23">
        <v>0.48899999999999999</v>
      </c>
      <c r="S23">
        <v>0.217</v>
      </c>
      <c r="T23">
        <v>1.7000000000000001E-2</v>
      </c>
      <c r="U23">
        <v>0.94499999999999995</v>
      </c>
      <c r="V23">
        <v>0.80700000000000005</v>
      </c>
      <c r="W23">
        <v>0</v>
      </c>
      <c r="Z23" s="1">
        <f t="shared" si="0"/>
        <v>0.51229999999999998</v>
      </c>
      <c r="AA23" s="1">
        <f t="shared" si="1"/>
        <v>0.34770000000000001</v>
      </c>
    </row>
    <row r="24" spans="1:27">
      <c r="A24">
        <v>23</v>
      </c>
      <c r="B24" t="s">
        <v>171</v>
      </c>
      <c r="C24">
        <v>30</v>
      </c>
      <c r="D24">
        <v>0.997</v>
      </c>
      <c r="E24">
        <v>0.99399999999999999</v>
      </c>
      <c r="F24">
        <v>1.9E-2</v>
      </c>
      <c r="G24">
        <v>0.879</v>
      </c>
      <c r="H24">
        <v>0.997</v>
      </c>
      <c r="I24">
        <v>1E-3</v>
      </c>
      <c r="J24">
        <v>0</v>
      </c>
      <c r="K24">
        <v>0.997</v>
      </c>
      <c r="L24">
        <v>0.98</v>
      </c>
      <c r="M24">
        <v>4.0000000000000001E-3</v>
      </c>
      <c r="N24">
        <v>0</v>
      </c>
      <c r="O24">
        <v>0.997</v>
      </c>
      <c r="P24">
        <v>2E-3</v>
      </c>
      <c r="Q24">
        <v>0.01</v>
      </c>
      <c r="R24">
        <v>0.24299999999999999</v>
      </c>
      <c r="S24">
        <v>0.98299999999999998</v>
      </c>
      <c r="T24">
        <v>3.0000000000000001E-3</v>
      </c>
      <c r="U24">
        <v>4.5999999999999999E-2</v>
      </c>
      <c r="V24">
        <v>0.81200000000000006</v>
      </c>
      <c r="W24">
        <v>0</v>
      </c>
      <c r="Z24" s="1">
        <f t="shared" si="0"/>
        <v>0.58679999999999999</v>
      </c>
      <c r="AA24" s="1">
        <f t="shared" si="1"/>
        <v>0.30959999999999999</v>
      </c>
    </row>
    <row r="25" spans="1:27">
      <c r="A25">
        <v>24</v>
      </c>
      <c r="B25" t="s">
        <v>172</v>
      </c>
      <c r="C25">
        <v>30</v>
      </c>
      <c r="D25">
        <v>0.32400000000000001</v>
      </c>
      <c r="E25">
        <v>0.998</v>
      </c>
      <c r="F25">
        <v>0.99399999999999999</v>
      </c>
      <c r="G25">
        <v>1.2E-2</v>
      </c>
      <c r="H25">
        <v>1E-3</v>
      </c>
      <c r="I25">
        <v>2E-3</v>
      </c>
      <c r="J25">
        <v>4.1000000000000002E-2</v>
      </c>
      <c r="K25">
        <v>1E-3</v>
      </c>
      <c r="L25">
        <v>4.0000000000000001E-3</v>
      </c>
      <c r="M25">
        <v>0</v>
      </c>
      <c r="N25">
        <v>0.998</v>
      </c>
      <c r="O25">
        <v>0</v>
      </c>
      <c r="P25">
        <v>0.998</v>
      </c>
      <c r="Q25">
        <v>0</v>
      </c>
      <c r="R25">
        <v>0.998</v>
      </c>
      <c r="S25">
        <v>0.997</v>
      </c>
      <c r="T25">
        <v>0</v>
      </c>
      <c r="U25">
        <v>0</v>
      </c>
      <c r="V25">
        <v>0.749</v>
      </c>
      <c r="W25">
        <v>0</v>
      </c>
      <c r="Z25" s="1">
        <f t="shared" si="0"/>
        <v>0.23769999999999994</v>
      </c>
      <c r="AA25" s="1">
        <f t="shared" si="1"/>
        <v>0.47399999999999992</v>
      </c>
    </row>
    <row r="26" spans="1:27">
      <c r="A26">
        <v>25</v>
      </c>
      <c r="B26" t="s">
        <v>173</v>
      </c>
      <c r="C26">
        <v>30</v>
      </c>
      <c r="D26">
        <v>8.9999999999999993E-3</v>
      </c>
      <c r="E26">
        <v>0.997</v>
      </c>
      <c r="F26">
        <v>0.995</v>
      </c>
      <c r="G26">
        <v>0.44800000000000001</v>
      </c>
      <c r="H26">
        <v>0</v>
      </c>
      <c r="I26">
        <v>0</v>
      </c>
      <c r="J26">
        <v>0.89800000000000002</v>
      </c>
      <c r="K26">
        <v>1E-3</v>
      </c>
      <c r="L26">
        <v>0.28299999999999997</v>
      </c>
      <c r="M26">
        <v>0</v>
      </c>
      <c r="N26">
        <v>7.0000000000000001E-3</v>
      </c>
      <c r="O26">
        <v>0</v>
      </c>
      <c r="P26">
        <v>1E-3</v>
      </c>
      <c r="Q26">
        <v>1E-3</v>
      </c>
      <c r="R26">
        <v>0.998</v>
      </c>
      <c r="S26">
        <v>0.98599999999999999</v>
      </c>
      <c r="T26">
        <v>0.998</v>
      </c>
      <c r="U26">
        <v>0</v>
      </c>
      <c r="V26">
        <v>0.33700000000000002</v>
      </c>
      <c r="W26">
        <v>2E-3</v>
      </c>
      <c r="Z26" s="1">
        <f t="shared" si="0"/>
        <v>0.36309999999999998</v>
      </c>
      <c r="AA26" s="1">
        <f t="shared" si="1"/>
        <v>0.33299999999999996</v>
      </c>
    </row>
    <row r="27" spans="1:27">
      <c r="A27">
        <v>26</v>
      </c>
      <c r="B27" t="s">
        <v>174</v>
      </c>
      <c r="C27">
        <v>30</v>
      </c>
      <c r="D27">
        <v>0.995</v>
      </c>
      <c r="E27">
        <v>0.998</v>
      </c>
      <c r="F27">
        <v>0.89</v>
      </c>
      <c r="G27">
        <v>0.246</v>
      </c>
      <c r="H27">
        <v>6.0000000000000001E-3</v>
      </c>
      <c r="I27">
        <v>2E-3</v>
      </c>
      <c r="J27">
        <v>0.98799999999999999</v>
      </c>
      <c r="K27">
        <v>4.0000000000000001E-3</v>
      </c>
      <c r="L27">
        <v>8.0000000000000002E-3</v>
      </c>
      <c r="M27">
        <v>0</v>
      </c>
      <c r="N27">
        <v>0.997</v>
      </c>
      <c r="O27">
        <v>1E-3</v>
      </c>
      <c r="P27">
        <v>0.998</v>
      </c>
      <c r="Q27">
        <v>0</v>
      </c>
      <c r="R27">
        <v>0.998</v>
      </c>
      <c r="S27">
        <v>3.0000000000000001E-3</v>
      </c>
      <c r="T27">
        <v>1E-3</v>
      </c>
      <c r="U27">
        <v>0</v>
      </c>
      <c r="V27">
        <v>0.61699999999999999</v>
      </c>
      <c r="W27">
        <v>0</v>
      </c>
      <c r="Z27" s="1">
        <f t="shared" si="0"/>
        <v>0.41369999999999996</v>
      </c>
      <c r="AA27" s="1">
        <f t="shared" si="1"/>
        <v>0.36149999999999999</v>
      </c>
    </row>
    <row r="28" spans="1:27">
      <c r="A28">
        <v>27</v>
      </c>
      <c r="B28" t="s">
        <v>175</v>
      </c>
      <c r="C28">
        <v>30</v>
      </c>
      <c r="D28">
        <v>8.0000000000000002E-3</v>
      </c>
      <c r="E28">
        <v>0.997</v>
      </c>
      <c r="F28">
        <v>0.995</v>
      </c>
      <c r="G28">
        <v>0.59799999999999998</v>
      </c>
      <c r="H28">
        <v>0.19600000000000001</v>
      </c>
      <c r="I28">
        <v>1.2E-2</v>
      </c>
      <c r="J28">
        <v>0.996</v>
      </c>
      <c r="K28">
        <v>3.0000000000000001E-3</v>
      </c>
      <c r="L28">
        <v>8.5000000000000006E-2</v>
      </c>
      <c r="M28">
        <v>1.6E-2</v>
      </c>
      <c r="N28">
        <v>0.52700000000000002</v>
      </c>
      <c r="O28">
        <v>0</v>
      </c>
      <c r="P28">
        <v>0.998</v>
      </c>
      <c r="Q28">
        <v>2E-3</v>
      </c>
      <c r="R28">
        <v>0.998</v>
      </c>
      <c r="S28">
        <v>0.98699999999999999</v>
      </c>
      <c r="T28">
        <v>0.995</v>
      </c>
      <c r="U28">
        <v>0</v>
      </c>
      <c r="V28">
        <v>0.10299999999999999</v>
      </c>
      <c r="W28">
        <v>0</v>
      </c>
      <c r="Z28" s="1">
        <f t="shared" si="0"/>
        <v>0.3906</v>
      </c>
      <c r="AA28" s="1">
        <f t="shared" si="1"/>
        <v>0.46099999999999997</v>
      </c>
    </row>
    <row r="29" spans="1:27">
      <c r="A29">
        <v>28</v>
      </c>
      <c r="B29" t="s">
        <v>176</v>
      </c>
      <c r="C29">
        <v>30</v>
      </c>
      <c r="D29">
        <v>0.94899999999999995</v>
      </c>
      <c r="E29">
        <v>0.997</v>
      </c>
      <c r="F29">
        <v>0.63100000000000001</v>
      </c>
      <c r="G29">
        <v>8.9999999999999993E-3</v>
      </c>
      <c r="H29">
        <v>0</v>
      </c>
      <c r="I29">
        <v>2E-3</v>
      </c>
      <c r="J29">
        <v>4.2999999999999997E-2</v>
      </c>
      <c r="K29">
        <v>2E-3</v>
      </c>
      <c r="L29">
        <v>8.0000000000000002E-3</v>
      </c>
      <c r="M29">
        <v>0</v>
      </c>
      <c r="N29">
        <v>0.997</v>
      </c>
      <c r="O29">
        <v>0</v>
      </c>
      <c r="P29">
        <v>3.0000000000000001E-3</v>
      </c>
      <c r="Q29">
        <v>0</v>
      </c>
      <c r="R29">
        <v>0.998</v>
      </c>
      <c r="S29">
        <v>0.97</v>
      </c>
      <c r="T29">
        <v>0.72799999999999998</v>
      </c>
      <c r="U29">
        <v>0</v>
      </c>
      <c r="V29">
        <v>0.91</v>
      </c>
      <c r="W29">
        <v>0</v>
      </c>
      <c r="Z29" s="1">
        <f t="shared" si="0"/>
        <v>0.26409999999999995</v>
      </c>
      <c r="AA29" s="1">
        <f t="shared" si="1"/>
        <v>0.46060000000000001</v>
      </c>
    </row>
    <row r="30" spans="1:27">
      <c r="A30">
        <v>29</v>
      </c>
      <c r="B30" t="s">
        <v>177</v>
      </c>
      <c r="C30">
        <v>30</v>
      </c>
      <c r="D30">
        <v>0.34699999999999998</v>
      </c>
      <c r="E30">
        <v>0.997</v>
      </c>
      <c r="F30">
        <v>1.4E-2</v>
      </c>
      <c r="G30">
        <v>3.3000000000000002E-2</v>
      </c>
      <c r="H30">
        <v>7.0000000000000001E-3</v>
      </c>
      <c r="I30">
        <v>0.14399999999999999</v>
      </c>
      <c r="J30">
        <v>0.99199999999999999</v>
      </c>
      <c r="K30">
        <v>2E-3</v>
      </c>
      <c r="L30">
        <v>0.97599999999999998</v>
      </c>
      <c r="M30">
        <v>0</v>
      </c>
      <c r="N30">
        <v>0.997</v>
      </c>
      <c r="O30">
        <v>0</v>
      </c>
      <c r="P30">
        <v>3.6999999999999998E-2</v>
      </c>
      <c r="Q30">
        <v>0</v>
      </c>
      <c r="R30">
        <v>0.998</v>
      </c>
      <c r="S30">
        <v>4.0000000000000001E-3</v>
      </c>
      <c r="T30">
        <v>4.0000000000000001E-3</v>
      </c>
      <c r="U30">
        <v>0</v>
      </c>
      <c r="V30">
        <v>0.45500000000000002</v>
      </c>
      <c r="W30">
        <v>0</v>
      </c>
      <c r="Z30" s="1">
        <f t="shared" si="0"/>
        <v>0.35119999999999996</v>
      </c>
      <c r="AA30" s="1">
        <f t="shared" si="1"/>
        <v>0.2495</v>
      </c>
    </row>
    <row r="31" spans="1:27">
      <c r="A31">
        <v>30</v>
      </c>
      <c r="B31" t="s">
        <v>178</v>
      </c>
      <c r="C31">
        <v>30</v>
      </c>
      <c r="D31">
        <v>0.91200000000000003</v>
      </c>
      <c r="E31">
        <v>0</v>
      </c>
      <c r="F31">
        <v>0.996</v>
      </c>
      <c r="G31">
        <v>0.97699999999999998</v>
      </c>
      <c r="H31">
        <v>0</v>
      </c>
      <c r="I31">
        <v>0.75800000000000001</v>
      </c>
      <c r="J31">
        <v>0.06</v>
      </c>
      <c r="K31">
        <v>1E-3</v>
      </c>
      <c r="L31">
        <v>0.156</v>
      </c>
      <c r="M31">
        <v>4.0000000000000001E-3</v>
      </c>
      <c r="N31">
        <v>0</v>
      </c>
      <c r="O31">
        <v>0</v>
      </c>
      <c r="P31">
        <v>1E-3</v>
      </c>
      <c r="Q31">
        <v>0.996</v>
      </c>
      <c r="R31">
        <v>0.995</v>
      </c>
      <c r="S31">
        <v>0.99399999999999999</v>
      </c>
      <c r="T31">
        <v>0.998</v>
      </c>
      <c r="U31">
        <v>0</v>
      </c>
      <c r="V31">
        <v>0.41499999999999998</v>
      </c>
      <c r="W31">
        <v>0</v>
      </c>
      <c r="Z31" s="1">
        <f t="shared" si="0"/>
        <v>0.38639999999999997</v>
      </c>
      <c r="AA31" s="1">
        <f t="shared" si="1"/>
        <v>0.43990000000000001</v>
      </c>
    </row>
    <row r="32" spans="1:27">
      <c r="A32">
        <v>31</v>
      </c>
      <c r="B32" t="s">
        <v>179</v>
      </c>
      <c r="C32">
        <v>30</v>
      </c>
      <c r="D32">
        <v>0.995</v>
      </c>
      <c r="E32">
        <v>1E-3</v>
      </c>
      <c r="F32">
        <v>0.373</v>
      </c>
      <c r="G32">
        <v>6.9000000000000006E-2</v>
      </c>
      <c r="H32">
        <v>0.99399999999999999</v>
      </c>
      <c r="I32">
        <v>0.997</v>
      </c>
      <c r="J32">
        <v>0.22900000000000001</v>
      </c>
      <c r="K32">
        <v>5.8000000000000003E-2</v>
      </c>
      <c r="L32">
        <v>0.111</v>
      </c>
      <c r="M32">
        <v>0.51900000000000002</v>
      </c>
      <c r="N32">
        <v>0.61399999999999999</v>
      </c>
      <c r="O32">
        <v>0</v>
      </c>
      <c r="P32">
        <v>0.998</v>
      </c>
      <c r="Q32">
        <v>0.997</v>
      </c>
      <c r="R32">
        <v>0.05</v>
      </c>
      <c r="S32">
        <v>1E-3</v>
      </c>
      <c r="T32">
        <v>0.85299999999999998</v>
      </c>
      <c r="U32">
        <v>0</v>
      </c>
      <c r="V32">
        <v>0.30199999999999999</v>
      </c>
      <c r="W32">
        <v>6.0000000000000001E-3</v>
      </c>
      <c r="Z32" s="1">
        <f t="shared" si="0"/>
        <v>0.43459999999999999</v>
      </c>
      <c r="AA32" s="1">
        <f t="shared" si="1"/>
        <v>0.3821</v>
      </c>
    </row>
    <row r="33" spans="1:27">
      <c r="A33">
        <v>32</v>
      </c>
      <c r="B33" t="s">
        <v>180</v>
      </c>
      <c r="C33">
        <v>30</v>
      </c>
      <c r="D33">
        <v>0.94099999999999995</v>
      </c>
      <c r="E33">
        <v>0</v>
      </c>
      <c r="F33">
        <v>2.1999999999999999E-2</v>
      </c>
      <c r="G33">
        <v>0.996</v>
      </c>
      <c r="H33">
        <v>2.1999999999999999E-2</v>
      </c>
      <c r="I33">
        <v>0.98199999999999998</v>
      </c>
      <c r="J33">
        <v>4.9000000000000002E-2</v>
      </c>
      <c r="K33">
        <v>2E-3</v>
      </c>
      <c r="L33">
        <v>8.7999999999999995E-2</v>
      </c>
      <c r="M33">
        <v>0.97699999999999998</v>
      </c>
      <c r="N33">
        <v>0</v>
      </c>
      <c r="O33">
        <v>0</v>
      </c>
      <c r="P33">
        <v>1E-3</v>
      </c>
      <c r="Q33">
        <v>0.996</v>
      </c>
      <c r="R33">
        <v>0.64500000000000002</v>
      </c>
      <c r="S33">
        <v>0.01</v>
      </c>
      <c r="T33">
        <v>0.998</v>
      </c>
      <c r="U33">
        <v>0</v>
      </c>
      <c r="V33">
        <v>0.86599999999999999</v>
      </c>
      <c r="W33">
        <v>0</v>
      </c>
      <c r="Z33" s="1">
        <f t="shared" si="0"/>
        <v>0.40789999999999998</v>
      </c>
      <c r="AA33" s="1">
        <f t="shared" si="1"/>
        <v>0.35160000000000002</v>
      </c>
    </row>
    <row r="34" spans="1:27">
      <c r="A34">
        <v>33</v>
      </c>
      <c r="B34" t="s">
        <v>181</v>
      </c>
      <c r="C34">
        <v>30</v>
      </c>
      <c r="D34">
        <v>0.82799999999999996</v>
      </c>
      <c r="E34">
        <v>1E-3</v>
      </c>
      <c r="F34">
        <v>0.995</v>
      </c>
      <c r="G34">
        <v>0.78700000000000003</v>
      </c>
      <c r="H34">
        <v>1E-3</v>
      </c>
      <c r="I34">
        <v>0.97799999999999998</v>
      </c>
      <c r="J34">
        <v>0.32300000000000001</v>
      </c>
      <c r="K34">
        <v>2E-3</v>
      </c>
      <c r="L34">
        <v>3.5000000000000003E-2</v>
      </c>
      <c r="M34">
        <v>1E-3</v>
      </c>
      <c r="N34">
        <v>0</v>
      </c>
      <c r="O34">
        <v>0</v>
      </c>
      <c r="P34">
        <v>0.998</v>
      </c>
      <c r="Q34">
        <v>0.996</v>
      </c>
      <c r="R34">
        <v>0.247</v>
      </c>
      <c r="S34">
        <v>0.996</v>
      </c>
      <c r="T34">
        <v>0.998</v>
      </c>
      <c r="U34">
        <v>0</v>
      </c>
      <c r="V34">
        <v>0.16400000000000001</v>
      </c>
      <c r="W34">
        <v>0</v>
      </c>
      <c r="Z34" s="1">
        <f t="shared" si="0"/>
        <v>0.39509999999999995</v>
      </c>
      <c r="AA34" s="1">
        <f t="shared" si="1"/>
        <v>0.43990000000000001</v>
      </c>
    </row>
    <row r="35" spans="1:27">
      <c r="A35">
        <v>34</v>
      </c>
      <c r="B35" t="s">
        <v>182</v>
      </c>
      <c r="C35">
        <v>30</v>
      </c>
      <c r="D35">
        <v>0.99</v>
      </c>
      <c r="E35">
        <v>0</v>
      </c>
      <c r="F35">
        <v>0.32100000000000001</v>
      </c>
      <c r="G35">
        <v>0.21199999999999999</v>
      </c>
      <c r="H35">
        <v>1E-3</v>
      </c>
      <c r="I35">
        <v>0.996</v>
      </c>
      <c r="J35">
        <v>0</v>
      </c>
      <c r="K35">
        <v>3.0000000000000001E-3</v>
      </c>
      <c r="L35">
        <v>2.1999999999999999E-2</v>
      </c>
      <c r="M35">
        <v>4.2999999999999997E-2</v>
      </c>
      <c r="N35">
        <v>0.90800000000000003</v>
      </c>
      <c r="O35">
        <v>0</v>
      </c>
      <c r="P35">
        <v>1E-3</v>
      </c>
      <c r="Q35">
        <v>0.997</v>
      </c>
      <c r="R35">
        <v>0.26500000000000001</v>
      </c>
      <c r="S35">
        <v>5.0000000000000001E-3</v>
      </c>
      <c r="T35">
        <v>0.98699999999999999</v>
      </c>
      <c r="U35">
        <v>0</v>
      </c>
      <c r="V35">
        <v>0.4</v>
      </c>
      <c r="W35">
        <v>0</v>
      </c>
      <c r="Z35" s="1">
        <f t="shared" si="0"/>
        <v>0.25879999999999997</v>
      </c>
      <c r="AA35" s="1">
        <f t="shared" si="1"/>
        <v>0.35630000000000001</v>
      </c>
    </row>
    <row r="36" spans="1:27">
      <c r="A36">
        <v>35</v>
      </c>
      <c r="B36" t="s">
        <v>183</v>
      </c>
      <c r="C36">
        <v>30</v>
      </c>
      <c r="D36">
        <v>1.2E-2</v>
      </c>
      <c r="E36">
        <v>0</v>
      </c>
      <c r="F36">
        <v>0.97699999999999998</v>
      </c>
      <c r="G36">
        <v>0.95299999999999996</v>
      </c>
      <c r="H36">
        <v>2.5999999999999999E-2</v>
      </c>
      <c r="I36">
        <v>0.99399999999999999</v>
      </c>
      <c r="J36">
        <v>1.2E-2</v>
      </c>
      <c r="K36">
        <v>2E-3</v>
      </c>
      <c r="L36">
        <v>0.02</v>
      </c>
      <c r="M36">
        <v>0.996</v>
      </c>
      <c r="N36">
        <v>0</v>
      </c>
      <c r="O36">
        <v>0</v>
      </c>
      <c r="P36">
        <v>0.998</v>
      </c>
      <c r="Q36">
        <v>0.996</v>
      </c>
      <c r="R36">
        <v>0.11</v>
      </c>
      <c r="S36">
        <v>0.98699999999999999</v>
      </c>
      <c r="T36">
        <v>0.997</v>
      </c>
      <c r="U36">
        <v>0.1</v>
      </c>
      <c r="V36">
        <v>0.14899999999999999</v>
      </c>
      <c r="W36">
        <v>7.0000000000000001E-3</v>
      </c>
      <c r="Z36" s="1">
        <f t="shared" si="0"/>
        <v>0.39919999999999994</v>
      </c>
      <c r="AA36" s="1">
        <f t="shared" si="1"/>
        <v>0.43439999999999995</v>
      </c>
    </row>
    <row r="37" spans="1:27">
      <c r="A37">
        <v>36</v>
      </c>
      <c r="B37" t="s">
        <v>184</v>
      </c>
      <c r="C37">
        <v>30</v>
      </c>
      <c r="D37">
        <v>0.97899999999999998</v>
      </c>
      <c r="E37">
        <v>0.98899999999999999</v>
      </c>
      <c r="F37">
        <v>5.0000000000000001E-3</v>
      </c>
      <c r="G37">
        <v>0.73599999999999999</v>
      </c>
      <c r="H37">
        <v>1.4999999999999999E-2</v>
      </c>
      <c r="I37">
        <v>1.4E-2</v>
      </c>
      <c r="J37">
        <v>0</v>
      </c>
      <c r="K37">
        <v>0.08</v>
      </c>
      <c r="L37">
        <v>0.20699999999999999</v>
      </c>
      <c r="M37">
        <v>0.995</v>
      </c>
      <c r="N37">
        <v>0.996</v>
      </c>
      <c r="O37">
        <v>1E-3</v>
      </c>
      <c r="P37">
        <v>0.998</v>
      </c>
      <c r="Q37">
        <v>0</v>
      </c>
      <c r="R37">
        <v>0.53600000000000003</v>
      </c>
      <c r="S37">
        <v>0</v>
      </c>
      <c r="T37">
        <v>0</v>
      </c>
      <c r="U37">
        <v>0.998</v>
      </c>
      <c r="V37">
        <v>0.42</v>
      </c>
      <c r="W37">
        <v>3.2000000000000001E-2</v>
      </c>
      <c r="Z37" s="1">
        <f t="shared" si="0"/>
        <v>0.40199999999999997</v>
      </c>
      <c r="AA37" s="1">
        <f t="shared" si="1"/>
        <v>0.39810000000000001</v>
      </c>
    </row>
    <row r="38" spans="1:27">
      <c r="A38">
        <v>37</v>
      </c>
      <c r="B38" t="s">
        <v>185</v>
      </c>
      <c r="C38">
        <v>30</v>
      </c>
      <c r="D38">
        <v>4.9000000000000002E-2</v>
      </c>
      <c r="E38">
        <v>9.5000000000000001E-2</v>
      </c>
      <c r="F38">
        <v>0.66900000000000004</v>
      </c>
      <c r="G38">
        <v>0.997</v>
      </c>
      <c r="H38">
        <v>1E-3</v>
      </c>
      <c r="I38">
        <v>1E-3</v>
      </c>
      <c r="J38">
        <v>7.0000000000000001E-3</v>
      </c>
      <c r="K38">
        <v>2E-3</v>
      </c>
      <c r="L38">
        <v>0.38400000000000001</v>
      </c>
      <c r="M38">
        <v>0.997</v>
      </c>
      <c r="N38">
        <v>0.65800000000000003</v>
      </c>
      <c r="O38">
        <v>0</v>
      </c>
      <c r="P38">
        <v>1E-3</v>
      </c>
      <c r="Q38">
        <v>1.0999999999999999E-2</v>
      </c>
      <c r="R38">
        <v>0.98599999999999999</v>
      </c>
      <c r="S38">
        <v>6.0000000000000001E-3</v>
      </c>
      <c r="T38">
        <v>0.112</v>
      </c>
      <c r="U38">
        <v>0.998</v>
      </c>
      <c r="V38">
        <v>0.52900000000000003</v>
      </c>
      <c r="W38">
        <v>0.47699999999999998</v>
      </c>
      <c r="Z38" s="1">
        <f t="shared" si="0"/>
        <v>0.32019999999999993</v>
      </c>
      <c r="AA38" s="1">
        <f t="shared" si="1"/>
        <v>0.37780000000000002</v>
      </c>
    </row>
    <row r="39" spans="1:27">
      <c r="A39">
        <v>38</v>
      </c>
      <c r="B39" t="s">
        <v>186</v>
      </c>
      <c r="C39">
        <v>30</v>
      </c>
      <c r="D39">
        <v>6.0000000000000001E-3</v>
      </c>
      <c r="E39">
        <v>0.996</v>
      </c>
      <c r="F39">
        <v>0.996</v>
      </c>
      <c r="G39">
        <v>0.99299999999999999</v>
      </c>
      <c r="H39">
        <v>2E-3</v>
      </c>
      <c r="I39">
        <v>0</v>
      </c>
      <c r="J39">
        <v>6.0000000000000001E-3</v>
      </c>
      <c r="K39">
        <v>2E-3</v>
      </c>
      <c r="L39">
        <v>2.9000000000000001E-2</v>
      </c>
      <c r="M39">
        <v>0.99299999999999999</v>
      </c>
      <c r="N39">
        <v>1E-3</v>
      </c>
      <c r="O39">
        <v>0</v>
      </c>
      <c r="P39">
        <v>0.998</v>
      </c>
      <c r="Q39">
        <v>0</v>
      </c>
      <c r="R39">
        <v>0.997</v>
      </c>
      <c r="S39">
        <v>0.996</v>
      </c>
      <c r="T39">
        <v>4.0000000000000001E-3</v>
      </c>
      <c r="U39">
        <v>0.998</v>
      </c>
      <c r="V39">
        <v>0.23499999999999999</v>
      </c>
      <c r="W39">
        <v>1E-3</v>
      </c>
      <c r="Z39" s="1">
        <f t="shared" si="0"/>
        <v>0.40229999999999999</v>
      </c>
      <c r="AA39" s="1">
        <f t="shared" si="1"/>
        <v>0.42300000000000004</v>
      </c>
    </row>
    <row r="40" spans="1:27">
      <c r="A40">
        <v>39</v>
      </c>
      <c r="B40" t="s">
        <v>187</v>
      </c>
      <c r="C40">
        <v>30</v>
      </c>
      <c r="D40">
        <v>2E-3</v>
      </c>
      <c r="E40">
        <v>0.21099999999999999</v>
      </c>
      <c r="F40">
        <v>0.89200000000000002</v>
      </c>
      <c r="G40">
        <v>0.997</v>
      </c>
      <c r="H40">
        <v>2E-3</v>
      </c>
      <c r="I40">
        <v>6.3E-2</v>
      </c>
      <c r="J40">
        <v>4.0000000000000001E-3</v>
      </c>
      <c r="K40">
        <v>2E-3</v>
      </c>
      <c r="L40">
        <v>2.5999999999999999E-2</v>
      </c>
      <c r="M40">
        <v>0.99299999999999999</v>
      </c>
      <c r="N40">
        <v>0.01</v>
      </c>
      <c r="O40">
        <v>0</v>
      </c>
      <c r="P40">
        <v>0.998</v>
      </c>
      <c r="Q40">
        <v>0</v>
      </c>
      <c r="R40">
        <v>0.29399999999999998</v>
      </c>
      <c r="S40">
        <v>0.96799999999999997</v>
      </c>
      <c r="T40">
        <v>0</v>
      </c>
      <c r="U40">
        <v>0.998</v>
      </c>
      <c r="V40">
        <v>0.35299999999999998</v>
      </c>
      <c r="W40">
        <v>0.997</v>
      </c>
      <c r="Z40" s="1">
        <f t="shared" si="0"/>
        <v>0.31919999999999993</v>
      </c>
      <c r="AA40" s="1">
        <f t="shared" si="1"/>
        <v>0.46179999999999993</v>
      </c>
    </row>
    <row r="41" spans="1:27">
      <c r="A41">
        <v>40</v>
      </c>
      <c r="B41" t="s">
        <v>188</v>
      </c>
      <c r="C41">
        <v>30</v>
      </c>
      <c r="D41">
        <v>0.86099999999999999</v>
      </c>
      <c r="E41">
        <v>0.94899999999999995</v>
      </c>
      <c r="F41">
        <v>2.1999999999999999E-2</v>
      </c>
      <c r="G41">
        <v>0.91400000000000003</v>
      </c>
      <c r="H41">
        <v>0</v>
      </c>
      <c r="I41">
        <v>8.0000000000000002E-3</v>
      </c>
      <c r="J41">
        <v>1E-3</v>
      </c>
      <c r="K41">
        <v>2E-3</v>
      </c>
      <c r="L41">
        <v>8.5999999999999993E-2</v>
      </c>
      <c r="M41">
        <v>0.997</v>
      </c>
      <c r="N41">
        <v>0.997</v>
      </c>
      <c r="O41">
        <v>1E-3</v>
      </c>
      <c r="P41">
        <v>1E-3</v>
      </c>
      <c r="Q41">
        <v>0</v>
      </c>
      <c r="R41">
        <v>0.35899999999999999</v>
      </c>
      <c r="S41">
        <v>1E-3</v>
      </c>
      <c r="T41">
        <v>1E-3</v>
      </c>
      <c r="U41">
        <v>0.998</v>
      </c>
      <c r="V41">
        <v>0.41899999999999998</v>
      </c>
      <c r="W41">
        <v>2.7E-2</v>
      </c>
      <c r="Z41" s="1">
        <f t="shared" si="0"/>
        <v>0.38399999999999995</v>
      </c>
      <c r="AA41" s="1">
        <f t="shared" si="1"/>
        <v>0.28039999999999998</v>
      </c>
    </row>
    <row r="42" spans="1:27">
      <c r="A42">
        <v>41</v>
      </c>
      <c r="B42" t="s">
        <v>189</v>
      </c>
      <c r="C42">
        <v>30</v>
      </c>
      <c r="D42">
        <v>1.9E-2</v>
      </c>
      <c r="E42">
        <v>0</v>
      </c>
      <c r="F42">
        <v>0.53100000000000003</v>
      </c>
      <c r="G42">
        <v>0.996</v>
      </c>
      <c r="H42">
        <v>8.9999999999999993E-3</v>
      </c>
      <c r="I42">
        <v>0.38900000000000001</v>
      </c>
      <c r="J42">
        <v>0</v>
      </c>
      <c r="K42">
        <v>2E-3</v>
      </c>
      <c r="L42">
        <v>2E-3</v>
      </c>
      <c r="M42">
        <v>0.997</v>
      </c>
      <c r="N42">
        <v>0.53500000000000003</v>
      </c>
      <c r="O42">
        <v>0</v>
      </c>
      <c r="P42">
        <v>0</v>
      </c>
      <c r="Q42">
        <v>0.99</v>
      </c>
      <c r="R42">
        <v>0.93700000000000006</v>
      </c>
      <c r="S42">
        <v>4.8000000000000001E-2</v>
      </c>
      <c r="T42">
        <v>0.997</v>
      </c>
      <c r="U42">
        <v>0.998</v>
      </c>
      <c r="V42">
        <v>0.38900000000000001</v>
      </c>
      <c r="W42">
        <v>1.4E-2</v>
      </c>
      <c r="Z42" s="1">
        <f t="shared" si="0"/>
        <v>0.29449999999999998</v>
      </c>
      <c r="AA42" s="1">
        <f t="shared" si="1"/>
        <v>0.49080000000000001</v>
      </c>
    </row>
    <row r="43" spans="1:27">
      <c r="A43">
        <v>42</v>
      </c>
      <c r="B43" t="s">
        <v>190</v>
      </c>
      <c r="C43">
        <v>30</v>
      </c>
      <c r="D43">
        <v>0.68200000000000005</v>
      </c>
      <c r="E43">
        <v>0</v>
      </c>
      <c r="F43">
        <v>6.0000000000000001E-3</v>
      </c>
      <c r="G43">
        <v>0.14899999999999999</v>
      </c>
      <c r="H43">
        <v>0.44600000000000001</v>
      </c>
      <c r="I43">
        <v>0</v>
      </c>
      <c r="J43">
        <v>2.5000000000000001E-2</v>
      </c>
      <c r="K43">
        <v>2E-3</v>
      </c>
      <c r="L43">
        <v>0.307</v>
      </c>
      <c r="M43">
        <v>0</v>
      </c>
      <c r="N43">
        <v>0.996</v>
      </c>
      <c r="O43">
        <v>0</v>
      </c>
      <c r="P43">
        <v>0</v>
      </c>
      <c r="Q43">
        <v>0.311</v>
      </c>
      <c r="R43">
        <v>0.44700000000000001</v>
      </c>
      <c r="S43">
        <v>0</v>
      </c>
      <c r="T43">
        <v>0</v>
      </c>
      <c r="U43">
        <v>0</v>
      </c>
      <c r="V43">
        <v>8.3000000000000004E-2</v>
      </c>
      <c r="W43">
        <v>0.998</v>
      </c>
      <c r="Z43" s="1">
        <f t="shared" si="0"/>
        <v>0.16170000000000001</v>
      </c>
      <c r="AA43" s="1">
        <f t="shared" si="1"/>
        <v>0.28349999999999997</v>
      </c>
    </row>
    <row r="44" spans="1:27">
      <c r="A44">
        <v>43</v>
      </c>
      <c r="B44" t="s">
        <v>191</v>
      </c>
      <c r="C44">
        <v>30</v>
      </c>
      <c r="D44">
        <v>6.9000000000000006E-2</v>
      </c>
      <c r="E44">
        <v>0</v>
      </c>
      <c r="F44">
        <v>0</v>
      </c>
      <c r="G44">
        <v>0.193</v>
      </c>
      <c r="H44">
        <v>0.97599999999999998</v>
      </c>
      <c r="I44">
        <v>0.52600000000000002</v>
      </c>
      <c r="J44">
        <v>0.81299999999999994</v>
      </c>
      <c r="K44">
        <v>3.0000000000000001E-3</v>
      </c>
      <c r="L44">
        <v>1.4E-2</v>
      </c>
      <c r="M44">
        <v>1E-3</v>
      </c>
      <c r="N44">
        <v>0.98899999999999999</v>
      </c>
      <c r="O44">
        <v>0</v>
      </c>
      <c r="P44">
        <v>0.997</v>
      </c>
      <c r="Q44">
        <v>0.47899999999999998</v>
      </c>
      <c r="R44">
        <v>0.38800000000000001</v>
      </c>
      <c r="S44">
        <v>0</v>
      </c>
      <c r="T44">
        <v>0</v>
      </c>
      <c r="U44">
        <v>0</v>
      </c>
      <c r="V44">
        <v>0.439</v>
      </c>
      <c r="W44">
        <v>0.998</v>
      </c>
      <c r="Z44" s="1">
        <f t="shared" si="0"/>
        <v>0.25949999999999995</v>
      </c>
      <c r="AA44" s="1">
        <f t="shared" si="1"/>
        <v>0.42899999999999999</v>
      </c>
    </row>
    <row r="45" spans="1:27">
      <c r="A45">
        <v>44</v>
      </c>
      <c r="B45" t="s">
        <v>192</v>
      </c>
      <c r="C45">
        <v>30</v>
      </c>
      <c r="D45">
        <v>1E-3</v>
      </c>
      <c r="E45">
        <v>1E-3</v>
      </c>
      <c r="F45">
        <v>0.16</v>
      </c>
      <c r="G45">
        <v>0.19800000000000001</v>
      </c>
      <c r="H45">
        <v>0</v>
      </c>
      <c r="I45">
        <v>0</v>
      </c>
      <c r="J45">
        <v>2.1000000000000001E-2</v>
      </c>
      <c r="K45">
        <v>2E-3</v>
      </c>
      <c r="L45">
        <v>0.10100000000000001</v>
      </c>
      <c r="M45">
        <v>0</v>
      </c>
      <c r="N45">
        <v>0.98899999999999999</v>
      </c>
      <c r="O45">
        <v>0</v>
      </c>
      <c r="P45">
        <v>1E-3</v>
      </c>
      <c r="Q45">
        <v>0.67500000000000004</v>
      </c>
      <c r="R45">
        <v>0.99299999999999999</v>
      </c>
      <c r="S45">
        <v>0.83699999999999997</v>
      </c>
      <c r="T45">
        <v>0.997</v>
      </c>
      <c r="U45">
        <v>0</v>
      </c>
      <c r="V45">
        <v>0.748</v>
      </c>
      <c r="W45">
        <v>0.998</v>
      </c>
      <c r="Z45" s="1">
        <f t="shared" si="0"/>
        <v>4.8399999999999999E-2</v>
      </c>
      <c r="AA45" s="1">
        <f t="shared" si="1"/>
        <v>0.62380000000000002</v>
      </c>
    </row>
    <row r="46" spans="1:27">
      <c r="A46">
        <v>45</v>
      </c>
      <c r="B46" t="s">
        <v>193</v>
      </c>
      <c r="C46">
        <v>30</v>
      </c>
      <c r="D46">
        <v>5.0000000000000001E-3</v>
      </c>
      <c r="E46">
        <v>0</v>
      </c>
      <c r="F46">
        <v>0</v>
      </c>
      <c r="G46">
        <v>0.34599999999999997</v>
      </c>
      <c r="H46">
        <v>0.99</v>
      </c>
      <c r="I46">
        <v>0.98499999999999999</v>
      </c>
      <c r="J46">
        <v>0.20899999999999999</v>
      </c>
      <c r="K46">
        <v>3.0000000000000001E-3</v>
      </c>
      <c r="L46">
        <v>7.0000000000000001E-3</v>
      </c>
      <c r="M46">
        <v>0</v>
      </c>
      <c r="N46">
        <v>0.78</v>
      </c>
      <c r="O46">
        <v>0</v>
      </c>
      <c r="P46">
        <v>0.997</v>
      </c>
      <c r="Q46">
        <v>0.997</v>
      </c>
      <c r="R46">
        <v>6.7000000000000004E-2</v>
      </c>
      <c r="S46">
        <v>0</v>
      </c>
      <c r="T46">
        <v>0</v>
      </c>
      <c r="U46">
        <v>0</v>
      </c>
      <c r="V46">
        <v>0.25900000000000001</v>
      </c>
      <c r="W46">
        <v>0.998</v>
      </c>
      <c r="Z46" s="1">
        <f t="shared" si="0"/>
        <v>0.25450000000000006</v>
      </c>
      <c r="AA46" s="1">
        <f t="shared" si="1"/>
        <v>0.4098</v>
      </c>
    </row>
    <row r="47" spans="1:27">
      <c r="A47">
        <v>46</v>
      </c>
      <c r="B47" t="s">
        <v>194</v>
      </c>
      <c r="C47">
        <v>30</v>
      </c>
      <c r="D47">
        <v>0</v>
      </c>
      <c r="E47">
        <v>4.0000000000000001E-3</v>
      </c>
      <c r="F47">
        <v>1E-3</v>
      </c>
      <c r="G47">
        <v>0.997</v>
      </c>
      <c r="H47">
        <v>0.99199999999999999</v>
      </c>
      <c r="I47">
        <v>6.0000000000000001E-3</v>
      </c>
      <c r="J47">
        <v>0.996</v>
      </c>
      <c r="K47">
        <v>3.0000000000000001E-3</v>
      </c>
      <c r="L47">
        <v>0.1</v>
      </c>
      <c r="M47">
        <v>0.14099999999999999</v>
      </c>
      <c r="N47">
        <v>1E-3</v>
      </c>
      <c r="O47">
        <v>0</v>
      </c>
      <c r="P47">
        <v>0.997</v>
      </c>
      <c r="Q47">
        <v>0</v>
      </c>
      <c r="R47">
        <v>0.99</v>
      </c>
      <c r="S47">
        <v>0</v>
      </c>
      <c r="T47">
        <v>0</v>
      </c>
      <c r="U47">
        <v>0</v>
      </c>
      <c r="V47">
        <v>1.7000000000000001E-2</v>
      </c>
      <c r="W47">
        <v>0.998</v>
      </c>
      <c r="Z47" s="1">
        <f t="shared" si="0"/>
        <v>0.32400000000000001</v>
      </c>
      <c r="AA47" s="1">
        <f t="shared" si="1"/>
        <v>0.30030000000000001</v>
      </c>
    </row>
    <row r="48" spans="1:27">
      <c r="A48">
        <v>47</v>
      </c>
      <c r="B48" t="s">
        <v>195</v>
      </c>
      <c r="C48">
        <v>30</v>
      </c>
      <c r="D48">
        <v>0</v>
      </c>
      <c r="E48">
        <v>0</v>
      </c>
      <c r="F48">
        <v>0.251</v>
      </c>
      <c r="G48">
        <v>0.996</v>
      </c>
      <c r="H48">
        <v>0.26400000000000001</v>
      </c>
      <c r="I48">
        <v>0</v>
      </c>
      <c r="J48">
        <v>0.66</v>
      </c>
      <c r="K48">
        <v>2E-3</v>
      </c>
      <c r="L48">
        <v>0.82699999999999996</v>
      </c>
      <c r="M48">
        <v>1E-3</v>
      </c>
      <c r="N48">
        <v>1.2999999999999999E-2</v>
      </c>
      <c r="O48">
        <v>0</v>
      </c>
      <c r="P48">
        <v>0</v>
      </c>
      <c r="Q48">
        <v>5.0000000000000001E-3</v>
      </c>
      <c r="R48">
        <v>0.98399999999999999</v>
      </c>
      <c r="S48">
        <v>2E-3</v>
      </c>
      <c r="T48">
        <v>6.2E-2</v>
      </c>
      <c r="U48">
        <v>0</v>
      </c>
      <c r="V48">
        <v>0.20200000000000001</v>
      </c>
      <c r="W48">
        <v>0.998</v>
      </c>
      <c r="Z48" s="1">
        <f t="shared" si="0"/>
        <v>0.30009999999999992</v>
      </c>
      <c r="AA48" s="1">
        <f t="shared" si="1"/>
        <v>0.2266</v>
      </c>
    </row>
    <row r="49" spans="1:30">
      <c r="D49" s="1" t="s">
        <v>2</v>
      </c>
      <c r="E49" s="1" t="s">
        <v>3</v>
      </c>
      <c r="F49" s="1" t="s">
        <v>4</v>
      </c>
      <c r="G49" s="1" t="s">
        <v>5</v>
      </c>
      <c r="H49" s="1" t="s">
        <v>6</v>
      </c>
      <c r="I49" s="1" t="s">
        <v>7</v>
      </c>
      <c r="J49" s="1" t="s">
        <v>8</v>
      </c>
      <c r="K49" s="1" t="s">
        <v>9</v>
      </c>
      <c r="L49" s="1" t="s">
        <v>10</v>
      </c>
      <c r="M49" s="1" t="s">
        <v>11</v>
      </c>
      <c r="N49" s="1" t="s">
        <v>17</v>
      </c>
      <c r="O49" s="1" t="s">
        <v>18</v>
      </c>
      <c r="P49" s="1" t="s">
        <v>19</v>
      </c>
      <c r="Q49" s="1" t="s">
        <v>20</v>
      </c>
      <c r="R49" s="1" t="s">
        <v>21</v>
      </c>
      <c r="S49" s="1" t="s">
        <v>22</v>
      </c>
      <c r="T49" s="1" t="s">
        <v>23</v>
      </c>
      <c r="U49" s="1" t="s">
        <v>24</v>
      </c>
      <c r="V49" s="1" t="s">
        <v>25</v>
      </c>
      <c r="W49" s="1" t="s">
        <v>26</v>
      </c>
      <c r="Z49" s="1" t="s">
        <v>14</v>
      </c>
      <c r="AA49" s="1" t="s">
        <v>15</v>
      </c>
    </row>
    <row r="50" spans="1:30">
      <c r="B50" s="1" t="s">
        <v>12</v>
      </c>
      <c r="C50" s="1" t="s">
        <v>0</v>
      </c>
      <c r="D50" s="2">
        <f>AVERAGE(D1:D24)</f>
        <v>0.27050000000000002</v>
      </c>
      <c r="E50" s="2">
        <f t="shared" ref="E50:W50" si="2">AVERAGE(E1:E24)</f>
        <v>0.76783333333333348</v>
      </c>
      <c r="F50" s="2">
        <f t="shared" si="2"/>
        <v>0.29699999999999999</v>
      </c>
      <c r="G50" s="2">
        <f t="shared" si="2"/>
        <v>0.35145833333333326</v>
      </c>
      <c r="H50" s="2">
        <f t="shared" si="2"/>
        <v>0.50487499999999985</v>
      </c>
      <c r="I50" s="2">
        <f t="shared" si="2"/>
        <v>0.50549999999999995</v>
      </c>
      <c r="J50" s="2">
        <f t="shared" si="2"/>
        <v>0.38295833333333323</v>
      </c>
      <c r="K50" s="2">
        <f t="shared" si="2"/>
        <v>0.99108333333333321</v>
      </c>
      <c r="L50" s="2">
        <f t="shared" si="2"/>
        <v>0.38166666666666665</v>
      </c>
      <c r="M50" s="2">
        <f t="shared" si="2"/>
        <v>0.25366666666666665</v>
      </c>
      <c r="N50" s="2">
        <f t="shared" si="2"/>
        <v>0.49541666666666678</v>
      </c>
      <c r="O50" s="2">
        <f t="shared" si="2"/>
        <v>0.99729166666666658</v>
      </c>
      <c r="P50" s="2">
        <f t="shared" si="2"/>
        <v>3.0833333333333338E-3</v>
      </c>
      <c r="Q50" s="2">
        <f t="shared" si="2"/>
        <v>0.16691666666666663</v>
      </c>
      <c r="R50" s="2">
        <f t="shared" si="2"/>
        <v>0.2340416666666667</v>
      </c>
      <c r="S50" s="2">
        <f t="shared" si="2"/>
        <v>0.37112500000000009</v>
      </c>
      <c r="T50" s="2">
        <f t="shared" si="2"/>
        <v>1.0291666666666669E-2</v>
      </c>
      <c r="U50" s="2">
        <f t="shared" si="2"/>
        <v>0.42299999999999999</v>
      </c>
      <c r="V50" s="2">
        <f t="shared" si="2"/>
        <v>0.8966666666666665</v>
      </c>
      <c r="W50" s="2">
        <f t="shared" si="2"/>
        <v>0</v>
      </c>
      <c r="Y50" s="1" t="s">
        <v>0</v>
      </c>
      <c r="Z50" s="2">
        <f>AVERAGE(Z1:Z24)</f>
        <v>0.47065416666666665</v>
      </c>
      <c r="AA50" s="2">
        <f>AVERAGE(AA1:AA24)</f>
        <v>0.35978333333333329</v>
      </c>
      <c r="AB50" s="1" t="s">
        <v>0</v>
      </c>
      <c r="AC50" s="2"/>
      <c r="AD50" s="2"/>
    </row>
    <row r="51" spans="1:30">
      <c r="C51" s="1" t="s">
        <v>1</v>
      </c>
      <c r="D51" s="2">
        <f>AVERAGE(D25:D48)</f>
        <v>0.41595833333333343</v>
      </c>
      <c r="E51" s="2">
        <f t="shared" ref="E51:W51" si="3">AVERAGE(E25:E48)</f>
        <v>0.38462499999999999</v>
      </c>
      <c r="F51" s="2">
        <f t="shared" si="3"/>
        <v>0.4890000000000001</v>
      </c>
      <c r="G51" s="2">
        <f t="shared" si="3"/>
        <v>0.57716666666666661</v>
      </c>
      <c r="H51" s="2">
        <f t="shared" si="3"/>
        <v>0.20629166666666665</v>
      </c>
      <c r="I51" s="2">
        <f t="shared" si="3"/>
        <v>0.32745833333333335</v>
      </c>
      <c r="J51" s="2">
        <f t="shared" si="3"/>
        <v>0.30720833333333331</v>
      </c>
      <c r="K51" s="2">
        <f t="shared" si="3"/>
        <v>7.7500000000000025E-3</v>
      </c>
      <c r="L51" s="2">
        <f t="shared" si="3"/>
        <v>0.16191666666666663</v>
      </c>
      <c r="M51" s="2">
        <f t="shared" si="3"/>
        <v>0.36129166666666662</v>
      </c>
      <c r="N51" s="2">
        <f t="shared" si="3"/>
        <v>0.54208333333333336</v>
      </c>
      <c r="O51" s="2">
        <f t="shared" si="3"/>
        <v>1.25E-4</v>
      </c>
      <c r="P51" s="2">
        <f t="shared" si="3"/>
        <v>0.50083333333333335</v>
      </c>
      <c r="Q51" s="2">
        <f t="shared" si="3"/>
        <v>0.39370833333333338</v>
      </c>
      <c r="R51" s="2">
        <f t="shared" si="3"/>
        <v>0.67824999999999991</v>
      </c>
      <c r="S51" s="2">
        <f t="shared" si="3"/>
        <v>0.40825</v>
      </c>
      <c r="T51" s="2">
        <f t="shared" si="3"/>
        <v>0.44708333333333328</v>
      </c>
      <c r="U51" s="2">
        <f t="shared" si="3"/>
        <v>0.25366666666666671</v>
      </c>
      <c r="V51" s="2">
        <f t="shared" si="3"/>
        <v>0.39833333333333326</v>
      </c>
      <c r="W51" s="2">
        <f t="shared" si="3"/>
        <v>0.31462500000000004</v>
      </c>
      <c r="Y51" s="1" t="s">
        <v>1</v>
      </c>
      <c r="Z51" s="2">
        <f>AVERAGE(Z25:Z48)</f>
        <v>0.32386666666666669</v>
      </c>
      <c r="AA51" s="2">
        <f>AVERAGE(AA25:AA48)</f>
        <v>0.39369583333333336</v>
      </c>
      <c r="AB51" s="1" t="s">
        <v>1</v>
      </c>
      <c r="AC51" s="2"/>
      <c r="AD51" s="2"/>
    </row>
    <row r="52" spans="1:30">
      <c r="C52" s="1" t="s">
        <v>16</v>
      </c>
      <c r="D52" s="3">
        <f>TTEST(D1:D24,D25:D48,2,2)</f>
        <v>0.25795129314901211</v>
      </c>
      <c r="E52" s="3">
        <f t="shared" ref="E52:W52" si="4">TTEST(E1:E24,E25:E48,2,2)</f>
        <v>4.7561795650490077E-3</v>
      </c>
      <c r="F52" s="3">
        <f t="shared" si="4"/>
        <v>0.13076781923712733</v>
      </c>
      <c r="G52" s="3">
        <f t="shared" si="4"/>
        <v>6.3296771874392602E-2</v>
      </c>
      <c r="H52" s="3">
        <f t="shared" si="4"/>
        <v>2.2599503718960096E-2</v>
      </c>
      <c r="I52" s="3">
        <f t="shared" si="4"/>
        <v>0.19229334987071289</v>
      </c>
      <c r="J52" s="3">
        <f t="shared" si="4"/>
        <v>0.55411734157373793</v>
      </c>
      <c r="K52" s="3">
        <f t="shared" si="4"/>
        <v>8.5612211960309407E-65</v>
      </c>
      <c r="L52" s="3">
        <f t="shared" si="4"/>
        <v>3.4704386415024435E-2</v>
      </c>
      <c r="M52" s="3">
        <f t="shared" si="4"/>
        <v>0.41522808693961655</v>
      </c>
      <c r="N52" s="3">
        <f t="shared" si="4"/>
        <v>0.73692617421093609</v>
      </c>
      <c r="O52" s="3">
        <f t="shared" si="4"/>
        <v>7.5611799975529077E-142</v>
      </c>
      <c r="P52" s="3">
        <f t="shared" si="4"/>
        <v>1.6998619404903547E-5</v>
      </c>
      <c r="Q52" s="3">
        <f t="shared" si="4"/>
        <v>4.9300495782662303E-2</v>
      </c>
      <c r="R52" s="3">
        <f t="shared" si="4"/>
        <v>2.1301033701092049E-5</v>
      </c>
      <c r="S52" s="3">
        <f t="shared" si="4"/>
        <v>0.76544576445402523</v>
      </c>
      <c r="T52" s="3">
        <f t="shared" si="4"/>
        <v>6.1855981871558041E-5</v>
      </c>
      <c r="U52" s="3">
        <f t="shared" si="4"/>
        <v>0.19560416604595143</v>
      </c>
      <c r="V52" s="3">
        <f t="shared" si="4"/>
        <v>3.4242458073409345E-11</v>
      </c>
      <c r="W52" s="3">
        <f t="shared" si="4"/>
        <v>1.5494472654699395E-3</v>
      </c>
      <c r="Y52" s="1" t="s">
        <v>16</v>
      </c>
      <c r="Z52" s="3">
        <f>TTEST(Z1:Z24,Z25:Z48,2,2)</f>
        <v>9.1592986204697369E-7</v>
      </c>
      <c r="AA52" s="3">
        <f>TTEST(AA1:AA24,AA25:AA48,2,2)</f>
        <v>0.15904903041627427</v>
      </c>
      <c r="AB52" s="1" t="s">
        <v>16</v>
      </c>
      <c r="AC52" s="3"/>
      <c r="AD52" s="3"/>
    </row>
    <row r="53" spans="1:30">
      <c r="B53" s="1" t="s">
        <v>13</v>
      </c>
      <c r="C53" s="1" t="s">
        <v>0</v>
      </c>
      <c r="D53" s="3">
        <f>STDEV(D1:D24)/SQRT(COUNT(D1:D24))</f>
        <v>8.9204130014221908E-2</v>
      </c>
      <c r="E53" s="3">
        <f t="shared" ref="E53:W53" si="5">STDEV(E1:E24)/SQRT(COUNT(E1:E24))</f>
        <v>8.3679419029305577E-2</v>
      </c>
      <c r="F53" s="3">
        <f t="shared" si="5"/>
        <v>8.9192594090427207E-2</v>
      </c>
      <c r="G53" s="3">
        <f t="shared" si="5"/>
        <v>8.5844567560151269E-2</v>
      </c>
      <c r="H53" s="3">
        <f t="shared" si="5"/>
        <v>0.10114835768652483</v>
      </c>
      <c r="I53" s="3">
        <f t="shared" si="5"/>
        <v>0.10138356282748305</v>
      </c>
      <c r="J53" s="3">
        <f t="shared" si="5"/>
        <v>9.6349369543725777E-2</v>
      </c>
      <c r="K53" s="3">
        <f t="shared" si="5"/>
        <v>4.752923077199731E-3</v>
      </c>
      <c r="L53" s="3">
        <f t="shared" si="5"/>
        <v>8.6945857437855337E-2</v>
      </c>
      <c r="M53" s="3">
        <f t="shared" si="5"/>
        <v>8.9380895298964438E-2</v>
      </c>
      <c r="N53" s="3">
        <f t="shared" si="5"/>
        <v>0.10301345270011128</v>
      </c>
      <c r="O53" s="3">
        <f t="shared" si="5"/>
        <v>1.1227500313294335E-4</v>
      </c>
      <c r="P53" s="3">
        <f t="shared" si="5"/>
        <v>1.9466774617528759E-3</v>
      </c>
      <c r="Q53" s="3">
        <f t="shared" si="5"/>
        <v>5.9749565417941353E-2</v>
      </c>
      <c r="R53" s="3">
        <f t="shared" si="5"/>
        <v>5.6076212346979834E-2</v>
      </c>
      <c r="S53" s="3">
        <f t="shared" si="5"/>
        <v>7.3470301416404926E-2</v>
      </c>
      <c r="T53" s="3">
        <f t="shared" si="5"/>
        <v>4.2963074669117368E-3</v>
      </c>
      <c r="U53" s="3">
        <f t="shared" si="5"/>
        <v>9.2622539279641272E-2</v>
      </c>
      <c r="V53" s="3">
        <f t="shared" si="5"/>
        <v>2.9807453757691619E-2</v>
      </c>
      <c r="W53" s="3">
        <f t="shared" si="5"/>
        <v>0</v>
      </c>
      <c r="Z53" s="3">
        <f>STDEV(Z1:Z24)/SQRT(COUNT(Z1:Z24))</f>
        <v>1.7959897940349766E-2</v>
      </c>
      <c r="AA53" s="3">
        <f>STDEV(AA1:AA24)/SQRT(COUNT(AA1:AA24))</f>
        <v>1.5247111471113546E-2</v>
      </c>
      <c r="AC53" s="3"/>
      <c r="AD53" s="3"/>
    </row>
    <row r="54" spans="1:30">
      <c r="C54" s="1" t="s">
        <v>1</v>
      </c>
      <c r="D54" s="3">
        <f>STDEV(D25:D48)/SQRT(COUNT(D25:D48))</f>
        <v>9.0381608026436647E-2</v>
      </c>
      <c r="E54" s="3">
        <f t="shared" ref="E54:W54" si="6">STDEV(E25:E48)/SQRT(COUNT(E25:E48))</f>
        <v>9.8373305788037171E-2</v>
      </c>
      <c r="F54" s="3">
        <f t="shared" si="6"/>
        <v>8.7281943614698557E-2</v>
      </c>
      <c r="G54" s="3">
        <f t="shared" si="6"/>
        <v>8.1833864634185433E-2</v>
      </c>
      <c r="H54" s="3">
        <f t="shared" si="6"/>
        <v>7.6043667831519876E-2</v>
      </c>
      <c r="I54" s="3">
        <f t="shared" si="6"/>
        <v>8.8458189975786153E-2</v>
      </c>
      <c r="J54" s="3">
        <f t="shared" si="6"/>
        <v>8.2898794137456849E-2</v>
      </c>
      <c r="K54" s="3">
        <f t="shared" si="6"/>
        <v>3.9098769393881736E-3</v>
      </c>
      <c r="L54" s="3">
        <f t="shared" si="6"/>
        <v>5.1343928301503694E-2</v>
      </c>
      <c r="M54" s="3">
        <f t="shared" si="6"/>
        <v>9.5641436338057786E-2</v>
      </c>
      <c r="N54" s="3">
        <f t="shared" si="6"/>
        <v>9.1948589855029836E-2</v>
      </c>
      <c r="O54" s="3">
        <f t="shared" si="6"/>
        <v>6.8959660545921307E-5</v>
      </c>
      <c r="P54" s="3">
        <f t="shared" si="6"/>
        <v>0.10362480514599723</v>
      </c>
      <c r="Q54" s="3">
        <f t="shared" si="6"/>
        <v>9.5097003853476969E-2</v>
      </c>
      <c r="R54" s="3">
        <f t="shared" si="6"/>
        <v>7.5221755496664683E-2</v>
      </c>
      <c r="S54" s="3">
        <f t="shared" si="6"/>
        <v>9.9523925642843888E-2</v>
      </c>
      <c r="T54" s="3">
        <f t="shared" si="6"/>
        <v>9.8971594458520468E-2</v>
      </c>
      <c r="U54" s="3">
        <f t="shared" si="6"/>
        <v>8.9702621959859286E-2</v>
      </c>
      <c r="V54" s="3">
        <f t="shared" si="6"/>
        <v>4.9373857230094756E-2</v>
      </c>
      <c r="W54" s="3">
        <f t="shared" si="6"/>
        <v>9.3482033701669118E-2</v>
      </c>
      <c r="Z54" s="3">
        <f>STDEV(Z25:Z48)/SQRT(COUNT(Z25:Z48))</f>
        <v>1.8674033225530379E-2</v>
      </c>
      <c r="AA54" s="3">
        <f>STDEV(AA25:AA48)/SQRT(COUNT(AA25:AA48))</f>
        <v>1.8131661673499982E-2</v>
      </c>
      <c r="AC54" s="3"/>
      <c r="AD54" s="3"/>
    </row>
    <row r="55" spans="1:30">
      <c r="D55" s="2">
        <f>D50-D51</f>
        <v>-0.14545833333333341</v>
      </c>
      <c r="E55" s="2">
        <f t="shared" ref="E55:W55" si="7">E50-E51</f>
        <v>0.38320833333333348</v>
      </c>
      <c r="F55" s="2">
        <f t="shared" si="7"/>
        <v>-0.19200000000000012</v>
      </c>
      <c r="G55" s="2">
        <f t="shared" si="7"/>
        <v>-0.22570833333333334</v>
      </c>
      <c r="H55" s="2">
        <f t="shared" si="7"/>
        <v>0.2985833333333332</v>
      </c>
      <c r="I55" s="2">
        <f t="shared" si="7"/>
        <v>0.1780416666666666</v>
      </c>
      <c r="J55" s="2">
        <f t="shared" si="7"/>
        <v>7.5749999999999929E-2</v>
      </c>
      <c r="K55" s="2">
        <f t="shared" si="7"/>
        <v>0.98333333333333317</v>
      </c>
      <c r="L55" s="2">
        <f t="shared" si="7"/>
        <v>0.21975000000000003</v>
      </c>
      <c r="M55" s="2">
        <f t="shared" si="7"/>
        <v>-0.10762499999999997</v>
      </c>
      <c r="N55" s="2">
        <f t="shared" si="7"/>
        <v>-4.6666666666666579E-2</v>
      </c>
      <c r="O55" s="2">
        <f t="shared" si="7"/>
        <v>0.99716666666666653</v>
      </c>
      <c r="P55" s="2">
        <f t="shared" si="7"/>
        <v>-0.49775000000000003</v>
      </c>
      <c r="Q55" s="2">
        <f t="shared" si="7"/>
        <v>-0.22679166666666675</v>
      </c>
      <c r="R55" s="2">
        <f t="shared" si="7"/>
        <v>-0.44420833333333321</v>
      </c>
      <c r="S55" s="2">
        <f t="shared" si="7"/>
        <v>-3.7124999999999908E-2</v>
      </c>
      <c r="T55" s="2">
        <f t="shared" si="7"/>
        <v>-0.43679166666666663</v>
      </c>
      <c r="U55" s="2">
        <f t="shared" si="7"/>
        <v>0.16933333333333328</v>
      </c>
      <c r="V55" s="2">
        <f t="shared" si="7"/>
        <v>0.49833333333333324</v>
      </c>
      <c r="W55" s="2">
        <f t="shared" si="7"/>
        <v>-0.31462500000000004</v>
      </c>
    </row>
    <row r="56" spans="1:30">
      <c r="D56" s="2" t="str">
        <f>IF(D55=MIN($D55:$W55),"Tools",IF(D55=MAX($D55:$W55),"Animals",""))</f>
        <v/>
      </c>
      <c r="E56" s="2" t="str">
        <f t="shared" ref="E56:W56" si="8">IF(E55=MIN($D55:$W55),"Tools",IF(E55=MAX($D55:$W55),"Animals",""))</f>
        <v/>
      </c>
      <c r="F56" s="2" t="str">
        <f t="shared" si="8"/>
        <v/>
      </c>
      <c r="G56" s="2" t="str">
        <f t="shared" si="8"/>
        <v/>
      </c>
      <c r="H56" s="2" t="str">
        <f t="shared" si="8"/>
        <v/>
      </c>
      <c r="I56" s="2" t="str">
        <f t="shared" si="8"/>
        <v/>
      </c>
      <c r="J56" s="2" t="str">
        <f t="shared" si="8"/>
        <v/>
      </c>
      <c r="K56" s="2" t="str">
        <f t="shared" si="8"/>
        <v/>
      </c>
      <c r="L56" s="2" t="str">
        <f t="shared" si="8"/>
        <v/>
      </c>
      <c r="M56" s="2" t="str">
        <f t="shared" si="8"/>
        <v/>
      </c>
      <c r="N56" s="2" t="str">
        <f t="shared" si="8"/>
        <v/>
      </c>
      <c r="O56" s="2" t="str">
        <f t="shared" si="8"/>
        <v>Animals</v>
      </c>
      <c r="P56" s="2" t="str">
        <f t="shared" si="8"/>
        <v>Tools</v>
      </c>
      <c r="Q56" s="2" t="str">
        <f t="shared" si="8"/>
        <v/>
      </c>
      <c r="R56" s="2" t="str">
        <f t="shared" si="8"/>
        <v/>
      </c>
      <c r="S56" s="2" t="str">
        <f t="shared" si="8"/>
        <v/>
      </c>
      <c r="T56" s="2" t="str">
        <f t="shared" si="8"/>
        <v/>
      </c>
      <c r="U56" s="2" t="str">
        <f t="shared" si="8"/>
        <v/>
      </c>
      <c r="V56" s="2" t="str">
        <f t="shared" si="8"/>
        <v/>
      </c>
      <c r="W56" s="2" t="str">
        <f t="shared" si="8"/>
        <v/>
      </c>
    </row>
    <row r="57" spans="1:30">
      <c r="D57" s="1" t="s">
        <v>2</v>
      </c>
      <c r="E57" s="1" t="s">
        <v>3</v>
      </c>
      <c r="F57" s="1" t="s">
        <v>4</v>
      </c>
      <c r="G57" s="1" t="s">
        <v>5</v>
      </c>
      <c r="H57" s="1" t="s">
        <v>6</v>
      </c>
      <c r="I57" s="1" t="s">
        <v>7</v>
      </c>
      <c r="J57" s="1" t="s">
        <v>8</v>
      </c>
      <c r="K57" s="1" t="s">
        <v>9</v>
      </c>
      <c r="L57" s="1" t="s">
        <v>10</v>
      </c>
      <c r="M57" s="1" t="s">
        <v>11</v>
      </c>
      <c r="N57" s="1" t="s">
        <v>17</v>
      </c>
      <c r="O57" s="1" t="s">
        <v>18</v>
      </c>
      <c r="P57" s="1" t="s">
        <v>19</v>
      </c>
      <c r="Q57" s="1" t="s">
        <v>20</v>
      </c>
      <c r="R57" s="1" t="s">
        <v>21</v>
      </c>
      <c r="S57" s="1" t="s">
        <v>22</v>
      </c>
      <c r="T57" s="1" t="s">
        <v>23</v>
      </c>
      <c r="U57" s="1" t="s">
        <v>24</v>
      </c>
      <c r="V57" s="1" t="s">
        <v>25</v>
      </c>
      <c r="W57" s="1" t="s">
        <v>26</v>
      </c>
    </row>
    <row r="58" spans="1:30">
      <c r="C58" s="1" t="s">
        <v>0</v>
      </c>
      <c r="D58" s="1">
        <f>(D50+0.6*(E50)+0.15*F50)/(1+0.6+0.15)</f>
        <v>0.44328571428571434</v>
      </c>
      <c r="E58" s="1">
        <f>(E50+0.6*(F50+D50)+0.15*G50)/(1+2*0.6+0.15)</f>
        <v>0.49406471631205673</v>
      </c>
      <c r="F58" s="1">
        <f t="shared" ref="F58:U59" si="9">(F50+0.6*(G50+E50)+0.15*(D50+H50))/(1+2*0.6+2*0.15)</f>
        <v>0.43395250000000002</v>
      </c>
      <c r="G58" s="1">
        <f t="shared" si="9"/>
        <v>0.40943333333333332</v>
      </c>
      <c r="H58" s="1">
        <f t="shared" si="9"/>
        <v>0.44841749999999986</v>
      </c>
      <c r="I58" s="1">
        <f t="shared" si="9"/>
        <v>0.49583249999999995</v>
      </c>
      <c r="J58" s="1">
        <f t="shared" si="9"/>
        <v>0.56555583333333326</v>
      </c>
      <c r="K58" s="1">
        <f t="shared" si="9"/>
        <v>0.62549333333333323</v>
      </c>
      <c r="L58" s="1">
        <f t="shared" si="9"/>
        <v>0.50410916666666661</v>
      </c>
      <c r="M58" s="1">
        <f t="shared" si="9"/>
        <v>0.43126916666666659</v>
      </c>
      <c r="N58" s="1">
        <f t="shared" si="9"/>
        <v>0.52148166666666662</v>
      </c>
      <c r="O58" s="1">
        <f t="shared" si="9"/>
        <v>0.54379166666666667</v>
      </c>
      <c r="P58" s="1">
        <f t="shared" si="9"/>
        <v>0.32441083333333331</v>
      </c>
      <c r="Q58" s="1">
        <f t="shared" si="9"/>
        <v>0.20578166666666667</v>
      </c>
      <c r="R58" s="1">
        <f t="shared" si="9"/>
        <v>0.22354916666666669</v>
      </c>
      <c r="S58" s="1">
        <f t="shared" si="9"/>
        <v>0.24248500000000001</v>
      </c>
      <c r="T58" s="1">
        <f t="shared" si="9"/>
        <v>0.26254916666666667</v>
      </c>
      <c r="U58" s="1">
        <f t="shared" si="9"/>
        <v>0.40913749999999993</v>
      </c>
      <c r="V58" s="1">
        <f>(V50+0.6*(W50+U50)+0.15*T50)/(1+2*0.6+0.15)</f>
        <v>0.49021719858156021</v>
      </c>
      <c r="W58" s="1">
        <f>(W50+0.6*(V50)+0.15*U58)/(1+0.6+0.15)</f>
        <v>0.34249749999999995</v>
      </c>
    </row>
    <row r="59" spans="1:30">
      <c r="C59" s="1" t="s">
        <v>1</v>
      </c>
      <c r="D59" s="1">
        <f>(D51+0.6*(E51)+0.15*F51)/(1+0.6+0.15)</f>
        <v>0.4114761904761905</v>
      </c>
      <c r="E59" s="1">
        <f>(E51+0.6*(F51+D51)+0.15*G51)/(1+2*0.6+0.15)</f>
        <v>0.43156382978723407</v>
      </c>
      <c r="F59" s="1">
        <f t="shared" si="9"/>
        <v>0.46376500000000009</v>
      </c>
      <c r="G59" s="1">
        <f t="shared" si="9"/>
        <v>0.44046166666666664</v>
      </c>
      <c r="H59" s="1">
        <f t="shared" si="9"/>
        <v>0.34739916666666665</v>
      </c>
      <c r="I59" s="1">
        <f t="shared" si="9"/>
        <v>0.28931833333333334</v>
      </c>
      <c r="J59" s="1">
        <f t="shared" si="9"/>
        <v>0.2254258333333333</v>
      </c>
      <c r="K59" s="1">
        <f t="shared" si="9"/>
        <v>0.15701499999999996</v>
      </c>
      <c r="L59" s="1">
        <f t="shared" si="9"/>
        <v>0.20429416666666661</v>
      </c>
      <c r="M59" s="1">
        <f t="shared" si="9"/>
        <v>0.31394916666666661</v>
      </c>
      <c r="N59" s="1">
        <f t="shared" si="9"/>
        <v>0.34333833333333336</v>
      </c>
      <c r="O59" s="1">
        <f t="shared" si="9"/>
        <v>0.29565000000000002</v>
      </c>
      <c r="P59" s="1">
        <f t="shared" si="9"/>
        <v>0.36807333333333336</v>
      </c>
      <c r="Q59" s="1">
        <f t="shared" si="9"/>
        <v>0.4649658333333333</v>
      </c>
      <c r="R59" s="1">
        <f t="shared" si="9"/>
        <v>0.52064499999999991</v>
      </c>
      <c r="S59" s="1">
        <f t="shared" si="9"/>
        <v>0.47222249999999999</v>
      </c>
      <c r="T59" s="1">
        <f t="shared" si="9"/>
        <v>0.40228833333333325</v>
      </c>
      <c r="U59" s="1">
        <f t="shared" si="9"/>
        <v>0.3477391666666666</v>
      </c>
      <c r="V59" s="1">
        <f>(V51+0.6*(W51+U51)+0.15*T51)/(1+2*0.6+0.15)</f>
        <v>0.34313652482269497</v>
      </c>
      <c r="W59" s="1">
        <f>(W51+0.6*(V51)+0.15*U59)/(1+0.6+0.15)</f>
        <v>0.34616335714285718</v>
      </c>
    </row>
    <row r="61" spans="1:30">
      <c r="A61">
        <v>72</v>
      </c>
      <c r="B61" t="s">
        <v>47</v>
      </c>
      <c r="C61">
        <v>30</v>
      </c>
      <c r="D61" s="1">
        <f ca="1">D1+NORMINV(RAND(),0,'Total-Smoothed'!$AG$2)</f>
        <v>2.6048666595435577E-2</v>
      </c>
      <c r="E61" s="1">
        <f ca="1">E1+NORMINV(RAND(),0,'Total-Smoothed'!$AG$2)</f>
        <v>-0.15151647865800089</v>
      </c>
      <c r="F61" s="1">
        <f ca="1">F1+NORMINV(RAND(),0,'Total-Smoothed'!$AG$2)</f>
        <v>0.91074904305511839</v>
      </c>
      <c r="G61" s="1">
        <f ca="1">G1+NORMINV(RAND(),0,'Total-Smoothed'!$AG$2)</f>
        <v>-4.9098340376109779E-2</v>
      </c>
      <c r="H61" s="1">
        <f ca="1">H1+NORMINV(RAND(),0,'Total-Smoothed'!$AG$2)</f>
        <v>0.97509001453476696</v>
      </c>
      <c r="I61" s="1">
        <f ca="1">I1+NORMINV(RAND(),0,'Total-Smoothed'!$AG$2)</f>
        <v>0.9888700658398234</v>
      </c>
      <c r="J61" s="1">
        <f ca="1">J1+NORMINV(RAND(),0,'Total-Smoothed'!$AG$2)</f>
        <v>1.084087589454463</v>
      </c>
      <c r="K61" s="1">
        <f ca="1">K1+NORMINV(RAND(),0,'Total-Smoothed'!$AG$2)</f>
        <v>1.0965932527769957</v>
      </c>
      <c r="L61" s="1">
        <f ca="1">L1+NORMINV(RAND(),0,'Total-Smoothed'!$AG$2)</f>
        <v>7.9140318352970945E-2</v>
      </c>
      <c r="M61" s="1">
        <f ca="1">M1+NORMINV(RAND(),0,'Total-Smoothed'!$AG$2)</f>
        <v>-0.14486753825717988</v>
      </c>
      <c r="N61" s="1">
        <f ca="1">N1+NORMINV(RAND(),0,'Total-Smoothed'!$AG$2)</f>
        <v>1.0259520529514639</v>
      </c>
      <c r="O61" s="1">
        <f ca="1">O1+NORMINV(RAND(),0,'Total-Smoothed'!$AG$2)</f>
        <v>1.2657663432662505</v>
      </c>
      <c r="P61" s="1">
        <f ca="1">P1+NORMINV(RAND(),0,'Total-Smoothed'!$AG$2)</f>
        <v>8.2993167534191281E-2</v>
      </c>
      <c r="Q61" s="1">
        <f ca="1">Q1+NORMINV(RAND(),0,'Total-Smoothed'!$AG$2)</f>
        <v>3.5105997583339744E-2</v>
      </c>
      <c r="R61" s="1">
        <f ca="1">R1+NORMINV(RAND(),0,'Total-Smoothed'!$AG$2)</f>
        <v>0.41221603675934121</v>
      </c>
      <c r="S61" s="1">
        <f ca="1">S1+NORMINV(RAND(),0,'Total-Smoothed'!$AG$2)</f>
        <v>0.2968521088067575</v>
      </c>
      <c r="T61" s="1">
        <f ca="1">T1+NORMINV(RAND(),0,'Total-Smoothed'!$AG$2)</f>
        <v>-7.0865785414298615E-3</v>
      </c>
      <c r="U61" s="1">
        <f ca="1">U1+NORMINV(RAND(),0,'Total-Smoothed'!$AG$2)</f>
        <v>0.30172849077727043</v>
      </c>
      <c r="V61" s="1">
        <f ca="1">V1+NORMINV(RAND(),0,'Total-Smoothed'!$AG$2)</f>
        <v>0.90337347459370509</v>
      </c>
      <c r="W61" s="1">
        <f ca="1">W1+NORMINV(RAND(),0,'Total-Smoothed'!$AG$2)</f>
        <v>6.8283935768860035E-2</v>
      </c>
    </row>
    <row r="62" spans="1:30">
      <c r="A62">
        <v>73</v>
      </c>
      <c r="B62" t="s">
        <v>48</v>
      </c>
      <c r="C62">
        <v>30</v>
      </c>
      <c r="D62" s="1">
        <f ca="1">D2+NORMINV(RAND(),0,'Total-Smoothed'!$AG$2)</f>
        <v>8.8695621304668015E-3</v>
      </c>
      <c r="E62" s="1">
        <f ca="1">E2+NORMINV(RAND(),0,'Total-Smoothed'!$AG$2)</f>
        <v>0.93864055279613157</v>
      </c>
      <c r="F62" s="1">
        <f ca="1">F2+NORMINV(RAND(),0,'Total-Smoothed'!$AG$2)</f>
        <v>0.80880868766324199</v>
      </c>
      <c r="G62" s="1">
        <f ca="1">G2+NORMINV(RAND(),0,'Total-Smoothed'!$AG$2)</f>
        <v>-0.11464528976330297</v>
      </c>
      <c r="H62" s="1">
        <f ca="1">H2+NORMINV(RAND(),0,'Total-Smoothed'!$AG$2)</f>
        <v>0.92041696392964123</v>
      </c>
      <c r="I62" s="1">
        <f ca="1">I2+NORMINV(RAND(),0,'Total-Smoothed'!$AG$2)</f>
        <v>-7.9243319179653424E-2</v>
      </c>
      <c r="J62" s="1">
        <f ca="1">J2+NORMINV(RAND(),0,'Total-Smoothed'!$AG$2)</f>
        <v>6.3930157115372838E-2</v>
      </c>
      <c r="K62" s="1">
        <f ca="1">K2+NORMINV(RAND(),0,'Total-Smoothed'!$AG$2)</f>
        <v>0.98355296284347593</v>
      </c>
      <c r="L62" s="1">
        <f ca="1">L2+NORMINV(RAND(),0,'Total-Smoothed'!$AG$2)</f>
        <v>5.5143242767855274E-2</v>
      </c>
      <c r="M62" s="1">
        <f ca="1">M2+NORMINV(RAND(),0,'Total-Smoothed'!$AG$2)</f>
        <v>7.7370032754556922E-2</v>
      </c>
      <c r="N62" s="1">
        <f ca="1">N2+NORMINV(RAND(),0,'Total-Smoothed'!$AG$2)</f>
        <v>0.86610880502359922</v>
      </c>
      <c r="O62" s="1">
        <f ca="1">O2+NORMINV(RAND(),0,'Total-Smoothed'!$AG$2)</f>
        <v>0.99418970495242709</v>
      </c>
      <c r="P62" s="1">
        <f ca="1">P2+NORMINV(RAND(),0,'Total-Smoothed'!$AG$2)</f>
        <v>-0.31963746250509523</v>
      </c>
      <c r="Q62" s="1">
        <f ca="1">Q2+NORMINV(RAND(),0,'Total-Smoothed'!$AG$2)</f>
        <v>8.3066197029511596E-2</v>
      </c>
      <c r="R62" s="1">
        <f ca="1">R2+NORMINV(RAND(),0,'Total-Smoothed'!$AG$2)</f>
        <v>0.62567581646018522</v>
      </c>
      <c r="S62" s="1">
        <f ca="1">S2+NORMINV(RAND(),0,'Total-Smoothed'!$AG$2)</f>
        <v>-0.15636326302697201</v>
      </c>
      <c r="T62" s="1">
        <f ca="1">T2+NORMINV(RAND(),0,'Total-Smoothed'!$AG$2)</f>
        <v>-2.6248186012320353E-2</v>
      </c>
      <c r="U62" s="1">
        <f ca="1">U2+NORMINV(RAND(),0,'Total-Smoothed'!$AG$2)</f>
        <v>0.98993965696436215</v>
      </c>
      <c r="V62" s="1">
        <f ca="1">V2+NORMINV(RAND(),0,'Total-Smoothed'!$AG$2)</f>
        <v>0.95781227166403293</v>
      </c>
      <c r="W62" s="1">
        <f ca="1">W2+NORMINV(RAND(),0,'Total-Smoothed'!$AG$2)</f>
        <v>7.9865716411188697E-2</v>
      </c>
    </row>
    <row r="63" spans="1:30">
      <c r="A63">
        <v>74</v>
      </c>
      <c r="B63" t="s">
        <v>49</v>
      </c>
      <c r="C63">
        <v>30</v>
      </c>
      <c r="D63" s="1">
        <f ca="1">D3+NORMINV(RAND(),0,'Total-Smoothed'!$AG$2)</f>
        <v>4.7201045236676649E-3</v>
      </c>
      <c r="E63" s="1">
        <f ca="1">E3+NORMINV(RAND(),0,'Total-Smoothed'!$AG$2)</f>
        <v>4.8327883701564926E-2</v>
      </c>
      <c r="F63" s="1">
        <f ca="1">F3+NORMINV(RAND(),0,'Total-Smoothed'!$AG$2)</f>
        <v>0.47111411932541608</v>
      </c>
      <c r="G63" s="1">
        <f ca="1">G3+NORMINV(RAND(),0,'Total-Smoothed'!$AG$2)</f>
        <v>0.55873722000281134</v>
      </c>
      <c r="H63" s="1">
        <f ca="1">H3+NORMINV(RAND(),0,'Total-Smoothed'!$AG$2)</f>
        <v>0.23255099596868853</v>
      </c>
      <c r="I63" s="1">
        <f ca="1">I3+NORMINV(RAND(),0,'Total-Smoothed'!$AG$2)</f>
        <v>0.81336183172068666</v>
      </c>
      <c r="J63" s="1">
        <f ca="1">J3+NORMINV(RAND(),0,'Total-Smoothed'!$AG$2)</f>
        <v>0.901276868625843</v>
      </c>
      <c r="K63" s="1">
        <f ca="1">K3+NORMINV(RAND(),0,'Total-Smoothed'!$AG$2)</f>
        <v>1.0235987646925346</v>
      </c>
      <c r="L63" s="1">
        <f ca="1">L3+NORMINV(RAND(),0,'Total-Smoothed'!$AG$2)</f>
        <v>7.9406162868177768E-2</v>
      </c>
      <c r="M63" s="1">
        <f ca="1">M3+NORMINV(RAND(),0,'Total-Smoothed'!$AG$2)</f>
        <v>0.16778187954486273</v>
      </c>
      <c r="N63" s="1">
        <f ca="1">N3+NORMINV(RAND(),0,'Total-Smoothed'!$AG$2)</f>
        <v>0.92341369940378104</v>
      </c>
      <c r="O63" s="1">
        <f ca="1">O3+NORMINV(RAND(),0,'Total-Smoothed'!$AG$2)</f>
        <v>1.1215242725449461</v>
      </c>
      <c r="P63" s="1">
        <f ca="1">P3+NORMINV(RAND(),0,'Total-Smoothed'!$AG$2)</f>
        <v>1.6365179257594231E-2</v>
      </c>
      <c r="Q63" s="1">
        <f ca="1">Q3+NORMINV(RAND(),0,'Total-Smoothed'!$AG$2)</f>
        <v>-9.7364066880237202E-2</v>
      </c>
      <c r="R63" s="1">
        <f ca="1">R3+NORMINV(RAND(),0,'Total-Smoothed'!$AG$2)</f>
        <v>5.7179522905779115E-2</v>
      </c>
      <c r="S63" s="1">
        <f ca="1">S3+NORMINV(RAND(),0,'Total-Smoothed'!$AG$2)</f>
        <v>0.89526614227315982</v>
      </c>
      <c r="T63" s="1">
        <f ca="1">T3+NORMINV(RAND(),0,'Total-Smoothed'!$AG$2)</f>
        <v>-0.21564318599188148</v>
      </c>
      <c r="U63" s="1">
        <f ca="1">U3+NORMINV(RAND(),0,'Total-Smoothed'!$AG$2)</f>
        <v>1.0798830426067278</v>
      </c>
      <c r="V63" s="1">
        <f ca="1">V3+NORMINV(RAND(),0,'Total-Smoothed'!$AG$2)</f>
        <v>1.080709830460808</v>
      </c>
      <c r="W63" s="1">
        <f ca="1">W3+NORMINV(RAND(),0,'Total-Smoothed'!$AG$2)</f>
        <v>6.6312740155251215E-3</v>
      </c>
    </row>
    <row r="64" spans="1:30">
      <c r="A64">
        <v>75</v>
      </c>
      <c r="B64" t="s">
        <v>50</v>
      </c>
      <c r="C64">
        <v>30</v>
      </c>
      <c r="D64" s="1">
        <f ca="1">D4+NORMINV(RAND(),0,'Total-Smoothed'!$AG$2)</f>
        <v>0.14957321924485098</v>
      </c>
      <c r="E64" s="1">
        <f ca="1">E4+NORMINV(RAND(),0,'Total-Smoothed'!$AG$2)</f>
        <v>0.89024582773051941</v>
      </c>
      <c r="F64" s="1">
        <f ca="1">F4+NORMINV(RAND(),0,'Total-Smoothed'!$AG$2)</f>
        <v>0.9485014161771822</v>
      </c>
      <c r="G64" s="1">
        <f ca="1">G4+NORMINV(RAND(),0,'Total-Smoothed'!$AG$2)</f>
        <v>6.2327657333406977E-2</v>
      </c>
      <c r="H64" s="1">
        <f ca="1">H4+NORMINV(RAND(),0,'Total-Smoothed'!$AG$2)</f>
        <v>0.19946128903407556</v>
      </c>
      <c r="I64" s="1">
        <f ca="1">I4+NORMINV(RAND(),0,'Total-Smoothed'!$AG$2)</f>
        <v>0.14909433903179642</v>
      </c>
      <c r="J64" s="1">
        <f ca="1">J4+NORMINV(RAND(),0,'Total-Smoothed'!$AG$2)</f>
        <v>0.86224997606705356</v>
      </c>
      <c r="K64" s="1">
        <f ca="1">K4+NORMINV(RAND(),0,'Total-Smoothed'!$AG$2)</f>
        <v>0.86103418000177423</v>
      </c>
      <c r="L64" s="1">
        <f ca="1">L4+NORMINV(RAND(),0,'Total-Smoothed'!$AG$2)</f>
        <v>9.2494295047711745E-3</v>
      </c>
      <c r="M64" s="1">
        <f ca="1">M4+NORMINV(RAND(),0,'Total-Smoothed'!$AG$2)</f>
        <v>0.1039961933484827</v>
      </c>
      <c r="N64" s="1">
        <f ca="1">N4+NORMINV(RAND(),0,'Total-Smoothed'!$AG$2)</f>
        <v>0.87093190313112423</v>
      </c>
      <c r="O64" s="1">
        <f ca="1">O4+NORMINV(RAND(),0,'Total-Smoothed'!$AG$2)</f>
        <v>0.94527928191314858</v>
      </c>
      <c r="P64" s="1">
        <f ca="1">P4+NORMINV(RAND(),0,'Total-Smoothed'!$AG$2)</f>
        <v>-0.10065537825373805</v>
      </c>
      <c r="Q64" s="1">
        <f ca="1">Q4+NORMINV(RAND(),0,'Total-Smoothed'!$AG$2)</f>
        <v>0.4284299564750631</v>
      </c>
      <c r="R64" s="1">
        <f ca="1">R4+NORMINV(RAND(),0,'Total-Smoothed'!$AG$2)</f>
        <v>-0.12796707308851693</v>
      </c>
      <c r="S64" s="1">
        <f ca="1">S4+NORMINV(RAND(),0,'Total-Smoothed'!$AG$2)</f>
        <v>7.5670933790781048E-2</v>
      </c>
      <c r="T64" s="1">
        <f ca="1">T4+NORMINV(RAND(),0,'Total-Smoothed'!$AG$2)</f>
        <v>2.5753110861109426E-2</v>
      </c>
      <c r="U64" s="1">
        <f ca="1">U4+NORMINV(RAND(),0,'Total-Smoothed'!$AG$2)</f>
        <v>1.0365874756644411</v>
      </c>
      <c r="V64" s="1">
        <f ca="1">V4+NORMINV(RAND(),0,'Total-Smoothed'!$AG$2)</f>
        <v>0.93938989094500247</v>
      </c>
      <c r="W64" s="1">
        <f ca="1">W4+NORMINV(RAND(),0,'Total-Smoothed'!$AG$2)</f>
        <v>-6.0547732846092078E-2</v>
      </c>
    </row>
    <row r="65" spans="1:23">
      <c r="A65">
        <v>76</v>
      </c>
      <c r="B65" t="s">
        <v>51</v>
      </c>
      <c r="C65">
        <v>30</v>
      </c>
      <c r="D65" s="1">
        <f ca="1">D5+NORMINV(RAND(),0,'Total-Smoothed'!$AG$2)</f>
        <v>-9.2959080178773551E-2</v>
      </c>
      <c r="E65" s="1">
        <f ca="1">E5+NORMINV(RAND(),0,'Total-Smoothed'!$AG$2)</f>
        <v>9.7823604705446682E-2</v>
      </c>
      <c r="F65" s="1">
        <f ca="1">F5+NORMINV(RAND(),0,'Total-Smoothed'!$AG$2)</f>
        <v>1.1696992191666764</v>
      </c>
      <c r="G65" s="1">
        <f ca="1">G5+NORMINV(RAND(),0,'Total-Smoothed'!$AG$2)</f>
        <v>0.98362854186032878</v>
      </c>
      <c r="H65" s="1">
        <f ca="1">H5+NORMINV(RAND(),0,'Total-Smoothed'!$AG$2)</f>
        <v>0.97954069439853508</v>
      </c>
      <c r="I65" s="1">
        <f ca="1">I5+NORMINV(RAND(),0,'Total-Smoothed'!$AG$2)</f>
        <v>0.25196318131131962</v>
      </c>
      <c r="J65" s="1">
        <f ca="1">J5+NORMINV(RAND(),0,'Total-Smoothed'!$AG$2)</f>
        <v>0.78655250694572354</v>
      </c>
      <c r="K65" s="1">
        <f ca="1">K5+NORMINV(RAND(),0,'Total-Smoothed'!$AG$2)</f>
        <v>1.1733430494442663</v>
      </c>
      <c r="L65" s="1">
        <f ca="1">L5+NORMINV(RAND(),0,'Total-Smoothed'!$AG$2)</f>
        <v>0.18032164554085511</v>
      </c>
      <c r="M65" s="1">
        <f ca="1">M5+NORMINV(RAND(),0,'Total-Smoothed'!$AG$2)</f>
        <v>-9.8952789276924732E-2</v>
      </c>
      <c r="N65" s="1">
        <f ca="1">N5+NORMINV(RAND(),0,'Total-Smoothed'!$AG$2)</f>
        <v>0.99297639994669584</v>
      </c>
      <c r="O65" s="1">
        <f ca="1">O5+NORMINV(RAND(),0,'Total-Smoothed'!$AG$2)</f>
        <v>0.99272814899288597</v>
      </c>
      <c r="P65" s="1">
        <f ca="1">P5+NORMINV(RAND(),0,'Total-Smoothed'!$AG$2)</f>
        <v>-1.5889884127984189E-2</v>
      </c>
      <c r="Q65" s="1">
        <f ca="1">Q5+NORMINV(RAND(),0,'Total-Smoothed'!$AG$2)</f>
        <v>5.0261368687517793E-2</v>
      </c>
      <c r="R65" s="1">
        <f ca="1">R5+NORMINV(RAND(),0,'Total-Smoothed'!$AG$2)</f>
        <v>-0.17434923967973576</v>
      </c>
      <c r="S65" s="1">
        <f ca="1">S5+NORMINV(RAND(),0,'Total-Smoothed'!$AG$2)</f>
        <v>0.50881519226728011</v>
      </c>
      <c r="T65" s="1">
        <f ca="1">T5+NORMINV(RAND(),0,'Total-Smoothed'!$AG$2)</f>
        <v>5.6080908670948351E-2</v>
      </c>
      <c r="U65" s="1">
        <f ca="1">U5+NORMINV(RAND(),0,'Total-Smoothed'!$AG$2)</f>
        <v>-4.3961488898870582E-2</v>
      </c>
      <c r="V65" s="1">
        <f ca="1">V5+NORMINV(RAND(),0,'Total-Smoothed'!$AG$2)</f>
        <v>0.90494118970587889</v>
      </c>
      <c r="W65" s="1">
        <f ca="1">W5+NORMINV(RAND(),0,'Total-Smoothed'!$AG$2)</f>
        <v>-6.3060082860462524E-2</v>
      </c>
    </row>
    <row r="66" spans="1:23">
      <c r="A66">
        <v>77</v>
      </c>
      <c r="B66" t="s">
        <v>52</v>
      </c>
      <c r="C66">
        <v>30</v>
      </c>
      <c r="D66" s="1">
        <f ca="1">D6+NORMINV(RAND(),0,'Total-Smoothed'!$AG$2)</f>
        <v>-0.13579974004612042</v>
      </c>
      <c r="E66" s="1">
        <f ca="1">E6+NORMINV(RAND(),0,'Total-Smoothed'!$AG$2)</f>
        <v>1.1231203049620866</v>
      </c>
      <c r="F66" s="1">
        <f ca="1">F6+NORMINV(RAND(),0,'Total-Smoothed'!$AG$2)</f>
        <v>0.94379134498771622</v>
      </c>
      <c r="G66" s="1">
        <f ca="1">G6+NORMINV(RAND(),0,'Total-Smoothed'!$AG$2)</f>
        <v>0.11597802775491411</v>
      </c>
      <c r="H66" s="1">
        <f ca="1">H6+NORMINV(RAND(),0,'Total-Smoothed'!$AG$2)</f>
        <v>1.1631555097876987</v>
      </c>
      <c r="I66" s="1">
        <f ca="1">I6+NORMINV(RAND(),0,'Total-Smoothed'!$AG$2)</f>
        <v>0.13286723296490568</v>
      </c>
      <c r="J66" s="1">
        <f ca="1">J6+NORMINV(RAND(),0,'Total-Smoothed'!$AG$2)</f>
        <v>0.78753339054472904</v>
      </c>
      <c r="K66" s="1">
        <f ca="1">K6+NORMINV(RAND(),0,'Total-Smoothed'!$AG$2)</f>
        <v>1.0842729522589662</v>
      </c>
      <c r="L66" s="1">
        <f ca="1">L6+NORMINV(RAND(),0,'Total-Smoothed'!$AG$2)</f>
        <v>0.32664853352832579</v>
      </c>
      <c r="M66" s="1">
        <f ca="1">M6+NORMINV(RAND(),0,'Total-Smoothed'!$AG$2)</f>
        <v>-2.3129767335557314E-2</v>
      </c>
      <c r="N66" s="1">
        <f ca="1">N6+NORMINV(RAND(),0,'Total-Smoothed'!$AG$2)</f>
        <v>0.91539217874529133</v>
      </c>
      <c r="O66" s="1">
        <f ca="1">O6+NORMINV(RAND(),0,'Total-Smoothed'!$AG$2)</f>
        <v>0.97282958594442892</v>
      </c>
      <c r="P66" s="1">
        <f ca="1">P6+NORMINV(RAND(),0,'Total-Smoothed'!$AG$2)</f>
        <v>-8.3823559948018211E-2</v>
      </c>
      <c r="Q66" s="1">
        <f ca="1">Q6+NORMINV(RAND(),0,'Total-Smoothed'!$AG$2)</f>
        <v>0.18729824354067034</v>
      </c>
      <c r="R66" s="1">
        <f ca="1">R6+NORMINV(RAND(),0,'Total-Smoothed'!$AG$2)</f>
        <v>0.53323105361582845</v>
      </c>
      <c r="S66" s="1">
        <f ca="1">S6+NORMINV(RAND(),0,'Total-Smoothed'!$AG$2)</f>
        <v>4.5563341830958615E-2</v>
      </c>
      <c r="T66" s="1">
        <f ca="1">T6+NORMINV(RAND(),0,'Total-Smoothed'!$AG$2)</f>
        <v>6.4794310306917985E-2</v>
      </c>
      <c r="U66" s="1">
        <f ca="1">U6+NORMINV(RAND(),0,'Total-Smoothed'!$AG$2)</f>
        <v>1.0000901884319837</v>
      </c>
      <c r="V66" s="1">
        <f ca="1">V6+NORMINV(RAND(),0,'Total-Smoothed'!$AG$2)</f>
        <v>0.9253965944560566</v>
      </c>
      <c r="W66" s="1">
        <f ca="1">W6+NORMINV(RAND(),0,'Total-Smoothed'!$AG$2)</f>
        <v>-7.7528138547279003E-3</v>
      </c>
    </row>
    <row r="67" spans="1:23">
      <c r="A67">
        <v>78</v>
      </c>
      <c r="B67" t="s">
        <v>53</v>
      </c>
      <c r="C67">
        <v>30</v>
      </c>
      <c r="D67" s="1">
        <f ca="1">D7+NORMINV(RAND(),0,'Total-Smoothed'!$AG$2)</f>
        <v>0.25238134110259808</v>
      </c>
      <c r="E67" s="1">
        <f ca="1">E7+NORMINV(RAND(),0,'Total-Smoothed'!$AG$2)</f>
        <v>0.11853845008333458</v>
      </c>
      <c r="F67" s="1">
        <f ca="1">F7+NORMINV(RAND(),0,'Total-Smoothed'!$AG$2)</f>
        <v>-5.1581919746629561E-2</v>
      </c>
      <c r="G67" s="1">
        <f ca="1">G7+NORMINV(RAND(),0,'Total-Smoothed'!$AG$2)</f>
        <v>-4.5329462644929465E-2</v>
      </c>
      <c r="H67" s="1">
        <f ca="1">H7+NORMINV(RAND(),0,'Total-Smoothed'!$AG$2)</f>
        <v>-5.506642237365416E-2</v>
      </c>
      <c r="I67" s="1">
        <f ca="1">I7+NORMINV(RAND(),0,'Total-Smoothed'!$AG$2)</f>
        <v>0.8804306488490875</v>
      </c>
      <c r="J67" s="1">
        <f ca="1">J7+NORMINV(RAND(),0,'Total-Smoothed'!$AG$2)</f>
        <v>0.94157483668346598</v>
      </c>
      <c r="K67" s="1">
        <f ca="1">K7+NORMINV(RAND(),0,'Total-Smoothed'!$AG$2)</f>
        <v>0.97668174297528887</v>
      </c>
      <c r="L67" s="1">
        <f ca="1">L7+NORMINV(RAND(),0,'Total-Smoothed'!$AG$2)</f>
        <v>6.4297783824556781E-2</v>
      </c>
      <c r="M67" s="1">
        <f ca="1">M7+NORMINV(RAND(),0,'Total-Smoothed'!$AG$2)</f>
        <v>0.8570374326966903</v>
      </c>
      <c r="N67" s="1">
        <f ca="1">N7+NORMINV(RAND(),0,'Total-Smoothed'!$AG$2)</f>
        <v>0.88029792511125982</v>
      </c>
      <c r="O67" s="1">
        <f ca="1">O7+NORMINV(RAND(),0,'Total-Smoothed'!$AG$2)</f>
        <v>1.0766887143109594</v>
      </c>
      <c r="P67" s="1">
        <f ca="1">P7+NORMINV(RAND(),0,'Total-Smoothed'!$AG$2)</f>
        <v>-1.1615515739101721E-2</v>
      </c>
      <c r="Q67" s="1">
        <f ca="1">Q7+NORMINV(RAND(),0,'Total-Smoothed'!$AG$2)</f>
        <v>0.3683543525869048</v>
      </c>
      <c r="R67" s="1">
        <f ca="1">R7+NORMINV(RAND(),0,'Total-Smoothed'!$AG$2)</f>
        <v>2.0779451777436946E-2</v>
      </c>
      <c r="S67" s="1">
        <f ca="1">S7+NORMINV(RAND(),0,'Total-Smoothed'!$AG$2)</f>
        <v>5.3236034455347511E-2</v>
      </c>
      <c r="T67" s="1">
        <f ca="1">T7+NORMINV(RAND(),0,'Total-Smoothed'!$AG$2)</f>
        <v>-0.10867415738457789</v>
      </c>
      <c r="U67" s="1">
        <f ca="1">U7+NORMINV(RAND(),0,'Total-Smoothed'!$AG$2)</f>
        <v>0.10746104418045699</v>
      </c>
      <c r="V67" s="1">
        <f ca="1">V7+NORMINV(RAND(),0,'Total-Smoothed'!$AG$2)</f>
        <v>1.0846288436859</v>
      </c>
      <c r="W67" s="1">
        <f ca="1">W7+NORMINV(RAND(),0,'Total-Smoothed'!$AG$2)</f>
        <v>4.4611952069588068E-2</v>
      </c>
    </row>
    <row r="68" spans="1:23">
      <c r="A68">
        <v>79</v>
      </c>
      <c r="B68" t="s">
        <v>54</v>
      </c>
      <c r="C68">
        <v>30</v>
      </c>
      <c r="D68" s="1">
        <f ca="1">D8+NORMINV(RAND(),0,'Total-Smoothed'!$AG$2)</f>
        <v>5.2226610129372998E-2</v>
      </c>
      <c r="E68" s="1">
        <f ca="1">E8+NORMINV(RAND(),0,'Total-Smoothed'!$AG$2)</f>
        <v>0.87246593179818022</v>
      </c>
      <c r="F68" s="1">
        <f ca="1">F8+NORMINV(RAND(),0,'Total-Smoothed'!$AG$2)</f>
        <v>0.34167337178798662</v>
      </c>
      <c r="G68" s="1">
        <f ca="1">G8+NORMINV(RAND(),0,'Total-Smoothed'!$AG$2)</f>
        <v>5.9128589055431252E-2</v>
      </c>
      <c r="H68" s="1">
        <f ca="1">H8+NORMINV(RAND(),0,'Total-Smoothed'!$AG$2)</f>
        <v>1.2007252895221407</v>
      </c>
      <c r="I68" s="1">
        <f ca="1">I8+NORMINV(RAND(),0,'Total-Smoothed'!$AG$2)</f>
        <v>0.89687573067501702</v>
      </c>
      <c r="J68" s="1">
        <f ca="1">J8+NORMINV(RAND(),0,'Total-Smoothed'!$AG$2)</f>
        <v>0.93866892987975836</v>
      </c>
      <c r="K68" s="1">
        <f ca="1">K8+NORMINV(RAND(),0,'Total-Smoothed'!$AG$2)</f>
        <v>1.0336344389775409</v>
      </c>
      <c r="L68" s="1">
        <f ca="1">L8+NORMINV(RAND(),0,'Total-Smoothed'!$AG$2)</f>
        <v>4.4766922150432736E-2</v>
      </c>
      <c r="M68" s="1">
        <f ca="1">M8+NORMINV(RAND(),0,'Total-Smoothed'!$AG$2)</f>
        <v>0.9610292216119406</v>
      </c>
      <c r="N68" s="1">
        <f ca="1">N8+NORMINV(RAND(),0,'Total-Smoothed'!$AG$2)</f>
        <v>1.2059883282556532</v>
      </c>
      <c r="O68" s="1">
        <f ca="1">O8+NORMINV(RAND(),0,'Total-Smoothed'!$AG$2)</f>
        <v>0.79088322887456286</v>
      </c>
      <c r="P68" s="1">
        <f ca="1">P8+NORMINV(RAND(),0,'Total-Smoothed'!$AG$2)</f>
        <v>-1.9763096374176485E-3</v>
      </c>
      <c r="Q68" s="1">
        <f ca="1">Q8+NORMINV(RAND(),0,'Total-Smoothed'!$AG$2)</f>
        <v>0.97028370152493193</v>
      </c>
      <c r="R68" s="1">
        <f ca="1">R8+NORMINV(RAND(),0,'Total-Smoothed'!$AG$2)</f>
        <v>9.1640840661647419E-2</v>
      </c>
      <c r="S68" s="1">
        <f ca="1">S8+NORMINV(RAND(),0,'Total-Smoothed'!$AG$2)</f>
        <v>0.36449326926411146</v>
      </c>
      <c r="T68" s="1">
        <f ca="1">T8+NORMINV(RAND(),0,'Total-Smoothed'!$AG$2)</f>
        <v>-9.2753220183702162E-2</v>
      </c>
      <c r="U68" s="1">
        <f ca="1">U8+NORMINV(RAND(),0,'Total-Smoothed'!$AG$2)</f>
        <v>6.0814598334612661E-2</v>
      </c>
      <c r="V68" s="1">
        <f ca="1">V8+NORMINV(RAND(),0,'Total-Smoothed'!$AG$2)</f>
        <v>1.1402200601296257</v>
      </c>
      <c r="W68" s="1">
        <f ca="1">W8+NORMINV(RAND(),0,'Total-Smoothed'!$AG$2)</f>
        <v>5.0932879483264241E-2</v>
      </c>
    </row>
    <row r="69" spans="1:23">
      <c r="A69">
        <v>80</v>
      </c>
      <c r="B69" t="s">
        <v>55</v>
      </c>
      <c r="C69">
        <v>30</v>
      </c>
      <c r="D69" s="1">
        <f ca="1">D9+NORMINV(RAND(),0,'Total-Smoothed'!$AG$2)</f>
        <v>-7.4964080317714829E-2</v>
      </c>
      <c r="E69" s="1">
        <f ca="1">E9+NORMINV(RAND(),0,'Total-Smoothed'!$AG$2)</f>
        <v>-0.12336145494379556</v>
      </c>
      <c r="F69" s="1">
        <f ca="1">F9+NORMINV(RAND(),0,'Total-Smoothed'!$AG$2)</f>
        <v>5.8879991528686039E-2</v>
      </c>
      <c r="G69" s="1">
        <f ca="1">G9+NORMINV(RAND(),0,'Total-Smoothed'!$AG$2)</f>
        <v>0.1316064240762565</v>
      </c>
      <c r="H69" s="1">
        <f ca="1">H9+NORMINV(RAND(),0,'Total-Smoothed'!$AG$2)</f>
        <v>0.88602003675838992</v>
      </c>
      <c r="I69" s="1">
        <f ca="1">I9+NORMINV(RAND(),0,'Total-Smoothed'!$AG$2)</f>
        <v>1.2003774722687934</v>
      </c>
      <c r="J69" s="1">
        <f ca="1">J9+NORMINV(RAND(),0,'Total-Smoothed'!$AG$2)</f>
        <v>7.2251308440836201E-2</v>
      </c>
      <c r="K69" s="1">
        <f ca="1">K9+NORMINV(RAND(),0,'Total-Smoothed'!$AG$2)</f>
        <v>0.88080629762833196</v>
      </c>
      <c r="L69" s="1">
        <f ca="1">L9+NORMINV(RAND(),0,'Total-Smoothed'!$AG$2)</f>
        <v>-0.13424902346499321</v>
      </c>
      <c r="M69" s="1">
        <f ca="1">M9+NORMINV(RAND(),0,'Total-Smoothed'!$AG$2)</f>
        <v>1.0700529410975854</v>
      </c>
      <c r="N69" s="1">
        <f ca="1">N9+NORMINV(RAND(),0,'Total-Smoothed'!$AG$2)</f>
        <v>0.99000232242690644</v>
      </c>
      <c r="O69" s="1">
        <f ca="1">O9+NORMINV(RAND(),0,'Total-Smoothed'!$AG$2)</f>
        <v>1.0402258102801003</v>
      </c>
      <c r="P69" s="1">
        <f ca="1">P9+NORMINV(RAND(),0,'Total-Smoothed'!$AG$2)</f>
        <v>-5.8071050496506717E-2</v>
      </c>
      <c r="Q69" s="1">
        <f ca="1">Q9+NORMINV(RAND(),0,'Total-Smoothed'!$AG$2)</f>
        <v>-1.9519347196428338E-3</v>
      </c>
      <c r="R69" s="1">
        <f ca="1">R9+NORMINV(RAND(),0,'Total-Smoothed'!$AG$2)</f>
        <v>-1.2675271488724223E-2</v>
      </c>
      <c r="S69" s="1">
        <f ca="1">S9+NORMINV(RAND(),0,'Total-Smoothed'!$AG$2)</f>
        <v>0.10323595885589831</v>
      </c>
      <c r="T69" s="1">
        <f ca="1">T9+NORMINV(RAND(),0,'Total-Smoothed'!$AG$2)</f>
        <v>-0.12062744836417483</v>
      </c>
      <c r="U69" s="1">
        <f ca="1">U9+NORMINV(RAND(),0,'Total-Smoothed'!$AG$2)</f>
        <v>0.27744034067060508</v>
      </c>
      <c r="V69" s="1">
        <f ca="1">V9+NORMINV(RAND(),0,'Total-Smoothed'!$AG$2)</f>
        <v>0.78856744614386309</v>
      </c>
      <c r="W69" s="1">
        <f ca="1">W9+NORMINV(RAND(),0,'Total-Smoothed'!$AG$2)</f>
        <v>3.2395872506197521E-2</v>
      </c>
    </row>
    <row r="70" spans="1:23">
      <c r="A70">
        <v>81</v>
      </c>
      <c r="B70" t="s">
        <v>56</v>
      </c>
      <c r="C70">
        <v>30</v>
      </c>
      <c r="D70" s="1">
        <f ca="1">D10+NORMINV(RAND(),0,'Total-Smoothed'!$AG$2)</f>
        <v>-6.620544920236629E-2</v>
      </c>
      <c r="E70" s="1">
        <f ca="1">E10+NORMINV(RAND(),0,'Total-Smoothed'!$AG$2)</f>
        <v>0.9959512809846981</v>
      </c>
      <c r="F70" s="1">
        <f ca="1">F10+NORMINV(RAND(),0,'Total-Smoothed'!$AG$2)</f>
        <v>-4.1434722935657295E-2</v>
      </c>
      <c r="G70" s="1">
        <f ca="1">G10+NORMINV(RAND(),0,'Total-Smoothed'!$AG$2)</f>
        <v>0.23518816279231272</v>
      </c>
      <c r="H70" s="1">
        <f ca="1">H10+NORMINV(RAND(),0,'Total-Smoothed'!$AG$2)</f>
        <v>1.2202482011099516</v>
      </c>
      <c r="I70" s="1">
        <f ca="1">I10+NORMINV(RAND(),0,'Total-Smoothed'!$AG$2)</f>
        <v>-9.240884432191572E-3</v>
      </c>
      <c r="J70" s="1">
        <f ca="1">J10+NORMINV(RAND(),0,'Total-Smoothed'!$AG$2)</f>
        <v>5.6501760111238572E-2</v>
      </c>
      <c r="K70" s="1">
        <f ca="1">K10+NORMINV(RAND(),0,'Total-Smoothed'!$AG$2)</f>
        <v>1.0891199085146976</v>
      </c>
      <c r="L70" s="1">
        <f ca="1">L10+NORMINV(RAND(),0,'Total-Smoothed'!$AG$2)</f>
        <v>0.46994809820950456</v>
      </c>
      <c r="M70" s="1">
        <f ca="1">M10+NORMINV(RAND(),0,'Total-Smoothed'!$AG$2)</f>
        <v>0.99584753435717188</v>
      </c>
      <c r="N70" s="1">
        <f ca="1">N10+NORMINV(RAND(),0,'Total-Smoothed'!$AG$2)</f>
        <v>1.0272265348539149</v>
      </c>
      <c r="O70" s="1">
        <f ca="1">O10+NORMINV(RAND(),0,'Total-Smoothed'!$AG$2)</f>
        <v>0.84089765080968948</v>
      </c>
      <c r="P70" s="1">
        <f ca="1">P10+NORMINV(RAND(),0,'Total-Smoothed'!$AG$2)</f>
        <v>-3.4806506799267001E-2</v>
      </c>
      <c r="Q70" s="1">
        <f ca="1">Q10+NORMINV(RAND(),0,'Total-Smoothed'!$AG$2)</f>
        <v>1.933894679587711E-3</v>
      </c>
      <c r="R70" s="1">
        <f ca="1">R10+NORMINV(RAND(),0,'Total-Smoothed'!$AG$2)</f>
        <v>8.7452263424623783E-2</v>
      </c>
      <c r="S70" s="1">
        <f ca="1">S10+NORMINV(RAND(),0,'Total-Smoothed'!$AG$2)</f>
        <v>0.94177956451619904</v>
      </c>
      <c r="T70" s="1">
        <f ca="1">T10+NORMINV(RAND(),0,'Total-Smoothed'!$AG$2)</f>
        <v>-1.3558183694087012E-2</v>
      </c>
      <c r="U70" s="1">
        <f ca="1">U10+NORMINV(RAND(),0,'Total-Smoothed'!$AG$2)</f>
        <v>-0.11996638708070924</v>
      </c>
      <c r="V70" s="1">
        <f ca="1">V10+NORMINV(RAND(),0,'Total-Smoothed'!$AG$2)</f>
        <v>1.0823623649883933</v>
      </c>
      <c r="W70" s="1">
        <f ca="1">W10+NORMINV(RAND(),0,'Total-Smoothed'!$AG$2)</f>
        <v>0.1328608744437407</v>
      </c>
    </row>
    <row r="71" spans="1:23">
      <c r="A71">
        <v>82</v>
      </c>
      <c r="B71" t="s">
        <v>57</v>
      </c>
      <c r="C71">
        <v>30</v>
      </c>
      <c r="D71" s="1">
        <f ca="1">D11+NORMINV(RAND(),0,'Total-Smoothed'!$AG$2)</f>
        <v>8.6496171776291708E-2</v>
      </c>
      <c r="E71" s="1">
        <f ca="1">E11+NORMINV(RAND(),0,'Total-Smoothed'!$AG$2)</f>
        <v>0.98377019373306362</v>
      </c>
      <c r="F71" s="1">
        <f ca="1">F11+NORMINV(RAND(),0,'Total-Smoothed'!$AG$2)</f>
        <v>0.5191660798131803</v>
      </c>
      <c r="G71" s="1">
        <f ca="1">G11+NORMINV(RAND(),0,'Total-Smoothed'!$AG$2)</f>
        <v>-0.10899165983060385</v>
      </c>
      <c r="H71" s="1">
        <f ca="1">H11+NORMINV(RAND(),0,'Total-Smoothed'!$AG$2)</f>
        <v>0.13732085287398713</v>
      </c>
      <c r="I71" s="1">
        <f ca="1">I11+NORMINV(RAND(),0,'Total-Smoothed'!$AG$2)</f>
        <v>8.2930078379559305E-2</v>
      </c>
      <c r="J71" s="1">
        <f ca="1">J11+NORMINV(RAND(),0,'Total-Smoothed'!$AG$2)</f>
        <v>0.91218988413980129</v>
      </c>
      <c r="K71" s="1">
        <f ca="1">K11+NORMINV(RAND(),0,'Total-Smoothed'!$AG$2)</f>
        <v>0.98140199979101561</v>
      </c>
      <c r="L71" s="1">
        <f ca="1">L11+NORMINV(RAND(),0,'Total-Smoothed'!$AG$2)</f>
        <v>-4.694375904620629E-2</v>
      </c>
      <c r="M71" s="1">
        <f ca="1">M11+NORMINV(RAND(),0,'Total-Smoothed'!$AG$2)</f>
        <v>0.83979857081712495</v>
      </c>
      <c r="N71" s="1">
        <f ca="1">N11+NORMINV(RAND(),0,'Total-Smoothed'!$AG$2)</f>
        <v>0.91891745853354667</v>
      </c>
      <c r="O71" s="1">
        <f ca="1">O11+NORMINV(RAND(),0,'Total-Smoothed'!$AG$2)</f>
        <v>0.91544002812938641</v>
      </c>
      <c r="P71" s="1">
        <f ca="1">P11+NORMINV(RAND(),0,'Total-Smoothed'!$AG$2)</f>
        <v>-4.1318148560768979E-2</v>
      </c>
      <c r="Q71" s="1">
        <f ca="1">Q11+NORMINV(RAND(),0,'Total-Smoothed'!$AG$2)</f>
        <v>0.96385954573774102</v>
      </c>
      <c r="R71" s="1">
        <f ca="1">R11+NORMINV(RAND(),0,'Total-Smoothed'!$AG$2)</f>
        <v>5.2249394757424801E-2</v>
      </c>
      <c r="S71" s="1">
        <f ca="1">S11+NORMINV(RAND(),0,'Total-Smoothed'!$AG$2)</f>
        <v>-4.9079335921523456E-2</v>
      </c>
      <c r="T71" s="1">
        <f ca="1">T11+NORMINV(RAND(),0,'Total-Smoothed'!$AG$2)</f>
        <v>-5.3302488390227713E-2</v>
      </c>
      <c r="U71" s="1">
        <f ca="1">U11+NORMINV(RAND(),0,'Total-Smoothed'!$AG$2)</f>
        <v>0.14391114349917491</v>
      </c>
      <c r="V71" s="1">
        <f ca="1">V11+NORMINV(RAND(),0,'Total-Smoothed'!$AG$2)</f>
        <v>1.0810573904261842</v>
      </c>
      <c r="W71" s="1">
        <f ca="1">W11+NORMINV(RAND(),0,'Total-Smoothed'!$AG$2)</f>
        <v>-2.3649298906623109E-2</v>
      </c>
    </row>
    <row r="72" spans="1:23">
      <c r="A72">
        <v>83</v>
      </c>
      <c r="B72" t="s">
        <v>58</v>
      </c>
      <c r="C72">
        <v>30</v>
      </c>
      <c r="D72" s="1">
        <f ca="1">D12+NORMINV(RAND(),0,'Total-Smoothed'!$AG$2)</f>
        <v>0.13228166751569237</v>
      </c>
      <c r="E72" s="1">
        <f ca="1">E12+NORMINV(RAND(),0,'Total-Smoothed'!$AG$2)</f>
        <v>0.2995359090353929</v>
      </c>
      <c r="F72" s="1">
        <f ca="1">F12+NORMINV(RAND(),0,'Total-Smoothed'!$AG$2)</f>
        <v>-2.4554121187535322E-2</v>
      </c>
      <c r="G72" s="1">
        <f ca="1">G12+NORMINV(RAND(),0,'Total-Smoothed'!$AG$2)</f>
        <v>0.28316080245309755</v>
      </c>
      <c r="H72" s="1">
        <f ca="1">H12+NORMINV(RAND(),0,'Total-Smoothed'!$AG$2)</f>
        <v>0.8786374707706609</v>
      </c>
      <c r="I72" s="1">
        <f ca="1">I12+NORMINV(RAND(),0,'Total-Smoothed'!$AG$2)</f>
        <v>0.96580594645191487</v>
      </c>
      <c r="J72" s="1">
        <f ca="1">J12+NORMINV(RAND(),0,'Total-Smoothed'!$AG$2)</f>
        <v>0.84375794020472095</v>
      </c>
      <c r="K72" s="1">
        <f ca="1">K12+NORMINV(RAND(),0,'Total-Smoothed'!$AG$2)</f>
        <v>1.0356074777617994</v>
      </c>
      <c r="L72" s="1">
        <f ca="1">L12+NORMINV(RAND(),0,'Total-Smoothed'!$AG$2)</f>
        <v>1.019724896979848</v>
      </c>
      <c r="M72" s="1">
        <f ca="1">M12+NORMINV(RAND(),0,'Total-Smoothed'!$AG$2)</f>
        <v>1.036571078256675</v>
      </c>
      <c r="N72" s="1">
        <f ca="1">N12+NORMINV(RAND(),0,'Total-Smoothed'!$AG$2)</f>
        <v>1.1471190856749871</v>
      </c>
      <c r="O72" s="1">
        <f ca="1">O12+NORMINV(RAND(),0,'Total-Smoothed'!$AG$2)</f>
        <v>0.84282693466650471</v>
      </c>
      <c r="P72" s="1">
        <f ca="1">P12+NORMINV(RAND(),0,'Total-Smoothed'!$AG$2)</f>
        <v>-7.8782467122947925E-2</v>
      </c>
      <c r="Q72" s="1">
        <f ca="1">Q12+NORMINV(RAND(),0,'Total-Smoothed'!$AG$2)</f>
        <v>-6.795083260693266E-2</v>
      </c>
      <c r="R72" s="1">
        <f ca="1">R12+NORMINV(RAND(),0,'Total-Smoothed'!$AG$2)</f>
        <v>1.3459421370749399E-2</v>
      </c>
      <c r="S72" s="1">
        <f ca="1">S12+NORMINV(RAND(),0,'Total-Smoothed'!$AG$2)</f>
        <v>0.41687419038915674</v>
      </c>
      <c r="T72" s="1">
        <f ca="1">T12+NORMINV(RAND(),0,'Total-Smoothed'!$AG$2)</f>
        <v>-0.12333850853537234</v>
      </c>
      <c r="U72" s="1">
        <f ca="1">U12+NORMINV(RAND(),0,'Total-Smoothed'!$AG$2)</f>
        <v>6.9794417011353263E-2</v>
      </c>
      <c r="V72" s="1">
        <f ca="1">V12+NORMINV(RAND(),0,'Total-Smoothed'!$AG$2)</f>
        <v>0.93050596849334111</v>
      </c>
      <c r="W72" s="1">
        <f ca="1">W12+NORMINV(RAND(),0,'Total-Smoothed'!$AG$2)</f>
        <v>-2.0308581535512099E-2</v>
      </c>
    </row>
    <row r="73" spans="1:23">
      <c r="A73">
        <v>84</v>
      </c>
      <c r="B73" t="s">
        <v>59</v>
      </c>
      <c r="C73">
        <v>30</v>
      </c>
      <c r="D73" s="1">
        <f ca="1">D13+NORMINV(RAND(),0,'Total-Smoothed'!$AG$2)</f>
        <v>5.9631046661694317E-2</v>
      </c>
      <c r="E73" s="1">
        <f ca="1">E13+NORMINV(RAND(),0,'Total-Smoothed'!$AG$2)</f>
        <v>1.1106059770002983</v>
      </c>
      <c r="F73" s="1">
        <f ca="1">F13+NORMINV(RAND(),0,'Total-Smoothed'!$AG$2)</f>
        <v>0.12767180595394417</v>
      </c>
      <c r="G73" s="1">
        <f ca="1">G13+NORMINV(RAND(),0,'Total-Smoothed'!$AG$2)</f>
        <v>0.86787826497406728</v>
      </c>
      <c r="H73" s="1">
        <f ca="1">H13+NORMINV(RAND(),0,'Total-Smoothed'!$AG$2)</f>
        <v>1.0337999215449929</v>
      </c>
      <c r="I73" s="1">
        <f ca="1">I13+NORMINV(RAND(),0,'Total-Smoothed'!$AG$2)</f>
        <v>1.0001338038100889</v>
      </c>
      <c r="J73" s="1">
        <f ca="1">J13+NORMINV(RAND(),0,'Total-Smoothed'!$AG$2)</f>
        <v>-0.11023836739490958</v>
      </c>
      <c r="K73" s="1">
        <f ca="1">K13+NORMINV(RAND(),0,'Total-Smoothed'!$AG$2)</f>
        <v>1.0177159587657216</v>
      </c>
      <c r="L73" s="1">
        <f ca="1">L13+NORMINV(RAND(),0,'Total-Smoothed'!$AG$2)</f>
        <v>0.8703893674872889</v>
      </c>
      <c r="M73" s="1">
        <f ca="1">M13+NORMINV(RAND(),0,'Total-Smoothed'!$AG$2)</f>
        <v>4.4502249500517524E-2</v>
      </c>
      <c r="N73" s="1">
        <f ca="1">N13+NORMINV(RAND(),0,'Total-Smoothed'!$AG$2)</f>
        <v>-0.12399106452375239</v>
      </c>
      <c r="O73" s="1">
        <f ca="1">O13+NORMINV(RAND(),0,'Total-Smoothed'!$AG$2)</f>
        <v>0.98489261468117539</v>
      </c>
      <c r="P73" s="1">
        <f ca="1">P13+NORMINV(RAND(),0,'Total-Smoothed'!$AG$2)</f>
        <v>9.7534424163123482E-2</v>
      </c>
      <c r="Q73" s="1">
        <f ca="1">Q13+NORMINV(RAND(),0,'Total-Smoothed'!$AG$2)</f>
        <v>-8.3774918624420311E-2</v>
      </c>
      <c r="R73" s="1">
        <f ca="1">R13+NORMINV(RAND(),0,'Total-Smoothed'!$AG$2)</f>
        <v>0.3412968832642706</v>
      </c>
      <c r="S73" s="1">
        <f ca="1">S13+NORMINV(RAND(),0,'Total-Smoothed'!$AG$2)</f>
        <v>0.3869711776397029</v>
      </c>
      <c r="T73" s="1">
        <f ca="1">T13+NORMINV(RAND(),0,'Total-Smoothed'!$AG$2)</f>
        <v>0.20598365289781989</v>
      </c>
      <c r="U73" s="1">
        <f ca="1">U13+NORMINV(RAND(),0,'Total-Smoothed'!$AG$2)</f>
        <v>7.7845415338647583E-2</v>
      </c>
      <c r="V73" s="1">
        <f ca="1">V13+NORMINV(RAND(),0,'Total-Smoothed'!$AG$2)</f>
        <v>0.72558754544244897</v>
      </c>
      <c r="W73" s="1">
        <f ca="1">W13+NORMINV(RAND(),0,'Total-Smoothed'!$AG$2)</f>
        <v>-4.5457063855353377E-2</v>
      </c>
    </row>
    <row r="74" spans="1:23">
      <c r="A74">
        <v>85</v>
      </c>
      <c r="B74" t="s">
        <v>60</v>
      </c>
      <c r="C74">
        <v>30</v>
      </c>
      <c r="D74" s="1">
        <f ca="1">D14+NORMINV(RAND(),0,'Total-Smoothed'!$AG$2)</f>
        <v>7.3821989032423443E-2</v>
      </c>
      <c r="E74" s="1">
        <f ca="1">E14+NORMINV(RAND(),0,'Total-Smoothed'!$AG$2)</f>
        <v>1.005904730643997</v>
      </c>
      <c r="F74" s="1">
        <f ca="1">F14+NORMINV(RAND(),0,'Total-Smoothed'!$AG$2)</f>
        <v>1.3401996293147329E-2</v>
      </c>
      <c r="G74" s="1">
        <f ca="1">G14+NORMINV(RAND(),0,'Total-Smoothed'!$AG$2)</f>
        <v>-8.5209352770537192E-2</v>
      </c>
      <c r="H74" s="1">
        <f ca="1">H14+NORMINV(RAND(),0,'Total-Smoothed'!$AG$2)</f>
        <v>-6.9947154596357683E-2</v>
      </c>
      <c r="I74" s="1">
        <f ca="1">I14+NORMINV(RAND(),0,'Total-Smoothed'!$AG$2)</f>
        <v>1.0399690227499274</v>
      </c>
      <c r="J74" s="1">
        <f ca="1">J14+NORMINV(RAND(),0,'Total-Smoothed'!$AG$2)</f>
        <v>-1.2499023247676063E-2</v>
      </c>
      <c r="K74" s="1">
        <f ca="1">K14+NORMINV(RAND(),0,'Total-Smoothed'!$AG$2)</f>
        <v>0.91639262983764236</v>
      </c>
      <c r="L74" s="1">
        <f ca="1">L14+NORMINV(RAND(),0,'Total-Smoothed'!$AG$2)</f>
        <v>1.0505340237450349</v>
      </c>
      <c r="M74" s="1">
        <f ca="1">M14+NORMINV(RAND(),0,'Total-Smoothed'!$AG$2)</f>
        <v>3.629290540290471E-2</v>
      </c>
      <c r="N74" s="1">
        <f ca="1">N14+NORMINV(RAND(),0,'Total-Smoothed'!$AG$2)</f>
        <v>-2.5034773757035361E-2</v>
      </c>
      <c r="O74" s="1">
        <f ca="1">O14+NORMINV(RAND(),0,'Total-Smoothed'!$AG$2)</f>
        <v>1.0057417288109582</v>
      </c>
      <c r="P74" s="1">
        <f ca="1">P14+NORMINV(RAND(),0,'Total-Smoothed'!$AG$2)</f>
        <v>3.4209242126948571E-2</v>
      </c>
      <c r="Q74" s="1">
        <f ca="1">Q14+NORMINV(RAND(),0,'Total-Smoothed'!$AG$2)</f>
        <v>7.3090586277795105E-2</v>
      </c>
      <c r="R74" s="1">
        <f ca="1">R14+NORMINV(RAND(),0,'Total-Smoothed'!$AG$2)</f>
        <v>0.45229944361951674</v>
      </c>
      <c r="S74" s="1">
        <f ca="1">S14+NORMINV(RAND(),0,'Total-Smoothed'!$AG$2)</f>
        <v>-0.13273321435952429</v>
      </c>
      <c r="T74" s="1">
        <f ca="1">T14+NORMINV(RAND(),0,'Total-Smoothed'!$AG$2)</f>
        <v>0.1275696002018897</v>
      </c>
      <c r="U74" s="1">
        <f ca="1">U14+NORMINV(RAND(),0,'Total-Smoothed'!$AG$2)</f>
        <v>0.99196818436197698</v>
      </c>
      <c r="V74" s="1">
        <f ca="1">V14+NORMINV(RAND(),0,'Total-Smoothed'!$AG$2)</f>
        <v>0.38727669726176794</v>
      </c>
      <c r="W74" s="1">
        <f ca="1">W14+NORMINV(RAND(),0,'Total-Smoothed'!$AG$2)</f>
        <v>-0.13550028331132177</v>
      </c>
    </row>
    <row r="75" spans="1:23">
      <c r="A75">
        <v>86</v>
      </c>
      <c r="B75" t="s">
        <v>61</v>
      </c>
      <c r="C75">
        <v>30</v>
      </c>
      <c r="D75" s="1">
        <f ca="1">D15+NORMINV(RAND(),0,'Total-Smoothed'!$AG$2)</f>
        <v>-9.176783438403531E-2</v>
      </c>
      <c r="E75" s="1">
        <f ca="1">E15+NORMINV(RAND(),0,'Total-Smoothed'!$AG$2)</f>
        <v>1.2145035313666077</v>
      </c>
      <c r="F75" s="1">
        <f ca="1">F15+NORMINV(RAND(),0,'Total-Smoothed'!$AG$2)</f>
        <v>-9.4728183401980748E-2</v>
      </c>
      <c r="G75" s="1">
        <f ca="1">G15+NORMINV(RAND(),0,'Total-Smoothed'!$AG$2)</f>
        <v>1.1172342610943886</v>
      </c>
      <c r="H75" s="1">
        <f ca="1">H15+NORMINV(RAND(),0,'Total-Smoothed'!$AG$2)</f>
        <v>-0.15866489644106702</v>
      </c>
      <c r="I75" s="1">
        <f ca="1">I15+NORMINV(RAND(),0,'Total-Smoothed'!$AG$2)</f>
        <v>1.0057450477697931</v>
      </c>
      <c r="J75" s="1">
        <f ca="1">J15+NORMINV(RAND(),0,'Total-Smoothed'!$AG$2)</f>
        <v>-2.1038995986349352E-3</v>
      </c>
      <c r="K75" s="1">
        <f ca="1">K15+NORMINV(RAND(),0,'Total-Smoothed'!$AG$2)</f>
        <v>0.95652653562010226</v>
      </c>
      <c r="L75" s="1">
        <f ca="1">L15+NORMINV(RAND(),0,'Total-Smoothed'!$AG$2)</f>
        <v>4.4654782715347542E-2</v>
      </c>
      <c r="M75" s="1">
        <f ca="1">M15+NORMINV(RAND(),0,'Total-Smoothed'!$AG$2)</f>
        <v>-5.029284137227992E-2</v>
      </c>
      <c r="N75" s="1">
        <f ca="1">N15+NORMINV(RAND(),0,'Total-Smoothed'!$AG$2)</f>
        <v>-3.3019799591497333E-2</v>
      </c>
      <c r="O75" s="1">
        <f ca="1">O15+NORMINV(RAND(),0,'Total-Smoothed'!$AG$2)</f>
        <v>1.0716057294998496</v>
      </c>
      <c r="P75" s="1">
        <f ca="1">P15+NORMINV(RAND(),0,'Total-Smoothed'!$AG$2)</f>
        <v>1.9454243664779703E-2</v>
      </c>
      <c r="Q75" s="1">
        <f ca="1">Q15+NORMINV(RAND(),0,'Total-Smoothed'!$AG$2)</f>
        <v>-0.12239059031868463</v>
      </c>
      <c r="R75" s="1">
        <f ca="1">R15+NORMINV(RAND(),0,'Total-Smoothed'!$AG$2)</f>
        <v>-6.1119493407935793E-3</v>
      </c>
      <c r="S75" s="1">
        <f ca="1">S15+NORMINV(RAND(),0,'Total-Smoothed'!$AG$2)</f>
        <v>1.0037647912166479</v>
      </c>
      <c r="T75" s="1">
        <f ca="1">T15+NORMINV(RAND(),0,'Total-Smoothed'!$AG$2)</f>
        <v>2.621630757214588E-2</v>
      </c>
      <c r="U75" s="1">
        <f ca="1">U15+NORMINV(RAND(),0,'Total-Smoothed'!$AG$2)</f>
        <v>0.98064342237205337</v>
      </c>
      <c r="V75" s="1">
        <f ca="1">V15+NORMINV(RAND(),0,'Total-Smoothed'!$AG$2)</f>
        <v>0.94256507086742936</v>
      </c>
      <c r="W75" s="1">
        <f ca="1">W15+NORMINV(RAND(),0,'Total-Smoothed'!$AG$2)</f>
        <v>-0.1521988457808858</v>
      </c>
    </row>
    <row r="76" spans="1:23">
      <c r="A76">
        <v>87</v>
      </c>
      <c r="B76" t="s">
        <v>62</v>
      </c>
      <c r="C76">
        <v>30</v>
      </c>
      <c r="D76" s="1">
        <f ca="1">D16+NORMINV(RAND(),0,'Total-Smoothed'!$AG$2)</f>
        <v>0.5816248334152414</v>
      </c>
      <c r="E76" s="1">
        <f ca="1">E16+NORMINV(RAND(),0,'Total-Smoothed'!$AG$2)</f>
        <v>0.844217232107078</v>
      </c>
      <c r="F76" s="1">
        <f ca="1">F16+NORMINV(RAND(),0,'Total-Smoothed'!$AG$2)</f>
        <v>-4.4209734346023079E-2</v>
      </c>
      <c r="G76" s="1">
        <f ca="1">G16+NORMINV(RAND(),0,'Total-Smoothed'!$AG$2)</f>
        <v>0.13144416163219075</v>
      </c>
      <c r="H76" s="1">
        <f ca="1">H16+NORMINV(RAND(),0,'Total-Smoothed'!$AG$2)</f>
        <v>3.6188393206695958E-2</v>
      </c>
      <c r="I76" s="1">
        <f ca="1">I16+NORMINV(RAND(),0,'Total-Smoothed'!$AG$2)</f>
        <v>0.94240887784766603</v>
      </c>
      <c r="J76" s="1">
        <f ca="1">J16+NORMINV(RAND(),0,'Total-Smoothed'!$AG$2)</f>
        <v>-7.0947913831923712E-2</v>
      </c>
      <c r="K76" s="1">
        <f ca="1">K16+NORMINV(RAND(),0,'Total-Smoothed'!$AG$2)</f>
        <v>1.0315946428386773</v>
      </c>
      <c r="L76" s="1">
        <f ca="1">L16+NORMINV(RAND(),0,'Total-Smoothed'!$AG$2)</f>
        <v>6.7845213796742063E-2</v>
      </c>
      <c r="M76" s="1">
        <f ca="1">M16+NORMINV(RAND(),0,'Total-Smoothed'!$AG$2)</f>
        <v>3.1982475832920312E-2</v>
      </c>
      <c r="N76" s="1">
        <f ca="1">N16+NORMINV(RAND(),0,'Total-Smoothed'!$AG$2)</f>
        <v>0.1401587504215332</v>
      </c>
      <c r="O76" s="1">
        <f ca="1">O16+NORMINV(RAND(),0,'Total-Smoothed'!$AG$2)</f>
        <v>1.0976998567399114</v>
      </c>
      <c r="P76" s="1">
        <f ca="1">P16+NORMINV(RAND(),0,'Total-Smoothed'!$AG$2)</f>
        <v>6.565047683342605E-2</v>
      </c>
      <c r="Q76" s="1">
        <f ca="1">Q16+NORMINV(RAND(),0,'Total-Smoothed'!$AG$2)</f>
        <v>0.15126400038947729</v>
      </c>
      <c r="R76" s="1">
        <f ca="1">R16+NORMINV(RAND(),0,'Total-Smoothed'!$AG$2)</f>
        <v>0.95736843707874042</v>
      </c>
      <c r="S76" s="1">
        <f ca="1">S16+NORMINV(RAND(),0,'Total-Smoothed'!$AG$2)</f>
        <v>0.32103543966861903</v>
      </c>
      <c r="T76" s="1">
        <f ca="1">T16+NORMINV(RAND(),0,'Total-Smoothed'!$AG$2)</f>
        <v>-3.5141970526831635E-2</v>
      </c>
      <c r="U76" s="1">
        <f ca="1">U16+NORMINV(RAND(),0,'Total-Smoothed'!$AG$2)</f>
        <v>-2.8998936594960403E-2</v>
      </c>
      <c r="V76" s="1">
        <f ca="1">V16+NORMINV(RAND(),0,'Total-Smoothed'!$AG$2)</f>
        <v>1.0324356199603191</v>
      </c>
      <c r="W76" s="1">
        <f ca="1">W16+NORMINV(RAND(),0,'Total-Smoothed'!$AG$2)</f>
        <v>4.5213060947503509E-3</v>
      </c>
    </row>
    <row r="77" spans="1:23">
      <c r="A77">
        <v>88</v>
      </c>
      <c r="B77" t="s">
        <v>63</v>
      </c>
      <c r="C77">
        <v>30</v>
      </c>
      <c r="D77" s="1">
        <f ca="1">D17+NORMINV(RAND(),0,'Total-Smoothed'!$AG$2)</f>
        <v>-0.11442330230248626</v>
      </c>
      <c r="E77" s="1">
        <f ca="1">E17+NORMINV(RAND(),0,'Total-Smoothed'!$AG$2)</f>
        <v>0.83152830347079632</v>
      </c>
      <c r="F77" s="1">
        <f ca="1">F17+NORMINV(RAND(),0,'Total-Smoothed'!$AG$2)</f>
        <v>0.1740485915120428</v>
      </c>
      <c r="G77" s="1">
        <f ca="1">G17+NORMINV(RAND(),0,'Total-Smoothed'!$AG$2)</f>
        <v>-9.6261843806543596E-2</v>
      </c>
      <c r="H77" s="1">
        <f ca="1">H17+NORMINV(RAND(),0,'Total-Smoothed'!$AG$2)</f>
        <v>-0.12400324623848424</v>
      </c>
      <c r="I77" s="1">
        <f ca="1">I17+NORMINV(RAND(),0,'Total-Smoothed'!$AG$2)</f>
        <v>0.91488675528325669</v>
      </c>
      <c r="J77" s="1">
        <f ca="1">J17+NORMINV(RAND(),0,'Total-Smoothed'!$AG$2)</f>
        <v>-2.1016328057381951E-2</v>
      </c>
      <c r="K77" s="1">
        <f ca="1">K17+NORMINV(RAND(),0,'Total-Smoothed'!$AG$2)</f>
        <v>0.98395737159763752</v>
      </c>
      <c r="L77" s="1">
        <f ca="1">L17+NORMINV(RAND(),0,'Total-Smoothed'!$AG$2)</f>
        <v>0.98578910848952328</v>
      </c>
      <c r="M77" s="1">
        <f ca="1">M17+NORMINV(RAND(),0,'Total-Smoothed'!$AG$2)</f>
        <v>4.134999124528705E-2</v>
      </c>
      <c r="N77" s="1">
        <f ca="1">N17+NORMINV(RAND(),0,'Total-Smoothed'!$AG$2)</f>
        <v>0.13392519745885781</v>
      </c>
      <c r="O77" s="1">
        <f ca="1">O17+NORMINV(RAND(),0,'Total-Smoothed'!$AG$2)</f>
        <v>0.92990570099668812</v>
      </c>
      <c r="P77" s="1">
        <f ca="1">P17+NORMINV(RAND(),0,'Total-Smoothed'!$AG$2)</f>
        <v>8.7834262088895762E-2</v>
      </c>
      <c r="Q77" s="1">
        <f ca="1">Q17+NORMINV(RAND(),0,'Total-Smoothed'!$AG$2)</f>
        <v>3.1419974835770165E-2</v>
      </c>
      <c r="R77" s="1">
        <f ca="1">R17+NORMINV(RAND(),0,'Total-Smoothed'!$AG$2)</f>
        <v>0.3146180704286558</v>
      </c>
      <c r="S77" s="1">
        <f ca="1">S17+NORMINV(RAND(),0,'Total-Smoothed'!$AG$2)</f>
        <v>0.60883512313380428</v>
      </c>
      <c r="T77" s="1">
        <f ca="1">T17+NORMINV(RAND(),0,'Total-Smoothed'!$AG$2)</f>
        <v>-0.14538510779724687</v>
      </c>
      <c r="U77" s="1">
        <f ca="1">U17+NORMINV(RAND(),0,'Total-Smoothed'!$AG$2)</f>
        <v>-0.12543211690048389</v>
      </c>
      <c r="V77" s="1">
        <f ca="1">V17+NORMINV(RAND(),0,'Total-Smoothed'!$AG$2)</f>
        <v>0.97545990093586166</v>
      </c>
      <c r="W77" s="1">
        <f ca="1">W17+NORMINV(RAND(),0,'Total-Smoothed'!$AG$2)</f>
        <v>3.7926459007415255E-4</v>
      </c>
    </row>
    <row r="78" spans="1:23">
      <c r="A78">
        <v>89</v>
      </c>
      <c r="B78" t="s">
        <v>64</v>
      </c>
      <c r="C78">
        <v>30</v>
      </c>
      <c r="D78" s="1">
        <f ca="1">D18+NORMINV(RAND(),0,'Total-Smoothed'!$AG$2)</f>
        <v>-7.0810065131801769E-2</v>
      </c>
      <c r="E78" s="1">
        <f ca="1">E18+NORMINV(RAND(),0,'Total-Smoothed'!$AG$2)</f>
        <v>1.0335050291145225</v>
      </c>
      <c r="F78" s="1">
        <f ca="1">F18+NORMINV(RAND(),0,'Total-Smoothed'!$AG$2)</f>
        <v>-4.2183042838126426E-4</v>
      </c>
      <c r="G78" s="1">
        <f ca="1">G18+NORMINV(RAND(),0,'Total-Smoothed'!$AG$2)</f>
        <v>0.95557340009242997</v>
      </c>
      <c r="H78" s="1">
        <f ca="1">H18+NORMINV(RAND(),0,'Total-Smoothed'!$AG$2)</f>
        <v>-2.8666507823126099E-2</v>
      </c>
      <c r="I78" s="1">
        <f ca="1">I18+NORMINV(RAND(),0,'Total-Smoothed'!$AG$2)</f>
        <v>0.96507779014994244</v>
      </c>
      <c r="J78" s="1">
        <f ca="1">J18+NORMINV(RAND(),0,'Total-Smoothed'!$AG$2)</f>
        <v>0.72493874169222661</v>
      </c>
      <c r="K78" s="1">
        <f ca="1">K18+NORMINV(RAND(),0,'Total-Smoothed'!$AG$2)</f>
        <v>0.8446477481474175</v>
      </c>
      <c r="L78" s="1">
        <f ca="1">L18+NORMINV(RAND(),0,'Total-Smoothed'!$AG$2)</f>
        <v>0.47356938785688629</v>
      </c>
      <c r="M78" s="1">
        <f ca="1">M18+NORMINV(RAND(),0,'Total-Smoothed'!$AG$2)</f>
        <v>3.3052685184772966E-2</v>
      </c>
      <c r="N78" s="1">
        <f ca="1">N18+NORMINV(RAND(),0,'Total-Smoothed'!$AG$2)</f>
        <v>-2.0542495909591157E-2</v>
      </c>
      <c r="O78" s="1">
        <f ca="1">O18+NORMINV(RAND(),0,'Total-Smoothed'!$AG$2)</f>
        <v>0.7928242700411936</v>
      </c>
      <c r="P78" s="1">
        <f ca="1">P18+NORMINV(RAND(),0,'Total-Smoothed'!$AG$2)</f>
        <v>-0.14376960302811301</v>
      </c>
      <c r="Q78" s="1">
        <f ca="1">Q18+NORMINV(RAND(),0,'Total-Smoothed'!$AG$2)</f>
        <v>-0.13669164594752767</v>
      </c>
      <c r="R78" s="1">
        <f ca="1">R18+NORMINV(RAND(),0,'Total-Smoothed'!$AG$2)</f>
        <v>0.6425993388318012</v>
      </c>
      <c r="S78" s="1">
        <f ca="1">S18+NORMINV(RAND(),0,'Total-Smoothed'!$AG$2)</f>
        <v>-4.2539981716279138E-2</v>
      </c>
      <c r="T78" s="1">
        <f ca="1">T18+NORMINV(RAND(),0,'Total-Smoothed'!$AG$2)</f>
        <v>8.1060429740404352E-2</v>
      </c>
      <c r="U78" s="1">
        <f ca="1">U18+NORMINV(RAND(),0,'Total-Smoothed'!$AG$2)</f>
        <v>6.2962067575152627E-3</v>
      </c>
      <c r="V78" s="1">
        <f ca="1">V18+NORMINV(RAND(),0,'Total-Smoothed'!$AG$2)</f>
        <v>0.55704589540428762</v>
      </c>
      <c r="W78" s="1">
        <f ca="1">W18+NORMINV(RAND(),0,'Total-Smoothed'!$AG$2)</f>
        <v>-8.3820529718886858E-2</v>
      </c>
    </row>
    <row r="79" spans="1:23">
      <c r="A79">
        <v>90</v>
      </c>
      <c r="B79" t="s">
        <v>65</v>
      </c>
      <c r="C79">
        <v>30</v>
      </c>
      <c r="D79" s="1">
        <f ca="1">D19+NORMINV(RAND(),0,'Total-Smoothed'!$AG$2)</f>
        <v>0.78477678560257047</v>
      </c>
      <c r="E79" s="1">
        <f ca="1">E19+NORMINV(RAND(),0,'Total-Smoothed'!$AG$2)</f>
        <v>1.1386065424388248</v>
      </c>
      <c r="F79" s="1">
        <f ca="1">F19+NORMINV(RAND(),0,'Total-Smoothed'!$AG$2)</f>
        <v>-8.5058593970974497E-2</v>
      </c>
      <c r="G79" s="1">
        <f ca="1">G19+NORMINV(RAND(),0,'Total-Smoothed'!$AG$2)</f>
        <v>0.28024150794611513</v>
      </c>
      <c r="H79" s="1">
        <f ca="1">H19+NORMINV(RAND(),0,'Total-Smoothed'!$AG$2)</f>
        <v>0.14182584704326903</v>
      </c>
      <c r="I79" s="1">
        <f ca="1">I19+NORMINV(RAND(),0,'Total-Smoothed'!$AG$2)</f>
        <v>-0.2565258545695559</v>
      </c>
      <c r="J79" s="1">
        <f ca="1">J19+NORMINV(RAND(),0,'Total-Smoothed'!$AG$2)</f>
        <v>4.3703429060243841E-3</v>
      </c>
      <c r="K79" s="1">
        <f ca="1">K19+NORMINV(RAND(),0,'Total-Smoothed'!$AG$2)</f>
        <v>0.97299954144568557</v>
      </c>
      <c r="L79" s="1">
        <f ca="1">L19+NORMINV(RAND(),0,'Total-Smoothed'!$AG$2)</f>
        <v>0.99921421845102576</v>
      </c>
      <c r="M79" s="1">
        <f ca="1">M19+NORMINV(RAND(),0,'Total-Smoothed'!$AG$2)</f>
        <v>-2.4620875500553648E-2</v>
      </c>
      <c r="N79" s="1">
        <f ca="1">N19+NORMINV(RAND(),0,'Total-Smoothed'!$AG$2)</f>
        <v>-0.22266215485343316</v>
      </c>
      <c r="O79" s="1">
        <f ca="1">O19+NORMINV(RAND(),0,'Total-Smoothed'!$AG$2)</f>
        <v>1.0031676212517961</v>
      </c>
      <c r="P79" s="1">
        <f ca="1">P19+NORMINV(RAND(),0,'Total-Smoothed'!$AG$2)</f>
        <v>-4.3132913097750337E-2</v>
      </c>
      <c r="Q79" s="1">
        <f ca="1">Q19+NORMINV(RAND(),0,'Total-Smoothed'!$AG$2)</f>
        <v>-0.17911274612148753</v>
      </c>
      <c r="R79" s="1">
        <f ca="1">R19+NORMINV(RAND(),0,'Total-Smoothed'!$AG$2)</f>
        <v>-5.4642721359599244E-2</v>
      </c>
      <c r="S79" s="1">
        <f ca="1">S19+NORMINV(RAND(),0,'Total-Smoothed'!$AG$2)</f>
        <v>0.44811344583158452</v>
      </c>
      <c r="T79" s="1">
        <f ca="1">T19+NORMINV(RAND(),0,'Total-Smoothed'!$AG$2)</f>
        <v>-8.9829325146301223E-2</v>
      </c>
      <c r="U79" s="1">
        <f ca="1">U19+NORMINV(RAND(),0,'Total-Smoothed'!$AG$2)</f>
        <v>0.89650848073730449</v>
      </c>
      <c r="V79" s="1">
        <f ca="1">V19+NORMINV(RAND(),0,'Total-Smoothed'!$AG$2)</f>
        <v>0.86766333804297313</v>
      </c>
      <c r="W79" s="1">
        <f ca="1">W19+NORMINV(RAND(),0,'Total-Smoothed'!$AG$2)</f>
        <v>-0.12256785908633283</v>
      </c>
    </row>
    <row r="80" spans="1:23">
      <c r="A80">
        <v>91</v>
      </c>
      <c r="B80" t="s">
        <v>66</v>
      </c>
      <c r="C80">
        <v>30</v>
      </c>
      <c r="D80" s="1">
        <f ca="1">D20+NORMINV(RAND(),0,'Total-Smoothed'!$AG$2)</f>
        <v>0.96418353704203508</v>
      </c>
      <c r="E80" s="1">
        <f ca="1">E20+NORMINV(RAND(),0,'Total-Smoothed'!$AG$2)</f>
        <v>0.98810314650543429</v>
      </c>
      <c r="F80" s="1">
        <f ca="1">F20+NORMINV(RAND(),0,'Total-Smoothed'!$AG$2)</f>
        <v>0.82053719381639445</v>
      </c>
      <c r="G80" s="1">
        <f ca="1">G20+NORMINV(RAND(),0,'Total-Smoothed'!$AG$2)</f>
        <v>0.9243188054600936</v>
      </c>
      <c r="H80" s="1">
        <f ca="1">H20+NORMINV(RAND(),0,'Total-Smoothed'!$AG$2)</f>
        <v>2.657834996618951E-3</v>
      </c>
      <c r="I80" s="1">
        <f ca="1">I20+NORMINV(RAND(),0,'Total-Smoothed'!$AG$2)</f>
        <v>8.3722785280647638E-2</v>
      </c>
      <c r="J80" s="1">
        <f ca="1">J20+NORMINV(RAND(),0,'Total-Smoothed'!$AG$2)</f>
        <v>8.0545009583596699E-2</v>
      </c>
      <c r="K80" s="1">
        <f ca="1">K20+NORMINV(RAND(),0,'Total-Smoothed'!$AG$2)</f>
        <v>0.71199882335477116</v>
      </c>
      <c r="L80" s="1">
        <f ca="1">L20+NORMINV(RAND(),0,'Total-Smoothed'!$AG$2)</f>
        <v>0.63388130704242618</v>
      </c>
      <c r="M80" s="1">
        <f ca="1">M20+NORMINV(RAND(),0,'Total-Smoothed'!$AG$2)</f>
        <v>0.16389181836908567</v>
      </c>
      <c r="N80" s="1">
        <f ca="1">N20+NORMINV(RAND(),0,'Total-Smoothed'!$AG$2)</f>
        <v>7.5204821958428703E-2</v>
      </c>
      <c r="O80" s="1">
        <f ca="1">O20+NORMINV(RAND(),0,'Total-Smoothed'!$AG$2)</f>
        <v>1.1172544252651568</v>
      </c>
      <c r="P80" s="1">
        <f ca="1">P20+NORMINV(RAND(),0,'Total-Smoothed'!$AG$2)</f>
        <v>4.3023038805788297E-2</v>
      </c>
      <c r="Q80" s="1">
        <f ca="1">Q20+NORMINV(RAND(),0,'Total-Smoothed'!$AG$2)</f>
        <v>-1.4290078163454345E-3</v>
      </c>
      <c r="R80" s="1">
        <f ca="1">R20+NORMINV(RAND(),0,'Total-Smoothed'!$AG$2)</f>
        <v>0.16125283896297535</v>
      </c>
      <c r="S80" s="1">
        <f ca="1">S20+NORMINV(RAND(),0,'Total-Smoothed'!$AG$2)</f>
        <v>-0.15659360991487592</v>
      </c>
      <c r="T80" s="1">
        <f ca="1">T20+NORMINV(RAND(),0,'Total-Smoothed'!$AG$2)</f>
        <v>0.14888696930578918</v>
      </c>
      <c r="U80" s="1">
        <f ca="1">U20+NORMINV(RAND(),0,'Total-Smoothed'!$AG$2)</f>
        <v>-9.294463525178881E-2</v>
      </c>
      <c r="V80" s="1">
        <f ca="1">V20+NORMINV(RAND(),0,'Total-Smoothed'!$AG$2)</f>
        <v>0.88250227031288597</v>
      </c>
      <c r="W80" s="1">
        <f ca="1">W20+NORMINV(RAND(),0,'Total-Smoothed'!$AG$2)</f>
        <v>-6.5248855062233421E-2</v>
      </c>
    </row>
    <row r="81" spans="1:23">
      <c r="A81">
        <v>92</v>
      </c>
      <c r="B81" t="s">
        <v>67</v>
      </c>
      <c r="C81">
        <v>30</v>
      </c>
      <c r="D81" s="1">
        <f ca="1">D21+NORMINV(RAND(),0,'Total-Smoothed'!$AG$2)</f>
        <v>1.1640815325065081</v>
      </c>
      <c r="E81" s="1">
        <f ca="1">E21+NORMINV(RAND(),0,'Total-Smoothed'!$AG$2)</f>
        <v>1.0737395573471076</v>
      </c>
      <c r="F81" s="1">
        <f ca="1">F21+NORMINV(RAND(),0,'Total-Smoothed'!$AG$2)</f>
        <v>9.9232909908875525E-2</v>
      </c>
      <c r="G81" s="1">
        <f ca="1">G21+NORMINV(RAND(),0,'Total-Smoothed'!$AG$2)</f>
        <v>0.41027728258271301</v>
      </c>
      <c r="H81" s="1">
        <f ca="1">H21+NORMINV(RAND(),0,'Total-Smoothed'!$AG$2)</f>
        <v>1.0571324359128162</v>
      </c>
      <c r="I81" s="1">
        <f ca="1">I21+NORMINV(RAND(),0,'Total-Smoothed'!$AG$2)</f>
        <v>0.11952468094780991</v>
      </c>
      <c r="J81" s="1">
        <f ca="1">J21+NORMINV(RAND(),0,'Total-Smoothed'!$AG$2)</f>
        <v>7.8032609992812973E-2</v>
      </c>
      <c r="K81" s="1">
        <f ca="1">K21+NORMINV(RAND(),0,'Total-Smoothed'!$AG$2)</f>
        <v>1.1039232105585557</v>
      </c>
      <c r="L81" s="1">
        <f ca="1">L21+NORMINV(RAND(),0,'Total-Smoothed'!$AG$2)</f>
        <v>1.0613418228979854</v>
      </c>
      <c r="M81" s="1">
        <f ca="1">M21+NORMINV(RAND(),0,'Total-Smoothed'!$AG$2)</f>
        <v>-0.17686563290296445</v>
      </c>
      <c r="N81" s="1">
        <f ca="1">N21+NORMINV(RAND(),0,'Total-Smoothed'!$AG$2)</f>
        <v>-8.7843646931084068E-3</v>
      </c>
      <c r="O81" s="1">
        <f ca="1">O21+NORMINV(RAND(),0,'Total-Smoothed'!$AG$2)</f>
        <v>1.1164141099877813</v>
      </c>
      <c r="P81" s="1">
        <f ca="1">P21+NORMINV(RAND(),0,'Total-Smoothed'!$AG$2)</f>
        <v>2.2580600993530132E-2</v>
      </c>
      <c r="Q81" s="1">
        <f ca="1">Q21+NORMINV(RAND(),0,'Total-Smoothed'!$AG$2)</f>
        <v>0.67133692844228954</v>
      </c>
      <c r="R81" s="1">
        <f ca="1">R21+NORMINV(RAND(),0,'Total-Smoothed'!$AG$2)</f>
        <v>1.4100649298822619E-2</v>
      </c>
      <c r="S81" s="1">
        <f ca="1">S21+NORMINV(RAND(),0,'Total-Smoothed'!$AG$2)</f>
        <v>0.37020064914358991</v>
      </c>
      <c r="T81" s="1">
        <f ca="1">T21+NORMINV(RAND(),0,'Total-Smoothed'!$AG$2)</f>
        <v>5.7720870666217637E-2</v>
      </c>
      <c r="U81" s="1">
        <f ca="1">U21+NORMINV(RAND(),0,'Total-Smoothed'!$AG$2)</f>
        <v>0.88143799203278217</v>
      </c>
      <c r="V81" s="1">
        <f ca="1">V21+NORMINV(RAND(),0,'Total-Smoothed'!$AG$2)</f>
        <v>0.54293142437504904</v>
      </c>
      <c r="W81" s="1">
        <f ca="1">W21+NORMINV(RAND(),0,'Total-Smoothed'!$AG$2)</f>
        <v>-0.13179317739457536</v>
      </c>
    </row>
    <row r="82" spans="1:23">
      <c r="A82">
        <v>93</v>
      </c>
      <c r="B82" t="s">
        <v>68</v>
      </c>
      <c r="C82">
        <v>30</v>
      </c>
      <c r="D82" s="1">
        <f ca="1">D22+NORMINV(RAND(),0,'Total-Smoothed'!$AG$2)</f>
        <v>0.89343721921643948</v>
      </c>
      <c r="E82" s="1">
        <f ca="1">E22+NORMINV(RAND(),0,'Total-Smoothed'!$AG$2)</f>
        <v>0.95929687105767925</v>
      </c>
      <c r="F82" s="1">
        <f ca="1">F22+NORMINV(RAND(),0,'Total-Smoothed'!$AG$2)</f>
        <v>6.7171153382644011E-2</v>
      </c>
      <c r="G82" s="1">
        <f ca="1">G22+NORMINV(RAND(),0,'Total-Smoothed'!$AG$2)</f>
        <v>0.2500639876489702</v>
      </c>
      <c r="H82" s="1">
        <f ca="1">H22+NORMINV(RAND(),0,'Total-Smoothed'!$AG$2)</f>
        <v>-0.10682768087946633</v>
      </c>
      <c r="I82" s="1">
        <f ca="1">I22+NORMINV(RAND(),0,'Total-Smoothed'!$AG$2)</f>
        <v>0.10018163063677818</v>
      </c>
      <c r="J82" s="1">
        <f ca="1">J22+NORMINV(RAND(),0,'Total-Smoothed'!$AG$2)</f>
        <v>1.4902875658173548E-2</v>
      </c>
      <c r="K82" s="1">
        <f ca="1">K22+NORMINV(RAND(),0,'Total-Smoothed'!$AG$2)</f>
        <v>1.0131688759950721</v>
      </c>
      <c r="L82" s="1">
        <f ca="1">L22+NORMINV(RAND(),0,'Total-Smoothed'!$AG$2)</f>
        <v>-2.7621664169142187E-2</v>
      </c>
      <c r="M82" s="1">
        <f ca="1">M22+NORMINV(RAND(),0,'Total-Smoothed'!$AG$2)</f>
        <v>-0.15004820595891044</v>
      </c>
      <c r="N82" s="1">
        <f ca="1">N22+NORMINV(RAND(),0,'Total-Smoothed'!$AG$2)</f>
        <v>-2.7884314146929171E-2</v>
      </c>
      <c r="O82" s="1">
        <f ca="1">O22+NORMINV(RAND(),0,'Total-Smoothed'!$AG$2)</f>
        <v>0.95673419482181388</v>
      </c>
      <c r="P82" s="1">
        <f ca="1">P22+NORMINV(RAND(),0,'Total-Smoothed'!$AG$2)</f>
        <v>0.15193421103424415</v>
      </c>
      <c r="Q82" s="1">
        <f ca="1">Q22+NORMINV(RAND(),0,'Total-Smoothed'!$AG$2)</f>
        <v>-0.14996716347990657</v>
      </c>
      <c r="R82" s="1">
        <f ca="1">R22+NORMINV(RAND(),0,'Total-Smoothed'!$AG$2)</f>
        <v>0.16171574523690499</v>
      </c>
      <c r="S82" s="1">
        <f ca="1">S22+NORMINV(RAND(),0,'Total-Smoothed'!$AG$2)</f>
        <v>0.98998147128441383</v>
      </c>
      <c r="T82" s="1">
        <f ca="1">T22+NORMINV(RAND(),0,'Total-Smoothed'!$AG$2)</f>
        <v>0.14104224571546853</v>
      </c>
      <c r="U82" s="1">
        <f ca="1">U22+NORMINV(RAND(),0,'Total-Smoothed'!$AG$2)</f>
        <v>6.3413257290282382E-2</v>
      </c>
      <c r="V82" s="1">
        <f ca="1">V22+NORMINV(RAND(),0,'Total-Smoothed'!$AG$2)</f>
        <v>0.96786651517447586</v>
      </c>
      <c r="W82" s="1">
        <f ca="1">W22+NORMINV(RAND(),0,'Total-Smoothed'!$AG$2)</f>
        <v>0.19839057960986836</v>
      </c>
    </row>
    <row r="83" spans="1:23">
      <c r="A83">
        <v>94</v>
      </c>
      <c r="B83" t="s">
        <v>69</v>
      </c>
      <c r="C83">
        <v>30</v>
      </c>
      <c r="D83" s="1">
        <f ca="1">D23+NORMINV(RAND(),0,'Total-Smoothed'!$AG$2)</f>
        <v>1.3006312999023546</v>
      </c>
      <c r="E83" s="1">
        <f ca="1">E23+NORMINV(RAND(),0,'Total-Smoothed'!$AG$2)</f>
        <v>0.94496253786080808</v>
      </c>
      <c r="F83" s="1">
        <f ca="1">F23+NORMINV(RAND(),0,'Total-Smoothed'!$AG$2)</f>
        <v>0.11102929518931183</v>
      </c>
      <c r="G83" s="1">
        <f ca="1">G23+NORMINV(RAND(),0,'Total-Smoothed'!$AG$2)</f>
        <v>1.1017914659205155</v>
      </c>
      <c r="H83" s="1">
        <f ca="1">H23+NORMINV(RAND(),0,'Total-Smoothed'!$AG$2)</f>
        <v>0.97837006906070101</v>
      </c>
      <c r="I83" s="1">
        <f ca="1">I23+NORMINV(RAND(),0,'Total-Smoothed'!$AG$2)</f>
        <v>5.9204205877081445E-2</v>
      </c>
      <c r="J83" s="1">
        <f ca="1">J23+NORMINV(RAND(),0,'Total-Smoothed'!$AG$2)</f>
        <v>2.0218895892097572E-3</v>
      </c>
      <c r="K83" s="1">
        <f ca="1">K23+NORMINV(RAND(),0,'Total-Smoothed'!$AG$2)</f>
        <v>0.93335943862284976</v>
      </c>
      <c r="L83" s="1">
        <f ca="1">L23+NORMINV(RAND(),0,'Total-Smoothed'!$AG$2)</f>
        <v>-1.6244651248849273E-3</v>
      </c>
      <c r="M83" s="1">
        <f ca="1">M23+NORMINV(RAND(),0,'Total-Smoothed'!$AG$2)</f>
        <v>-1.8811442591556444E-2</v>
      </c>
      <c r="N83" s="1">
        <f ca="1">N23+NORMINV(RAND(),0,'Total-Smoothed'!$AG$2)</f>
        <v>2.5062021964449357E-2</v>
      </c>
      <c r="O83" s="1">
        <f ca="1">O23+NORMINV(RAND(),0,'Total-Smoothed'!$AG$2)</f>
        <v>0.90153542923025121</v>
      </c>
      <c r="P83" s="1">
        <f ca="1">P23+NORMINV(RAND(),0,'Total-Smoothed'!$AG$2)</f>
        <v>-0.16311380799094111</v>
      </c>
      <c r="Q83" s="1">
        <f ca="1">Q23+NORMINV(RAND(),0,'Total-Smoothed'!$AG$2)</f>
        <v>-5.9922178372939588E-2</v>
      </c>
      <c r="R83" s="1">
        <f ca="1">R23+NORMINV(RAND(),0,'Total-Smoothed'!$AG$2)</f>
        <v>0.62265213792574003</v>
      </c>
      <c r="S83" s="1">
        <f ca="1">S23+NORMINV(RAND(),0,'Total-Smoothed'!$AG$2)</f>
        <v>0.15096521036138238</v>
      </c>
      <c r="T83" s="1">
        <f ca="1">T23+NORMINV(RAND(),0,'Total-Smoothed'!$AG$2)</f>
        <v>1.7481506202096594E-2</v>
      </c>
      <c r="U83" s="1">
        <f ca="1">U23+NORMINV(RAND(),0,'Total-Smoothed'!$AG$2)</f>
        <v>0.84534330733415763</v>
      </c>
      <c r="V83" s="1">
        <f ca="1">V23+NORMINV(RAND(),0,'Total-Smoothed'!$AG$2)</f>
        <v>0.82338984645009206</v>
      </c>
      <c r="W83" s="1">
        <f ca="1">W23+NORMINV(RAND(),0,'Total-Smoothed'!$AG$2)</f>
        <v>-4.6246335020695521E-2</v>
      </c>
    </row>
    <row r="84" spans="1:23">
      <c r="A84">
        <v>95</v>
      </c>
      <c r="B84" t="s">
        <v>70</v>
      </c>
      <c r="C84">
        <v>30</v>
      </c>
      <c r="D84" s="1">
        <f ca="1">D24+NORMINV(RAND(),0,'Total-Smoothed'!$AG$2)</f>
        <v>0.97355051483705279</v>
      </c>
      <c r="E84" s="1">
        <f ca="1">E24+NORMINV(RAND(),0,'Total-Smoothed'!$AG$2)</f>
        <v>1.0190855195260449</v>
      </c>
      <c r="F84" s="1">
        <f ca="1">F24+NORMINV(RAND(),0,'Total-Smoothed'!$AG$2)</f>
        <v>9.0998102075797935E-2</v>
      </c>
      <c r="G84" s="1">
        <f ca="1">G24+NORMINV(RAND(),0,'Total-Smoothed'!$AG$2)</f>
        <v>0.97623066736506892</v>
      </c>
      <c r="H84" s="1">
        <f ca="1">H24+NORMINV(RAND(),0,'Total-Smoothed'!$AG$2)</f>
        <v>0.84714033896692964</v>
      </c>
      <c r="I84" s="1">
        <f ca="1">I24+NORMINV(RAND(),0,'Total-Smoothed'!$AG$2)</f>
        <v>7.0394405970641426E-4</v>
      </c>
      <c r="J84" s="1">
        <f ca="1">J24+NORMINV(RAND(),0,'Total-Smoothed'!$AG$2)</f>
        <v>2.7376441714984014E-3</v>
      </c>
      <c r="K84" s="1">
        <f ca="1">K24+NORMINV(RAND(),0,'Total-Smoothed'!$AG$2)</f>
        <v>1.0321693496108968</v>
      </c>
      <c r="L84" s="1">
        <f ca="1">L24+NORMINV(RAND(),0,'Total-Smoothed'!$AG$2)</f>
        <v>0.88178402883376306</v>
      </c>
      <c r="M84" s="1">
        <f ca="1">M24+NORMINV(RAND(),0,'Total-Smoothed'!$AG$2)</f>
        <v>0.2088104381584496</v>
      </c>
      <c r="N84" s="1">
        <f ca="1">N24+NORMINV(RAND(),0,'Total-Smoothed'!$AG$2)</f>
        <v>5.6246646914847022E-2</v>
      </c>
      <c r="O84" s="1">
        <f ca="1">O24+NORMINV(RAND(),0,'Total-Smoothed'!$AG$2)</f>
        <v>0.92138280678657847</v>
      </c>
      <c r="P84" s="1">
        <f ca="1">P24+NORMINV(RAND(),0,'Total-Smoothed'!$AG$2)</f>
        <v>3.7178377014775291E-2</v>
      </c>
      <c r="Q84" s="1">
        <f ca="1">Q24+NORMINV(RAND(),0,'Total-Smoothed'!$AG$2)</f>
        <v>-5.4059190048588272E-2</v>
      </c>
      <c r="R84" s="1">
        <f ca="1">R24+NORMINV(RAND(),0,'Total-Smoothed'!$AG$2)</f>
        <v>0.31999038981548356</v>
      </c>
      <c r="S84" s="1">
        <f ca="1">S24+NORMINV(RAND(),0,'Total-Smoothed'!$AG$2)</f>
        <v>0.88516635291234524</v>
      </c>
      <c r="T84" s="1">
        <f ca="1">T24+NORMINV(RAND(),0,'Total-Smoothed'!$AG$2)</f>
        <v>-3.6262591033397852E-3</v>
      </c>
      <c r="U84" s="1">
        <f ca="1">U24+NORMINV(RAND(),0,'Total-Smoothed'!$AG$2)</f>
        <v>0.18842771407938053</v>
      </c>
      <c r="V84" s="1">
        <f ca="1">V24+NORMINV(RAND(),0,'Total-Smoothed'!$AG$2)</f>
        <v>0.78796858570055184</v>
      </c>
      <c r="W84" s="1">
        <f ca="1">W24+NORMINV(RAND(),0,'Total-Smoothed'!$AG$2)</f>
        <v>-5.7235343205929448E-2</v>
      </c>
    </row>
    <row r="85" spans="1:23">
      <c r="A85">
        <v>96</v>
      </c>
      <c r="B85" t="s">
        <v>71</v>
      </c>
      <c r="C85">
        <v>30</v>
      </c>
      <c r="D85" s="1">
        <f ca="1">D25+NORMINV(RAND(),0,'Total-Smoothed'!$AG$2)</f>
        <v>0.38562192418143226</v>
      </c>
      <c r="E85" s="1">
        <f ca="1">E25+NORMINV(RAND(),0,'Total-Smoothed'!$AG$2)</f>
        <v>1.1848379134677214</v>
      </c>
      <c r="F85" s="1">
        <f ca="1">F25+NORMINV(RAND(),0,'Total-Smoothed'!$AG$2)</f>
        <v>0.91621908146409192</v>
      </c>
      <c r="G85" s="1">
        <f ca="1">G25+NORMINV(RAND(),0,'Total-Smoothed'!$AG$2)</f>
        <v>4.3104571366736292E-3</v>
      </c>
      <c r="H85" s="1">
        <f ca="1">H25+NORMINV(RAND(),0,'Total-Smoothed'!$AG$2)</f>
        <v>-7.8400198867221119E-2</v>
      </c>
      <c r="I85" s="1">
        <f ca="1">I25+NORMINV(RAND(),0,'Total-Smoothed'!$AG$2)</f>
        <v>3.2771047378172199E-2</v>
      </c>
      <c r="J85" s="1">
        <f ca="1">J25+NORMINV(RAND(),0,'Total-Smoothed'!$AG$2)</f>
        <v>-7.3311274171760865E-2</v>
      </c>
      <c r="K85" s="1">
        <f ca="1">K25+NORMINV(RAND(),0,'Total-Smoothed'!$AG$2)</f>
        <v>0.13977948826443715</v>
      </c>
      <c r="L85" s="1">
        <f ca="1">L25+NORMINV(RAND(),0,'Total-Smoothed'!$AG$2)</f>
        <v>-9.9511287926354053E-2</v>
      </c>
      <c r="M85" s="1">
        <f ca="1">M25+NORMINV(RAND(),0,'Total-Smoothed'!$AG$2)</f>
        <v>-0.10263268173357504</v>
      </c>
      <c r="N85" s="1">
        <f ca="1">N25+NORMINV(RAND(),0,'Total-Smoothed'!$AG$2)</f>
        <v>1.1042008605748452</v>
      </c>
      <c r="O85" s="1">
        <f ca="1">O25+NORMINV(RAND(),0,'Total-Smoothed'!$AG$2)</f>
        <v>-0.22339406592689467</v>
      </c>
      <c r="P85" s="1">
        <f ca="1">P25+NORMINV(RAND(),0,'Total-Smoothed'!$AG$2)</f>
        <v>0.98001794384997987</v>
      </c>
      <c r="Q85" s="1">
        <f ca="1">Q25+NORMINV(RAND(),0,'Total-Smoothed'!$AG$2)</f>
        <v>0.15163167435056024</v>
      </c>
      <c r="R85" s="1">
        <f ca="1">R25+NORMINV(RAND(),0,'Total-Smoothed'!$AG$2)</f>
        <v>0.98159353855918385</v>
      </c>
      <c r="S85" s="1">
        <f ca="1">S25+NORMINV(RAND(),0,'Total-Smoothed'!$AG$2)</f>
        <v>0.79914936293223704</v>
      </c>
      <c r="T85" s="1">
        <f ca="1">T25+NORMINV(RAND(),0,'Total-Smoothed'!$AG$2)</f>
        <v>5.5432661307319435E-2</v>
      </c>
      <c r="U85" s="1">
        <f ca="1">U25+NORMINV(RAND(),0,'Total-Smoothed'!$AG$2)</f>
        <v>-3.8752427847988838E-2</v>
      </c>
      <c r="V85" s="1">
        <f ca="1">V25+NORMINV(RAND(),0,'Total-Smoothed'!$AG$2)</f>
        <v>0.86678405138704706</v>
      </c>
      <c r="W85" s="1">
        <f ca="1">W25+NORMINV(RAND(),0,'Total-Smoothed'!$AG$2)</f>
        <v>-0.23277375453577581</v>
      </c>
    </row>
    <row r="86" spans="1:23">
      <c r="A86">
        <v>97</v>
      </c>
      <c r="B86" t="s">
        <v>72</v>
      </c>
      <c r="C86">
        <v>30</v>
      </c>
      <c r="D86" s="1">
        <f ca="1">D26+NORMINV(RAND(),0,'Total-Smoothed'!$AG$2)</f>
        <v>3.7783157694146703E-2</v>
      </c>
      <c r="E86" s="1">
        <f ca="1">E26+NORMINV(RAND(),0,'Total-Smoothed'!$AG$2)</f>
        <v>1.0224751629025233</v>
      </c>
      <c r="F86" s="1">
        <f ca="1">F26+NORMINV(RAND(),0,'Total-Smoothed'!$AG$2)</f>
        <v>1.0466650522439365</v>
      </c>
      <c r="G86" s="1">
        <f ca="1">G26+NORMINV(RAND(),0,'Total-Smoothed'!$AG$2)</f>
        <v>0.39267534224787803</v>
      </c>
      <c r="H86" s="1">
        <f ca="1">H26+NORMINV(RAND(),0,'Total-Smoothed'!$AG$2)</f>
        <v>-0.13342378420710718</v>
      </c>
      <c r="I86" s="1">
        <f ca="1">I26+NORMINV(RAND(),0,'Total-Smoothed'!$AG$2)</f>
        <v>0.14080014774347502</v>
      </c>
      <c r="J86" s="1">
        <f ca="1">J26+NORMINV(RAND(),0,'Total-Smoothed'!$AG$2)</f>
        <v>1.0334686068538195</v>
      </c>
      <c r="K86" s="1">
        <f ca="1">K26+NORMINV(RAND(),0,'Total-Smoothed'!$AG$2)</f>
        <v>4.7846355876256158E-2</v>
      </c>
      <c r="L86" s="1">
        <f ca="1">L26+NORMINV(RAND(),0,'Total-Smoothed'!$AG$2)</f>
        <v>0.34052437450166267</v>
      </c>
      <c r="M86" s="1">
        <f ca="1">M26+NORMINV(RAND(),0,'Total-Smoothed'!$AG$2)</f>
        <v>5.8272648401014905E-3</v>
      </c>
      <c r="N86" s="1">
        <f ca="1">N26+NORMINV(RAND(),0,'Total-Smoothed'!$AG$2)</f>
        <v>0.12081076365403874</v>
      </c>
      <c r="O86" s="1">
        <f ca="1">O26+NORMINV(RAND(),0,'Total-Smoothed'!$AG$2)</f>
        <v>0.17729532009774021</v>
      </c>
      <c r="P86" s="1">
        <f ca="1">P26+NORMINV(RAND(),0,'Total-Smoothed'!$AG$2)</f>
        <v>-4.5597329608158321E-2</v>
      </c>
      <c r="Q86" s="1">
        <f ca="1">Q26+NORMINV(RAND(),0,'Total-Smoothed'!$AG$2)</f>
        <v>-0.10101489522011409</v>
      </c>
      <c r="R86" s="1">
        <f ca="1">R26+NORMINV(RAND(),0,'Total-Smoothed'!$AG$2)</f>
        <v>1.2020284169358899</v>
      </c>
      <c r="S86" s="1">
        <f ca="1">S26+NORMINV(RAND(),0,'Total-Smoothed'!$AG$2)</f>
        <v>1.0984060702451757</v>
      </c>
      <c r="T86" s="1">
        <f ca="1">T26+NORMINV(RAND(),0,'Total-Smoothed'!$AG$2)</f>
        <v>1.1034631310828091</v>
      </c>
      <c r="U86" s="1">
        <f ca="1">U26+NORMINV(RAND(),0,'Total-Smoothed'!$AG$2)</f>
        <v>4.8056448379503892E-3</v>
      </c>
      <c r="V86" s="1">
        <f ca="1">V26+NORMINV(RAND(),0,'Total-Smoothed'!$AG$2)</f>
        <v>0.2579072905366554</v>
      </c>
      <c r="W86" s="1">
        <f ca="1">W26+NORMINV(RAND(),0,'Total-Smoothed'!$AG$2)</f>
        <v>-4.9312700584013359E-2</v>
      </c>
    </row>
    <row r="87" spans="1:23">
      <c r="A87">
        <v>98</v>
      </c>
      <c r="B87" t="s">
        <v>73</v>
      </c>
      <c r="C87">
        <v>30</v>
      </c>
      <c r="D87" s="1">
        <f ca="1">D27+NORMINV(RAND(),0,'Total-Smoothed'!$AG$2)</f>
        <v>0.91795575722362965</v>
      </c>
      <c r="E87" s="1">
        <f ca="1">E27+NORMINV(RAND(),0,'Total-Smoothed'!$AG$2)</f>
        <v>0.96004444016511103</v>
      </c>
      <c r="F87" s="1">
        <f ca="1">F27+NORMINV(RAND(),0,'Total-Smoothed'!$AG$2)</f>
        <v>0.829556022323238</v>
      </c>
      <c r="G87" s="1">
        <f ca="1">G27+NORMINV(RAND(),0,'Total-Smoothed'!$AG$2)</f>
        <v>0.38468125680568854</v>
      </c>
      <c r="H87" s="1">
        <f ca="1">H27+NORMINV(RAND(),0,'Total-Smoothed'!$AG$2)</f>
        <v>-4.2444572977194062E-2</v>
      </c>
      <c r="I87" s="1">
        <f ca="1">I27+NORMINV(RAND(),0,'Total-Smoothed'!$AG$2)</f>
        <v>-0.16184458419203321</v>
      </c>
      <c r="J87" s="1">
        <f ca="1">J27+NORMINV(RAND(),0,'Total-Smoothed'!$AG$2)</f>
        <v>0.97080367877729878</v>
      </c>
      <c r="K87" s="1">
        <f ca="1">K27+NORMINV(RAND(),0,'Total-Smoothed'!$AG$2)</f>
        <v>-4.3827297048973091E-2</v>
      </c>
      <c r="L87" s="1">
        <f ca="1">L27+NORMINV(RAND(),0,'Total-Smoothed'!$AG$2)</f>
        <v>2.6486304048967478E-2</v>
      </c>
      <c r="M87" s="1">
        <f ca="1">M27+NORMINV(RAND(),0,'Total-Smoothed'!$AG$2)</f>
        <v>-7.4797130084125515E-2</v>
      </c>
      <c r="N87" s="1">
        <f ca="1">N27+NORMINV(RAND(),0,'Total-Smoothed'!$AG$2)</f>
        <v>1.0895052222794399</v>
      </c>
      <c r="O87" s="1">
        <f ca="1">O27+NORMINV(RAND(),0,'Total-Smoothed'!$AG$2)</f>
        <v>5.3410002366693868E-2</v>
      </c>
      <c r="P87" s="1">
        <f ca="1">P27+NORMINV(RAND(),0,'Total-Smoothed'!$AG$2)</f>
        <v>0.94345741905088065</v>
      </c>
      <c r="Q87" s="1">
        <f ca="1">Q27+NORMINV(RAND(),0,'Total-Smoothed'!$AG$2)</f>
        <v>-0.1326857631570936</v>
      </c>
      <c r="R87" s="1">
        <f ca="1">R27+NORMINV(RAND(),0,'Total-Smoothed'!$AG$2)</f>
        <v>0.98308620593655582</v>
      </c>
      <c r="S87" s="1">
        <f ca="1">S27+NORMINV(RAND(),0,'Total-Smoothed'!$AG$2)</f>
        <v>2.7385952356219819E-3</v>
      </c>
      <c r="T87" s="1">
        <f ca="1">T27+NORMINV(RAND(),0,'Total-Smoothed'!$AG$2)</f>
        <v>-0.12542203058937831</v>
      </c>
      <c r="U87" s="1">
        <f ca="1">U27+NORMINV(RAND(),0,'Total-Smoothed'!$AG$2)</f>
        <v>1.1450954145063497E-2</v>
      </c>
      <c r="V87" s="1">
        <f ca="1">V27+NORMINV(RAND(),0,'Total-Smoothed'!$AG$2)</f>
        <v>0.54008860244453549</v>
      </c>
      <c r="W87" s="1">
        <f ca="1">W27+NORMINV(RAND(),0,'Total-Smoothed'!$AG$2)</f>
        <v>-9.1075645906850314E-2</v>
      </c>
    </row>
    <row r="88" spans="1:23">
      <c r="A88">
        <v>99</v>
      </c>
      <c r="B88" t="s">
        <v>74</v>
      </c>
      <c r="C88">
        <v>30</v>
      </c>
      <c r="D88" s="1">
        <f ca="1">D28+NORMINV(RAND(),0,'Total-Smoothed'!$AG$2)</f>
        <v>-0.13369969443174876</v>
      </c>
      <c r="E88" s="1">
        <f ca="1">E28+NORMINV(RAND(),0,'Total-Smoothed'!$AG$2)</f>
        <v>0.90993048610816685</v>
      </c>
      <c r="F88" s="1">
        <f ca="1">F28+NORMINV(RAND(),0,'Total-Smoothed'!$AG$2)</f>
        <v>1.0732804226040777</v>
      </c>
      <c r="G88" s="1">
        <f ca="1">G28+NORMINV(RAND(),0,'Total-Smoothed'!$AG$2)</f>
        <v>0.59507221406280864</v>
      </c>
      <c r="H88" s="1">
        <f ca="1">H28+NORMINV(RAND(),0,'Total-Smoothed'!$AG$2)</f>
        <v>0.46713799140887274</v>
      </c>
      <c r="I88" s="1">
        <f ca="1">I28+NORMINV(RAND(),0,'Total-Smoothed'!$AG$2)</f>
        <v>-2.8934484333443349E-2</v>
      </c>
      <c r="J88" s="1">
        <f ca="1">J28+NORMINV(RAND(),0,'Total-Smoothed'!$AG$2)</f>
        <v>0.93182146422144918</v>
      </c>
      <c r="K88" s="1">
        <f ca="1">K28+NORMINV(RAND(),0,'Total-Smoothed'!$AG$2)</f>
        <v>0.1395772288361696</v>
      </c>
      <c r="L88" s="1">
        <f ca="1">L28+NORMINV(RAND(),0,'Total-Smoothed'!$AG$2)</f>
        <v>7.7953281769268454E-2</v>
      </c>
      <c r="M88" s="1">
        <f ca="1">M28+NORMINV(RAND(),0,'Total-Smoothed'!$AG$2)</f>
        <v>-0.17173685055676735</v>
      </c>
      <c r="N88" s="1">
        <f ca="1">N28+NORMINV(RAND(),0,'Total-Smoothed'!$AG$2)</f>
        <v>0.60551023892593858</v>
      </c>
      <c r="O88" s="1">
        <f ca="1">O28+NORMINV(RAND(),0,'Total-Smoothed'!$AG$2)</f>
        <v>0.1290165394952783</v>
      </c>
      <c r="P88" s="1">
        <f ca="1">P28+NORMINV(RAND(),0,'Total-Smoothed'!$AG$2)</f>
        <v>0.89974359472834897</v>
      </c>
      <c r="Q88" s="1">
        <f ca="1">Q28+NORMINV(RAND(),0,'Total-Smoothed'!$AG$2)</f>
        <v>-1.7854461433869401E-2</v>
      </c>
      <c r="R88" s="1">
        <f ca="1">R28+NORMINV(RAND(),0,'Total-Smoothed'!$AG$2)</f>
        <v>1.0660698048447945</v>
      </c>
      <c r="S88" s="1">
        <f ca="1">S28+NORMINV(RAND(),0,'Total-Smoothed'!$AG$2)</f>
        <v>0.91200850473642225</v>
      </c>
      <c r="T88" s="1">
        <f ca="1">T28+NORMINV(RAND(),0,'Total-Smoothed'!$AG$2)</f>
        <v>0.93095652942999108</v>
      </c>
      <c r="U88" s="1">
        <f ca="1">U28+NORMINV(RAND(),0,'Total-Smoothed'!$AG$2)</f>
        <v>3.1637748864753582E-2</v>
      </c>
      <c r="V88" s="1">
        <f ca="1">V28+NORMINV(RAND(),0,'Total-Smoothed'!$AG$2)</f>
        <v>-6.1335320762568077E-2</v>
      </c>
      <c r="W88" s="1">
        <f ca="1">W28+NORMINV(RAND(),0,'Total-Smoothed'!$AG$2)</f>
        <v>0.14847901314256817</v>
      </c>
    </row>
    <row r="89" spans="1:23">
      <c r="A89">
        <v>100</v>
      </c>
      <c r="B89" t="s">
        <v>75</v>
      </c>
      <c r="C89">
        <v>30</v>
      </c>
      <c r="D89" s="1">
        <f ca="1">D29+NORMINV(RAND(),0,'Total-Smoothed'!$AG$2)</f>
        <v>0.82787895886523788</v>
      </c>
      <c r="E89" s="1">
        <f ca="1">E29+NORMINV(RAND(),0,'Total-Smoothed'!$AG$2)</f>
        <v>1.107717628426814</v>
      </c>
      <c r="F89" s="1">
        <f ca="1">F29+NORMINV(RAND(),0,'Total-Smoothed'!$AG$2)</f>
        <v>0.5487676052748367</v>
      </c>
      <c r="G89" s="1">
        <f ca="1">G29+NORMINV(RAND(),0,'Total-Smoothed'!$AG$2)</f>
        <v>0.14828756050497424</v>
      </c>
      <c r="H89" s="1">
        <f ca="1">H29+NORMINV(RAND(),0,'Total-Smoothed'!$AG$2)</f>
        <v>-7.2867726551538683E-2</v>
      </c>
      <c r="I89" s="1">
        <f ca="1">I29+NORMINV(RAND(),0,'Total-Smoothed'!$AG$2)</f>
        <v>-5.3695450603214484E-2</v>
      </c>
      <c r="J89" s="1">
        <f ca="1">J29+NORMINV(RAND(),0,'Total-Smoothed'!$AG$2)</f>
        <v>-3.3620388534345277E-2</v>
      </c>
      <c r="K89" s="1">
        <f ca="1">K29+NORMINV(RAND(),0,'Total-Smoothed'!$AG$2)</f>
        <v>-7.9241151327281323E-2</v>
      </c>
      <c r="L89" s="1">
        <f ca="1">L29+NORMINV(RAND(),0,'Total-Smoothed'!$AG$2)</f>
        <v>-9.9338693789504662E-2</v>
      </c>
      <c r="M89" s="1">
        <f ca="1">M29+NORMINV(RAND(),0,'Total-Smoothed'!$AG$2)</f>
        <v>-8.4098135979775668E-2</v>
      </c>
      <c r="N89" s="1">
        <f ca="1">N29+NORMINV(RAND(),0,'Total-Smoothed'!$AG$2)</f>
        <v>0.92616391780160989</v>
      </c>
      <c r="O89" s="1">
        <f ca="1">O29+NORMINV(RAND(),0,'Total-Smoothed'!$AG$2)</f>
        <v>1.9138751527646228E-2</v>
      </c>
      <c r="P89" s="1">
        <f ca="1">P29+NORMINV(RAND(),0,'Total-Smoothed'!$AG$2)</f>
        <v>-8.1440957776434481E-2</v>
      </c>
      <c r="Q89" s="1">
        <f ca="1">Q29+NORMINV(RAND(),0,'Total-Smoothed'!$AG$2)</f>
        <v>2.3783974498390016E-2</v>
      </c>
      <c r="R89" s="1">
        <f ca="1">R29+NORMINV(RAND(),0,'Total-Smoothed'!$AG$2)</f>
        <v>1.0069330216779699</v>
      </c>
      <c r="S89" s="1">
        <f ca="1">S29+NORMINV(RAND(),0,'Total-Smoothed'!$AG$2)</f>
        <v>0.97473714781894449</v>
      </c>
      <c r="T89" s="1">
        <f ca="1">T29+NORMINV(RAND(),0,'Total-Smoothed'!$AG$2)</f>
        <v>0.63812759286930909</v>
      </c>
      <c r="U89" s="1">
        <f ca="1">U29+NORMINV(RAND(),0,'Total-Smoothed'!$AG$2)</f>
        <v>2.1959369068594681E-2</v>
      </c>
      <c r="V89" s="1">
        <f ca="1">V29+NORMINV(RAND(),0,'Total-Smoothed'!$AG$2)</f>
        <v>0.97365494898646687</v>
      </c>
      <c r="W89" s="1">
        <f ca="1">W29+NORMINV(RAND(),0,'Total-Smoothed'!$AG$2)</f>
        <v>0.13231084458042086</v>
      </c>
    </row>
    <row r="90" spans="1:23">
      <c r="A90">
        <v>101</v>
      </c>
      <c r="B90" t="s">
        <v>76</v>
      </c>
      <c r="C90">
        <v>30</v>
      </c>
      <c r="D90" s="1">
        <f ca="1">D30+NORMINV(RAND(),0,'Total-Smoothed'!$AG$2)</f>
        <v>0.18137273140142257</v>
      </c>
      <c r="E90" s="1">
        <f ca="1">E30+NORMINV(RAND(),0,'Total-Smoothed'!$AG$2)</f>
        <v>1.0698757912177759</v>
      </c>
      <c r="F90" s="1">
        <f ca="1">F30+NORMINV(RAND(),0,'Total-Smoothed'!$AG$2)</f>
        <v>0.14339556043492105</v>
      </c>
      <c r="G90" s="1">
        <f ca="1">G30+NORMINV(RAND(),0,'Total-Smoothed'!$AG$2)</f>
        <v>0.20990956891875268</v>
      </c>
      <c r="H90" s="1">
        <f ca="1">H30+NORMINV(RAND(),0,'Total-Smoothed'!$AG$2)</f>
        <v>0.16637667984734525</v>
      </c>
      <c r="I90" s="1">
        <f ca="1">I30+NORMINV(RAND(),0,'Total-Smoothed'!$AG$2)</f>
        <v>0.14271143024153335</v>
      </c>
      <c r="J90" s="1">
        <f ca="1">J30+NORMINV(RAND(),0,'Total-Smoothed'!$AG$2)</f>
        <v>0.83990826604662983</v>
      </c>
      <c r="K90" s="1">
        <f ca="1">K30+NORMINV(RAND(),0,'Total-Smoothed'!$AG$2)</f>
        <v>-2.6674549920951945E-2</v>
      </c>
      <c r="L90" s="1">
        <f ca="1">L30+NORMINV(RAND(),0,'Total-Smoothed'!$AG$2)</f>
        <v>0.85709764788118992</v>
      </c>
      <c r="M90" s="1">
        <f ca="1">M30+NORMINV(RAND(),0,'Total-Smoothed'!$AG$2)</f>
        <v>0.10142923368865825</v>
      </c>
      <c r="N90" s="1">
        <f ca="1">N30+NORMINV(RAND(),0,'Total-Smoothed'!$AG$2)</f>
        <v>1.106335582321214</v>
      </c>
      <c r="O90" s="1">
        <f ca="1">O30+NORMINV(RAND(),0,'Total-Smoothed'!$AG$2)</f>
        <v>-3.9027982221125426E-2</v>
      </c>
      <c r="P90" s="1">
        <f ca="1">P30+NORMINV(RAND(),0,'Total-Smoothed'!$AG$2)</f>
        <v>2.121618699920038E-2</v>
      </c>
      <c r="Q90" s="1">
        <f ca="1">Q30+NORMINV(RAND(),0,'Total-Smoothed'!$AG$2)</f>
        <v>0.12137161262467977</v>
      </c>
      <c r="R90" s="1">
        <f ca="1">R30+NORMINV(RAND(),0,'Total-Smoothed'!$AG$2)</f>
        <v>1.2203738590242588</v>
      </c>
      <c r="S90" s="1">
        <f ca="1">S30+NORMINV(RAND(),0,'Total-Smoothed'!$AG$2)</f>
        <v>-1.190496023783718E-2</v>
      </c>
      <c r="T90" s="1">
        <f ca="1">T30+NORMINV(RAND(),0,'Total-Smoothed'!$AG$2)</f>
        <v>2.9372546734738735E-2</v>
      </c>
      <c r="U90" s="1">
        <f ca="1">U30+NORMINV(RAND(),0,'Total-Smoothed'!$AG$2)</f>
        <v>5.683845962081624E-2</v>
      </c>
      <c r="V90" s="1">
        <f ca="1">V30+NORMINV(RAND(),0,'Total-Smoothed'!$AG$2)</f>
        <v>0.36162673409048401</v>
      </c>
      <c r="W90" s="1">
        <f ca="1">W30+NORMINV(RAND(),0,'Total-Smoothed'!$AG$2)</f>
        <v>0.20079753707561274</v>
      </c>
    </row>
    <row r="91" spans="1:23">
      <c r="A91">
        <v>102</v>
      </c>
      <c r="B91" t="s">
        <v>77</v>
      </c>
      <c r="C91">
        <v>30</v>
      </c>
      <c r="D91" s="1">
        <f ca="1">D31+NORMINV(RAND(),0,'Total-Smoothed'!$AG$2)</f>
        <v>0.80223366671607743</v>
      </c>
      <c r="E91" s="1">
        <f ca="1">E31+NORMINV(RAND(),0,'Total-Smoothed'!$AG$2)</f>
        <v>-5.4390429485424718E-2</v>
      </c>
      <c r="F91" s="1">
        <f ca="1">F31+NORMINV(RAND(),0,'Total-Smoothed'!$AG$2)</f>
        <v>0.96635443418440248</v>
      </c>
      <c r="G91" s="1">
        <f ca="1">G31+NORMINV(RAND(),0,'Total-Smoothed'!$AG$2)</f>
        <v>1.0904722016890724</v>
      </c>
      <c r="H91" s="1">
        <f ca="1">H31+NORMINV(RAND(),0,'Total-Smoothed'!$AG$2)</f>
        <v>0.27701455320132018</v>
      </c>
      <c r="I91" s="1">
        <f ca="1">I31+NORMINV(RAND(),0,'Total-Smoothed'!$AG$2)</f>
        <v>0.76964120924838564</v>
      </c>
      <c r="J91" s="1">
        <f ca="1">J31+NORMINV(RAND(),0,'Total-Smoothed'!$AG$2)</f>
        <v>3.4340429864452404E-2</v>
      </c>
      <c r="K91" s="1">
        <f ca="1">K31+NORMINV(RAND(),0,'Total-Smoothed'!$AG$2)</f>
        <v>-0.26071356652824934</v>
      </c>
      <c r="L91" s="1">
        <f ca="1">L31+NORMINV(RAND(),0,'Total-Smoothed'!$AG$2)</f>
        <v>0.15849108402128853</v>
      </c>
      <c r="M91" s="1">
        <f ca="1">M31+NORMINV(RAND(),0,'Total-Smoothed'!$AG$2)</f>
        <v>3.9749555711356549E-2</v>
      </c>
      <c r="N91" s="1">
        <f ca="1">N31+NORMINV(RAND(),0,'Total-Smoothed'!$AG$2)</f>
        <v>0.15331034544948713</v>
      </c>
      <c r="O91" s="1">
        <f ca="1">O31+NORMINV(RAND(),0,'Total-Smoothed'!$AG$2)</f>
        <v>-4.604408414669621E-2</v>
      </c>
      <c r="P91" s="1">
        <f ca="1">P31+NORMINV(RAND(),0,'Total-Smoothed'!$AG$2)</f>
        <v>-1.5080626764457612E-2</v>
      </c>
      <c r="Q91" s="1">
        <f ca="1">Q31+NORMINV(RAND(),0,'Total-Smoothed'!$AG$2)</f>
        <v>1.0027776010088896</v>
      </c>
      <c r="R91" s="1">
        <f ca="1">R31+NORMINV(RAND(),0,'Total-Smoothed'!$AG$2)</f>
        <v>1.1259971661651096</v>
      </c>
      <c r="S91" s="1">
        <f ca="1">S31+NORMINV(RAND(),0,'Total-Smoothed'!$AG$2)</f>
        <v>1.0393273203682007</v>
      </c>
      <c r="T91" s="1">
        <f ca="1">T31+NORMINV(RAND(),0,'Total-Smoothed'!$AG$2)</f>
        <v>1.0650345742754932</v>
      </c>
      <c r="U91" s="1">
        <f ca="1">U31+NORMINV(RAND(),0,'Total-Smoothed'!$AG$2)</f>
        <v>-0.11282600102734791</v>
      </c>
      <c r="V91" s="1">
        <f ca="1">V31+NORMINV(RAND(),0,'Total-Smoothed'!$AG$2)</f>
        <v>0.50354752864564589</v>
      </c>
      <c r="W91" s="1">
        <f ca="1">W31+NORMINV(RAND(),0,'Total-Smoothed'!$AG$2)</f>
        <v>-5.5331252411547661E-3</v>
      </c>
    </row>
    <row r="92" spans="1:23">
      <c r="A92">
        <v>103</v>
      </c>
      <c r="B92" t="s">
        <v>78</v>
      </c>
      <c r="C92">
        <v>30</v>
      </c>
      <c r="D92" s="1">
        <f ca="1">D32+NORMINV(RAND(),0,'Total-Smoothed'!$AG$2)</f>
        <v>1.0008094738108273</v>
      </c>
      <c r="E92" s="1">
        <f ca="1">E32+NORMINV(RAND(),0,'Total-Smoothed'!$AG$2)</f>
        <v>-5.4809273794576258E-2</v>
      </c>
      <c r="F92" s="1">
        <f ca="1">F32+NORMINV(RAND(),0,'Total-Smoothed'!$AG$2)</f>
        <v>0.37376947487552309</v>
      </c>
      <c r="G92" s="1">
        <f ca="1">G32+NORMINV(RAND(),0,'Total-Smoothed'!$AG$2)</f>
        <v>-9.6699891116239195E-2</v>
      </c>
      <c r="H92" s="1">
        <f ca="1">H32+NORMINV(RAND(),0,'Total-Smoothed'!$AG$2)</f>
        <v>1.1239553253635191</v>
      </c>
      <c r="I92" s="1">
        <f ca="1">I32+NORMINV(RAND(),0,'Total-Smoothed'!$AG$2)</f>
        <v>0.77864305389311472</v>
      </c>
      <c r="J92" s="1">
        <f ca="1">J32+NORMINV(RAND(),0,'Total-Smoothed'!$AG$2)</f>
        <v>0.26638828769676814</v>
      </c>
      <c r="K92" s="1">
        <f ca="1">K32+NORMINV(RAND(),0,'Total-Smoothed'!$AG$2)</f>
        <v>0.24218287198466798</v>
      </c>
      <c r="L92" s="1">
        <f ca="1">L32+NORMINV(RAND(),0,'Total-Smoothed'!$AG$2)</f>
        <v>5.7951718155203114E-2</v>
      </c>
      <c r="M92" s="1">
        <f ca="1">M32+NORMINV(RAND(),0,'Total-Smoothed'!$AG$2)</f>
        <v>0.65256884725787034</v>
      </c>
      <c r="N92" s="1">
        <f ca="1">N32+NORMINV(RAND(),0,'Total-Smoothed'!$AG$2)</f>
        <v>0.69018150352484198</v>
      </c>
      <c r="O92" s="1">
        <f ca="1">O32+NORMINV(RAND(),0,'Total-Smoothed'!$AG$2)</f>
        <v>5.103579392232345E-2</v>
      </c>
      <c r="P92" s="1">
        <f ca="1">P32+NORMINV(RAND(),0,'Total-Smoothed'!$AG$2)</f>
        <v>1.0278089100759682</v>
      </c>
      <c r="Q92" s="1">
        <f ca="1">Q32+NORMINV(RAND(),0,'Total-Smoothed'!$AG$2)</f>
        <v>0.98701295873236117</v>
      </c>
      <c r="R92" s="1">
        <f ca="1">R32+NORMINV(RAND(),0,'Total-Smoothed'!$AG$2)</f>
        <v>0.18427620902708364</v>
      </c>
      <c r="S92" s="1">
        <f ca="1">S32+NORMINV(RAND(),0,'Total-Smoothed'!$AG$2)</f>
        <v>0.12369092436333412</v>
      </c>
      <c r="T92" s="1">
        <f ca="1">T32+NORMINV(RAND(),0,'Total-Smoothed'!$AG$2)</f>
        <v>0.75148307214551646</v>
      </c>
      <c r="U92" s="1">
        <f ca="1">U32+NORMINV(RAND(),0,'Total-Smoothed'!$AG$2)</f>
        <v>-9.6704105324045192E-2</v>
      </c>
      <c r="V92" s="1">
        <f ca="1">V32+NORMINV(RAND(),0,'Total-Smoothed'!$AG$2)</f>
        <v>0.31281240778314445</v>
      </c>
      <c r="W92" s="1">
        <f ca="1">W32+NORMINV(RAND(),0,'Total-Smoothed'!$AG$2)</f>
        <v>6.7372648915279096E-2</v>
      </c>
    </row>
    <row r="93" spans="1:23">
      <c r="A93">
        <v>104</v>
      </c>
      <c r="B93" t="s">
        <v>79</v>
      </c>
      <c r="C93">
        <v>30</v>
      </c>
      <c r="D93" s="1">
        <f ca="1">D33+NORMINV(RAND(),0,'Total-Smoothed'!$AG$2)</f>
        <v>0.87437369008930854</v>
      </c>
      <c r="E93" s="1">
        <f ca="1">E33+NORMINV(RAND(),0,'Total-Smoothed'!$AG$2)</f>
        <v>2.7639473713422038E-2</v>
      </c>
      <c r="F93" s="1">
        <f ca="1">F33+NORMINV(RAND(),0,'Total-Smoothed'!$AG$2)</f>
        <v>3.0473481599559187E-2</v>
      </c>
      <c r="G93" s="1">
        <f ca="1">G33+NORMINV(RAND(),0,'Total-Smoothed'!$AG$2)</f>
        <v>1.1950947164223358</v>
      </c>
      <c r="H93" s="1">
        <f ca="1">H33+NORMINV(RAND(),0,'Total-Smoothed'!$AG$2)</f>
        <v>0.16996195121545393</v>
      </c>
      <c r="I93" s="1">
        <f ca="1">I33+NORMINV(RAND(),0,'Total-Smoothed'!$AG$2)</f>
        <v>1.1076426045707399</v>
      </c>
      <c r="J93" s="1">
        <f ca="1">J33+NORMINV(RAND(),0,'Total-Smoothed'!$AG$2)</f>
        <v>9.267922969918907E-2</v>
      </c>
      <c r="K93" s="1">
        <f ca="1">K33+NORMINV(RAND(),0,'Total-Smoothed'!$AG$2)</f>
        <v>-1.8671489171286478E-2</v>
      </c>
      <c r="L93" s="1">
        <f ca="1">L33+NORMINV(RAND(),0,'Total-Smoothed'!$AG$2)</f>
        <v>2.2129716549232126E-2</v>
      </c>
      <c r="M93" s="1">
        <f ca="1">M33+NORMINV(RAND(),0,'Total-Smoothed'!$AG$2)</f>
        <v>0.96541015940816444</v>
      </c>
      <c r="N93" s="1">
        <f ca="1">N33+NORMINV(RAND(),0,'Total-Smoothed'!$AG$2)</f>
        <v>6.0446623687223896E-3</v>
      </c>
      <c r="O93" s="1">
        <f ca="1">O33+NORMINV(RAND(),0,'Total-Smoothed'!$AG$2)</f>
        <v>5.5801327662176138E-2</v>
      </c>
      <c r="P93" s="1">
        <f ca="1">P33+NORMINV(RAND(),0,'Total-Smoothed'!$AG$2)</f>
        <v>-8.2717049494885786E-2</v>
      </c>
      <c r="Q93" s="1">
        <f ca="1">Q33+NORMINV(RAND(),0,'Total-Smoothed'!$AG$2)</f>
        <v>0.99669754627263796</v>
      </c>
      <c r="R93" s="1">
        <f ca="1">R33+NORMINV(RAND(),0,'Total-Smoothed'!$AG$2)</f>
        <v>0.69707171438966742</v>
      </c>
      <c r="S93" s="1">
        <f ca="1">S33+NORMINV(RAND(),0,'Total-Smoothed'!$AG$2)</f>
        <v>-0.12693738255303952</v>
      </c>
      <c r="T93" s="1">
        <f ca="1">T33+NORMINV(RAND(),0,'Total-Smoothed'!$AG$2)</f>
        <v>1.0449603763049593</v>
      </c>
      <c r="U93" s="1">
        <f ca="1">U33+NORMINV(RAND(),0,'Total-Smoothed'!$AG$2)</f>
        <v>4.4197643629879727E-2</v>
      </c>
      <c r="V93" s="1">
        <f ca="1">V33+NORMINV(RAND(),0,'Total-Smoothed'!$AG$2)</f>
        <v>0.78645553793361045</v>
      </c>
      <c r="W93" s="1">
        <f ca="1">W33+NORMINV(RAND(),0,'Total-Smoothed'!$AG$2)</f>
        <v>2.2585242972271293E-2</v>
      </c>
    </row>
    <row r="94" spans="1:23">
      <c r="A94">
        <v>105</v>
      </c>
      <c r="B94" t="s">
        <v>80</v>
      </c>
      <c r="C94">
        <v>30</v>
      </c>
      <c r="D94" s="1">
        <f ca="1">D34+NORMINV(RAND(),0,'Total-Smoothed'!$AG$2)</f>
        <v>0.98645279929500762</v>
      </c>
      <c r="E94" s="1">
        <f ca="1">E34+NORMINV(RAND(),0,'Total-Smoothed'!$AG$2)</f>
        <v>-3.7176020236469086E-3</v>
      </c>
      <c r="F94" s="1">
        <f ca="1">F34+NORMINV(RAND(),0,'Total-Smoothed'!$AG$2)</f>
        <v>0.94378478184142811</v>
      </c>
      <c r="G94" s="1">
        <f ca="1">G34+NORMINV(RAND(),0,'Total-Smoothed'!$AG$2)</f>
        <v>1.0015353472321995</v>
      </c>
      <c r="H94" s="1">
        <f ca="1">H34+NORMINV(RAND(),0,'Total-Smoothed'!$AG$2)</f>
        <v>1.9857877497922245E-2</v>
      </c>
      <c r="I94" s="1">
        <f ca="1">I34+NORMINV(RAND(),0,'Total-Smoothed'!$AG$2)</f>
        <v>1.0632847290939198</v>
      </c>
      <c r="J94" s="1">
        <f ca="1">J34+NORMINV(RAND(),0,'Total-Smoothed'!$AG$2)</f>
        <v>0.15557558916218114</v>
      </c>
      <c r="K94" s="1">
        <f ca="1">K34+NORMINV(RAND(),0,'Total-Smoothed'!$AG$2)</f>
        <v>8.777295611341536E-2</v>
      </c>
      <c r="L94" s="1">
        <f ca="1">L34+NORMINV(RAND(),0,'Total-Smoothed'!$AG$2)</f>
        <v>-9.1254882973124327E-3</v>
      </c>
      <c r="M94" s="1">
        <f ca="1">M34+NORMINV(RAND(),0,'Total-Smoothed'!$AG$2)</f>
        <v>6.377788062821437E-3</v>
      </c>
      <c r="N94" s="1">
        <f ca="1">N34+NORMINV(RAND(),0,'Total-Smoothed'!$AG$2)</f>
        <v>0.12543168284796705</v>
      </c>
      <c r="O94" s="1">
        <f ca="1">O34+NORMINV(RAND(),0,'Total-Smoothed'!$AG$2)</f>
        <v>0.11506064693033675</v>
      </c>
      <c r="P94" s="1">
        <f ca="1">P34+NORMINV(RAND(),0,'Total-Smoothed'!$AG$2)</f>
        <v>0.78594284504997924</v>
      </c>
      <c r="Q94" s="1">
        <f ca="1">Q34+NORMINV(RAND(),0,'Total-Smoothed'!$AG$2)</f>
        <v>1.0570479239906085</v>
      </c>
      <c r="R94" s="1">
        <f ca="1">R34+NORMINV(RAND(),0,'Total-Smoothed'!$AG$2)</f>
        <v>0.20659482069645863</v>
      </c>
      <c r="S94" s="1">
        <f ca="1">S34+NORMINV(RAND(),0,'Total-Smoothed'!$AG$2)</f>
        <v>1.0912724089394463</v>
      </c>
      <c r="T94" s="1">
        <f ca="1">T34+NORMINV(RAND(),0,'Total-Smoothed'!$AG$2)</f>
        <v>0.92390153386719054</v>
      </c>
      <c r="U94" s="1">
        <f ca="1">U34+NORMINV(RAND(),0,'Total-Smoothed'!$AG$2)</f>
        <v>-3.741232726614472E-2</v>
      </c>
      <c r="V94" s="1">
        <f ca="1">V34+NORMINV(RAND(),0,'Total-Smoothed'!$AG$2)</f>
        <v>0.12668109420515955</v>
      </c>
      <c r="W94" s="1">
        <f ca="1">W34+NORMINV(RAND(),0,'Total-Smoothed'!$AG$2)</f>
        <v>6.32616918733067E-2</v>
      </c>
    </row>
    <row r="95" spans="1:23">
      <c r="A95">
        <v>106</v>
      </c>
      <c r="B95" t="s">
        <v>81</v>
      </c>
      <c r="C95">
        <v>30</v>
      </c>
      <c r="D95" s="1">
        <f ca="1">D35+NORMINV(RAND(),0,'Total-Smoothed'!$AG$2)</f>
        <v>0.95760627239614804</v>
      </c>
      <c r="E95" s="1">
        <f ca="1">E35+NORMINV(RAND(),0,'Total-Smoothed'!$AG$2)</f>
        <v>1.8652683586494256E-4</v>
      </c>
      <c r="F95" s="1">
        <f ca="1">F35+NORMINV(RAND(),0,'Total-Smoothed'!$AG$2)</f>
        <v>0.32626919447451436</v>
      </c>
      <c r="G95" s="1">
        <f ca="1">G35+NORMINV(RAND(),0,'Total-Smoothed'!$AG$2)</f>
        <v>0.26483785764622797</v>
      </c>
      <c r="H95" s="1">
        <f ca="1">H35+NORMINV(RAND(),0,'Total-Smoothed'!$AG$2)</f>
        <v>-2.2711897857646005E-2</v>
      </c>
      <c r="I95" s="1">
        <f ca="1">I35+NORMINV(RAND(),0,'Total-Smoothed'!$AG$2)</f>
        <v>1.2241866208719501</v>
      </c>
      <c r="J95" s="1">
        <f ca="1">J35+NORMINV(RAND(),0,'Total-Smoothed'!$AG$2)</f>
        <v>-0.18836671324343396</v>
      </c>
      <c r="K95" s="1">
        <f ca="1">K35+NORMINV(RAND(),0,'Total-Smoothed'!$AG$2)</f>
        <v>-0.10836998406683469</v>
      </c>
      <c r="L95" s="1">
        <f ca="1">L35+NORMINV(RAND(),0,'Total-Smoothed'!$AG$2)</f>
        <v>0.12798788312932652</v>
      </c>
      <c r="M95" s="1">
        <f ca="1">M35+NORMINV(RAND(),0,'Total-Smoothed'!$AG$2)</f>
        <v>8.7400421032451769E-2</v>
      </c>
      <c r="N95" s="1">
        <f ca="1">N35+NORMINV(RAND(),0,'Total-Smoothed'!$AG$2)</f>
        <v>1.0312622575049244</v>
      </c>
      <c r="O95" s="1">
        <f ca="1">O35+NORMINV(RAND(),0,'Total-Smoothed'!$AG$2)</f>
        <v>-5.309238029188168E-2</v>
      </c>
      <c r="P95" s="1">
        <f ca="1">P35+NORMINV(RAND(),0,'Total-Smoothed'!$AG$2)</f>
        <v>3.4366011166028554E-2</v>
      </c>
      <c r="Q95" s="1">
        <f ca="1">Q35+NORMINV(RAND(),0,'Total-Smoothed'!$AG$2)</f>
        <v>1.0663218097552669</v>
      </c>
      <c r="R95" s="1">
        <f ca="1">R35+NORMINV(RAND(),0,'Total-Smoothed'!$AG$2)</f>
        <v>0.34608165880871661</v>
      </c>
      <c r="S95" s="1">
        <f ca="1">S35+NORMINV(RAND(),0,'Total-Smoothed'!$AG$2)</f>
        <v>0.10964542926190755</v>
      </c>
      <c r="T95" s="1">
        <f ca="1">T35+NORMINV(RAND(),0,'Total-Smoothed'!$AG$2)</f>
        <v>0.96829189530346949</v>
      </c>
      <c r="U95" s="1">
        <f ca="1">U35+NORMINV(RAND(),0,'Total-Smoothed'!$AG$2)</f>
        <v>-0.12126670096354104</v>
      </c>
      <c r="V95" s="1">
        <f ca="1">V35+NORMINV(RAND(),0,'Total-Smoothed'!$AG$2)</f>
        <v>0.26796542726446704</v>
      </c>
      <c r="W95" s="1">
        <f ca="1">W35+NORMINV(RAND(),0,'Total-Smoothed'!$AG$2)</f>
        <v>-9.293592512273384E-2</v>
      </c>
    </row>
    <row r="96" spans="1:23">
      <c r="A96">
        <v>107</v>
      </c>
      <c r="B96" t="s">
        <v>82</v>
      </c>
      <c r="C96">
        <v>30</v>
      </c>
      <c r="D96" s="1">
        <f ca="1">D36+NORMINV(RAND(),0,'Total-Smoothed'!$AG$2)</f>
        <v>-0.17924350773109943</v>
      </c>
      <c r="E96" s="1">
        <f ca="1">E36+NORMINV(RAND(),0,'Total-Smoothed'!$AG$2)</f>
        <v>-5.285807016481097E-2</v>
      </c>
      <c r="F96" s="1">
        <f ca="1">F36+NORMINV(RAND(),0,'Total-Smoothed'!$AG$2)</f>
        <v>1.0481314815412697</v>
      </c>
      <c r="G96" s="1">
        <f ca="1">G36+NORMINV(RAND(),0,'Total-Smoothed'!$AG$2)</f>
        <v>1.0613166779584957</v>
      </c>
      <c r="H96" s="1">
        <f ca="1">H36+NORMINV(RAND(),0,'Total-Smoothed'!$AG$2)</f>
        <v>-3.0372018986395636E-2</v>
      </c>
      <c r="I96" s="1">
        <f ca="1">I36+NORMINV(RAND(),0,'Total-Smoothed'!$AG$2)</f>
        <v>0.82676674583872423</v>
      </c>
      <c r="J96" s="1">
        <f ca="1">J36+NORMINV(RAND(),0,'Total-Smoothed'!$AG$2)</f>
        <v>-0.14596886492359712</v>
      </c>
      <c r="K96" s="1">
        <f ca="1">K36+NORMINV(RAND(),0,'Total-Smoothed'!$AG$2)</f>
        <v>4.518869609357145E-2</v>
      </c>
      <c r="L96" s="1">
        <f ca="1">L36+NORMINV(RAND(),0,'Total-Smoothed'!$AG$2)</f>
        <v>0.14295713362253604</v>
      </c>
      <c r="M96" s="1">
        <f ca="1">M36+NORMINV(RAND(),0,'Total-Smoothed'!$AG$2)</f>
        <v>0.86312045020526917</v>
      </c>
      <c r="N96" s="1">
        <f ca="1">N36+NORMINV(RAND(),0,'Total-Smoothed'!$AG$2)</f>
        <v>6.9834035799552815E-2</v>
      </c>
      <c r="O96" s="1">
        <f ca="1">O36+NORMINV(RAND(),0,'Total-Smoothed'!$AG$2)</f>
        <v>-9.1345480715875373E-3</v>
      </c>
      <c r="P96" s="1">
        <f ca="1">P36+NORMINV(RAND(),0,'Total-Smoothed'!$AG$2)</f>
        <v>1.0266396311556054</v>
      </c>
      <c r="Q96" s="1">
        <f ca="1">Q36+NORMINV(RAND(),0,'Total-Smoothed'!$AG$2)</f>
        <v>1.0594205334540359</v>
      </c>
      <c r="R96" s="1">
        <f ca="1">R36+NORMINV(RAND(),0,'Total-Smoothed'!$AG$2)</f>
        <v>-7.622202910986868E-2</v>
      </c>
      <c r="S96" s="1">
        <f ca="1">S36+NORMINV(RAND(),0,'Total-Smoothed'!$AG$2)</f>
        <v>0.84132481905992162</v>
      </c>
      <c r="T96" s="1">
        <f ca="1">T36+NORMINV(RAND(),0,'Total-Smoothed'!$AG$2)</f>
        <v>1.0070443292188278</v>
      </c>
      <c r="U96" s="1">
        <f ca="1">U36+NORMINV(RAND(),0,'Total-Smoothed'!$AG$2)</f>
        <v>0.31179189116857431</v>
      </c>
      <c r="V96" s="1">
        <f ca="1">V36+NORMINV(RAND(),0,'Total-Smoothed'!$AG$2)</f>
        <v>0.2097879072633711</v>
      </c>
      <c r="W96" s="1">
        <f ca="1">W36+NORMINV(RAND(),0,'Total-Smoothed'!$AG$2)</f>
        <v>7.7322293638332987E-4</v>
      </c>
    </row>
    <row r="97" spans="1:23">
      <c r="A97">
        <v>108</v>
      </c>
      <c r="B97" t="s">
        <v>83</v>
      </c>
      <c r="C97">
        <v>30</v>
      </c>
      <c r="D97" s="1">
        <f ca="1">D37+NORMINV(RAND(),0,'Total-Smoothed'!$AG$2)</f>
        <v>0.9437298366035286</v>
      </c>
      <c r="E97" s="1">
        <f ca="1">E37+NORMINV(RAND(),0,'Total-Smoothed'!$AG$2)</f>
        <v>1.1138362988566302</v>
      </c>
      <c r="F97" s="1">
        <f ca="1">F37+NORMINV(RAND(),0,'Total-Smoothed'!$AG$2)</f>
        <v>0.12517719520033974</v>
      </c>
      <c r="G97" s="1">
        <f ca="1">G37+NORMINV(RAND(),0,'Total-Smoothed'!$AG$2)</f>
        <v>0.75827352895955946</v>
      </c>
      <c r="H97" s="1">
        <f ca="1">H37+NORMINV(RAND(),0,'Total-Smoothed'!$AG$2)</f>
        <v>0.15379396968445247</v>
      </c>
      <c r="I97" s="1">
        <f ca="1">I37+NORMINV(RAND(),0,'Total-Smoothed'!$AG$2)</f>
        <v>-7.2868602650652689E-2</v>
      </c>
      <c r="J97" s="1">
        <f ca="1">J37+NORMINV(RAND(),0,'Total-Smoothed'!$AG$2)</f>
        <v>-0.18675326735577877</v>
      </c>
      <c r="K97" s="1">
        <f ca="1">K37+NORMINV(RAND(),0,'Total-Smoothed'!$AG$2)</f>
        <v>-0.10929276449236695</v>
      </c>
      <c r="L97" s="1">
        <f ca="1">L37+NORMINV(RAND(),0,'Total-Smoothed'!$AG$2)</f>
        <v>0.39577138379595755</v>
      </c>
      <c r="M97" s="1">
        <f ca="1">M37+NORMINV(RAND(),0,'Total-Smoothed'!$AG$2)</f>
        <v>1.1288172233719758</v>
      </c>
      <c r="N97" s="1">
        <f ca="1">N37+NORMINV(RAND(),0,'Total-Smoothed'!$AG$2)</f>
        <v>1.022902564490862</v>
      </c>
      <c r="O97" s="1">
        <f ca="1">O37+NORMINV(RAND(),0,'Total-Smoothed'!$AG$2)</f>
        <v>-0.10711822315814715</v>
      </c>
      <c r="P97" s="1">
        <f ca="1">P37+NORMINV(RAND(),0,'Total-Smoothed'!$AG$2)</f>
        <v>0.92851439304787309</v>
      </c>
      <c r="Q97" s="1">
        <f ca="1">Q37+NORMINV(RAND(),0,'Total-Smoothed'!$AG$2)</f>
        <v>-6.7347902893481359E-2</v>
      </c>
      <c r="R97" s="1">
        <f ca="1">R37+NORMINV(RAND(),0,'Total-Smoothed'!$AG$2)</f>
        <v>0.59037910169485341</v>
      </c>
      <c r="S97" s="1">
        <f ca="1">S37+NORMINV(RAND(),0,'Total-Smoothed'!$AG$2)</f>
        <v>0.13782751353285572</v>
      </c>
      <c r="T97" s="1">
        <f ca="1">T37+NORMINV(RAND(),0,'Total-Smoothed'!$AG$2)</f>
        <v>-0.11513609464675884</v>
      </c>
      <c r="U97" s="1">
        <f ca="1">U37+NORMINV(RAND(),0,'Total-Smoothed'!$AG$2)</f>
        <v>0.98010284758507815</v>
      </c>
      <c r="V97" s="1">
        <f ca="1">V37+NORMINV(RAND(),0,'Total-Smoothed'!$AG$2)</f>
        <v>0.30909636579706273</v>
      </c>
      <c r="W97" s="1">
        <f ca="1">W37+NORMINV(RAND(),0,'Total-Smoothed'!$AG$2)</f>
        <v>0.14292904484801844</v>
      </c>
    </row>
    <row r="98" spans="1:23">
      <c r="A98">
        <v>109</v>
      </c>
      <c r="B98" t="s">
        <v>84</v>
      </c>
      <c r="C98">
        <v>30</v>
      </c>
      <c r="D98" s="1">
        <f ca="1">D38+NORMINV(RAND(),0,'Total-Smoothed'!$AG$2)</f>
        <v>0.10099078524793124</v>
      </c>
      <c r="E98" s="1">
        <f ca="1">E38+NORMINV(RAND(),0,'Total-Smoothed'!$AG$2)</f>
        <v>0.25645199338886021</v>
      </c>
      <c r="F98" s="1">
        <f ca="1">F38+NORMINV(RAND(),0,'Total-Smoothed'!$AG$2)</f>
        <v>0.62820928043086699</v>
      </c>
      <c r="G98" s="1">
        <f ca="1">G38+NORMINV(RAND(),0,'Total-Smoothed'!$AG$2)</f>
        <v>0.91573761765025108</v>
      </c>
      <c r="H98" s="1">
        <f ca="1">H38+NORMINV(RAND(),0,'Total-Smoothed'!$AG$2)</f>
        <v>4.8534451150913961E-2</v>
      </c>
      <c r="I98" s="1">
        <f ca="1">I38+NORMINV(RAND(),0,'Total-Smoothed'!$AG$2)</f>
        <v>9.2308299253746381E-2</v>
      </c>
      <c r="J98" s="1">
        <f ca="1">J38+NORMINV(RAND(),0,'Total-Smoothed'!$AG$2)</f>
        <v>-0.11226502836758534</v>
      </c>
      <c r="K98" s="1">
        <f ca="1">K38+NORMINV(RAND(),0,'Total-Smoothed'!$AG$2)</f>
        <v>-8.4751541554099769E-3</v>
      </c>
      <c r="L98" s="1">
        <f ca="1">L38+NORMINV(RAND(),0,'Total-Smoothed'!$AG$2)</f>
        <v>0.34834143676580864</v>
      </c>
      <c r="M98" s="1">
        <f ca="1">M38+NORMINV(RAND(),0,'Total-Smoothed'!$AG$2)</f>
        <v>0.90263229139847678</v>
      </c>
      <c r="N98" s="1">
        <f ca="1">N38+NORMINV(RAND(),0,'Total-Smoothed'!$AG$2)</f>
        <v>0.80538126817445799</v>
      </c>
      <c r="O98" s="1">
        <f ca="1">O38+NORMINV(RAND(),0,'Total-Smoothed'!$AG$2)</f>
        <v>0.11818495693733518</v>
      </c>
      <c r="P98" s="1">
        <f ca="1">P38+NORMINV(RAND(),0,'Total-Smoothed'!$AG$2)</f>
        <v>-5.5118758439445831E-2</v>
      </c>
      <c r="Q98" s="1">
        <f ca="1">Q38+NORMINV(RAND(),0,'Total-Smoothed'!$AG$2)</f>
        <v>5.4220535160399611E-2</v>
      </c>
      <c r="R98" s="1">
        <f ca="1">R38+NORMINV(RAND(),0,'Total-Smoothed'!$AG$2)</f>
        <v>0.93279175384987179</v>
      </c>
      <c r="S98" s="1">
        <f ca="1">S38+NORMINV(RAND(),0,'Total-Smoothed'!$AG$2)</f>
        <v>-4.1018648066754239E-2</v>
      </c>
      <c r="T98" s="1">
        <f ca="1">T38+NORMINV(RAND(),0,'Total-Smoothed'!$AG$2)</f>
        <v>0.2366651875790019</v>
      </c>
      <c r="U98" s="1">
        <f ca="1">U38+NORMINV(RAND(),0,'Total-Smoothed'!$AG$2)</f>
        <v>0.9766687359649816</v>
      </c>
      <c r="V98" s="1">
        <f ca="1">V38+NORMINV(RAND(),0,'Total-Smoothed'!$AG$2)</f>
        <v>0.49508027062746263</v>
      </c>
      <c r="W98" s="1">
        <f ca="1">W38+NORMINV(RAND(),0,'Total-Smoothed'!$AG$2)</f>
        <v>0.45602581992807939</v>
      </c>
    </row>
    <row r="99" spans="1:23">
      <c r="A99">
        <v>110</v>
      </c>
      <c r="B99" t="s">
        <v>85</v>
      </c>
      <c r="C99">
        <v>30</v>
      </c>
      <c r="D99" s="1">
        <f ca="1">D39+NORMINV(RAND(),0,'Total-Smoothed'!$AG$2)</f>
        <v>8.1308187392174366E-2</v>
      </c>
      <c r="E99" s="1">
        <f ca="1">E39+NORMINV(RAND(),0,'Total-Smoothed'!$AG$2)</f>
        <v>0.96002115389969644</v>
      </c>
      <c r="F99" s="1">
        <f ca="1">F39+NORMINV(RAND(),0,'Total-Smoothed'!$AG$2)</f>
        <v>0.9580586042349305</v>
      </c>
      <c r="G99" s="1">
        <f ca="1">G39+NORMINV(RAND(),0,'Total-Smoothed'!$AG$2)</f>
        <v>0.8055580626352038</v>
      </c>
      <c r="H99" s="1">
        <f ca="1">H39+NORMINV(RAND(),0,'Total-Smoothed'!$AG$2)</f>
        <v>-0.16304047750869738</v>
      </c>
      <c r="I99" s="1">
        <f ca="1">I39+NORMINV(RAND(),0,'Total-Smoothed'!$AG$2)</f>
        <v>-3.3475797479688187E-2</v>
      </c>
      <c r="J99" s="1">
        <f ca="1">J39+NORMINV(RAND(),0,'Total-Smoothed'!$AG$2)</f>
        <v>-0.11459881860643734</v>
      </c>
      <c r="K99" s="1">
        <f ca="1">K39+NORMINV(RAND(),0,'Total-Smoothed'!$AG$2)</f>
        <v>0.1195497696830512</v>
      </c>
      <c r="L99" s="1">
        <f ca="1">L39+NORMINV(RAND(),0,'Total-Smoothed'!$AG$2)</f>
        <v>6.4136936570753311E-2</v>
      </c>
      <c r="M99" s="1">
        <f ca="1">M39+NORMINV(RAND(),0,'Total-Smoothed'!$AG$2)</f>
        <v>0.90066929020592912</v>
      </c>
      <c r="N99" s="1">
        <f ca="1">N39+NORMINV(RAND(),0,'Total-Smoothed'!$AG$2)</f>
        <v>-0.13986927994036139</v>
      </c>
      <c r="O99" s="1">
        <f ca="1">O39+NORMINV(RAND(),0,'Total-Smoothed'!$AG$2)</f>
        <v>-4.890045635093257E-2</v>
      </c>
      <c r="P99" s="1">
        <f ca="1">P39+NORMINV(RAND(),0,'Total-Smoothed'!$AG$2)</f>
        <v>0.79956211213817641</v>
      </c>
      <c r="Q99" s="1">
        <f ca="1">Q39+NORMINV(RAND(),0,'Total-Smoothed'!$AG$2)</f>
        <v>2.4781321056991913E-2</v>
      </c>
      <c r="R99" s="1">
        <f ca="1">R39+NORMINV(RAND(),0,'Total-Smoothed'!$AG$2)</f>
        <v>0.94101996120172771</v>
      </c>
      <c r="S99" s="1">
        <f ca="1">S39+NORMINV(RAND(),0,'Total-Smoothed'!$AG$2)</f>
        <v>1.0583316626045995</v>
      </c>
      <c r="T99" s="1">
        <f ca="1">T39+NORMINV(RAND(),0,'Total-Smoothed'!$AG$2)</f>
        <v>-5.7862936653148553E-2</v>
      </c>
      <c r="U99" s="1">
        <f ca="1">U39+NORMINV(RAND(),0,'Total-Smoothed'!$AG$2)</f>
        <v>1.1664068192388175</v>
      </c>
      <c r="V99" s="1">
        <f ca="1">V39+NORMINV(RAND(),0,'Total-Smoothed'!$AG$2)</f>
        <v>0.27370205714985346</v>
      </c>
      <c r="W99" s="1">
        <f ca="1">W39+NORMINV(RAND(),0,'Total-Smoothed'!$AG$2)</f>
        <v>4.6084812589957426E-2</v>
      </c>
    </row>
    <row r="100" spans="1:23">
      <c r="A100">
        <v>111</v>
      </c>
      <c r="B100" t="s">
        <v>86</v>
      </c>
      <c r="C100">
        <v>30</v>
      </c>
      <c r="D100" s="1">
        <f ca="1">D40+NORMINV(RAND(),0,'Total-Smoothed'!$AG$2)</f>
        <v>5.547944576677169E-2</v>
      </c>
      <c r="E100" s="1">
        <f ca="1">E40+NORMINV(RAND(),0,'Total-Smoothed'!$AG$2)</f>
        <v>0.37392235243882399</v>
      </c>
      <c r="F100" s="1">
        <f ca="1">F40+NORMINV(RAND(),0,'Total-Smoothed'!$AG$2)</f>
        <v>1.0286586788682055</v>
      </c>
      <c r="G100" s="1">
        <f ca="1">G40+NORMINV(RAND(),0,'Total-Smoothed'!$AG$2)</f>
        <v>0.89472982390402955</v>
      </c>
      <c r="H100" s="1">
        <f ca="1">H40+NORMINV(RAND(),0,'Total-Smoothed'!$AG$2)</f>
        <v>2.3847293417107243E-2</v>
      </c>
      <c r="I100" s="1">
        <f ca="1">I40+NORMINV(RAND(),0,'Total-Smoothed'!$AG$2)</f>
        <v>0.12775843006207638</v>
      </c>
      <c r="J100" s="1">
        <f ca="1">J40+NORMINV(RAND(),0,'Total-Smoothed'!$AG$2)</f>
        <v>-5.0098583766883253E-2</v>
      </c>
      <c r="K100" s="1">
        <f ca="1">K40+NORMINV(RAND(),0,'Total-Smoothed'!$AG$2)</f>
        <v>-0.13862340752803956</v>
      </c>
      <c r="L100" s="1">
        <f ca="1">L40+NORMINV(RAND(),0,'Total-Smoothed'!$AG$2)</f>
        <v>6.8361414038516172E-2</v>
      </c>
      <c r="M100" s="1">
        <f ca="1">M40+NORMINV(RAND(),0,'Total-Smoothed'!$AG$2)</f>
        <v>0.96110731966257312</v>
      </c>
      <c r="N100" s="1">
        <f ca="1">N40+NORMINV(RAND(),0,'Total-Smoothed'!$AG$2)</f>
        <v>-2.2009850464859232E-2</v>
      </c>
      <c r="O100" s="1">
        <f ca="1">O40+NORMINV(RAND(),0,'Total-Smoothed'!$AG$2)</f>
        <v>7.9094485998833799E-2</v>
      </c>
      <c r="P100" s="1">
        <f ca="1">P40+NORMINV(RAND(),0,'Total-Smoothed'!$AG$2)</f>
        <v>0.93284487018002071</v>
      </c>
      <c r="Q100" s="1">
        <f ca="1">Q40+NORMINV(RAND(),0,'Total-Smoothed'!$AG$2)</f>
        <v>-5.1328880010673462E-2</v>
      </c>
      <c r="R100" s="1">
        <f ca="1">R40+NORMINV(RAND(),0,'Total-Smoothed'!$AG$2)</f>
        <v>9.9893958188899984E-2</v>
      </c>
      <c r="S100" s="1">
        <f ca="1">S40+NORMINV(RAND(),0,'Total-Smoothed'!$AG$2)</f>
        <v>0.9441187149479251</v>
      </c>
      <c r="T100" s="1">
        <f ca="1">T40+NORMINV(RAND(),0,'Total-Smoothed'!$AG$2)</f>
        <v>-1.5260007928567366E-2</v>
      </c>
      <c r="U100" s="1">
        <f ca="1">U40+NORMINV(RAND(),0,'Total-Smoothed'!$AG$2)</f>
        <v>1.0573764970885096</v>
      </c>
      <c r="V100" s="1">
        <f ca="1">V40+NORMINV(RAND(),0,'Total-Smoothed'!$AG$2)</f>
        <v>0.13784707570223598</v>
      </c>
      <c r="W100" s="1">
        <f ca="1">W40+NORMINV(RAND(),0,'Total-Smoothed'!$AG$2)</f>
        <v>1.0777625754881464</v>
      </c>
    </row>
    <row r="101" spans="1:23">
      <c r="A101">
        <v>112</v>
      </c>
      <c r="B101" t="s">
        <v>87</v>
      </c>
      <c r="C101">
        <v>30</v>
      </c>
      <c r="D101" s="1">
        <f ca="1">D41+NORMINV(RAND(),0,'Total-Smoothed'!$AG$2)</f>
        <v>0.93309609081047717</v>
      </c>
      <c r="E101" s="1">
        <f ca="1">E41+NORMINV(RAND(),0,'Total-Smoothed'!$AG$2)</f>
        <v>0.80868897694949604</v>
      </c>
      <c r="F101" s="1">
        <f ca="1">F41+NORMINV(RAND(),0,'Total-Smoothed'!$AG$2)</f>
        <v>-0.20565008627801457</v>
      </c>
      <c r="G101" s="1">
        <f ca="1">G41+NORMINV(RAND(),0,'Total-Smoothed'!$AG$2)</f>
        <v>1.0313559650377713</v>
      </c>
      <c r="H101" s="1">
        <f ca="1">H41+NORMINV(RAND(),0,'Total-Smoothed'!$AG$2)</f>
        <v>-1.1492653262148145E-2</v>
      </c>
      <c r="I101" s="1">
        <f ca="1">I41+NORMINV(RAND(),0,'Total-Smoothed'!$AG$2)</f>
        <v>9.7384888409023318E-2</v>
      </c>
      <c r="J101" s="1">
        <f ca="1">J41+NORMINV(RAND(),0,'Total-Smoothed'!$AG$2)</f>
        <v>1.2523171411325064E-2</v>
      </c>
      <c r="K101" s="1">
        <f ca="1">K41+NORMINV(RAND(),0,'Total-Smoothed'!$AG$2)</f>
        <v>-8.1697419141965655E-2</v>
      </c>
      <c r="L101" s="1">
        <f ca="1">L41+NORMINV(RAND(),0,'Total-Smoothed'!$AG$2)</f>
        <v>0.12953788456463158</v>
      </c>
      <c r="M101" s="1">
        <f ca="1">M41+NORMINV(RAND(),0,'Total-Smoothed'!$AG$2)</f>
        <v>0.9493369817575904</v>
      </c>
      <c r="N101" s="1">
        <f ca="1">N41+NORMINV(RAND(),0,'Total-Smoothed'!$AG$2)</f>
        <v>0.96174084193723752</v>
      </c>
      <c r="O101" s="1">
        <f ca="1">O41+NORMINV(RAND(),0,'Total-Smoothed'!$AG$2)</f>
        <v>0.12269948862555727</v>
      </c>
      <c r="P101" s="1">
        <f ca="1">P41+NORMINV(RAND(),0,'Total-Smoothed'!$AG$2)</f>
        <v>-4.436856777817097E-2</v>
      </c>
      <c r="Q101" s="1">
        <f ca="1">Q41+NORMINV(RAND(),0,'Total-Smoothed'!$AG$2)</f>
        <v>0.17497061363201208</v>
      </c>
      <c r="R101" s="1">
        <f ca="1">R41+NORMINV(RAND(),0,'Total-Smoothed'!$AG$2)</f>
        <v>0.4750500126020713</v>
      </c>
      <c r="S101" s="1">
        <f ca="1">S41+NORMINV(RAND(),0,'Total-Smoothed'!$AG$2)</f>
        <v>0.11192791777922209</v>
      </c>
      <c r="T101" s="1">
        <f ca="1">T41+NORMINV(RAND(),0,'Total-Smoothed'!$AG$2)</f>
        <v>8.6181231369476044E-2</v>
      </c>
      <c r="U101" s="1">
        <f ca="1">U41+NORMINV(RAND(),0,'Total-Smoothed'!$AG$2)</f>
        <v>0.80806428472593772</v>
      </c>
      <c r="V101" s="1">
        <f ca="1">V41+NORMINV(RAND(),0,'Total-Smoothed'!$AG$2)</f>
        <v>0.39014755298174247</v>
      </c>
      <c r="W101" s="1">
        <f ca="1">W41+NORMINV(RAND(),0,'Total-Smoothed'!$AG$2)</f>
        <v>0.24797821000223785</v>
      </c>
    </row>
    <row r="102" spans="1:23">
      <c r="A102">
        <v>113</v>
      </c>
      <c r="B102" t="s">
        <v>88</v>
      </c>
      <c r="C102">
        <v>30</v>
      </c>
      <c r="D102" s="1">
        <f ca="1">D42+NORMINV(RAND(),0,'Total-Smoothed'!$AG$2)</f>
        <v>6.7966816506901187E-2</v>
      </c>
      <c r="E102" s="1">
        <f ca="1">E42+NORMINV(RAND(),0,'Total-Smoothed'!$AG$2)</f>
        <v>4.0800274419902617E-2</v>
      </c>
      <c r="F102" s="1">
        <f ca="1">F42+NORMINV(RAND(),0,'Total-Smoothed'!$AG$2)</f>
        <v>0.70431606466420293</v>
      </c>
      <c r="G102" s="1">
        <f ca="1">G42+NORMINV(RAND(),0,'Total-Smoothed'!$AG$2)</f>
        <v>1.0140259923888801</v>
      </c>
      <c r="H102" s="1">
        <f ca="1">H42+NORMINV(RAND(),0,'Total-Smoothed'!$AG$2)</f>
        <v>-3.8920934157628394E-2</v>
      </c>
      <c r="I102" s="1">
        <f ca="1">I42+NORMINV(RAND(),0,'Total-Smoothed'!$AG$2)</f>
        <v>0.3797401885207044</v>
      </c>
      <c r="J102" s="1">
        <f ca="1">J42+NORMINV(RAND(),0,'Total-Smoothed'!$AG$2)</f>
        <v>3.9927075323699573E-2</v>
      </c>
      <c r="K102" s="1">
        <f ca="1">K42+NORMINV(RAND(),0,'Total-Smoothed'!$AG$2)</f>
        <v>8.6923340421191819E-2</v>
      </c>
      <c r="L102" s="1">
        <f ca="1">L42+NORMINV(RAND(),0,'Total-Smoothed'!$AG$2)</f>
        <v>9.7749792202927576E-3</v>
      </c>
      <c r="M102" s="1">
        <f ca="1">M42+NORMINV(RAND(),0,'Total-Smoothed'!$AG$2)</f>
        <v>0.95211491778675528</v>
      </c>
      <c r="N102" s="1">
        <f ca="1">N42+NORMINV(RAND(),0,'Total-Smoothed'!$AG$2)</f>
        <v>0.48607518794859556</v>
      </c>
      <c r="O102" s="1">
        <f ca="1">O42+NORMINV(RAND(),0,'Total-Smoothed'!$AG$2)</f>
        <v>-0.19970294820575585</v>
      </c>
      <c r="P102" s="1">
        <f ca="1">P42+NORMINV(RAND(),0,'Total-Smoothed'!$AG$2)</f>
        <v>8.3641238616425501E-2</v>
      </c>
      <c r="Q102" s="1">
        <f ca="1">Q42+NORMINV(RAND(),0,'Total-Smoothed'!$AG$2)</f>
        <v>1.0508707386090022</v>
      </c>
      <c r="R102" s="1">
        <f ca="1">R42+NORMINV(RAND(),0,'Total-Smoothed'!$AG$2)</f>
        <v>0.88082953846585255</v>
      </c>
      <c r="S102" s="1">
        <f ca="1">S42+NORMINV(RAND(),0,'Total-Smoothed'!$AG$2)</f>
        <v>0.11652332887376536</v>
      </c>
      <c r="T102" s="1">
        <f ca="1">T42+NORMINV(RAND(),0,'Total-Smoothed'!$AG$2)</f>
        <v>1.0627798128921664</v>
      </c>
      <c r="U102" s="1">
        <f ca="1">U42+NORMINV(RAND(),0,'Total-Smoothed'!$AG$2)</f>
        <v>1.0053547991036043</v>
      </c>
      <c r="V102" s="1">
        <f ca="1">V42+NORMINV(RAND(),0,'Total-Smoothed'!$AG$2)</f>
        <v>0.5464763032439488</v>
      </c>
      <c r="W102" s="1">
        <f ca="1">W42+NORMINV(RAND(),0,'Total-Smoothed'!$AG$2)</f>
        <v>-6.26698131423786E-2</v>
      </c>
    </row>
    <row r="103" spans="1:23">
      <c r="A103">
        <v>114</v>
      </c>
      <c r="B103" t="s">
        <v>89</v>
      </c>
      <c r="C103">
        <v>30</v>
      </c>
      <c r="D103" s="1">
        <f ca="1">D43+NORMINV(RAND(),0,'Total-Smoothed'!$AG$2)</f>
        <v>0.83342350299466339</v>
      </c>
      <c r="E103" s="1">
        <f ca="1">E43+NORMINV(RAND(),0,'Total-Smoothed'!$AG$2)</f>
        <v>6.3069382138970217E-2</v>
      </c>
      <c r="F103" s="1">
        <f ca="1">F43+NORMINV(RAND(),0,'Total-Smoothed'!$AG$2)</f>
        <v>0.17102187391444523</v>
      </c>
      <c r="G103" s="1">
        <f ca="1">G43+NORMINV(RAND(),0,'Total-Smoothed'!$AG$2)</f>
        <v>0.1059179450879187</v>
      </c>
      <c r="H103" s="1">
        <f ca="1">H43+NORMINV(RAND(),0,'Total-Smoothed'!$AG$2)</f>
        <v>0.49792559624260069</v>
      </c>
      <c r="I103" s="1">
        <f ca="1">I43+NORMINV(RAND(),0,'Total-Smoothed'!$AG$2)</f>
        <v>-7.1865247076975614E-2</v>
      </c>
      <c r="J103" s="1">
        <f ca="1">J43+NORMINV(RAND(),0,'Total-Smoothed'!$AG$2)</f>
        <v>-0.19748084405888203</v>
      </c>
      <c r="K103" s="1">
        <f ca="1">K43+NORMINV(RAND(),0,'Total-Smoothed'!$AG$2)</f>
        <v>-0.17519368098147958</v>
      </c>
      <c r="L103" s="1">
        <f ca="1">L43+NORMINV(RAND(),0,'Total-Smoothed'!$AG$2)</f>
        <v>0.17721249140785864</v>
      </c>
      <c r="M103" s="1">
        <f ca="1">M43+NORMINV(RAND(),0,'Total-Smoothed'!$AG$2)</f>
        <v>-2.2079902640647964E-2</v>
      </c>
      <c r="N103" s="1">
        <f ca="1">N43+NORMINV(RAND(),0,'Total-Smoothed'!$AG$2)</f>
        <v>0.97769587375575651</v>
      </c>
      <c r="O103" s="1">
        <f ca="1">O43+NORMINV(RAND(),0,'Total-Smoothed'!$AG$2)</f>
        <v>6.4767296837509994E-2</v>
      </c>
      <c r="P103" s="1">
        <f ca="1">P43+NORMINV(RAND(),0,'Total-Smoothed'!$AG$2)</f>
        <v>-6.5938600975007838E-2</v>
      </c>
      <c r="Q103" s="1">
        <f ca="1">Q43+NORMINV(RAND(),0,'Total-Smoothed'!$AG$2)</f>
        <v>0.12657350834444747</v>
      </c>
      <c r="R103" s="1">
        <f ca="1">R43+NORMINV(RAND(),0,'Total-Smoothed'!$AG$2)</f>
        <v>0.30886800168044348</v>
      </c>
      <c r="S103" s="1">
        <f ca="1">S43+NORMINV(RAND(),0,'Total-Smoothed'!$AG$2)</f>
        <v>-0.23122414856857862</v>
      </c>
      <c r="T103" s="1">
        <f ca="1">T43+NORMINV(RAND(),0,'Total-Smoothed'!$AG$2)</f>
        <v>-2.5401821960245864E-2</v>
      </c>
      <c r="U103" s="1">
        <f ca="1">U43+NORMINV(RAND(),0,'Total-Smoothed'!$AG$2)</f>
        <v>-0.28134964140729118</v>
      </c>
      <c r="V103" s="1">
        <f ca="1">V43+NORMINV(RAND(),0,'Total-Smoothed'!$AG$2)</f>
        <v>0.17222076656939392</v>
      </c>
      <c r="W103" s="1">
        <f ca="1">W43+NORMINV(RAND(),0,'Total-Smoothed'!$AG$2)</f>
        <v>0.93838157591648785</v>
      </c>
    </row>
    <row r="104" spans="1:23">
      <c r="A104">
        <v>115</v>
      </c>
      <c r="B104" t="s">
        <v>90</v>
      </c>
      <c r="C104">
        <v>30</v>
      </c>
      <c r="D104" s="1">
        <f ca="1">D44+NORMINV(RAND(),0,'Total-Smoothed'!$AG$2)</f>
        <v>8.6989537014045465E-2</v>
      </c>
      <c r="E104" s="1">
        <f ca="1">E44+NORMINV(RAND(),0,'Total-Smoothed'!$AG$2)</f>
        <v>5.3419043903324463E-2</v>
      </c>
      <c r="F104" s="1">
        <f ca="1">F44+NORMINV(RAND(),0,'Total-Smoothed'!$AG$2)</f>
        <v>6.1543136969109749E-3</v>
      </c>
      <c r="G104" s="1">
        <f ca="1">G44+NORMINV(RAND(),0,'Total-Smoothed'!$AG$2)</f>
        <v>0.38492409796500482</v>
      </c>
      <c r="H104" s="1">
        <f ca="1">H44+NORMINV(RAND(),0,'Total-Smoothed'!$AG$2)</f>
        <v>0.85712756589529604</v>
      </c>
      <c r="I104" s="1">
        <f ca="1">I44+NORMINV(RAND(),0,'Total-Smoothed'!$AG$2)</f>
        <v>0.45365834104501179</v>
      </c>
      <c r="J104" s="1">
        <f ca="1">J44+NORMINV(RAND(),0,'Total-Smoothed'!$AG$2)</f>
        <v>0.86602486102245679</v>
      </c>
      <c r="K104" s="1">
        <f ca="1">K44+NORMINV(RAND(),0,'Total-Smoothed'!$AG$2)</f>
        <v>-5.0875097568460004E-3</v>
      </c>
      <c r="L104" s="1">
        <f ca="1">L44+NORMINV(RAND(),0,'Total-Smoothed'!$AG$2)</f>
        <v>-4.0120595947285717E-2</v>
      </c>
      <c r="M104" s="1">
        <f ca="1">M44+NORMINV(RAND(),0,'Total-Smoothed'!$AG$2)</f>
        <v>6.512470634915845E-3</v>
      </c>
      <c r="N104" s="1">
        <f ca="1">N44+NORMINV(RAND(),0,'Total-Smoothed'!$AG$2)</f>
        <v>1.0313219972809782</v>
      </c>
      <c r="O104" s="1">
        <f ca="1">O44+NORMINV(RAND(),0,'Total-Smoothed'!$AG$2)</f>
        <v>-8.7758400347237905E-2</v>
      </c>
      <c r="P104" s="1">
        <f ca="1">P44+NORMINV(RAND(),0,'Total-Smoothed'!$AG$2)</f>
        <v>1.0610987222224495</v>
      </c>
      <c r="Q104" s="1">
        <f ca="1">Q44+NORMINV(RAND(),0,'Total-Smoothed'!$AG$2)</f>
        <v>0.47764672165881511</v>
      </c>
      <c r="R104" s="1">
        <f ca="1">R44+NORMINV(RAND(),0,'Total-Smoothed'!$AG$2)</f>
        <v>0.37109596648910798</v>
      </c>
      <c r="S104" s="1">
        <f ca="1">S44+NORMINV(RAND(),0,'Total-Smoothed'!$AG$2)</f>
        <v>-2.445281743556478E-2</v>
      </c>
      <c r="T104" s="1">
        <f ca="1">T44+NORMINV(RAND(),0,'Total-Smoothed'!$AG$2)</f>
        <v>0.12445123185402758</v>
      </c>
      <c r="U104" s="1">
        <f ca="1">U44+NORMINV(RAND(),0,'Total-Smoothed'!$AG$2)</f>
        <v>-0.13327637959310237</v>
      </c>
      <c r="V104" s="1">
        <f ca="1">V44+NORMINV(RAND(),0,'Total-Smoothed'!$AG$2)</f>
        <v>0.24051070389965873</v>
      </c>
      <c r="W104" s="1">
        <f ca="1">W44+NORMINV(RAND(),0,'Total-Smoothed'!$AG$2)</f>
        <v>1.1025254608821216</v>
      </c>
    </row>
    <row r="105" spans="1:23">
      <c r="A105">
        <v>116</v>
      </c>
      <c r="B105" t="s">
        <v>91</v>
      </c>
      <c r="C105">
        <v>30</v>
      </c>
      <c r="D105" s="1">
        <f ca="1">D45+NORMINV(RAND(),0,'Total-Smoothed'!$AG$2)</f>
        <v>-0.12183914780112864</v>
      </c>
      <c r="E105" s="1">
        <f ca="1">E45+NORMINV(RAND(),0,'Total-Smoothed'!$AG$2)</f>
        <v>-5.9981757046079692E-2</v>
      </c>
      <c r="F105" s="1">
        <f ca="1">F45+NORMINV(RAND(),0,'Total-Smoothed'!$AG$2)</f>
        <v>0.22130640694911818</v>
      </c>
      <c r="G105" s="1">
        <f ca="1">G45+NORMINV(RAND(),0,'Total-Smoothed'!$AG$2)</f>
        <v>0.11784762858437681</v>
      </c>
      <c r="H105" s="1">
        <f ca="1">H45+NORMINV(RAND(),0,'Total-Smoothed'!$AG$2)</f>
        <v>-3.9121302832070749E-2</v>
      </c>
      <c r="I105" s="1">
        <f ca="1">I45+NORMINV(RAND(),0,'Total-Smoothed'!$AG$2)</f>
        <v>-6.515185088039885E-3</v>
      </c>
      <c r="J105" s="1">
        <f ca="1">J45+NORMINV(RAND(),0,'Total-Smoothed'!$AG$2)</f>
        <v>6.3430688379892033E-2</v>
      </c>
      <c r="K105" s="1">
        <f ca="1">K45+NORMINV(RAND(),0,'Total-Smoothed'!$AG$2)</f>
        <v>-0.14629277345143119</v>
      </c>
      <c r="L105" s="1">
        <f ca="1">L45+NORMINV(RAND(),0,'Total-Smoothed'!$AG$2)</f>
        <v>0.24845105879768015</v>
      </c>
      <c r="M105" s="1">
        <f ca="1">M45+NORMINV(RAND(),0,'Total-Smoothed'!$AG$2)</f>
        <v>0.11958609139819774</v>
      </c>
      <c r="N105" s="1">
        <f ca="1">N45+NORMINV(RAND(),0,'Total-Smoothed'!$AG$2)</f>
        <v>1.0781838702401545</v>
      </c>
      <c r="O105" s="1">
        <f ca="1">O45+NORMINV(RAND(),0,'Total-Smoothed'!$AG$2)</f>
        <v>6.3187437964220772E-2</v>
      </c>
      <c r="P105" s="1">
        <f ca="1">P45+NORMINV(RAND(),0,'Total-Smoothed'!$AG$2)</f>
        <v>0.20904169874803807</v>
      </c>
      <c r="Q105" s="1">
        <f ca="1">Q45+NORMINV(RAND(),0,'Total-Smoothed'!$AG$2)</f>
        <v>0.57229391452384393</v>
      </c>
      <c r="R105" s="1">
        <f ca="1">R45+NORMINV(RAND(),0,'Total-Smoothed'!$AG$2)</f>
        <v>0.94691234994150053</v>
      </c>
      <c r="S105" s="1">
        <f ca="1">S45+NORMINV(RAND(),0,'Total-Smoothed'!$AG$2)</f>
        <v>0.92365578985716068</v>
      </c>
      <c r="T105" s="1">
        <f ca="1">T45+NORMINV(RAND(),0,'Total-Smoothed'!$AG$2)</f>
        <v>1.0986554060726792</v>
      </c>
      <c r="U105" s="1">
        <f ca="1">U45+NORMINV(RAND(),0,'Total-Smoothed'!$AG$2)</f>
        <v>0.10029403464719366</v>
      </c>
      <c r="V105" s="1">
        <f ca="1">V45+NORMINV(RAND(),0,'Total-Smoothed'!$AG$2)</f>
        <v>0.72854649113041547</v>
      </c>
      <c r="W105" s="1">
        <f ca="1">W45+NORMINV(RAND(),0,'Total-Smoothed'!$AG$2)</f>
        <v>0.79305628009865503</v>
      </c>
    </row>
    <row r="106" spans="1:23">
      <c r="A106">
        <v>117</v>
      </c>
      <c r="B106" t="s">
        <v>92</v>
      </c>
      <c r="C106">
        <v>30</v>
      </c>
      <c r="D106" s="1">
        <f ca="1">D46+NORMINV(RAND(),0,'Total-Smoothed'!$AG$2)</f>
        <v>-1.4824784282906494E-2</v>
      </c>
      <c r="E106" s="1">
        <f ca="1">E46+NORMINV(RAND(),0,'Total-Smoothed'!$AG$2)</f>
        <v>-2.5050380960866869E-2</v>
      </c>
      <c r="F106" s="1">
        <f ca="1">F46+NORMINV(RAND(),0,'Total-Smoothed'!$AG$2)</f>
        <v>9.459637926642904E-2</v>
      </c>
      <c r="G106" s="1">
        <f ca="1">G46+NORMINV(RAND(),0,'Total-Smoothed'!$AG$2)</f>
        <v>0.39204204934368608</v>
      </c>
      <c r="H106" s="1">
        <f ca="1">H46+NORMINV(RAND(),0,'Total-Smoothed'!$AG$2)</f>
        <v>1.0003217953556429</v>
      </c>
      <c r="I106" s="1">
        <f ca="1">I46+NORMINV(RAND(),0,'Total-Smoothed'!$AG$2)</f>
        <v>1.1314158514256274</v>
      </c>
      <c r="J106" s="1">
        <f ca="1">J46+NORMINV(RAND(),0,'Total-Smoothed'!$AG$2)</f>
        <v>0.24554571282680948</v>
      </c>
      <c r="K106" s="1">
        <f ca="1">K46+NORMINV(RAND(),0,'Total-Smoothed'!$AG$2)</f>
        <v>5.8035308738379615E-2</v>
      </c>
      <c r="L106" s="1">
        <f ca="1">L46+NORMINV(RAND(),0,'Total-Smoothed'!$AG$2)</f>
        <v>-2.9864665536272934E-2</v>
      </c>
      <c r="M106" s="1">
        <f ca="1">M46+NORMINV(RAND(),0,'Total-Smoothed'!$AG$2)</f>
        <v>8.6974211336878104E-2</v>
      </c>
      <c r="N106" s="1">
        <f ca="1">N46+NORMINV(RAND(),0,'Total-Smoothed'!$AG$2)</f>
        <v>0.71389931208857571</v>
      </c>
      <c r="O106" s="1">
        <f ca="1">O46+NORMINV(RAND(),0,'Total-Smoothed'!$AG$2)</f>
        <v>4.9184201884859981E-2</v>
      </c>
      <c r="P106" s="1">
        <f ca="1">P46+NORMINV(RAND(),0,'Total-Smoothed'!$AG$2)</f>
        <v>0.96054977529096575</v>
      </c>
      <c r="Q106" s="1">
        <f ca="1">Q46+NORMINV(RAND(),0,'Total-Smoothed'!$AG$2)</f>
        <v>0.88900214506230824</v>
      </c>
      <c r="R106" s="1">
        <f ca="1">R46+NORMINV(RAND(),0,'Total-Smoothed'!$AG$2)</f>
        <v>-0.16338663637991938</v>
      </c>
      <c r="S106" s="1">
        <f ca="1">S46+NORMINV(RAND(),0,'Total-Smoothed'!$AG$2)</f>
        <v>0.15431444749892953</v>
      </c>
      <c r="T106" s="1">
        <f ca="1">T46+NORMINV(RAND(),0,'Total-Smoothed'!$AG$2)</f>
        <v>7.1637828515841023E-2</v>
      </c>
      <c r="U106" s="1">
        <f ca="1">U46+NORMINV(RAND(),0,'Total-Smoothed'!$AG$2)</f>
        <v>-1.9819735185358997E-2</v>
      </c>
      <c r="V106" s="1">
        <f ca="1">V46+NORMINV(RAND(),0,'Total-Smoothed'!$AG$2)</f>
        <v>0.33913320261947294</v>
      </c>
      <c r="W106" s="1">
        <f ca="1">W46+NORMINV(RAND(),0,'Total-Smoothed'!$AG$2)</f>
        <v>1.0861858464689704</v>
      </c>
    </row>
    <row r="107" spans="1:23">
      <c r="A107">
        <v>118</v>
      </c>
      <c r="B107" t="s">
        <v>93</v>
      </c>
      <c r="C107">
        <v>30</v>
      </c>
      <c r="D107" s="1">
        <f ca="1">D47+NORMINV(RAND(),0,'Total-Smoothed'!$AG$2)</f>
        <v>-1.1572614768562795E-2</v>
      </c>
      <c r="E107" s="1">
        <f ca="1">E47+NORMINV(RAND(),0,'Total-Smoothed'!$AG$2)</f>
        <v>-4.4895631782677636E-2</v>
      </c>
      <c r="F107" s="1">
        <f ca="1">F47+NORMINV(RAND(),0,'Total-Smoothed'!$AG$2)</f>
        <v>5.3729537529161125E-2</v>
      </c>
      <c r="G107" s="1">
        <f ca="1">G47+NORMINV(RAND(),0,'Total-Smoothed'!$AG$2)</f>
        <v>0.98335993124178711</v>
      </c>
      <c r="H107" s="1">
        <f ca="1">H47+NORMINV(RAND(),0,'Total-Smoothed'!$AG$2)</f>
        <v>0.90252808125044481</v>
      </c>
      <c r="I107" s="1">
        <f ca="1">I47+NORMINV(RAND(),0,'Total-Smoothed'!$AG$2)</f>
        <v>-0.13444918380852622</v>
      </c>
      <c r="J107" s="1">
        <f ca="1">J47+NORMINV(RAND(),0,'Total-Smoothed'!$AG$2)</f>
        <v>0.88505289262533349</v>
      </c>
      <c r="K107" s="1">
        <f ca="1">K47+NORMINV(RAND(),0,'Total-Smoothed'!$AG$2)</f>
        <v>0.13032368863766636</v>
      </c>
      <c r="L107" s="1">
        <f ca="1">L47+NORMINV(RAND(),0,'Total-Smoothed'!$AG$2)</f>
        <v>9.1195396294881367E-2</v>
      </c>
      <c r="M107" s="1">
        <f ca="1">M47+NORMINV(RAND(),0,'Total-Smoothed'!$AG$2)</f>
        <v>0.32644391181384014</v>
      </c>
      <c r="N107" s="1">
        <f ca="1">N47+NORMINV(RAND(),0,'Total-Smoothed'!$AG$2)</f>
        <v>0.12231430756804665</v>
      </c>
      <c r="O107" s="1">
        <f ca="1">O47+NORMINV(RAND(),0,'Total-Smoothed'!$AG$2)</f>
        <v>3.036216134899359E-2</v>
      </c>
      <c r="P107" s="1">
        <f ca="1">P47+NORMINV(RAND(),0,'Total-Smoothed'!$AG$2)</f>
        <v>0.98940998084547849</v>
      </c>
      <c r="Q107" s="1">
        <f ca="1">Q47+NORMINV(RAND(),0,'Total-Smoothed'!$AG$2)</f>
        <v>-3.2775687453331384E-2</v>
      </c>
      <c r="R107" s="1">
        <f ca="1">R47+NORMINV(RAND(),0,'Total-Smoothed'!$AG$2)</f>
        <v>1.1112797103567207</v>
      </c>
      <c r="S107" s="1">
        <f ca="1">S47+NORMINV(RAND(),0,'Total-Smoothed'!$AG$2)</f>
        <v>-0.12216809557809985</v>
      </c>
      <c r="T107" s="1">
        <f ca="1">T47+NORMINV(RAND(),0,'Total-Smoothed'!$AG$2)</f>
        <v>-4.1688429391453397E-2</v>
      </c>
      <c r="U107" s="1">
        <f ca="1">U47+NORMINV(RAND(),0,'Total-Smoothed'!$AG$2)</f>
        <v>0.11864964110365502</v>
      </c>
      <c r="V107" s="1">
        <f ca="1">V47+NORMINV(RAND(),0,'Total-Smoothed'!$AG$2)</f>
        <v>0.14870471087608583</v>
      </c>
      <c r="W107" s="1">
        <f ca="1">W47+NORMINV(RAND(),0,'Total-Smoothed'!$AG$2)</f>
        <v>0.90994637470863859</v>
      </c>
    </row>
    <row r="108" spans="1:23">
      <c r="A108">
        <v>119</v>
      </c>
      <c r="B108" t="s">
        <v>94</v>
      </c>
      <c r="C108">
        <v>30</v>
      </c>
      <c r="D108" s="1">
        <f ca="1">D48+NORMINV(RAND(),0,'Total-Smoothed'!$AG$2)</f>
        <v>-8.9857459649444901E-2</v>
      </c>
      <c r="E108" s="1">
        <f ca="1">E48+NORMINV(RAND(),0,'Total-Smoothed'!$AG$2)</f>
        <v>-6.471059350623945E-2</v>
      </c>
      <c r="F108" s="1">
        <f ca="1">F48+NORMINV(RAND(),0,'Total-Smoothed'!$AG$2)</f>
        <v>0.24724010249083084</v>
      </c>
      <c r="G108" s="1">
        <f ca="1">G48+NORMINV(RAND(),0,'Total-Smoothed'!$AG$2)</f>
        <v>0.97678733688527286</v>
      </c>
      <c r="H108" s="1">
        <f ca="1">H48+NORMINV(RAND(),0,'Total-Smoothed'!$AG$2)</f>
        <v>0.31604113817906654</v>
      </c>
      <c r="I108" s="1">
        <f ca="1">I48+NORMINV(RAND(),0,'Total-Smoothed'!$AG$2)</f>
        <v>5.8911178432820434E-2</v>
      </c>
      <c r="J108" s="1">
        <f ca="1">J48+NORMINV(RAND(),0,'Total-Smoothed'!$AG$2)</f>
        <v>0.71640501943983548</v>
      </c>
      <c r="K108" s="1">
        <f ca="1">K48+NORMINV(RAND(),0,'Total-Smoothed'!$AG$2)</f>
        <v>0.2150010994131121</v>
      </c>
      <c r="L108" s="1">
        <f ca="1">L48+NORMINV(RAND(),0,'Total-Smoothed'!$AG$2)</f>
        <v>0.91693881778105302</v>
      </c>
      <c r="M108" s="1">
        <f ca="1">M48+NORMINV(RAND(),0,'Total-Smoothed'!$AG$2)</f>
        <v>-4.8217699018367199E-3</v>
      </c>
      <c r="N108" s="1">
        <f ca="1">N48+NORMINV(RAND(),0,'Total-Smoothed'!$AG$2)</f>
        <v>9.6412542553158689E-2</v>
      </c>
      <c r="O108" s="1">
        <f ca="1">O48+NORMINV(RAND(),0,'Total-Smoothed'!$AG$2)</f>
        <v>0.1821410410486618</v>
      </c>
      <c r="P108" s="1">
        <f ca="1">P48+NORMINV(RAND(),0,'Total-Smoothed'!$AG$2)</f>
        <v>4.7800452624329338E-2</v>
      </c>
      <c r="Q108" s="1">
        <f ca="1">Q48+NORMINV(RAND(),0,'Total-Smoothed'!$AG$2)</f>
        <v>-8.1096231855584372E-2</v>
      </c>
      <c r="R108" s="1">
        <f ca="1">R48+NORMINV(RAND(),0,'Total-Smoothed'!$AG$2)</f>
        <v>1.069698478122596</v>
      </c>
      <c r="S108" s="1">
        <f ca="1">S48+NORMINV(RAND(),0,'Total-Smoothed'!$AG$2)</f>
        <v>-8.7344115606543871E-2</v>
      </c>
      <c r="T108" s="1">
        <f ca="1">T48+NORMINV(RAND(),0,'Total-Smoothed'!$AG$2)</f>
        <v>9.4355384439403722E-2</v>
      </c>
      <c r="U108" s="1">
        <f ca="1">U48+NORMINV(RAND(),0,'Total-Smoothed'!$AG$2)</f>
        <v>0.22787992490221731</v>
      </c>
      <c r="V108" s="1">
        <f ca="1">V48+NORMINV(RAND(),0,'Total-Smoothed'!$AG$2)</f>
        <v>8.6812826155805933E-2</v>
      </c>
      <c r="W108" s="1">
        <f ca="1">W48+NORMINV(RAND(),0,'Total-Smoothed'!$AG$2)</f>
        <v>1.0256184761258349</v>
      </c>
    </row>
    <row r="110" spans="1:23">
      <c r="D110" s="1" t="s">
        <v>2</v>
      </c>
      <c r="E110" s="1" t="s">
        <v>3</v>
      </c>
      <c r="F110" s="1" t="s">
        <v>4</v>
      </c>
      <c r="G110" s="1" t="s">
        <v>5</v>
      </c>
      <c r="H110" s="1" t="s">
        <v>6</v>
      </c>
      <c r="I110" s="1" t="s">
        <v>7</v>
      </c>
      <c r="J110" s="1" t="s">
        <v>8</v>
      </c>
      <c r="K110" s="1" t="s">
        <v>9</v>
      </c>
      <c r="L110" s="1" t="s">
        <v>10</v>
      </c>
      <c r="M110" s="1" t="s">
        <v>11</v>
      </c>
      <c r="N110" s="1" t="s">
        <v>17</v>
      </c>
      <c r="O110" s="1" t="s">
        <v>18</v>
      </c>
      <c r="P110" s="1" t="s">
        <v>19</v>
      </c>
      <c r="Q110" s="1" t="s">
        <v>20</v>
      </c>
      <c r="R110" s="1" t="s">
        <v>21</v>
      </c>
      <c r="S110" s="1" t="s">
        <v>22</v>
      </c>
      <c r="T110" s="1" t="s">
        <v>23</v>
      </c>
      <c r="U110" s="1" t="s">
        <v>24</v>
      </c>
      <c r="V110" s="1" t="s">
        <v>25</v>
      </c>
      <c r="W110" s="1" t="s">
        <v>26</v>
      </c>
    </row>
    <row r="111" spans="1:23">
      <c r="A111">
        <v>144</v>
      </c>
      <c r="B111" t="s">
        <v>47</v>
      </c>
      <c r="C111">
        <v>1</v>
      </c>
      <c r="D111" s="1">
        <f ca="1">(D61+0.6*(E61)+0.15*F61)/(1+0.6+0.15)</f>
        <v>4.1000649062230166E-2</v>
      </c>
      <c r="E111" s="1">
        <f ca="1">(E61+0.6*(F61+D61)+0.15*G1)/(1+2*0.6+0.15)</f>
        <v>0.17726048814141768</v>
      </c>
      <c r="F111" s="1">
        <f ca="1">(F61+0.6*(G61+E61)+0.15*(D61+H61))/(1+2*0.6+2*0.15)</f>
        <v>0.37622038152167298</v>
      </c>
      <c r="G111" s="1">
        <f t="shared" ref="G111:H126" ca="1" si="10">(G61+0.6*(H61+F61)+0.15*(E61+I61))/(1+2*0.6+2*0.15)</f>
        <v>0.48320325290203792</v>
      </c>
      <c r="H111" s="1">
        <f ca="1">(H61+0.6*(I61+G61)+0.15*(F61+J61))/(1+2*0.6+2*0.15)</f>
        <v>0.73527141787577288</v>
      </c>
      <c r="I111" s="1">
        <f t="shared" ref="I111:U126" ca="1" si="11">(I61+0.6*(J61+H61)+0.15*(G61+K61))/(1+2*0.6+2*0.15)</f>
        <v>0.95260034603739785</v>
      </c>
      <c r="J111" s="1">
        <f t="shared" ca="1" si="11"/>
        <v>0.99740005222308592</v>
      </c>
      <c r="K111" s="1">
        <f t="shared" ca="1" si="11"/>
        <v>0.76845215063954098</v>
      </c>
      <c r="L111" s="1">
        <f t="shared" ca="1" si="11"/>
        <v>0.38667267737029987</v>
      </c>
      <c r="M111" s="1">
        <f t="shared" ca="1" si="11"/>
        <v>0.34901672957278718</v>
      </c>
      <c r="N111" s="1">
        <f t="shared" ca="1" si="11"/>
        <v>0.68912454353599217</v>
      </c>
      <c r="O111" s="1">
        <f t="shared" ca="1" si="11"/>
        <v>0.76586769778262698</v>
      </c>
      <c r="P111" s="1">
        <f t="shared" ca="1" si="11"/>
        <v>0.43169671420022643</v>
      </c>
      <c r="Q111" s="1">
        <f t="shared" ca="1" si="11"/>
        <v>0.22664971518816418</v>
      </c>
      <c r="R111" s="1">
        <f t="shared" ca="1" si="11"/>
        <v>0.2491107555769255</v>
      </c>
      <c r="S111" s="1">
        <f t="shared" ca="1" si="11"/>
        <v>0.23618198279663835</v>
      </c>
      <c r="T111" s="1">
        <f t="shared" ca="1" si="11"/>
        <v>0.21976008316477752</v>
      </c>
      <c r="U111" s="1">
        <f t="shared" ca="1" si="11"/>
        <v>0.35770841403799125</v>
      </c>
      <c r="V111" s="1">
        <f ca="1">(V61+0.6*(W61+U61)+0.15*T1)/(1+2*0.6+0.15)</f>
        <v>0.47888550234952482</v>
      </c>
      <c r="W111" s="1">
        <f ca="1">(W61+0.6*(V61)+0.15*U61)/(1+0.6+0.15)</f>
        <v>0.37460988236667064</v>
      </c>
    </row>
    <row r="112" spans="1:23">
      <c r="A112">
        <v>145</v>
      </c>
      <c r="B112" t="s">
        <v>48</v>
      </c>
      <c r="C112">
        <v>1</v>
      </c>
      <c r="D112" s="1">
        <f t="shared" ref="D112:D158" ca="1" si="12">(D62+0.6*(E62)+0.15*F62)/(1+0.6+0.15)</f>
        <v>0.39621439826150395</v>
      </c>
      <c r="E112" s="1">
        <f t="shared" ref="E112:E158" ca="1" si="13">(E62+0.6*(F62+D62)+0.15*G2)/(1+2*0.6+0.15)</f>
        <v>0.60844574581802413</v>
      </c>
      <c r="F112" s="1">
        <f t="shared" ref="F112:U127" ca="1" si="14">(F62+0.6*(G62+E62)+0.15*(D62+H62))/(1+2*0.6+2*0.15)</f>
        <v>0.57703952975678219</v>
      </c>
      <c r="G112" s="1">
        <f t="shared" ca="1" si="10"/>
        <v>0.42071987449395942</v>
      </c>
      <c r="H112" s="1">
        <f t="shared" ca="1" si="10"/>
        <v>0.37399785011226383</v>
      </c>
      <c r="I112" s="1">
        <f t="shared" ca="1" si="11"/>
        <v>0.25668044176375238</v>
      </c>
      <c r="J112" s="1">
        <f t="shared" ca="1" si="11"/>
        <v>0.30113998972731632</v>
      </c>
      <c r="K112" s="1">
        <f t="shared" ca="1" si="11"/>
        <v>0.42188640392385934</v>
      </c>
      <c r="L112" s="1">
        <f t="shared" ca="1" si="11"/>
        <v>0.33248115377900833</v>
      </c>
      <c r="M112" s="1">
        <f t="shared" ca="1" si="11"/>
        <v>0.37071306463952602</v>
      </c>
      <c r="N112" s="1">
        <f t="shared" ca="1" si="11"/>
        <v>0.58774820587488141</v>
      </c>
      <c r="O112" s="1">
        <f t="shared" ca="1" si="11"/>
        <v>0.5384551779724559</v>
      </c>
      <c r="P112" s="1">
        <f t="shared" ca="1" si="11"/>
        <v>0.22019350876265426</v>
      </c>
      <c r="Q112" s="1">
        <f t="shared" ca="1" si="11"/>
        <v>0.15694527027655353</v>
      </c>
      <c r="R112" s="1">
        <f t="shared" ca="1" si="11"/>
        <v>0.21192589183363864</v>
      </c>
      <c r="S112" s="1">
        <f t="shared" ca="1" si="11"/>
        <v>0.14569767733633116</v>
      </c>
      <c r="T112" s="1">
        <f t="shared" ca="1" si="11"/>
        <v>0.28456834542749854</v>
      </c>
      <c r="U112" s="1">
        <f t="shared" ca="1" si="11"/>
        <v>0.61496139054520893</v>
      </c>
      <c r="V112" s="1">
        <f t="shared" ref="V112:V158" ca="1" si="15">(V62+0.6*(W62+U62)+0.15*T2)/(1+2*0.6+0.15)</f>
        <v>0.6807214875273887</v>
      </c>
      <c r="W112" s="1">
        <f t="shared" ref="W112:W157" ca="1" si="16">(W62+0.6*(V62)+0.15*U62)/(1+0.6+0.15)</f>
        <v>0.45888230168815008</v>
      </c>
    </row>
    <row r="113" spans="1:23">
      <c r="A113">
        <v>146</v>
      </c>
      <c r="B113" t="s">
        <v>49</v>
      </c>
      <c r="C113">
        <v>1</v>
      </c>
      <c r="D113" s="1">
        <f t="shared" ca="1" si="12"/>
        <v>5.9647972939096593E-2</v>
      </c>
      <c r="E113" s="1">
        <f t="shared" ca="1" si="13"/>
        <v>0.17901209277064473</v>
      </c>
      <c r="F113" s="1">
        <f t="shared" ca="1" si="14"/>
        <v>0.34837753864875809</v>
      </c>
      <c r="G113" s="1">
        <f t="shared" ca="1" si="10"/>
        <v>0.44407589859704472</v>
      </c>
      <c r="H113" s="1">
        <f t="shared" ca="1" si="10"/>
        <v>0.50466763007819038</v>
      </c>
      <c r="I113" s="1">
        <f t="shared" ca="1" si="11"/>
        <v>0.69240357927268292</v>
      </c>
      <c r="J113" s="1">
        <f t="shared" ca="1" si="11"/>
        <v>0.8200987201197224</v>
      </c>
      <c r="K113" s="1">
        <f t="shared" ca="1" si="11"/>
        <v>0.70367205611151173</v>
      </c>
      <c r="L113" s="1">
        <f t="shared" ca="1" si="11"/>
        <v>0.42717525384602395</v>
      </c>
      <c r="M113" s="1">
        <f t="shared" ca="1" si="11"/>
        <v>0.43649690099746402</v>
      </c>
      <c r="N113" s="1">
        <f t="shared" ca="1" si="11"/>
        <v>0.68454523679061285</v>
      </c>
      <c r="O113" s="1">
        <f t="shared" ca="1" si="11"/>
        <v>0.67838170865658598</v>
      </c>
      <c r="P113" s="1">
        <f t="shared" ca="1" si="11"/>
        <v>0.31118011440114146</v>
      </c>
      <c r="Q113" s="1">
        <f t="shared" ca="1" si="11"/>
        <v>9.9712526656201075E-2</v>
      </c>
      <c r="R113" s="1">
        <f t="shared" ca="1" si="11"/>
        <v>0.20241162685255584</v>
      </c>
      <c r="S113" s="1">
        <f t="shared" ca="1" si="11"/>
        <v>0.3790263163121888</v>
      </c>
      <c r="T113" s="1">
        <f t="shared" ca="1" si="11"/>
        <v>0.45605189117641559</v>
      </c>
      <c r="U113" s="1">
        <f t="shared" ca="1" si="11"/>
        <v>0.69368305669255448</v>
      </c>
      <c r="V113" s="1">
        <f t="shared" ca="1" si="15"/>
        <v>0.73728443422730205</v>
      </c>
      <c r="W113" s="1">
        <f t="shared" ca="1" si="16"/>
        <v>0.46687978781886802</v>
      </c>
    </row>
    <row r="114" spans="1:23">
      <c r="A114">
        <v>147</v>
      </c>
      <c r="B114" t="s">
        <v>50</v>
      </c>
      <c r="C114">
        <v>1</v>
      </c>
      <c r="D114" s="1">
        <f t="shared" ca="1" si="12"/>
        <v>0.47199767331985143</v>
      </c>
      <c r="E114" s="1">
        <f t="shared" ca="1" si="13"/>
        <v>0.65937898254627203</v>
      </c>
      <c r="F114" s="1">
        <f t="shared" ca="1" si="14"/>
        <v>0.62896027338295091</v>
      </c>
      <c r="G114" s="1">
        <f t="shared" ca="1" si="10"/>
        <v>0.36280252218980358</v>
      </c>
      <c r="H114" s="1">
        <f t="shared" ca="1" si="10"/>
        <v>0.23917087827593314</v>
      </c>
      <c r="I114" s="1">
        <f t="shared" ca="1" si="11"/>
        <v>0.36985014947710038</v>
      </c>
      <c r="J114" s="1">
        <f t="shared" ca="1" si="11"/>
        <v>0.59985347810720924</v>
      </c>
      <c r="K114" s="1">
        <f t="shared" ca="1" si="11"/>
        <v>0.56875896128076442</v>
      </c>
      <c r="L114" s="1">
        <f t="shared" ca="1" si="11"/>
        <v>0.33929797415786078</v>
      </c>
      <c r="M114" s="1">
        <f t="shared" ca="1" si="11"/>
        <v>0.36122080488690333</v>
      </c>
      <c r="N114" s="1">
        <f t="shared" ca="1" si="11"/>
        <v>0.5947145183903032</v>
      </c>
      <c r="O114" s="1">
        <f t="shared" ca="1" si="11"/>
        <v>0.59492364772524486</v>
      </c>
      <c r="P114" s="1">
        <f t="shared" ca="1" si="11"/>
        <v>0.33400595571423197</v>
      </c>
      <c r="Q114" s="1">
        <f t="shared" ca="1" si="11"/>
        <v>0.17775960721011982</v>
      </c>
      <c r="R114" s="1">
        <f t="shared" ca="1" si="11"/>
        <v>6.53032483848381E-2</v>
      </c>
      <c r="S114" s="1">
        <f t="shared" ca="1" si="11"/>
        <v>9.3638068510104866E-2</v>
      </c>
      <c r="T114" s="1">
        <f t="shared" ca="1" si="11"/>
        <v>0.32592863168508623</v>
      </c>
      <c r="U114" s="1">
        <f t="shared" ca="1" si="11"/>
        <v>0.64717670275592465</v>
      </c>
      <c r="V114" s="1">
        <f t="shared" ca="1" si="15"/>
        <v>0.6496441432493667</v>
      </c>
      <c r="W114" s="1">
        <f t="shared" ca="1" si="16"/>
        <v>0.37632818461175749</v>
      </c>
    </row>
    <row r="115" spans="1:23">
      <c r="A115">
        <v>148</v>
      </c>
      <c r="B115" t="s">
        <v>51</v>
      </c>
      <c r="C115">
        <v>1</v>
      </c>
      <c r="D115" s="1">
        <f t="shared" ca="1" si="12"/>
        <v>8.0679980296854817E-2</v>
      </c>
      <c r="E115" s="1">
        <f t="shared" ca="1" si="13"/>
        <v>0.3798585906800801</v>
      </c>
      <c r="F115" s="1">
        <f t="shared" ca="1" si="14"/>
        <v>0.78062309969564248</v>
      </c>
      <c r="G115" s="1">
        <f t="shared" ca="1" si="10"/>
        <v>0.93025620316078828</v>
      </c>
      <c r="H115" s="1">
        <f t="shared" ca="1" si="10"/>
        <v>0.80573339488735363</v>
      </c>
      <c r="I115" s="1">
        <f t="shared" ca="1" si="11"/>
        <v>0.65406593632542565</v>
      </c>
      <c r="J115" s="1">
        <f t="shared" ca="1" si="11"/>
        <v>0.72628623855599339</v>
      </c>
      <c r="K115" s="1">
        <f t="shared" ca="1" si="11"/>
        <v>0.71056763989654903</v>
      </c>
      <c r="L115" s="1">
        <f t="shared" ca="1" si="11"/>
        <v>0.43675405507004922</v>
      </c>
      <c r="M115" s="1">
        <f t="shared" ca="1" si="11"/>
        <v>0.37197468711247145</v>
      </c>
      <c r="N115" s="1">
        <f t="shared" ca="1" si="11"/>
        <v>0.62156255199528121</v>
      </c>
      <c r="O115" s="1">
        <f t="shared" ca="1" si="11"/>
        <v>0.62867053815828078</v>
      </c>
      <c r="P115" s="1">
        <f t="shared" ca="1" si="11"/>
        <v>0.29307916020812086</v>
      </c>
      <c r="Q115" s="1">
        <f t="shared" ca="1" si="11"/>
        <v>6.4539758236764305E-2</v>
      </c>
      <c r="R115" s="1">
        <f t="shared" ca="1" si="11"/>
        <v>6.6850140229835014E-2</v>
      </c>
      <c r="S115" s="1">
        <f t="shared" ca="1" si="11"/>
        <v>0.1755196702521219</v>
      </c>
      <c r="T115" s="1">
        <f t="shared" ca="1" si="11"/>
        <v>0.17783276927836619</v>
      </c>
      <c r="U115" s="1">
        <f t="shared" ca="1" si="11"/>
        <v>0.23980601461529938</v>
      </c>
      <c r="V115" s="1">
        <f t="shared" ca="1" si="15"/>
        <v>0.35775670070224636</v>
      </c>
      <c r="W115" s="1">
        <f t="shared" ca="1" si="16"/>
        <v>0.27046309007327668</v>
      </c>
    </row>
    <row r="116" spans="1:23">
      <c r="A116">
        <v>149</v>
      </c>
      <c r="B116" t="s">
        <v>52</v>
      </c>
      <c r="C116">
        <v>1</v>
      </c>
      <c r="D116" s="1">
        <f t="shared" ca="1" si="12"/>
        <v>0.38836636838816513</v>
      </c>
      <c r="E116" s="1">
        <f t="shared" ca="1" si="13"/>
        <v>0.68492139060725277</v>
      </c>
      <c r="F116" s="1">
        <f t="shared" ca="1" si="14"/>
        <v>0.73654148403166131</v>
      </c>
      <c r="G116" s="1">
        <f t="shared" ca="1" si="10"/>
        <v>0.62741770852368461</v>
      </c>
      <c r="H116" s="1">
        <f t="shared" ca="1" si="10"/>
        <v>0.62886455061978297</v>
      </c>
      <c r="I116" s="1">
        <f t="shared" ca="1" si="11"/>
        <v>0.59332728806657775</v>
      </c>
      <c r="J116" s="1">
        <f t="shared" ca="1" si="11"/>
        <v>0.69651524327058234</v>
      </c>
      <c r="K116" s="1">
        <f t="shared" ca="1" si="11"/>
        <v>0.70769709061888053</v>
      </c>
      <c r="L116" s="1">
        <f t="shared" ca="1" si="11"/>
        <v>0.48750931195034963</v>
      </c>
      <c r="M116" s="1">
        <f t="shared" ca="1" si="11"/>
        <v>0.41226401630364889</v>
      </c>
      <c r="N116" s="1">
        <f t="shared" ca="1" si="11"/>
        <v>0.60865432637906425</v>
      </c>
      <c r="O116" s="1">
        <f t="shared" ca="1" si="11"/>
        <v>0.59855841146142386</v>
      </c>
      <c r="P116" s="1">
        <f t="shared" ca="1" si="11"/>
        <v>0.3318186490388837</v>
      </c>
      <c r="Q116" s="1">
        <f t="shared" ca="1" si="11"/>
        <v>0.24388067156306584</v>
      </c>
      <c r="R116" s="1">
        <f t="shared" ca="1" si="11"/>
        <v>0.26803744695705628</v>
      </c>
      <c r="S116" s="1">
        <f t="shared" ca="1" si="11"/>
        <v>0.2329947299922018</v>
      </c>
      <c r="T116" s="1">
        <f t="shared" ca="1" si="11"/>
        <v>0.36439223027018641</v>
      </c>
      <c r="U116" s="1">
        <f t="shared" ca="1" si="11"/>
        <v>0.63995052419448117</v>
      </c>
      <c r="V116" s="1">
        <f t="shared" ca="1" si="15"/>
        <v>0.64874426349038727</v>
      </c>
      <c r="W116" s="1">
        <f t="shared" ca="1" si="16"/>
        <v>0.39857066919068773</v>
      </c>
    </row>
    <row r="117" spans="1:23">
      <c r="A117">
        <v>150</v>
      </c>
      <c r="B117" t="s">
        <v>53</v>
      </c>
      <c r="C117">
        <v>1</v>
      </c>
      <c r="D117" s="1">
        <f t="shared" ca="1" si="12"/>
        <v>0.18043835610891681</v>
      </c>
      <c r="E117" s="1">
        <f t="shared" ca="1" si="13"/>
        <v>0.10183749059443219</v>
      </c>
      <c r="F117" s="1">
        <f t="shared" ca="1" si="14"/>
        <v>8.7762842103020385E-3</v>
      </c>
      <c r="G117" s="1">
        <f t="shared" ca="1" si="10"/>
        <v>1.6210758769105438E-2</v>
      </c>
      <c r="H117" s="1">
        <f t="shared" ca="1" si="10"/>
        <v>0.23179729075574645</v>
      </c>
      <c r="I117" s="1">
        <f t="shared" ca="1" si="11"/>
        <v>0.62081541579381139</v>
      </c>
      <c r="J117" s="1">
        <f t="shared" ca="1" si="11"/>
        <v>0.82289079039829094</v>
      </c>
      <c r="K117" s="1">
        <f t="shared" ca="1" si="11"/>
        <v>0.73633021100478768</v>
      </c>
      <c r="L117" s="1">
        <f t="shared" ca="1" si="11"/>
        <v>0.57512408139878135</v>
      </c>
      <c r="M117" s="1">
        <f t="shared" ca="1" si="11"/>
        <v>0.69272017066044689</v>
      </c>
      <c r="N117" s="1">
        <f t="shared" ca="1" si="11"/>
        <v>0.81937438141146723</v>
      </c>
      <c r="O117" s="1">
        <f t="shared" ca="1" si="11"/>
        <v>0.71268277109071732</v>
      </c>
      <c r="P117" s="1">
        <f t="shared" ca="1" si="11"/>
        <v>0.3962287723731685</v>
      </c>
      <c r="Q117" s="1">
        <f t="shared" ca="1" si="11"/>
        <v>0.21733657060994077</v>
      </c>
      <c r="R117" s="1">
        <f t="shared" ca="1" si="11"/>
        <v>0.10227609321369457</v>
      </c>
      <c r="S117" s="1">
        <f t="shared" ca="1" si="11"/>
        <v>2.8748608242466882E-2</v>
      </c>
      <c r="T117" s="1">
        <f t="shared" ca="1" si="11"/>
        <v>6.1422133646562141E-2</v>
      </c>
      <c r="U117" s="1">
        <f t="shared" ca="1" si="11"/>
        <v>0.28308442157599623</v>
      </c>
      <c r="V117" s="1">
        <f t="shared" ca="1" si="15"/>
        <v>0.50037133678124557</v>
      </c>
      <c r="W117" s="1">
        <f t="shared" ca="1" si="16"/>
        <v>0.40657623709039808</v>
      </c>
    </row>
    <row r="118" spans="1:23">
      <c r="A118">
        <v>151</v>
      </c>
      <c r="B118" t="s">
        <v>54</v>
      </c>
      <c r="C118">
        <v>1</v>
      </c>
      <c r="D118" s="1">
        <f t="shared" ca="1" si="12"/>
        <v>0.35826124284370231</v>
      </c>
      <c r="E118" s="1">
        <f t="shared" ca="1" si="13"/>
        <v>0.47247060465897694</v>
      </c>
      <c r="F118" s="1">
        <f t="shared" ca="1" si="14"/>
        <v>0.4354291476991522</v>
      </c>
      <c r="G118" s="1">
        <f t="shared" ca="1" si="10"/>
        <v>0.49998761408499492</v>
      </c>
      <c r="H118" s="1">
        <f t="shared" ca="1" si="10"/>
        <v>0.78655169064422858</v>
      </c>
      <c r="I118" s="1">
        <f t="shared" ca="1" si="11"/>
        <v>0.93777068660844098</v>
      </c>
      <c r="J118" s="1">
        <f t="shared" ca="1" si="11"/>
        <v>0.91351954536887159</v>
      </c>
      <c r="K118" s="1">
        <f t="shared" ca="1" si="11"/>
        <v>0.76095267721547966</v>
      </c>
      <c r="L118" s="1">
        <f t="shared" ca="1" si="11"/>
        <v>0.62530548288977328</v>
      </c>
      <c r="M118" s="1">
        <f t="shared" ca="1" si="11"/>
        <v>0.79406400881336314</v>
      </c>
      <c r="N118" s="1">
        <f t="shared" ca="1" si="11"/>
        <v>0.90542175616980303</v>
      </c>
      <c r="O118" s="1">
        <f t="shared" ca="1" si="11"/>
        <v>0.72119495140641399</v>
      </c>
      <c r="P118" s="1">
        <f t="shared" ca="1" si="11"/>
        <v>0.49974728957594972</v>
      </c>
      <c r="Q118" s="1">
        <f t="shared" ca="1" si="11"/>
        <v>0.47895555794410838</v>
      </c>
      <c r="R118" s="1">
        <f t="shared" ca="1" si="11"/>
        <v>0.35131903746476223</v>
      </c>
      <c r="S118" s="1">
        <f t="shared" ca="1" si="11"/>
        <v>0.20739623461192411</v>
      </c>
      <c r="T118" s="1">
        <f t="shared" ca="1" si="11"/>
        <v>0.13888425419768929</v>
      </c>
      <c r="U118" s="1">
        <f t="shared" ca="1" si="11"/>
        <v>0.30064344984570923</v>
      </c>
      <c r="V118" s="1">
        <f t="shared" ca="1" si="15"/>
        <v>0.51373129651929861</v>
      </c>
      <c r="W118" s="1">
        <f t="shared" ca="1" si="16"/>
        <v>0.42524977446356083</v>
      </c>
    </row>
    <row r="119" spans="1:23">
      <c r="A119">
        <v>152</v>
      </c>
      <c r="B119" t="s">
        <v>55</v>
      </c>
      <c r="C119">
        <v>1</v>
      </c>
      <c r="D119" s="1">
        <f t="shared" ca="1" si="12"/>
        <v>-8.0085116888393856E-2</v>
      </c>
      <c r="E119" s="1">
        <f t="shared" ca="1" si="13"/>
        <v>-5.5707194986048023E-2</v>
      </c>
      <c r="F119" s="1">
        <f t="shared" ca="1" si="14"/>
        <v>7.4194146589705551E-2</v>
      </c>
      <c r="G119" s="1">
        <f t="shared" ca="1" si="10"/>
        <v>0.3440395374589007</v>
      </c>
      <c r="H119" s="1">
        <f t="shared" ca="1" si="10"/>
        <v>0.68195202782433917</v>
      </c>
      <c r="I119" s="1">
        <f t="shared" ca="1" si="11"/>
        <v>0.77088087505760694</v>
      </c>
      <c r="J119" s="1">
        <f t="shared" ca="1" si="11"/>
        <v>0.57349088894924838</v>
      </c>
      <c r="K119" s="1">
        <f t="shared" ca="1" si="11"/>
        <v>0.47366889224751779</v>
      </c>
      <c r="L119" s="1">
        <f t="shared" ca="1" si="11"/>
        <v>0.4782418257602874</v>
      </c>
      <c r="M119" s="1">
        <f t="shared" ca="1" si="11"/>
        <v>0.74866389466439931</v>
      </c>
      <c r="N119" s="1">
        <f t="shared" ca="1" si="11"/>
        <v>0.89092862486371716</v>
      </c>
      <c r="O119" s="1">
        <f t="shared" ca="1" si="11"/>
        <v>0.70383988975801259</v>
      </c>
      <c r="P119" s="1">
        <f t="shared" ca="1" si="11"/>
        <v>0.28459693299219802</v>
      </c>
      <c r="Q119" s="1">
        <f t="shared" ca="1" si="11"/>
        <v>5.0847814983847363E-2</v>
      </c>
      <c r="R119" s="1">
        <f t="shared" ca="1" si="11"/>
        <v>8.516147265570732E-3</v>
      </c>
      <c r="S119" s="1">
        <f t="shared" ca="1" si="11"/>
        <v>2.5831035134721292E-2</v>
      </c>
      <c r="T119" s="1">
        <f t="shared" ca="1" si="11"/>
        <v>8.9664863019999208E-2</v>
      </c>
      <c r="U119" s="1">
        <f t="shared" ca="1" si="11"/>
        <v>0.27941964561709298</v>
      </c>
      <c r="V119" s="1">
        <f t="shared" ca="1" si="15"/>
        <v>0.41473156342550838</v>
      </c>
      <c r="W119" s="1">
        <f t="shared" ca="1" si="16"/>
        <v>0.31265850931034633</v>
      </c>
    </row>
    <row r="120" spans="1:23">
      <c r="A120">
        <v>153</v>
      </c>
      <c r="B120" t="s">
        <v>56</v>
      </c>
      <c r="C120">
        <v>1</v>
      </c>
      <c r="D120" s="1">
        <f t="shared" ca="1" si="12"/>
        <v>0.30008577768463079</v>
      </c>
      <c r="E120" s="1">
        <f t="shared" ca="1" si="13"/>
        <v>0.40775199051143995</v>
      </c>
      <c r="F120" s="1">
        <f t="shared" ca="1" si="14"/>
        <v>0.3481421424466748</v>
      </c>
      <c r="G120" s="1">
        <f t="shared" ca="1" si="10"/>
        <v>0.43619312367190605</v>
      </c>
      <c r="H120" s="1">
        <f t="shared" ca="1" si="10"/>
        <v>0.54323064948094468</v>
      </c>
      <c r="I120" s="1">
        <f t="shared" ca="1" si="11"/>
        <v>0.3821821211986296</v>
      </c>
      <c r="J120" s="1">
        <f t="shared" ca="1" si="11"/>
        <v>0.38318344778346425</v>
      </c>
      <c r="K120" s="1">
        <f t="shared" ca="1" si="11"/>
        <v>0.62119232839835614</v>
      </c>
      <c r="L120" s="1">
        <f t="shared" ca="1" si="11"/>
        <v>0.7533951232709597</v>
      </c>
      <c r="M120" s="1">
        <f t="shared" ca="1" si="11"/>
        <v>0.87346197923755275</v>
      </c>
      <c r="N120" s="1">
        <f t="shared" ca="1" si="11"/>
        <v>0.87781795386622696</v>
      </c>
      <c r="O120" s="1">
        <f t="shared" ca="1" si="11"/>
        <v>0.63440675279919678</v>
      </c>
      <c r="P120" s="1">
        <f t="shared" ca="1" si="11"/>
        <v>0.25523769609443203</v>
      </c>
      <c r="Q120" s="1">
        <f t="shared" ca="1" si="11"/>
        <v>0.12036917238147402</v>
      </c>
      <c r="R120" s="1">
        <f t="shared" ca="1" si="11"/>
        <v>0.25857025414723706</v>
      </c>
      <c r="S120" s="1">
        <f t="shared" ca="1" si="11"/>
        <v>0.38736445539774111</v>
      </c>
      <c r="T120" s="1">
        <f t="shared" ca="1" si="11"/>
        <v>0.26200076681166379</v>
      </c>
      <c r="U120" s="1">
        <f t="shared" ca="1" si="11"/>
        <v>0.27300487501594617</v>
      </c>
      <c r="V120" s="1">
        <f t="shared" ca="1" si="15"/>
        <v>0.46387193932179238</v>
      </c>
      <c r="W120" s="1">
        <f t="shared" ca="1" si="16"/>
        <v>0.43673333449981161</v>
      </c>
    </row>
    <row r="121" spans="1:23">
      <c r="A121">
        <v>154</v>
      </c>
      <c r="B121" t="s">
        <v>57</v>
      </c>
      <c r="C121">
        <v>1</v>
      </c>
      <c r="D121" s="1">
        <f t="shared" ca="1" si="12"/>
        <v>0.43121897142177534</v>
      </c>
      <c r="E121" s="1">
        <f t="shared" ca="1" si="13"/>
        <v>0.57875214667521135</v>
      </c>
      <c r="F121" s="1">
        <f t="shared" ca="1" si="14"/>
        <v>0.43104230154087919</v>
      </c>
      <c r="G121" s="1">
        <f t="shared" ca="1" si="10"/>
        <v>0.17796221623943603</v>
      </c>
      <c r="H121" s="1">
        <f t="shared" ca="1" si="10"/>
        <v>0.13455491943852307</v>
      </c>
      <c r="I121" s="1">
        <f t="shared" ca="1" si="11"/>
        <v>0.33739922863275762</v>
      </c>
      <c r="J121" s="1">
        <f t="shared" ca="1" si="11"/>
        <v>0.62573827804652526</v>
      </c>
      <c r="K121" s="1">
        <f t="shared" ca="1" si="11"/>
        <v>0.65558358889067014</v>
      </c>
      <c r="L121" s="1">
        <f t="shared" ca="1" si="11"/>
        <v>0.52817707388787194</v>
      </c>
      <c r="M121" s="1">
        <f t="shared" ca="1" si="11"/>
        <v>0.65900363787903582</v>
      </c>
      <c r="N121" s="1">
        <f t="shared" ca="1" si="11"/>
        <v>0.78352853270416289</v>
      </c>
      <c r="O121" s="1">
        <f t="shared" ca="1" si="11"/>
        <v>0.68501933263851311</v>
      </c>
      <c r="P121" s="1">
        <f t="shared" ca="1" si="11"/>
        <v>0.49277464950126132</v>
      </c>
      <c r="Q121" s="1">
        <f t="shared" ca="1" si="11"/>
        <v>0.44014895891476558</v>
      </c>
      <c r="R121" s="1">
        <f t="shared" ca="1" si="11"/>
        <v>0.23476977004180238</v>
      </c>
      <c r="S121" s="1">
        <f t="shared" ca="1" si="11"/>
        <v>4.6581764513732873E-2</v>
      </c>
      <c r="T121" s="1">
        <f t="shared" ca="1" si="11"/>
        <v>6.9437045573561798E-2</v>
      </c>
      <c r="U121" s="1">
        <f t="shared" ca="1" si="11"/>
        <v>0.29986191579861071</v>
      </c>
      <c r="V121" s="1">
        <f t="shared" ca="1" si="15"/>
        <v>0.490729573268815</v>
      </c>
      <c r="W121" s="1">
        <f t="shared" ca="1" si="16"/>
        <v>0.36946960392797923</v>
      </c>
    </row>
    <row r="122" spans="1:23">
      <c r="A122">
        <v>155</v>
      </c>
      <c r="B122" t="s">
        <v>58</v>
      </c>
      <c r="C122">
        <v>1</v>
      </c>
      <c r="D122" s="1">
        <f t="shared" ca="1" si="12"/>
        <v>0.17618291129074162</v>
      </c>
      <c r="E122" s="1">
        <f t="shared" ca="1" si="13"/>
        <v>0.16888188801373918</v>
      </c>
      <c r="F122" s="1">
        <f t="shared" ca="1" si="14"/>
        <v>0.19068071057940478</v>
      </c>
      <c r="G122" s="1">
        <f t="shared" ca="1" si="10"/>
        <v>0.39416483621042758</v>
      </c>
      <c r="H122" s="1">
        <f t="shared" ca="1" si="10"/>
        <v>0.70035923718649851</v>
      </c>
      <c r="I122" s="1">
        <f t="shared" ca="1" si="11"/>
        <v>0.87882337402775135</v>
      </c>
      <c r="J122" s="1">
        <f t="shared" ca="1" si="11"/>
        <v>0.93174413995821026</v>
      </c>
      <c r="K122" s="1">
        <f t="shared" ca="1" si="11"/>
        <v>0.98162149351153194</v>
      </c>
      <c r="L122" s="1">
        <f t="shared" ca="1" si="11"/>
        <v>1.0246654337891554</v>
      </c>
      <c r="M122" s="1">
        <f t="shared" ca="1" si="11"/>
        <v>1.0473770518855285</v>
      </c>
      <c r="N122" s="1">
        <f t="shared" ca="1" si="11"/>
        <v>0.96635970316297204</v>
      </c>
      <c r="O122" s="1">
        <f t="shared" ca="1" si="11"/>
        <v>0.65164877705807589</v>
      </c>
      <c r="P122" s="1">
        <f t="shared" ca="1" si="11"/>
        <v>0.22409198806786232</v>
      </c>
      <c r="Q122" s="1">
        <f t="shared" ca="1" si="11"/>
        <v>3.2724203480038981E-2</v>
      </c>
      <c r="R122" s="1">
        <f t="shared" ca="1" si="11"/>
        <v>7.6998115876534309E-2</v>
      </c>
      <c r="S122" s="1">
        <f t="shared" ca="1" si="11"/>
        <v>0.14048931030041842</v>
      </c>
      <c r="T122" s="1">
        <f t="shared" ca="1" si="11"/>
        <v>0.12410298575381888</v>
      </c>
      <c r="U122" s="1">
        <f t="shared" ca="1" si="11"/>
        <v>0.24543189372567248</v>
      </c>
      <c r="V122" s="1">
        <f t="shared" ca="1" si="15"/>
        <v>0.40859466799099819</v>
      </c>
      <c r="W122" s="1">
        <f t="shared" ca="1" si="16"/>
        <v>0.31340809263554031</v>
      </c>
    </row>
    <row r="123" spans="1:23">
      <c r="A123">
        <v>156</v>
      </c>
      <c r="B123" t="s">
        <v>59</v>
      </c>
      <c r="C123">
        <v>1</v>
      </c>
      <c r="D123" s="1">
        <f t="shared" ca="1" si="12"/>
        <v>0.42579737357426561</v>
      </c>
      <c r="E123" s="1">
        <f t="shared" ca="1" si="13"/>
        <v>0.5753139100296516</v>
      </c>
      <c r="F123" s="1">
        <f t="shared" ca="1" si="14"/>
        <v>0.59151079854782651</v>
      </c>
      <c r="G123" s="1">
        <f t="shared" ca="1" si="10"/>
        <v>0.75254890743799507</v>
      </c>
      <c r="H123" s="1">
        <f t="shared" ca="1" si="10"/>
        <v>0.8628888714397368</v>
      </c>
      <c r="I123" s="1">
        <f t="shared" ca="1" si="11"/>
        <v>0.73484394794444285</v>
      </c>
      <c r="J123" s="1">
        <f t="shared" ca="1" si="11"/>
        <v>0.55443995340216756</v>
      </c>
      <c r="K123" s="1">
        <f t="shared" ca="1" si="11"/>
        <v>0.65220078672709603</v>
      </c>
      <c r="L123" s="1">
        <f t="shared" ca="1" si="11"/>
        <v>0.58903435106369328</v>
      </c>
      <c r="M123" s="1">
        <f t="shared" ca="1" si="11"/>
        <v>0.31709300691826953</v>
      </c>
      <c r="N123" s="1">
        <f t="shared" ca="1" si="11"/>
        <v>0.25553376909313014</v>
      </c>
      <c r="O123" s="1">
        <f t="shared" ca="1" si="11"/>
        <v>0.38525109203848507</v>
      </c>
      <c r="P123" s="1">
        <f t="shared" ca="1" si="11"/>
        <v>0.26832036584330171</v>
      </c>
      <c r="Q123" s="1">
        <f t="shared" ca="1" si="11"/>
        <v>0.15412137387205913</v>
      </c>
      <c r="R123" s="1">
        <f t="shared" ca="1" si="11"/>
        <v>0.22749694009303267</v>
      </c>
      <c r="S123" s="1">
        <f t="shared" ca="1" si="11"/>
        <v>0.28578002953763654</v>
      </c>
      <c r="T123" s="1">
        <f t="shared" ca="1" si="11"/>
        <v>0.25796250919633523</v>
      </c>
      <c r="U123" s="1">
        <f t="shared" ca="1" si="11"/>
        <v>0.27520610056418449</v>
      </c>
      <c r="V123" s="1">
        <f t="shared" ca="1" si="15"/>
        <v>0.31766832184358529</v>
      </c>
      <c r="W123" s="1">
        <f t="shared" ca="1" si="16"/>
        <v>0.22946987183480752</v>
      </c>
    </row>
    <row r="124" spans="1:23">
      <c r="A124">
        <v>157</v>
      </c>
      <c r="B124" t="s">
        <v>60</v>
      </c>
      <c r="C124">
        <v>1</v>
      </c>
      <c r="D124" s="1">
        <f t="shared" ca="1" si="12"/>
        <v>0.38821435820731071</v>
      </c>
      <c r="E124" s="1">
        <f t="shared" ca="1" si="13"/>
        <v>0.45535707312312312</v>
      </c>
      <c r="F124" s="1">
        <f t="shared" ca="1" si="14"/>
        <v>0.22656017927305322</v>
      </c>
      <c r="G124" s="1">
        <f t="shared" ca="1" si="10"/>
        <v>7.5097846102650093E-2</v>
      </c>
      <c r="H124" s="1">
        <f t="shared" ca="1" si="10"/>
        <v>0.20121763733923884</v>
      </c>
      <c r="I124" s="1">
        <f t="shared" ca="1" si="11"/>
        <v>0.44607152304142916</v>
      </c>
      <c r="J124" s="1">
        <f t="shared" ca="1" si="11"/>
        <v>0.52336239947086693</v>
      </c>
      <c r="K124" s="1">
        <f t="shared" ca="1" si="11"/>
        <v>0.68026116774359302</v>
      </c>
      <c r="L124" s="1">
        <f t="shared" ca="1" si="11"/>
        <v>0.64660611013546254</v>
      </c>
      <c r="M124" s="1">
        <f t="shared" ca="1" si="11"/>
        <v>0.37596504367719785</v>
      </c>
      <c r="N124" s="1">
        <f t="shared" ca="1" si="11"/>
        <v>0.30515899866083196</v>
      </c>
      <c r="O124" s="1">
        <f t="shared" ca="1" si="11"/>
        <v>0.41106157343400451</v>
      </c>
      <c r="P124" s="1">
        <f t="shared" ca="1" si="11"/>
        <v>0.29823933266382913</v>
      </c>
      <c r="Q124" s="1">
        <f t="shared" ca="1" si="11"/>
        <v>0.19837882995735573</v>
      </c>
      <c r="R124" s="1">
        <f t="shared" ca="1" si="11"/>
        <v>0.17631227724792201</v>
      </c>
      <c r="S124" s="1">
        <f t="shared" ca="1" si="11"/>
        <v>0.14997881101171417</v>
      </c>
      <c r="T124" s="1">
        <f t="shared" ca="1" si="11"/>
        <v>0.30761880133422159</v>
      </c>
      <c r="U124" s="1">
        <f t="shared" ca="1" si="11"/>
        <v>0.5042563752758179</v>
      </c>
      <c r="V124" s="1">
        <f t="shared" ca="1" si="15"/>
        <v>0.38959890974134509</v>
      </c>
      <c r="W124" s="1">
        <f t="shared" ca="1" si="16"/>
        <v>0.14037769297144886</v>
      </c>
    </row>
    <row r="125" spans="1:23">
      <c r="A125">
        <v>158</v>
      </c>
      <c r="B125" t="s">
        <v>61</v>
      </c>
      <c r="C125">
        <v>1</v>
      </c>
      <c r="D125" s="1">
        <f t="shared" ca="1" si="12"/>
        <v>0.35584288967178984</v>
      </c>
      <c r="E125" s="1">
        <f t="shared" ca="1" si="13"/>
        <v>0.53283230667872261</v>
      </c>
      <c r="F125" s="1">
        <f t="shared" ca="1" si="14"/>
        <v>0.5066998329803406</v>
      </c>
      <c r="G125" s="1">
        <f t="shared" ca="1" si="10"/>
        <v>0.519294280023608</v>
      </c>
      <c r="H125" s="1">
        <f t="shared" ca="1" si="10"/>
        <v>0.44023915057093987</v>
      </c>
      <c r="I125" s="1">
        <f t="shared" ca="1" si="11"/>
        <v>0.48813915586125828</v>
      </c>
      <c r="J125" s="1">
        <f t="shared" ca="1" si="11"/>
        <v>0.46326301335057768</v>
      </c>
      <c r="K125" s="1">
        <f t="shared" ca="1" si="11"/>
        <v>0.4501499585799027</v>
      </c>
      <c r="L125" s="1">
        <f t="shared" ca="1" si="11"/>
        <v>0.23325057775420838</v>
      </c>
      <c r="M125" s="1">
        <f t="shared" ca="1" si="11"/>
        <v>0.10436319530800919</v>
      </c>
      <c r="N125" s="1">
        <f t="shared" ca="1" si="11"/>
        <v>0.23575371489682539</v>
      </c>
      <c r="O125" s="1">
        <f t="shared" ca="1" si="11"/>
        <v>0.41502555247606976</v>
      </c>
      <c r="P125" s="1">
        <f t="shared" ca="1" si="11"/>
        <v>0.23324542593345399</v>
      </c>
      <c r="Q125" s="1">
        <f t="shared" ca="1" si="11"/>
        <v>7.8768145753272664E-2</v>
      </c>
      <c r="R125" s="1">
        <f t="shared" ca="1" si="11"/>
        <v>0.21182526155340925</v>
      </c>
      <c r="S125" s="1">
        <f t="shared" ca="1" si="11"/>
        <v>0.45782613238538589</v>
      </c>
      <c r="T125" s="1">
        <f t="shared" ca="1" si="11"/>
        <v>0.54293168158174476</v>
      </c>
      <c r="U125" s="1">
        <f t="shared" ca="1" si="11"/>
        <v>0.67585885650046518</v>
      </c>
      <c r="V125" s="1">
        <f t="shared" ca="1" si="15"/>
        <v>0.6126731135413318</v>
      </c>
      <c r="W125" s="1">
        <f t="shared" ca="1" si="16"/>
        <v>0.3202495486259313</v>
      </c>
    </row>
    <row r="126" spans="1:23">
      <c r="A126">
        <v>159</v>
      </c>
      <c r="B126" t="s">
        <v>62</v>
      </c>
      <c r="C126">
        <v>1</v>
      </c>
      <c r="D126" s="1">
        <f t="shared" ca="1" si="12"/>
        <v>0.61801355001576253</v>
      </c>
      <c r="E126" s="1">
        <f t="shared" ca="1" si="13"/>
        <v>0.49690054959515273</v>
      </c>
      <c r="F126" s="1">
        <f t="shared" ca="1" si="14"/>
        <v>0.25354363435633148</v>
      </c>
      <c r="G126" s="1">
        <f t="shared" ca="1" si="10"/>
        <v>0.15785010937672245</v>
      </c>
      <c r="H126" s="1">
        <f t="shared" ca="1" si="10"/>
        <v>0.26529062786716723</v>
      </c>
      <c r="I126" s="1">
        <f t="shared" ca="1" si="11"/>
        <v>0.43840359445726385</v>
      </c>
      <c r="J126" s="1">
        <f t="shared" ca="1" si="11"/>
        <v>0.45162369585215922</v>
      </c>
      <c r="K126" s="1">
        <f t="shared" ca="1" si="11"/>
        <v>0.47035669034786248</v>
      </c>
      <c r="L126" s="1">
        <f t="shared" ca="1" si="11"/>
        <v>0.28654924419525679</v>
      </c>
      <c r="M126" s="1">
        <f t="shared" ca="1" si="11"/>
        <v>0.19047161172026952</v>
      </c>
      <c r="N126" s="1">
        <f t="shared" ca="1" si="11"/>
        <v>0.33519700142390302</v>
      </c>
      <c r="O126" s="1">
        <f t="shared" ca="1" si="11"/>
        <v>0.49946894581049861</v>
      </c>
      <c r="P126" s="1">
        <f t="shared" ca="1" si="11"/>
        <v>0.39186314769444008</v>
      </c>
      <c r="Q126" s="1">
        <f t="shared" ca="1" si="11"/>
        <v>0.39115425727922265</v>
      </c>
      <c r="R126" s="1">
        <f t="shared" ca="1" si="11"/>
        <v>0.49812975082383487</v>
      </c>
      <c r="S126" s="1">
        <f t="shared" ca="1" si="11"/>
        <v>0.3570844316675767</v>
      </c>
      <c r="T126" s="1">
        <f t="shared" ca="1" si="11"/>
        <v>0.17542021594928897</v>
      </c>
      <c r="U126" s="1">
        <f t="shared" ca="1" si="11"/>
        <v>0.24728430597185494</v>
      </c>
      <c r="V126" s="1">
        <f t="shared" ca="1" si="15"/>
        <v>0.43365916666391191</v>
      </c>
      <c r="W126" s="1">
        <f t="shared" ca="1" si="16"/>
        <v>0.35407590718954157</v>
      </c>
    </row>
    <row r="127" spans="1:23">
      <c r="A127">
        <v>160</v>
      </c>
      <c r="B127" t="s">
        <v>63</v>
      </c>
      <c r="C127">
        <v>1</v>
      </c>
      <c r="D127" s="1">
        <f t="shared" ca="1" si="12"/>
        <v>0.23462912486102735</v>
      </c>
      <c r="E127" s="1">
        <f t="shared" ca="1" si="13"/>
        <v>0.36919296893469367</v>
      </c>
      <c r="F127" s="1">
        <f t="shared" ca="1" si="14"/>
        <v>0.23177779401177956</v>
      </c>
      <c r="G127" s="1">
        <f t="shared" ca="1" si="14"/>
        <v>7.8291048868279783E-2</v>
      </c>
      <c r="H127" s="1">
        <f t="shared" ca="1" si="14"/>
        <v>0.15605061606629708</v>
      </c>
      <c r="I127" s="1">
        <f t="shared" ca="1" si="14"/>
        <v>0.38441173594976041</v>
      </c>
      <c r="J127" s="1">
        <f t="shared" ca="1" si="14"/>
        <v>0.4990232109635242</v>
      </c>
      <c r="K127" s="1">
        <f t="shared" ca="1" si="14"/>
        <v>0.68250262073448154</v>
      </c>
      <c r="L127" s="1">
        <f t="shared" ca="1" si="14"/>
        <v>0.64716394264219979</v>
      </c>
      <c r="M127" s="1">
        <f t="shared" ca="1" si="14"/>
        <v>0.40010321428138579</v>
      </c>
      <c r="N127" s="1">
        <f t="shared" ca="1" si="14"/>
        <v>0.35108884735632229</v>
      </c>
      <c r="O127" s="1">
        <f t="shared" ca="1" si="14"/>
        <v>0.42955074865499954</v>
      </c>
      <c r="P127" s="1">
        <f t="shared" ca="1" si="14"/>
        <v>0.2927644631085991</v>
      </c>
      <c r="Q127" s="1">
        <f t="shared" ca="1" si="14"/>
        <v>0.20148099918634998</v>
      </c>
      <c r="R127" s="1">
        <f t="shared" ca="1" si="14"/>
        <v>0.27605540094165909</v>
      </c>
      <c r="S127" s="1">
        <f t="shared" ca="1" si="14"/>
        <v>0.27850923176117703</v>
      </c>
      <c r="T127" s="1">
        <f t="shared" ca="1" si="14"/>
        <v>0.13526735665896919</v>
      </c>
      <c r="U127" s="1">
        <f t="shared" ca="1" si="14"/>
        <v>0.18559796685650667</v>
      </c>
      <c r="V127" s="1">
        <f t="shared" ca="1" si="15"/>
        <v>0.3832247615104748</v>
      </c>
      <c r="W127" s="1">
        <f t="shared" ca="1" si="16"/>
        <v>0.32390879292372488</v>
      </c>
    </row>
    <row r="128" spans="1:23">
      <c r="A128">
        <v>161</v>
      </c>
      <c r="B128" t="s">
        <v>64</v>
      </c>
      <c r="C128">
        <v>1</v>
      </c>
      <c r="D128" s="1">
        <f t="shared" ca="1" si="12"/>
        <v>0.31384553015580258</v>
      </c>
      <c r="E128" s="1">
        <f t="shared" ca="1" si="13"/>
        <v>0.4847301667142182</v>
      </c>
      <c r="F128" s="1">
        <f t="shared" ref="F128:U143" ca="1" si="17">(F78+0.6*(G78+E78)+0.15*(D78+H78))/(1+2*0.6+2*0.15)</f>
        <v>0.47124149646102043</v>
      </c>
      <c r="G128" s="1">
        <f t="shared" ca="1" si="17"/>
        <v>0.49516312801247808</v>
      </c>
      <c r="H128" s="1">
        <f t="shared" ca="1" si="17"/>
        <v>0.49296069720474966</v>
      </c>
      <c r="I128" s="1">
        <f t="shared" ca="1" si="17"/>
        <v>0.66114972108295189</v>
      </c>
      <c r="J128" s="1">
        <f t="shared" ca="1" si="17"/>
        <v>0.75100379867028255</v>
      </c>
      <c r="K128" s="1">
        <f t="shared" ca="1" si="17"/>
        <v>0.68538887887083699</v>
      </c>
      <c r="L128" s="1">
        <f t="shared" ca="1" si="17"/>
        <v>0.44233963388943831</v>
      </c>
      <c r="M128" s="1">
        <f t="shared" ca="1" si="17"/>
        <v>0.22019584923257668</v>
      </c>
      <c r="N128" s="1">
        <f t="shared" ca="1" si="17"/>
        <v>0.2097814579801219</v>
      </c>
      <c r="O128" s="1">
        <f t="shared" ca="1" si="17"/>
        <v>0.27147646662566316</v>
      </c>
      <c r="P128" s="1">
        <f t="shared" ca="1" si="17"/>
        <v>0.13728739914656723</v>
      </c>
      <c r="Q128" s="1">
        <f t="shared" ca="1" si="17"/>
        <v>0.11005953551336896</v>
      </c>
      <c r="R128" s="1">
        <f t="shared" ca="1" si="17"/>
        <v>0.21026159449614434</v>
      </c>
      <c r="S128" s="1">
        <f t="shared" ca="1" si="17"/>
        <v>0.14883862541941695</v>
      </c>
      <c r="T128" s="1">
        <f t="shared" ca="1" si="17"/>
        <v>9.570437996022374E-2</v>
      </c>
      <c r="U128" s="1">
        <f t="shared" ca="1" si="17"/>
        <v>0.14808237005162223</v>
      </c>
      <c r="V128" s="1">
        <f t="shared" ca="1" si="15"/>
        <v>0.21992821345849556</v>
      </c>
      <c r="W128" s="1">
        <f t="shared" ca="1" si="16"/>
        <v>0.14362939344989312</v>
      </c>
    </row>
    <row r="129" spans="1:23">
      <c r="A129">
        <v>162</v>
      </c>
      <c r="B129" t="s">
        <v>65</v>
      </c>
      <c r="C129">
        <v>1</v>
      </c>
      <c r="D129" s="1">
        <f t="shared" ca="1" si="12"/>
        <v>0.83153252684012524</v>
      </c>
      <c r="E129" s="1">
        <f t="shared" ca="1" si="13"/>
        <v>0.66954785422033292</v>
      </c>
      <c r="F129" s="1">
        <f t="shared" ca="1" si="17"/>
        <v>0.36209625246274613</v>
      </c>
      <c r="G129" s="1">
        <f t="shared" ca="1" si="17"/>
        <v>0.17864558518795287</v>
      </c>
      <c r="H129" s="1">
        <f t="shared" ca="1" si="17"/>
        <v>5.7580800563784819E-2</v>
      </c>
      <c r="I129" s="1">
        <f t="shared" ca="1" si="17"/>
        <v>7.6712067235160993E-3</v>
      </c>
      <c r="J129" s="1">
        <f t="shared" ca="1" si="17"/>
        <v>0.24216422594233852</v>
      </c>
      <c r="K129" s="1">
        <f t="shared" ca="1" si="17"/>
        <v>0.6131913074997597</v>
      </c>
      <c r="L129" s="1">
        <f t="shared" ca="1" si="17"/>
        <v>0.61419905849039746</v>
      </c>
      <c r="M129" s="1">
        <f t="shared" ca="1" si="17"/>
        <v>0.29509417482504963</v>
      </c>
      <c r="N129" s="1">
        <f t="shared" ca="1" si="17"/>
        <v>0.20315123536012142</v>
      </c>
      <c r="O129" s="1">
        <f t="shared" ca="1" si="17"/>
        <v>0.32525221489511191</v>
      </c>
      <c r="P129" s="1">
        <f t="shared" ca="1" si="17"/>
        <v>0.16388171221939199</v>
      </c>
      <c r="Q129" s="1">
        <f t="shared" ca="1" si="17"/>
        <v>-8.0343866933560663E-3</v>
      </c>
      <c r="R129" s="1">
        <f t="shared" ca="1" si="17"/>
        <v>3.4725345091940488E-2</v>
      </c>
      <c r="S129" s="1">
        <f t="shared" ca="1" si="17"/>
        <v>0.18761583124816672</v>
      </c>
      <c r="T129" s="1">
        <f t="shared" ca="1" si="17"/>
        <v>0.33555876931901529</v>
      </c>
      <c r="U129" s="1">
        <f t="shared" ca="1" si="17"/>
        <v>0.56481629059483818</v>
      </c>
      <c r="V129" s="1">
        <f t="shared" ca="1" si="15"/>
        <v>0.5668841323547047</v>
      </c>
      <c r="W129" s="1">
        <f t="shared" ca="1" si="16"/>
        <v>0.30428938048574095</v>
      </c>
    </row>
    <row r="130" spans="1:23">
      <c r="A130">
        <v>163</v>
      </c>
      <c r="B130" t="s">
        <v>66</v>
      </c>
      <c r="C130">
        <v>1</v>
      </c>
      <c r="D130" s="1">
        <f t="shared" ca="1" si="12"/>
        <v>0.96007200229585987</v>
      </c>
      <c r="E130" s="1">
        <f t="shared" ca="1" si="13"/>
        <v>0.93952578085978389</v>
      </c>
      <c r="F130" s="1">
        <f t="shared" ca="1" si="17"/>
        <v>0.84520662832060389</v>
      </c>
      <c r="G130" s="1">
        <f t="shared" ca="1" si="17"/>
        <v>0.63160388500632547</v>
      </c>
      <c r="H130" s="1">
        <f t="shared" ca="1" si="17"/>
        <v>0.29705804798042496</v>
      </c>
      <c r="I130" s="1">
        <f t="shared" ca="1" si="17"/>
        <v>0.15163685454040268</v>
      </c>
      <c r="J130" s="1">
        <f t="shared" ca="1" si="17"/>
        <v>0.26138353842828194</v>
      </c>
      <c r="K130" s="1">
        <f t="shared" ca="1" si="17"/>
        <v>0.47111872155113793</v>
      </c>
      <c r="L130" s="1">
        <f t="shared" ca="1" si="17"/>
        <v>0.47311126672321757</v>
      </c>
      <c r="M130" s="1">
        <f t="shared" ca="1" si="17"/>
        <v>0.34549259322503512</v>
      </c>
      <c r="N130" s="1">
        <f t="shared" ca="1" si="17"/>
        <v>0.37817128800648253</v>
      </c>
      <c r="O130" s="1">
        <f t="shared" ca="1" si="17"/>
        <v>0.48502422532263922</v>
      </c>
      <c r="P130" s="1">
        <f t="shared" ca="1" si="17"/>
        <v>0.29919477536531425</v>
      </c>
      <c r="Q130" s="1">
        <f t="shared" ca="1" si="17"/>
        <v>0.10609425645898196</v>
      </c>
      <c r="R130" s="1">
        <f t="shared" ca="1" si="17"/>
        <v>3.8090307816391659E-2</v>
      </c>
      <c r="S130" s="1">
        <f t="shared" ca="1" si="17"/>
        <v>6.1336914344650648E-3</v>
      </c>
      <c r="T130" s="1">
        <f t="shared" ca="1" si="17"/>
        <v>6.2290915438867812E-2</v>
      </c>
      <c r="U130" s="1">
        <f t="shared" ca="1" si="17"/>
        <v>0.19704501550913994</v>
      </c>
      <c r="V130" s="1">
        <f t="shared" ca="1" si="15"/>
        <v>0.33648347920190325</v>
      </c>
      <c r="W130" s="1">
        <f t="shared" ca="1" si="16"/>
        <v>0.2573204639072742</v>
      </c>
    </row>
    <row r="131" spans="1:23">
      <c r="A131">
        <v>164</v>
      </c>
      <c r="B131" t="s">
        <v>67</v>
      </c>
      <c r="C131">
        <v>1</v>
      </c>
      <c r="D131" s="1">
        <f t="shared" ca="1" si="12"/>
        <v>1.041834401943488</v>
      </c>
      <c r="E131" s="1">
        <f t="shared" ca="1" si="13"/>
        <v>0.80377796714737781</v>
      </c>
      <c r="F131" s="1">
        <f t="shared" ca="1" si="17"/>
        <v>0.52913004365186667</v>
      </c>
      <c r="G131" s="1">
        <f t="shared" ca="1" si="17"/>
        <v>0.51323445032798631</v>
      </c>
      <c r="H131" s="1">
        <f t="shared" ca="1" si="17"/>
        <v>0.56064137680655324</v>
      </c>
      <c r="I131" s="1">
        <f t="shared" ca="1" si="17"/>
        <v>0.41110151298495107</v>
      </c>
      <c r="J131" s="1">
        <f t="shared" ca="1" si="17"/>
        <v>0.451948993487301</v>
      </c>
      <c r="K131" s="1">
        <f t="shared" ca="1" si="17"/>
        <v>0.71157869099990456</v>
      </c>
      <c r="L131" s="1">
        <f t="shared" ca="1" si="17"/>
        <v>0.65118544251451838</v>
      </c>
      <c r="M131" s="1">
        <f t="shared" ca="1" si="17"/>
        <v>0.31508777604076493</v>
      </c>
      <c r="N131" s="1">
        <f t="shared" ca="1" si="17"/>
        <v>0.28701323405660362</v>
      </c>
      <c r="O131" s="1">
        <f t="shared" ca="1" si="17"/>
        <v>0.47954501843957331</v>
      </c>
      <c r="P131" s="1">
        <f t="shared" ca="1" si="17"/>
        <v>0.4384114666969719</v>
      </c>
      <c r="Q131" s="1">
        <f t="shared" ca="1" si="17"/>
        <v>0.36653515699496275</v>
      </c>
      <c r="R131" s="1">
        <f t="shared" ca="1" si="17"/>
        <v>0.26042736663972499</v>
      </c>
      <c r="S131" s="1">
        <f t="shared" ca="1" si="17"/>
        <v>0.25848391967754991</v>
      </c>
      <c r="T131" s="1">
        <f t="shared" ca="1" si="17"/>
        <v>0.35690354656924861</v>
      </c>
      <c r="U131" s="1">
        <f t="shared" ca="1" si="17"/>
        <v>0.51103619592795779</v>
      </c>
      <c r="V131" s="1">
        <f t="shared" ca="1" si="15"/>
        <v>0.42300779283318002</v>
      </c>
      <c r="W131" s="1">
        <f t="shared" ca="1" si="16"/>
        <v>0.18638935773449791</v>
      </c>
    </row>
    <row r="132" spans="1:23">
      <c r="A132">
        <v>165</v>
      </c>
      <c r="B132" t="s">
        <v>68</v>
      </c>
      <c r="C132">
        <v>1</v>
      </c>
      <c r="D132" s="1">
        <f t="shared" ca="1" si="12"/>
        <v>0.8451948656333963</v>
      </c>
      <c r="E132" s="1">
        <f t="shared" ca="1" si="13"/>
        <v>0.65436676366686353</v>
      </c>
      <c r="F132" s="1">
        <f t="shared" ca="1" si="17"/>
        <v>0.3643116397428719</v>
      </c>
      <c r="G132" s="1">
        <f t="shared" ca="1" si="17"/>
        <v>0.15407673856201817</v>
      </c>
      <c r="H132" s="1">
        <f t="shared" ca="1" si="17"/>
        <v>4.6252317779242137E-2</v>
      </c>
      <c r="I132" s="1">
        <f t="shared" ca="1" si="17"/>
        <v>9.3804670820243546E-2</v>
      </c>
      <c r="J132" s="1">
        <f t="shared" ca="1" si="17"/>
        <v>0.265098311151997</v>
      </c>
      <c r="K132" s="1">
        <f t="shared" ca="1" si="17"/>
        <v>0.39922304663606839</v>
      </c>
      <c r="L132" s="1">
        <f t="shared" ca="1" si="17"/>
        <v>0.19532140883169655</v>
      </c>
      <c r="M132" s="1">
        <f t="shared" ca="1" si="17"/>
        <v>4.4853467069591854E-2</v>
      </c>
      <c r="N132" s="1">
        <f t="shared" ca="1" si="17"/>
        <v>0.18990966448023125</v>
      </c>
      <c r="O132" s="1">
        <f t="shared" ca="1" si="17"/>
        <v>0.39446473101535218</v>
      </c>
      <c r="P132" s="1">
        <f t="shared" ca="1" si="17"/>
        <v>0.26242765780115396</v>
      </c>
      <c r="Q132" s="1">
        <f t="shared" ca="1" si="17"/>
        <v>0.13209206407948679</v>
      </c>
      <c r="R132" s="1">
        <f t="shared" ca="1" si="17"/>
        <v>0.28386831937282653</v>
      </c>
      <c r="S132" s="1">
        <f t="shared" ca="1" si="17"/>
        <v>0.46346127197095771</v>
      </c>
      <c r="T132" s="1">
        <f t="shared" ca="1" si="17"/>
        <v>0.37700656876879735</v>
      </c>
      <c r="U132" s="1">
        <f t="shared" ca="1" si="17"/>
        <v>0.36280572858335647</v>
      </c>
      <c r="V132" s="1">
        <f t="shared" ca="1" si="15"/>
        <v>0.47870162438917713</v>
      </c>
      <c r="W132" s="1">
        <f t="shared" ca="1" si="16"/>
        <v>0.45064141560462645</v>
      </c>
    </row>
    <row r="133" spans="1:23">
      <c r="A133">
        <v>166</v>
      </c>
      <c r="B133" t="s">
        <v>69</v>
      </c>
      <c r="C133">
        <v>1</v>
      </c>
      <c r="D133" s="1">
        <f t="shared" ca="1" si="12"/>
        <v>1.0767218382269921</v>
      </c>
      <c r="E133" s="1">
        <f t="shared" ca="1" si="13"/>
        <v>0.82611016804927995</v>
      </c>
      <c r="F133" s="1">
        <f t="shared" ca="1" si="17"/>
        <v>0.67237276112102573</v>
      </c>
      <c r="G133" s="1">
        <f t="shared" ca="1" si="17"/>
        <v>0.76242243841248269</v>
      </c>
      <c r="H133" s="1">
        <f t="shared" ca="1" si="17"/>
        <v>0.6767700599424149</v>
      </c>
      <c r="I133" s="1">
        <f t="shared" ca="1" si="17"/>
        <v>0.38108480669941314</v>
      </c>
      <c r="J133" s="1">
        <f t="shared" ca="1" si="17"/>
        <v>0.29762876675181638</v>
      </c>
      <c r="K133" s="1">
        <f t="shared" ca="1" si="17"/>
        <v>0.37586272311770935</v>
      </c>
      <c r="L133" s="1">
        <f t="shared" ca="1" si="17"/>
        <v>0.22046676769077597</v>
      </c>
      <c r="M133" s="1">
        <f t="shared" ca="1" si="17"/>
        <v>0.10819412867605893</v>
      </c>
      <c r="N133" s="1">
        <f t="shared" ca="1" si="17"/>
        <v>0.21199426919211692</v>
      </c>
      <c r="O133" s="1">
        <f t="shared" ca="1" si="17"/>
        <v>0.32275772578787271</v>
      </c>
      <c r="P133" s="1">
        <f t="shared" ca="1" si="17"/>
        <v>0.17560450660278967</v>
      </c>
      <c r="Q133" s="1">
        <f t="shared" ca="1" si="17"/>
        <v>0.14947036621067392</v>
      </c>
      <c r="R133" s="1">
        <f t="shared" ca="1" si="17"/>
        <v>0.2621732447401916</v>
      </c>
      <c r="S133" s="1">
        <f t="shared" ca="1" si="17"/>
        <v>0.26114342647290684</v>
      </c>
      <c r="T133" s="1">
        <f t="shared" ca="1" si="17"/>
        <v>0.33286916579031811</v>
      </c>
      <c r="U133" s="1">
        <f t="shared" ca="1" si="17"/>
        <v>0.5462295800906295</v>
      </c>
      <c r="V133" s="1">
        <f t="shared" ca="1" si="15"/>
        <v>0.55548852333539123</v>
      </c>
      <c r="W133" s="1">
        <f t="shared" ca="1" si="16"/>
        <v>0.32833661082827614</v>
      </c>
    </row>
    <row r="134" spans="1:23">
      <c r="A134">
        <v>167</v>
      </c>
      <c r="B134" t="s">
        <v>70</v>
      </c>
      <c r="C134">
        <v>1</v>
      </c>
      <c r="D134" s="1">
        <f t="shared" ca="1" si="12"/>
        <v>0.91351516677945688</v>
      </c>
      <c r="E134" s="1">
        <f t="shared" ca="1" si="13"/>
        <v>0.76155944241436391</v>
      </c>
      <c r="F134" s="1">
        <f t="shared" ca="1" si="17"/>
        <v>0.62451657691242546</v>
      </c>
      <c r="G134" s="1">
        <f t="shared" ca="1" si="17"/>
        <v>0.67683286061142722</v>
      </c>
      <c r="H134" s="1">
        <f t="shared" ca="1" si="17"/>
        <v>0.57894458710355567</v>
      </c>
      <c r="I134" s="1">
        <f t="shared" ca="1" si="17"/>
        <v>0.32475629459566313</v>
      </c>
      <c r="J134" s="1">
        <f t="shared" ca="1" si="17"/>
        <v>0.35272011021758565</v>
      </c>
      <c r="K134" s="1">
        <f t="shared" ca="1" si="17"/>
        <v>0.63772380429871078</v>
      </c>
      <c r="L134" s="1">
        <f t="shared" ca="1" si="17"/>
        <v>0.65408781806332916</v>
      </c>
      <c r="M134" s="1">
        <f t="shared" ca="1" si="17"/>
        <v>0.42586466682689472</v>
      </c>
      <c r="N134" s="1">
        <f t="shared" ca="1" si="17"/>
        <v>0.34888278190365785</v>
      </c>
      <c r="O134" s="1">
        <f t="shared" ca="1" si="17"/>
        <v>0.40026020334433243</v>
      </c>
      <c r="P134" s="1">
        <f t="shared" ca="1" si="17"/>
        <v>0.24560324102684761</v>
      </c>
      <c r="Q134" s="1">
        <f t="shared" ca="1" si="17"/>
        <v>0.17248977760176221</v>
      </c>
      <c r="R134" s="1">
        <f t="shared" ca="1" si="17"/>
        <v>0.32947500208818126</v>
      </c>
      <c r="S134" s="1">
        <f t="shared" ca="1" si="17"/>
        <v>0.43805604397770015</v>
      </c>
      <c r="T134" s="1">
        <f t="shared" ca="1" si="17"/>
        <v>0.32268961096764037</v>
      </c>
      <c r="U134" s="1">
        <f t="shared" ca="1" si="17"/>
        <v>0.31328910459746806</v>
      </c>
      <c r="V134" s="1">
        <f t="shared" ca="1" si="15"/>
        <v>0.36899319498920102</v>
      </c>
      <c r="W134" s="1">
        <f t="shared" ca="1" si="16"/>
        <v>0.2536056944721764</v>
      </c>
    </row>
    <row r="135" spans="1:23">
      <c r="A135">
        <v>168</v>
      </c>
      <c r="B135" t="s">
        <v>71</v>
      </c>
      <c r="C135">
        <v>-1</v>
      </c>
      <c r="D135" s="1">
        <f t="shared" ca="1" si="12"/>
        <v>0.70511859113238795</v>
      </c>
      <c r="E135" s="1">
        <f t="shared" ca="1" si="13"/>
        <v>0.83733724121490882</v>
      </c>
      <c r="F135" s="1">
        <f t="shared" ca="1" si="17"/>
        <v>0.67031654504954419</v>
      </c>
      <c r="G135" s="1">
        <f t="shared" ca="1" si="17"/>
        <v>0.27585725232867209</v>
      </c>
      <c r="H135" s="1">
        <f t="shared" ca="1" si="17"/>
        <v>2.8113949974214413E-2</v>
      </c>
      <c r="I135" s="1">
        <f t="shared" ca="1" si="17"/>
        <v>-1.4656937854020146E-2</v>
      </c>
      <c r="J135" s="1">
        <f t="shared" ca="1" si="17"/>
        <v>1.4129296779073915E-3</v>
      </c>
      <c r="K135" s="1">
        <f t="shared" ca="1" si="17"/>
        <v>1.0242682340903111E-2</v>
      </c>
      <c r="L135" s="1">
        <f t="shared" ca="1" si="17"/>
        <v>3.0964093581050352E-2</v>
      </c>
      <c r="M135" s="1">
        <f t="shared" ca="1" si="17"/>
        <v>0.19505555008246039</v>
      </c>
      <c r="N135" s="1">
        <f t="shared" ca="1" si="17"/>
        <v>0.41626432414684295</v>
      </c>
      <c r="O135" s="1">
        <f t="shared" ca="1" si="17"/>
        <v>0.41379482624821928</v>
      </c>
      <c r="P135" s="1">
        <f t="shared" ca="1" si="17"/>
        <v>0.49993186750971341</v>
      </c>
      <c r="Q135" s="1">
        <f t="shared" ca="1" si="17"/>
        <v>0.56598474333874382</v>
      </c>
      <c r="R135" s="1">
        <f t="shared" ca="1" si="17"/>
        <v>0.68295190068098277</v>
      </c>
      <c r="S135" s="1">
        <f t="shared" ca="1" si="17"/>
        <v>0.57531878793100988</v>
      </c>
      <c r="T135" s="1">
        <f t="shared" ca="1" si="17"/>
        <v>0.31557098433992115</v>
      </c>
      <c r="U135" s="1">
        <f t="shared" ca="1" si="17"/>
        <v>0.23981357641124007</v>
      </c>
      <c r="V135" s="1">
        <f t="shared" ca="1" si="15"/>
        <v>0.29951844338586736</v>
      </c>
      <c r="W135" s="1">
        <f t="shared" ca="1" si="16"/>
        <v>0.16084789263957378</v>
      </c>
    </row>
    <row r="136" spans="1:23">
      <c r="A136">
        <v>169</v>
      </c>
      <c r="B136" t="s">
        <v>72</v>
      </c>
      <c r="C136">
        <v>-1</v>
      </c>
      <c r="D136" s="1">
        <f t="shared" ca="1" si="12"/>
        <v>0.46186743615557208</v>
      </c>
      <c r="E136" s="1">
        <f t="shared" ca="1" si="13"/>
        <v>0.74057195270866927</v>
      </c>
      <c r="F136" s="1">
        <f t="shared" ca="1" si="17"/>
        <v>0.75256370454289323</v>
      </c>
      <c r="G136" s="1">
        <f t="shared" ca="1" si="17"/>
        <v>0.44604455986675012</v>
      </c>
      <c r="H136" s="1">
        <f t="shared" ca="1" si="17"/>
        <v>0.19947262346094724</v>
      </c>
      <c r="I136" s="1">
        <f t="shared" ca="1" si="17"/>
        <v>0.29876211842004902</v>
      </c>
      <c r="J136" s="1">
        <f t="shared" ca="1" si="17"/>
        <v>0.47108863902793657</v>
      </c>
      <c r="K136" s="1">
        <f t="shared" ca="1" si="17"/>
        <v>0.3576945026308328</v>
      </c>
      <c r="L136" s="1">
        <f t="shared" ca="1" si="17"/>
        <v>0.21834818100306239</v>
      </c>
      <c r="M136" s="1">
        <f t="shared" ca="1" si="17"/>
        <v>0.12655983965184872</v>
      </c>
      <c r="N136" s="1">
        <f t="shared" ca="1" si="17"/>
        <v>0.10996934854030778</v>
      </c>
      <c r="O136" s="1">
        <f t="shared" ca="1" si="17"/>
        <v>8.3258094387306636E-2</v>
      </c>
      <c r="P136" s="1">
        <f t="shared" ca="1" si="17"/>
        <v>7.9438720962762652E-2</v>
      </c>
      <c r="Q136" s="1">
        <f t="shared" ca="1" si="17"/>
        <v>0.31367958629118492</v>
      </c>
      <c r="R136" s="1">
        <f t="shared" ca="1" si="17"/>
        <v>0.78365719686884971</v>
      </c>
      <c r="S136" s="1">
        <f t="shared" ca="1" si="17"/>
        <v>0.98690784459962821</v>
      </c>
      <c r="T136" s="1">
        <f t="shared" ca="1" si="17"/>
        <v>0.79375220650142653</v>
      </c>
      <c r="U136" s="1">
        <f t="shared" ca="1" si="17"/>
        <v>0.39159676130352145</v>
      </c>
      <c r="V136" s="1">
        <f t="shared" ca="1" si="15"/>
        <v>0.16208640727192239</v>
      </c>
      <c r="W136" s="1">
        <f t="shared" ca="1" si="16"/>
        <v>6.0658583122098535E-2</v>
      </c>
    </row>
    <row r="137" spans="1:23">
      <c r="A137">
        <v>170</v>
      </c>
      <c r="B137" t="s">
        <v>73</v>
      </c>
      <c r="C137">
        <v>-1</v>
      </c>
      <c r="D137" s="1">
        <f t="shared" ca="1" si="12"/>
        <v>0.92480904266924679</v>
      </c>
      <c r="E137" s="1">
        <f t="shared" ca="1" si="13"/>
        <v>0.87040489697584333</v>
      </c>
      <c r="F137" s="1">
        <f t="shared" ca="1" si="17"/>
        <v>0.70708724725707328</v>
      </c>
      <c r="G137" s="1">
        <f t="shared" ca="1" si="17"/>
        <v>0.39067124192371061</v>
      </c>
      <c r="H137" s="1">
        <f t="shared" ca="1" si="17"/>
        <v>0.14452455430243188</v>
      </c>
      <c r="I137" s="1">
        <f t="shared" ca="1" si="17"/>
        <v>0.17851958930061479</v>
      </c>
      <c r="J137" s="1">
        <f t="shared" ca="1" si="17"/>
        <v>0.33800272387738439</v>
      </c>
      <c r="K137" s="1">
        <f t="shared" ca="1" si="17"/>
        <v>0.20762017420214512</v>
      </c>
      <c r="L137" s="1">
        <f t="shared" ca="1" si="17"/>
        <v>0.10574319317104763</v>
      </c>
      <c r="M137" s="1">
        <f t="shared" ca="1" si="17"/>
        <v>0.23849407660423086</v>
      </c>
      <c r="N137" s="1">
        <f t="shared" ca="1" si="17"/>
        <v>0.48886580164558324</v>
      </c>
      <c r="O137" s="1">
        <f t="shared" ca="1" si="17"/>
        <v>0.49682606127148138</v>
      </c>
      <c r="P137" s="1">
        <f t="shared" ca="1" si="17"/>
        <v>0.48271227072361605</v>
      </c>
      <c r="Q137" s="1">
        <f t="shared" ca="1" si="17"/>
        <v>0.41266508059028623</v>
      </c>
      <c r="R137" s="1">
        <f t="shared" ca="1" si="17"/>
        <v>0.41112928538115928</v>
      </c>
      <c r="S137" s="1">
        <f t="shared" ca="1" si="17"/>
        <v>0.19966075163684963</v>
      </c>
      <c r="T137" s="1">
        <f t="shared" ca="1" si="17"/>
        <v>4.462716811847868E-2</v>
      </c>
      <c r="U137" s="1">
        <f t="shared" ca="1" si="17"/>
        <v>9.8800135862989427E-2</v>
      </c>
      <c r="V137" s="1">
        <f t="shared" ca="1" si="15"/>
        <v>0.20955905846275036</v>
      </c>
      <c r="W137" s="1">
        <f t="shared" ca="1" si="16"/>
        <v>0.13411151924664602</v>
      </c>
    </row>
    <row r="138" spans="1:23">
      <c r="A138">
        <v>171</v>
      </c>
      <c r="B138" t="s">
        <v>74</v>
      </c>
      <c r="C138">
        <v>-1</v>
      </c>
      <c r="D138" s="1">
        <f t="shared" ca="1" si="12"/>
        <v>0.32757180607072167</v>
      </c>
      <c r="E138" s="1">
        <f t="shared" ca="1" si="13"/>
        <v>0.66526762681343143</v>
      </c>
      <c r="F138" s="1">
        <f t="shared" ca="1" si="17"/>
        <v>0.81051911490129258</v>
      </c>
      <c r="G138" s="1">
        <f t="shared" ca="1" si="17"/>
        <v>0.66058906509471493</v>
      </c>
      <c r="H138" s="1">
        <f t="shared" ca="1" si="17"/>
        <v>0.44303436490812836</v>
      </c>
      <c r="I138" s="1">
        <f t="shared" ca="1" si="17"/>
        <v>0.36825544219183859</v>
      </c>
      <c r="J138" s="1">
        <f t="shared" ca="1" si="17"/>
        <v>0.43198832075992238</v>
      </c>
      <c r="K138" s="1">
        <f t="shared" ca="1" si="17"/>
        <v>0.28613655047882741</v>
      </c>
      <c r="L138" s="1">
        <f t="shared" ca="1" si="17"/>
        <v>0.11570290568360719</v>
      </c>
      <c r="M138" s="1">
        <f t="shared" ca="1" si="17"/>
        <v>0.11145213084402961</v>
      </c>
      <c r="N138" s="1">
        <f t="shared" ca="1" si="17"/>
        <v>0.29061303350547513</v>
      </c>
      <c r="O138" s="1">
        <f t="shared" ca="1" si="17"/>
        <v>0.40149205715570213</v>
      </c>
      <c r="P138" s="1">
        <f t="shared" ca="1" si="17"/>
        <v>0.48687113925232167</v>
      </c>
      <c r="Q138" s="1">
        <f t="shared" ca="1" si="17"/>
        <v>0.52711493397790865</v>
      </c>
      <c r="R138" s="1">
        <f t="shared" ca="1" si="17"/>
        <v>0.75086689978003096</v>
      </c>
      <c r="S138" s="1">
        <f t="shared" ca="1" si="17"/>
        <v>0.84491671936637047</v>
      </c>
      <c r="T138" s="1">
        <f t="shared" ca="1" si="17"/>
        <v>0.65914178168121218</v>
      </c>
      <c r="U138" s="1">
        <f t="shared" ca="1" si="17"/>
        <v>0.28499344069882238</v>
      </c>
      <c r="V138" s="1">
        <f t="shared" ca="1" si="15"/>
        <v>8.3397760188010622E-2</v>
      </c>
      <c r="W138" s="1">
        <f t="shared" ca="1" si="16"/>
        <v>6.6527704579851632E-2</v>
      </c>
    </row>
    <row r="139" spans="1:23">
      <c r="A139">
        <v>172</v>
      </c>
      <c r="B139" t="s">
        <v>75</v>
      </c>
      <c r="C139">
        <v>-1</v>
      </c>
      <c r="D139" s="1">
        <f t="shared" ca="1" si="12"/>
        <v>0.89989981526431528</v>
      </c>
      <c r="E139" s="1">
        <f t="shared" ca="1" si="13"/>
        <v>0.82342790081313144</v>
      </c>
      <c r="F139" s="1">
        <f t="shared" ca="1" si="17"/>
        <v>0.56624896139238579</v>
      </c>
      <c r="G139" s="1">
        <f t="shared" ca="1" si="17"/>
        <v>0.23677232576499718</v>
      </c>
      <c r="H139" s="1">
        <f t="shared" ca="1" si="17"/>
        <v>2.4463848760236353E-2</v>
      </c>
      <c r="I139" s="1">
        <f t="shared" ca="1" si="17"/>
        <v>-4.2892543311236361E-2</v>
      </c>
      <c r="J139" s="1">
        <f t="shared" ca="1" si="17"/>
        <v>-5.5685325097519701E-2</v>
      </c>
      <c r="K139" s="1">
        <f t="shared" ca="1" si="17"/>
        <v>-7.1874255483615923E-2</v>
      </c>
      <c r="L139" s="1">
        <f t="shared" ca="1" si="17"/>
        <v>-2.5384294713459665E-2</v>
      </c>
      <c r="M139" s="1">
        <f t="shared" ca="1" si="17"/>
        <v>0.16119265538301689</v>
      </c>
      <c r="N139" s="1">
        <f t="shared" ca="1" si="17"/>
        <v>0.3440285357581766</v>
      </c>
      <c r="O139" s="1">
        <f t="shared" ca="1" si="17"/>
        <v>0.20677016132821743</v>
      </c>
      <c r="P139" s="1">
        <f t="shared" ca="1" si="17"/>
        <v>9.3710887504449697E-2</v>
      </c>
      <c r="Q139" s="1">
        <f t="shared" ca="1" si="17"/>
        <v>0.29126423909651999</v>
      </c>
      <c r="R139" s="1">
        <f t="shared" ca="1" si="17"/>
        <v>0.6758194761329207</v>
      </c>
      <c r="S139" s="1">
        <f t="shared" ca="1" si="17"/>
        <v>0.7874540072329439</v>
      </c>
      <c r="T139" s="1">
        <f t="shared" ca="1" si="17"/>
        <v>0.6132934794405992</v>
      </c>
      <c r="U139" s="1">
        <f t="shared" ca="1" si="17"/>
        <v>0.46203443721678605</v>
      </c>
      <c r="V139" s="1">
        <f t="shared" ca="1" si="15"/>
        <v>0.50017747964930892</v>
      </c>
      <c r="W139" s="1">
        <f t="shared" ca="1" si="16"/>
        <v>0.41131298247576581</v>
      </c>
    </row>
    <row r="140" spans="1:23">
      <c r="A140">
        <v>173</v>
      </c>
      <c r="B140" t="s">
        <v>76</v>
      </c>
      <c r="C140">
        <v>-1</v>
      </c>
      <c r="D140" s="1">
        <f t="shared" ca="1" si="12"/>
        <v>0.48274716582704358</v>
      </c>
      <c r="E140" s="1">
        <f t="shared" ca="1" si="13"/>
        <v>0.54029224098705619</v>
      </c>
      <c r="F140" s="1">
        <f t="shared" ca="1" si="17"/>
        <v>0.38537167528166133</v>
      </c>
      <c r="G140" s="1">
        <f t="shared" ca="1" si="17"/>
        <v>0.23106439852280353</v>
      </c>
      <c r="H140" s="1">
        <f t="shared" ca="1" si="17"/>
        <v>0.21017794132629977</v>
      </c>
      <c r="I140" s="1">
        <f t="shared" ca="1" si="17"/>
        <v>0.30958706025103538</v>
      </c>
      <c r="J140" s="1">
        <f t="shared" ca="1" si="17"/>
        <v>0.42522061735930361</v>
      </c>
      <c r="K140" s="1">
        <f t="shared" ca="1" si="17"/>
        <v>0.4112600392101074</v>
      </c>
      <c r="L140" s="1">
        <f t="shared" ca="1" si="17"/>
        <v>0.47755481415879614</v>
      </c>
      <c r="M140" s="1">
        <f t="shared" ca="1" si="17"/>
        <v>0.50785351679551549</v>
      </c>
      <c r="N140" s="1">
        <f t="shared" ca="1" si="17"/>
        <v>0.51020936337351697</v>
      </c>
      <c r="O140" s="1">
        <f t="shared" ca="1" si="17"/>
        <v>0.26836928252724956</v>
      </c>
      <c r="P140" s="1">
        <f t="shared" ca="1" si="17"/>
        <v>0.16785151257726155</v>
      </c>
      <c r="Q140" s="1">
        <f t="shared" ca="1" si="17"/>
        <v>0.34347427954796433</v>
      </c>
      <c r="R140" s="1">
        <f t="shared" ca="1" si="17"/>
        <v>0.5174568642065821</v>
      </c>
      <c r="S140" s="1">
        <f t="shared" ca="1" si="17"/>
        <v>0.30586975762175428</v>
      </c>
      <c r="T140" s="1">
        <f t="shared" ca="1" si="17"/>
        <v>0.11745309413269503</v>
      </c>
      <c r="U140" s="1">
        <f t="shared" ca="1" si="17"/>
        <v>0.12790876585664648</v>
      </c>
      <c r="V140" s="1">
        <f t="shared" ca="1" si="15"/>
        <v>0.2199184391950389</v>
      </c>
      <c r="W140" s="1">
        <f t="shared" ca="1" si="16"/>
        <v>0.24359962655601461</v>
      </c>
    </row>
    <row r="141" spans="1:23">
      <c r="A141">
        <v>174</v>
      </c>
      <c r="B141" t="s">
        <v>77</v>
      </c>
      <c r="C141">
        <v>-1</v>
      </c>
      <c r="D141" s="1">
        <f t="shared" ca="1" si="12"/>
        <v>0.522601470944276</v>
      </c>
      <c r="E141" s="1">
        <f t="shared" ca="1" si="13"/>
        <v>0.49077124725738852</v>
      </c>
      <c r="F141" s="1">
        <f t="shared" ca="1" si="17"/>
        <v>0.6999562921976803</v>
      </c>
      <c r="G141" s="1">
        <f t="shared" ca="1" si="17"/>
        <v>0.77751248443398002</v>
      </c>
      <c r="H141" s="1">
        <f t="shared" ca="1" si="17"/>
        <v>0.61727473174844927</v>
      </c>
      <c r="I141" s="1">
        <f t="shared" ca="1" si="17"/>
        <v>0.43236719774478904</v>
      </c>
      <c r="J141" s="1">
        <f t="shared" ca="1" si="17"/>
        <v>0.16200914443197018</v>
      </c>
      <c r="K141" s="1">
        <f t="shared" ca="1" si="17"/>
        <v>-9.4424173811373854E-3</v>
      </c>
      <c r="L141" s="1">
        <f t="shared" ca="1" si="17"/>
        <v>2.1624117531297518E-2</v>
      </c>
      <c r="M141" s="1">
        <f t="shared" ca="1" si="17"/>
        <v>7.2326706317032044E-2</v>
      </c>
      <c r="N141" s="1">
        <f t="shared" ca="1" si="17"/>
        <v>6.8418078790723175E-2</v>
      </c>
      <c r="O141" s="1">
        <f t="shared" ca="1" si="17"/>
        <v>7.7309128228943355E-2</v>
      </c>
      <c r="P141" s="1">
        <f t="shared" ca="1" si="17"/>
        <v>0.30034224403801912</v>
      </c>
      <c r="Q141" s="1">
        <f t="shared" ca="1" si="17"/>
        <v>0.72732800403300257</v>
      </c>
      <c r="R141" s="1">
        <f t="shared" ca="1" si="17"/>
        <v>1.0035012844472075</v>
      </c>
      <c r="S141" s="1">
        <f t="shared" ca="1" si="17"/>
        <v>0.99497564185191756</v>
      </c>
      <c r="T141" s="1">
        <f t="shared" ca="1" si="17"/>
        <v>0.74614682804064725</v>
      </c>
      <c r="U141" s="1">
        <f t="shared" ca="1" si="17"/>
        <v>0.39335695599775694</v>
      </c>
      <c r="V141" s="1">
        <f t="shared" ca="1" si="15"/>
        <v>0.2477583203764018</v>
      </c>
      <c r="W141" s="1">
        <f t="shared" ca="1" si="16"/>
        <v>0.1598122810240746</v>
      </c>
    </row>
    <row r="142" spans="1:23">
      <c r="A142">
        <v>175</v>
      </c>
      <c r="B142" t="s">
        <v>78</v>
      </c>
      <c r="C142">
        <v>-1</v>
      </c>
      <c r="D142" s="1">
        <f t="shared" ca="1" si="12"/>
        <v>0.58513676043737717</v>
      </c>
      <c r="E142" s="1">
        <f t="shared" ca="1" si="13"/>
        <v>0.33203748741158889</v>
      </c>
      <c r="F142" s="1">
        <f t="shared" ca="1" si="17"/>
        <v>0.24063147832207429</v>
      </c>
      <c r="G142" s="1">
        <f t="shared" ca="1" si="17"/>
        <v>0.36420402241678673</v>
      </c>
      <c r="H142" s="1">
        <f t="shared" ca="1" si="17"/>
        <v>0.65165795496619516</v>
      </c>
      <c r="I142" s="1">
        <f t="shared" ca="1" si="17"/>
        <v>0.65386866754382056</v>
      </c>
      <c r="J142" s="1">
        <f t="shared" ca="1" si="17"/>
        <v>0.42246795990049846</v>
      </c>
      <c r="K142" s="1">
        <f t="shared" ca="1" si="17"/>
        <v>0.26058746426739943</v>
      </c>
      <c r="L142" s="1">
        <f t="shared" ca="1" si="17"/>
        <v>0.29531528735358703</v>
      </c>
      <c r="M142" s="1">
        <f t="shared" ca="1" si="17"/>
        <v>0.45817263206077846</v>
      </c>
      <c r="N142" s="1">
        <f t="shared" ca="1" si="17"/>
        <v>0.51008335298705354</v>
      </c>
      <c r="O142" s="1">
        <f t="shared" ca="1" si="17"/>
        <v>0.53110692519253777</v>
      </c>
      <c r="P142" s="1">
        <f t="shared" ca="1" si="17"/>
        <v>0.71272272742062714</v>
      </c>
      <c r="Q142" s="1">
        <f t="shared" ca="1" si="17"/>
        <v>0.69618921517481636</v>
      </c>
      <c r="R142" s="1">
        <f t="shared" ca="1" si="17"/>
        <v>0.44703693448708942</v>
      </c>
      <c r="S142" s="1">
        <f t="shared" ca="1" si="17"/>
        <v>0.32747712843125665</v>
      </c>
      <c r="T142" s="1">
        <f t="shared" ca="1" si="17"/>
        <v>0.33689538243624961</v>
      </c>
      <c r="U142" s="1">
        <f t="shared" ca="1" si="17"/>
        <v>0.22821308744997731</v>
      </c>
      <c r="V142" s="1">
        <f t="shared" ca="1" si="15"/>
        <v>0.18006958890973818</v>
      </c>
      <c r="W142" s="1">
        <f t="shared" ca="1" si="16"/>
        <v>0.13745970159231941</v>
      </c>
    </row>
    <row r="143" spans="1:23">
      <c r="A143">
        <v>176</v>
      </c>
      <c r="B143" t="s">
        <v>79</v>
      </c>
      <c r="C143">
        <v>-1</v>
      </c>
      <c r="D143" s="1">
        <f t="shared" ca="1" si="12"/>
        <v>0.51173051231845468</v>
      </c>
      <c r="E143" s="1">
        <f t="shared" ca="1" si="13"/>
        <v>0.30636075605393298</v>
      </c>
      <c r="F143" s="1">
        <f t="shared" ca="1" si="17"/>
        <v>0.36830573675069134</v>
      </c>
      <c r="G143" s="1">
        <f t="shared" ca="1" si="17"/>
        <v>0.59425931514158714</v>
      </c>
      <c r="H143" s="1">
        <f t="shared" ca="1" si="17"/>
        <v>0.62803090020244468</v>
      </c>
      <c r="I143" s="1">
        <f t="shared" ca="1" si="17"/>
        <v>0.57667631888287318</v>
      </c>
      <c r="J143" s="1">
        <f t="shared" ca="1" si="17"/>
        <v>0.30995025964142559</v>
      </c>
      <c r="K143" s="1">
        <f t="shared" ca="1" si="17"/>
        <v>0.14446871726984073</v>
      </c>
      <c r="L143" s="1">
        <f t="shared" ca="1" si="17"/>
        <v>0.24199260100061823</v>
      </c>
      <c r="M143" s="1">
        <f t="shared" ca="1" si="17"/>
        <v>0.39515370501302821</v>
      </c>
      <c r="N143" s="1">
        <f t="shared" ca="1" si="17"/>
        <v>0.24387338186763147</v>
      </c>
      <c r="O143" s="1">
        <f t="shared" ca="1" si="17"/>
        <v>0.12164562049543939</v>
      </c>
      <c r="P143" s="1">
        <f t="shared" ca="1" si="17"/>
        <v>0.2616998925519044</v>
      </c>
      <c r="Q143" s="1">
        <f t="shared" ca="1" si="17"/>
        <v>0.54185597479035097</v>
      </c>
      <c r="R143" s="1">
        <f t="shared" ca="1" si="17"/>
        <v>0.54530572465717497</v>
      </c>
      <c r="S143" s="1">
        <f t="shared" ca="1" si="17"/>
        <v>0.42976646013964565</v>
      </c>
      <c r="T143" s="1">
        <f t="shared" ca="1" si="17"/>
        <v>0.48713824831982205</v>
      </c>
      <c r="U143" s="1">
        <f t="shared" ref="U143:U158" ca="1" si="18">(U93+0.6*(V93+T93)+0.15*(S93+W93))/(1+2*0.6+2*0.15)</f>
        <v>0.45095774849436249</v>
      </c>
      <c r="V143" s="1">
        <f t="shared" ca="1" si="15"/>
        <v>0.41541500846591528</v>
      </c>
      <c r="W143" s="1">
        <f t="shared" ca="1" si="16"/>
        <v>0.28633612130109681</v>
      </c>
    </row>
    <row r="144" spans="1:23">
      <c r="A144">
        <v>177</v>
      </c>
      <c r="B144" t="s">
        <v>80</v>
      </c>
      <c r="C144">
        <v>-1</v>
      </c>
      <c r="D144" s="1">
        <f t="shared" ca="1" si="12"/>
        <v>0.64330854591830489</v>
      </c>
      <c r="E144" s="1">
        <f t="shared" ca="1" si="13"/>
        <v>0.54147870070562321</v>
      </c>
      <c r="F144" s="1">
        <f t="shared" ref="F144:T158" ca="1" si="19">(F94+0.6*(G94+E94)+0.15*(D94+H94))/(1+2*0.6+2*0.15)</f>
        <v>0.67736881219419964</v>
      </c>
      <c r="G144" s="1">
        <f t="shared" ca="1" si="19"/>
        <v>0.69546240475854026</v>
      </c>
      <c r="H144" s="1">
        <f t="shared" ca="1" si="19"/>
        <v>0.56946159157765419</v>
      </c>
      <c r="I144" s="1">
        <f t="shared" ca="1" si="19"/>
        <v>0.53277642183672969</v>
      </c>
      <c r="J144" s="1">
        <f t="shared" ca="1" si="19"/>
        <v>0.33912802346666948</v>
      </c>
      <c r="K144" s="1">
        <f t="shared" ca="1" si="19"/>
        <v>0.13443695768233913</v>
      </c>
      <c r="L144" s="1">
        <f t="shared" ca="1" si="19"/>
        <v>3.5806419603980746E-2</v>
      </c>
      <c r="M144" s="1">
        <f t="shared" ca="1" si="19"/>
        <v>4.2634618099910801E-2</v>
      </c>
      <c r="N144" s="1">
        <f t="shared" ca="1" si="19"/>
        <v>0.12592693894270479</v>
      </c>
      <c r="O144" s="1">
        <f t="shared" ca="1" si="19"/>
        <v>0.32855968819084758</v>
      </c>
      <c r="P144" s="1">
        <f t="shared" ca="1" si="19"/>
        <v>0.61560478525368412</v>
      </c>
      <c r="Q144" s="1">
        <f t="shared" ca="1" si="19"/>
        <v>0.7334081927275754</v>
      </c>
      <c r="R144" s="1">
        <f t="shared" ca="1" si="19"/>
        <v>0.70082547091682679</v>
      </c>
      <c r="S144" s="1">
        <f t="shared" ca="1" si="19"/>
        <v>0.76900622447452205</v>
      </c>
      <c r="T144" s="1">
        <f t="shared" ca="1" si="19"/>
        <v>0.64248358804256567</v>
      </c>
      <c r="U144" s="1">
        <f t="shared" ca="1" si="18"/>
        <v>0.30644694587967125</v>
      </c>
      <c r="V144" s="1">
        <f t="shared" ca="1" si="15"/>
        <v>0.12420881402955605</v>
      </c>
      <c r="W144" s="1">
        <f t="shared" ca="1" si="16"/>
        <v>7.6376285317988984E-2</v>
      </c>
    </row>
    <row r="145" spans="1:23">
      <c r="A145">
        <v>178</v>
      </c>
      <c r="B145" t="s">
        <v>81</v>
      </c>
      <c r="C145">
        <v>-1</v>
      </c>
      <c r="D145" s="1">
        <f t="shared" ca="1" si="12"/>
        <v>0.57523346723933955</v>
      </c>
      <c r="E145" s="1">
        <f t="shared" ca="1" si="13"/>
        <v>0.34140927955670741</v>
      </c>
      <c r="F145" s="1">
        <f t="shared" ca="1" si="19"/>
        <v>0.25020719253781815</v>
      </c>
      <c r="G145" s="1">
        <f t="shared" ca="1" si="19"/>
        <v>0.25225128310900852</v>
      </c>
      <c r="H145" s="1">
        <f t="shared" ca="1" si="19"/>
        <v>0.35655526457516917</v>
      </c>
      <c r="I145" s="1">
        <f t="shared" ca="1" si="19"/>
        <v>0.4484038540992844</v>
      </c>
      <c r="J145" s="1">
        <f t="shared" ca="1" si="19"/>
        <v>0.19876586665215493</v>
      </c>
      <c r="K145" s="1">
        <f t="shared" ca="1" si="19"/>
        <v>2.0856309660144446E-2</v>
      </c>
      <c r="L145" s="1">
        <f t="shared" ca="1" si="19"/>
        <v>9.6736190779168132E-2</v>
      </c>
      <c r="M145" s="1">
        <f t="shared" ca="1" si="19"/>
        <v>0.30349246030367799</v>
      </c>
      <c r="N145" s="1">
        <f t="shared" ca="1" si="19"/>
        <v>0.43048006643742787</v>
      </c>
      <c r="O145" s="1">
        <f t="shared" ca="1" si="19"/>
        <v>0.30373716621153912</v>
      </c>
      <c r="P145" s="1">
        <f t="shared" ca="1" si="19"/>
        <v>0.33956210251644231</v>
      </c>
      <c r="Q145" s="1">
        <f t="shared" ca="1" si="19"/>
        <v>0.52122934763424711</v>
      </c>
      <c r="R145" s="1">
        <f t="shared" ca="1" si="19"/>
        <v>0.48082427527577842</v>
      </c>
      <c r="S145" s="1">
        <f t="shared" ca="1" si="19"/>
        <v>0.4160111312191912</v>
      </c>
      <c r="T145" s="1">
        <f t="shared" ca="1" si="19"/>
        <v>0.42137047807738676</v>
      </c>
      <c r="U145" s="1">
        <f t="shared" ca="1" si="18"/>
        <v>0.24919764727923877</v>
      </c>
      <c r="V145" s="1">
        <f t="shared" ca="1" si="15"/>
        <v>0.12233780919689452</v>
      </c>
      <c r="W145" s="1">
        <f t="shared" ca="1" si="16"/>
        <v>2.8373329195094405E-2</v>
      </c>
    </row>
    <row r="146" spans="1:23">
      <c r="A146">
        <v>179</v>
      </c>
      <c r="B146" t="s">
        <v>82</v>
      </c>
      <c r="C146">
        <v>-1</v>
      </c>
      <c r="D146" s="1">
        <f t="shared" ca="1" si="12"/>
        <v>-3.0707787199311758E-2</v>
      </c>
      <c r="E146" s="1">
        <f t="shared" ca="1" si="13"/>
        <v>0.26018072941331533</v>
      </c>
      <c r="F146" s="1">
        <f t="shared" ca="1" si="19"/>
        <v>0.64870572688394246</v>
      </c>
      <c r="G146" s="1">
        <f t="shared" ca="1" si="19"/>
        <v>0.71522346273700277</v>
      </c>
      <c r="H146" s="1">
        <f t="shared" ca="1" si="19"/>
        <v>0.49512097111383485</v>
      </c>
      <c r="I146" s="1">
        <f t="shared" ca="1" si="19"/>
        <v>0.35477520864021544</v>
      </c>
      <c r="J146" s="1">
        <f t="shared" ca="1" si="19"/>
        <v>0.15763686697248053</v>
      </c>
      <c r="K146" s="1">
        <f t="shared" ca="1" si="19"/>
        <v>0.11874589468781352</v>
      </c>
      <c r="L146" s="1">
        <f t="shared" ca="1" si="19"/>
        <v>0.2706089588132935</v>
      </c>
      <c r="M146" s="1">
        <f t="shared" ca="1" si="19"/>
        <v>0.39848130962472805</v>
      </c>
      <c r="N146" s="1">
        <f t="shared" ca="1" si="19"/>
        <v>0.30306603671859322</v>
      </c>
      <c r="O146" s="1">
        <f t="shared" ca="1" si="19"/>
        <v>0.37485231986016126</v>
      </c>
      <c r="P146" s="1">
        <f t="shared" ca="1" si="19"/>
        <v>0.66234120935541063</v>
      </c>
      <c r="Q146" s="1">
        <f t="shared" ca="1" si="19"/>
        <v>0.70179985413189117</v>
      </c>
      <c r="R146" s="1">
        <f t="shared" ca="1" si="19"/>
        <v>0.54771111058186828</v>
      </c>
      <c r="S146" s="1">
        <f t="shared" ca="1" si="19"/>
        <v>0.64220002512747543</v>
      </c>
      <c r="T146" s="1">
        <f t="shared" ca="1" si="19"/>
        <v>0.68757969483158032</v>
      </c>
      <c r="U146" s="1">
        <f t="shared" ca="1" si="18"/>
        <v>0.46728237574293574</v>
      </c>
      <c r="V146" s="1">
        <f t="shared" ca="1" si="15"/>
        <v>0.23271360669206195</v>
      </c>
      <c r="W146" s="1">
        <f t="shared" ca="1" si="16"/>
        <v>9.9094143411252639E-2</v>
      </c>
    </row>
    <row r="147" spans="1:23">
      <c r="A147">
        <v>180</v>
      </c>
      <c r="B147" t="s">
        <v>83</v>
      </c>
      <c r="C147">
        <v>-1</v>
      </c>
      <c r="D147" s="1">
        <f t="shared" ca="1" si="12"/>
        <v>0.93189039725574729</v>
      </c>
      <c r="E147" s="1">
        <f t="shared" ca="1" si="13"/>
        <v>0.79386405018678763</v>
      </c>
      <c r="F147" s="1">
        <f t="shared" ca="1" si="19"/>
        <v>0.56522866513330028</v>
      </c>
      <c r="G147" s="1">
        <f t="shared" ca="1" si="19"/>
        <v>0.43272055292853262</v>
      </c>
      <c r="H147" s="1">
        <f t="shared" ca="1" si="19"/>
        <v>0.2223202058585923</v>
      </c>
      <c r="I147" s="1">
        <f t="shared" ca="1" si="19"/>
        <v>1.8811733666521668E-3</v>
      </c>
      <c r="J147" s="1">
        <f t="shared" ca="1" si="19"/>
        <v>-8.5446113847811617E-2</v>
      </c>
      <c r="K147" s="1">
        <f t="shared" ca="1" si="19"/>
        <v>6.9804159391975512E-2</v>
      </c>
      <c r="L147" s="1">
        <f t="shared" ca="1" si="19"/>
        <v>0.45316338147759411</v>
      </c>
      <c r="M147" s="1">
        <f t="shared" ca="1" si="19"/>
        <v>0.7790239776785961</v>
      </c>
      <c r="N147" s="1">
        <f t="shared" ca="1" si="19"/>
        <v>0.73382593245829353</v>
      </c>
      <c r="O147" s="1">
        <f t="shared" ca="1" si="19"/>
        <v>0.48918093977474719</v>
      </c>
      <c r="P147" s="1">
        <f t="shared" ca="1" si="19"/>
        <v>0.42633078693790133</v>
      </c>
      <c r="Q147" s="1">
        <f t="shared" ca="1" si="19"/>
        <v>0.33943783500334435</v>
      </c>
      <c r="R147" s="1">
        <f t="shared" ca="1" si="19"/>
        <v>0.3018694451354581</v>
      </c>
      <c r="S147" s="1">
        <f t="shared" ca="1" si="19"/>
        <v>0.22395462378618078</v>
      </c>
      <c r="T147" s="1">
        <f t="shared" ca="1" si="19"/>
        <v>0.27621737685911552</v>
      </c>
      <c r="U147" s="1">
        <f t="shared" ca="1" si="18"/>
        <v>0.45543699761295658</v>
      </c>
      <c r="V147" s="1">
        <f t="shared" ca="1" si="15"/>
        <v>0.41826191542847685</v>
      </c>
      <c r="W147" s="1">
        <f t="shared" ca="1" si="16"/>
        <v>0.27165845226515301</v>
      </c>
    </row>
    <row r="148" spans="1:23">
      <c r="A148">
        <v>181</v>
      </c>
      <c r="B148" t="s">
        <v>84</v>
      </c>
      <c r="C148">
        <v>-1</v>
      </c>
      <c r="D148" s="1">
        <f t="shared" ca="1" si="12"/>
        <v>0.19948192762621567</v>
      </c>
      <c r="E148" s="1">
        <f t="shared" ca="1" si="13"/>
        <v>0.35894554587069749</v>
      </c>
      <c r="F148" s="1">
        <f t="shared" ca="1" si="19"/>
        <v>0.54158073300566412</v>
      </c>
      <c r="G148" s="1">
        <f t="shared" ca="1" si="19"/>
        <v>0.54963916019828418</v>
      </c>
      <c r="H148" s="1">
        <f t="shared" ca="1" si="19"/>
        <v>0.29230145564112181</v>
      </c>
      <c r="I148" s="1">
        <f t="shared" ca="1" si="19"/>
        <v>7.6063728979187881E-2</v>
      </c>
      <c r="J148" s="1">
        <f t="shared" ca="1" si="19"/>
        <v>-9.7350324843004381E-4</v>
      </c>
      <c r="K148" s="1">
        <f t="shared" ca="1" si="19"/>
        <v>0.112964711792543</v>
      </c>
      <c r="L148" s="1">
        <f t="shared" ca="1" si="19"/>
        <v>0.39552126203307181</v>
      </c>
      <c r="M148" s="1">
        <f t="shared" ca="1" si="19"/>
        <v>0.64452895391197018</v>
      </c>
      <c r="N148" s="1">
        <f t="shared" ca="1" si="19"/>
        <v>0.58474200756995987</v>
      </c>
      <c r="O148" s="1">
        <f t="shared" ca="1" si="19"/>
        <v>0.28474815470486953</v>
      </c>
      <c r="P148" s="1">
        <f t="shared" ca="1" si="19"/>
        <v>0.12362019604913779</v>
      </c>
      <c r="Q148" s="1">
        <f t="shared" ca="1" si="19"/>
        <v>0.23695971149489692</v>
      </c>
      <c r="R148" s="1">
        <f t="shared" ca="1" si="19"/>
        <v>0.38717794019079699</v>
      </c>
      <c r="S148" s="1">
        <f t="shared" ca="1" si="19"/>
        <v>0.32611556298375088</v>
      </c>
      <c r="T148" s="1">
        <f t="shared" ca="1" si="19"/>
        <v>0.40489441759581535</v>
      </c>
      <c r="U148" s="1">
        <f t="shared" ca="1" si="18"/>
        <v>0.59118683466722355</v>
      </c>
      <c r="V148" s="1">
        <f t="shared" ca="1" si="15"/>
        <v>0.58361574645246772</v>
      </c>
      <c r="W148" s="1">
        <f t="shared" ca="1" si="16"/>
        <v>0.51404245297103091</v>
      </c>
    </row>
    <row r="149" spans="1:23">
      <c r="A149">
        <v>182</v>
      </c>
      <c r="B149" t="s">
        <v>85</v>
      </c>
      <c r="C149">
        <v>-1</v>
      </c>
      <c r="D149" s="1">
        <f t="shared" ca="1" si="12"/>
        <v>0.45773124020984673</v>
      </c>
      <c r="E149" s="1">
        <f t="shared" ca="1" si="13"/>
        <v>0.73727286335147191</v>
      </c>
      <c r="F149" s="1">
        <f t="shared" ca="1" si="19"/>
        <v>0.80205851625535696</v>
      </c>
      <c r="G149" s="1">
        <f t="shared" ca="1" si="19"/>
        <v>0.56862029685357796</v>
      </c>
      <c r="H149" s="1">
        <f t="shared" ca="1" si="19"/>
        <v>0.17069113977155437</v>
      </c>
      <c r="I149" s="1">
        <f t="shared" ca="1" si="19"/>
        <v>-2.4517280120412311E-2</v>
      </c>
      <c r="J149" s="1">
        <f t="shared" ca="1" si="19"/>
        <v>-3.1115986570044451E-2</v>
      </c>
      <c r="K149" s="1">
        <f t="shared" ca="1" si="19"/>
        <v>8.7740665748230764E-2</v>
      </c>
      <c r="L149" s="1">
        <f t="shared" ca="1" si="19"/>
        <v>0.25523926308884876</v>
      </c>
      <c r="M149" s="1">
        <f t="shared" ca="1" si="19"/>
        <v>0.34633091247359282</v>
      </c>
      <c r="N149" s="1">
        <f t="shared" ca="1" si="19"/>
        <v>0.2002987510715904</v>
      </c>
      <c r="O149" s="1">
        <f t="shared" ca="1" si="19"/>
        <v>0.19429313386287786</v>
      </c>
      <c r="P149" s="1">
        <f t="shared" ca="1" si="19"/>
        <v>0.36210529326040675</v>
      </c>
      <c r="Q149" s="1">
        <f t="shared" ca="1" si="19"/>
        <v>0.48821809839959379</v>
      </c>
      <c r="R149" s="1">
        <f t="shared" ca="1" si="19"/>
        <v>0.68085705108857464</v>
      </c>
      <c r="S149" s="1">
        <f t="shared" ca="1" si="19"/>
        <v>0.70676163935124736</v>
      </c>
      <c r="T149" s="1">
        <f t="shared" ca="1" si="19"/>
        <v>0.58367538208225556</v>
      </c>
      <c r="U149" s="1">
        <f t="shared" ca="1" si="18"/>
        <v>0.58462910512640953</v>
      </c>
      <c r="V149" s="1">
        <f t="shared" ca="1" si="15"/>
        <v>0.42629661116898648</v>
      </c>
      <c r="W149" s="1">
        <f t="shared" ca="1" si="16"/>
        <v>0.22015261129468122</v>
      </c>
    </row>
    <row r="150" spans="1:23">
      <c r="A150">
        <v>183</v>
      </c>
      <c r="B150" t="s">
        <v>86</v>
      </c>
      <c r="C150">
        <v>-1</v>
      </c>
      <c r="D150" s="1">
        <f t="shared" ca="1" si="12"/>
        <v>0.24807523374874108</v>
      </c>
      <c r="E150" s="1">
        <f t="shared" ca="1" si="13"/>
        <v>0.49955541583821717</v>
      </c>
      <c r="F150" s="1">
        <f t="shared" ca="1" si="19"/>
        <v>0.72069959822059981</v>
      </c>
      <c r="G150" s="1">
        <f t="shared" ca="1" si="19"/>
        <v>0.64059420986014082</v>
      </c>
      <c r="H150" s="1">
        <f t="shared" ca="1" si="19"/>
        <v>0.31364970402478765</v>
      </c>
      <c r="I150" s="1">
        <f t="shared" ca="1" si="19"/>
        <v>9.0169447323443702E-2</v>
      </c>
      <c r="J150" s="1">
        <f t="shared" ca="1" si="19"/>
        <v>-1.7114505651247062E-2</v>
      </c>
      <c r="K150" s="1">
        <f t="shared" ca="1" si="19"/>
        <v>1.4265661237455041E-2</v>
      </c>
      <c r="L150" s="1">
        <f t="shared" ca="1" si="19"/>
        <v>0.22041419847378996</v>
      </c>
      <c r="M150" s="1">
        <f t="shared" ca="1" si="19"/>
        <v>0.39199556783095452</v>
      </c>
      <c r="N150" s="1">
        <f t="shared" ca="1" si="19"/>
        <v>0.30091687022590613</v>
      </c>
      <c r="O150" s="1">
        <f t="shared" ca="1" si="19"/>
        <v>0.30482490551028624</v>
      </c>
      <c r="P150" s="1">
        <f t="shared" ca="1" si="19"/>
        <v>0.38447473997260923</v>
      </c>
      <c r="Q150" s="1">
        <f t="shared" ca="1" si="19"/>
        <v>0.28871855886107711</v>
      </c>
      <c r="R150" s="1">
        <f t="shared" ca="1" si="19"/>
        <v>0.30928223539558758</v>
      </c>
      <c r="S150" s="1">
        <f t="shared" ca="1" si="19"/>
        <v>0.45832249106632006</v>
      </c>
      <c r="T150" s="1">
        <f t="shared" ca="1" si="19"/>
        <v>0.4885193097507855</v>
      </c>
      <c r="U150" s="1">
        <f t="shared" ca="1" si="18"/>
        <v>0.57368437252724847</v>
      </c>
      <c r="V150" s="1">
        <f t="shared" ca="1" si="15"/>
        <v>0.60380022095669328</v>
      </c>
      <c r="W150" s="1">
        <f t="shared" ca="1" si="16"/>
        <v>0.75375845455586543</v>
      </c>
    </row>
    <row r="151" spans="1:23">
      <c r="A151">
        <v>184</v>
      </c>
      <c r="B151" t="s">
        <v>87</v>
      </c>
      <c r="C151">
        <v>-1</v>
      </c>
      <c r="D151" s="1">
        <f t="shared" ca="1" si="12"/>
        <v>0.79283540802198438</v>
      </c>
      <c r="E151" s="1">
        <f t="shared" ca="1" si="13"/>
        <v>0.58819428922083983</v>
      </c>
      <c r="F151" s="1">
        <f t="shared" ca="1" si="19"/>
        <v>0.41464695781863803</v>
      </c>
      <c r="G151" s="1">
        <f t="shared" ca="1" si="19"/>
        <v>0.41479256044698065</v>
      </c>
      <c r="H151" s="1">
        <f t="shared" ca="1" si="19"/>
        <v>0.2547131286303701</v>
      </c>
      <c r="I151" s="1">
        <f t="shared" ca="1" si="19"/>
        <v>9.6180792473160109E-2</v>
      </c>
      <c r="J151" s="1">
        <f t="shared" ca="1" si="19"/>
        <v>1.5856975066772871E-2</v>
      </c>
      <c r="K151" s="1">
        <f t="shared" ca="1" si="19"/>
        <v>6.4218997987440157E-2</v>
      </c>
      <c r="L151" s="1">
        <f t="shared" ca="1" si="19"/>
        <v>0.31850448965451628</v>
      </c>
      <c r="M151" s="1">
        <f t="shared" ca="1" si="19"/>
        <v>0.64410181123250021</v>
      </c>
      <c r="N151" s="1">
        <f t="shared" ca="1" si="19"/>
        <v>0.64709524867403823</v>
      </c>
      <c r="O151" s="1">
        <f t="shared" ca="1" si="19"/>
        <v>0.33670759697177505</v>
      </c>
      <c r="P151" s="1">
        <f t="shared" ca="1" si="19"/>
        <v>0.13990084870290678</v>
      </c>
      <c r="Q151" s="1">
        <f t="shared" ca="1" si="19"/>
        <v>0.18742943659482769</v>
      </c>
      <c r="R151" s="1">
        <f t="shared" ca="1" si="19"/>
        <v>0.26138441239500304</v>
      </c>
      <c r="S151" s="1">
        <f t="shared" ca="1" si="19"/>
        <v>0.23844875956633721</v>
      </c>
      <c r="T151" s="1">
        <f t="shared" ca="1" si="19"/>
        <v>0.3071824750840576</v>
      </c>
      <c r="U151" s="1">
        <f t="shared" ca="1" si="18"/>
        <v>0.4591389898015551</v>
      </c>
      <c r="V151" s="1">
        <f t="shared" ca="1" si="15"/>
        <v>0.4357119360930416</v>
      </c>
      <c r="W151" s="1">
        <f t="shared" ca="1" si="16"/>
        <v>0.34472936257152798</v>
      </c>
    </row>
    <row r="152" spans="1:23">
      <c r="A152">
        <v>185</v>
      </c>
      <c r="B152" t="s">
        <v>88</v>
      </c>
      <c r="C152">
        <v>-1</v>
      </c>
      <c r="D152" s="1">
        <f t="shared" ca="1" si="12"/>
        <v>0.1131967947762704</v>
      </c>
      <c r="E152" s="1">
        <f t="shared" ca="1" si="13"/>
        <v>0.27811489494577235</v>
      </c>
      <c r="F152" s="1">
        <f t="shared" ca="1" si="19"/>
        <v>0.53662748284074546</v>
      </c>
      <c r="G152" s="1">
        <f t="shared" ca="1" si="19"/>
        <v>0.59053765605356634</v>
      </c>
      <c r="H152" s="1">
        <f t="shared" ca="1" si="19"/>
        <v>0.36359009815452309</v>
      </c>
      <c r="I152" s="1">
        <f t="shared" ca="1" si="19"/>
        <v>0.21819450925674316</v>
      </c>
      <c r="J152" s="1">
        <f t="shared" ca="1" si="19"/>
        <v>0.12622131977929479</v>
      </c>
      <c r="K152" s="1">
        <f t="shared" ca="1" si="19"/>
        <v>0.12660913563748247</v>
      </c>
      <c r="L152" s="1">
        <f t="shared" ca="1" si="19"/>
        <v>0.28483930945436214</v>
      </c>
      <c r="M152" s="1">
        <f t="shared" ca="1" si="19"/>
        <v>0.49308323076816152</v>
      </c>
      <c r="N152" s="1">
        <f t="shared" ca="1" si="19"/>
        <v>0.3806139209490812</v>
      </c>
      <c r="O152" s="1">
        <f t="shared" ca="1" si="19"/>
        <v>0.17702990247704817</v>
      </c>
      <c r="P152" s="1">
        <f t="shared" ca="1" si="19"/>
        <v>0.31975104872821614</v>
      </c>
      <c r="Q152" s="1">
        <f t="shared" ca="1" si="19"/>
        <v>0.64683050478342818</v>
      </c>
      <c r="R152" s="1">
        <f t="shared" ca="1" si="19"/>
        <v>0.7012916546727207</v>
      </c>
      <c r="S152" s="1">
        <f t="shared" ca="1" si="19"/>
        <v>0.636449108138187</v>
      </c>
      <c r="T152" s="1">
        <f t="shared" ca="1" si="19"/>
        <v>0.78000102637402324</v>
      </c>
      <c r="U152" s="1">
        <f t="shared" ca="1" si="18"/>
        <v>0.79159459845799263</v>
      </c>
      <c r="V152" s="1">
        <f t="shared" ca="1" si="15"/>
        <v>0.53686693396624863</v>
      </c>
      <c r="W152" s="1">
        <f t="shared" ca="1" si="16"/>
        <v>0.23772525066830361</v>
      </c>
    </row>
    <row r="153" spans="1:23">
      <c r="A153">
        <v>186</v>
      </c>
      <c r="B153" t="s">
        <v>89</v>
      </c>
      <c r="C153">
        <v>-1</v>
      </c>
      <c r="D153" s="1">
        <f t="shared" ca="1" si="12"/>
        <v>0.51252480763726416</v>
      </c>
      <c r="E153" s="1">
        <f t="shared" ca="1" si="13"/>
        <v>0.29280281203592995</v>
      </c>
      <c r="F153" s="1">
        <f t="shared" ca="1" si="19"/>
        <v>0.18884665405446727</v>
      </c>
      <c r="G153" s="1">
        <f t="shared" ca="1" si="19"/>
        <v>0.20238681897657815</v>
      </c>
      <c r="H153" s="1">
        <f t="shared" ca="1" si="19"/>
        <v>0.20575534781100041</v>
      </c>
      <c r="I153" s="1">
        <f t="shared" ca="1" si="19"/>
        <v>3.9204097539688586E-2</v>
      </c>
      <c r="J153" s="1">
        <f t="shared" ca="1" si="19"/>
        <v>-9.7778195098554496E-2</v>
      </c>
      <c r="K153" s="1">
        <f t="shared" ca="1" si="19"/>
        <v>-8.0578586011894854E-2</v>
      </c>
      <c r="L153" s="1">
        <f t="shared" ca="1" si="19"/>
        <v>7.0352238275645324E-2</v>
      </c>
      <c r="M153" s="1">
        <f t="shared" ca="1" si="19"/>
        <v>0.26172046353437028</v>
      </c>
      <c r="N153" s="1">
        <f t="shared" ca="1" si="19"/>
        <v>0.40799975753552059</v>
      </c>
      <c r="O153" s="1">
        <f t="shared" ca="1" si="19"/>
        <v>0.25099828054461165</v>
      </c>
      <c r="P153" s="1">
        <f t="shared" ca="1" si="19"/>
        <v>9.6740185379838653E-2</v>
      </c>
      <c r="Q153" s="1">
        <f t="shared" ca="1" si="19"/>
        <v>9.8945048403219424E-2</v>
      </c>
      <c r="R153" s="1">
        <f t="shared" ca="1" si="19"/>
        <v>9.2950621642270706E-2</v>
      </c>
      <c r="S153" s="1">
        <f t="shared" ca="1" si="19"/>
        <v>-3.374434427835464E-2</v>
      </c>
      <c r="T153" s="1">
        <f t="shared" ca="1" si="19"/>
        <v>-0.10431311228331686</v>
      </c>
      <c r="U153" s="1">
        <f t="shared" ca="1" si="18"/>
        <v>-3.4873864215846387E-2</v>
      </c>
      <c r="V153" s="1">
        <f t="shared" ca="1" si="15"/>
        <v>0.2410382669254944</v>
      </c>
      <c r="W153" s="1">
        <f t="shared" ca="1" si="16"/>
        <v>0.57114947979830322</v>
      </c>
    </row>
    <row r="154" spans="1:23">
      <c r="A154">
        <v>187</v>
      </c>
      <c r="B154" t="s">
        <v>90</v>
      </c>
      <c r="C154">
        <v>-1</v>
      </c>
      <c r="D154" s="1">
        <f t="shared" ca="1" si="12"/>
        <v>6.8550920234615315E-2</v>
      </c>
      <c r="E154" s="1">
        <f t="shared" ca="1" si="13"/>
        <v>5.8832065672297158E-2</v>
      </c>
      <c r="F154" s="1">
        <f t="shared" ca="1" si="19"/>
        <v>0.16431110570172391</v>
      </c>
      <c r="G154" s="1">
        <f t="shared" ca="1" si="19"/>
        <v>0.39158193338503178</v>
      </c>
      <c r="H154" s="1">
        <f t="shared" ca="1" si="19"/>
        <v>0.59644156220368449</v>
      </c>
      <c r="I154" s="1">
        <f t="shared" ca="1" si="19"/>
        <v>0.61781011417075504</v>
      </c>
      <c r="J154" s="1">
        <f t="shared" ca="1" si="19"/>
        <v>0.50308736211502314</v>
      </c>
      <c r="K154" s="1">
        <f t="shared" ca="1" si="19"/>
        <v>0.22379226841609831</v>
      </c>
      <c r="L154" s="1">
        <f t="shared" ca="1" si="19"/>
        <v>9.8134563730028559E-2</v>
      </c>
      <c r="M154" s="1">
        <f t="shared" ca="1" si="19"/>
        <v>0.23492256996780753</v>
      </c>
      <c r="N154" s="1">
        <f t="shared" ca="1" si="19"/>
        <v>0.45428846335794376</v>
      </c>
      <c r="O154" s="1">
        <f t="shared" ca="1" si="19"/>
        <v>0.49612716407955137</v>
      </c>
      <c r="P154" s="1">
        <f t="shared" ca="1" si="19"/>
        <v>0.60215776382996344</v>
      </c>
      <c r="Q154" s="1">
        <f t="shared" ca="1" si="19"/>
        <v>0.52805274088733167</v>
      </c>
      <c r="R154" s="1">
        <f t="shared" ca="1" si="19"/>
        <v>0.32833792085381186</v>
      </c>
      <c r="S154" s="1">
        <f t="shared" ca="1" si="19"/>
        <v>0.12981242115206937</v>
      </c>
      <c r="T154" s="1">
        <f t="shared" ca="1" si="19"/>
        <v>4.8621885678056913E-2</v>
      </c>
      <c r="U154" s="1">
        <f t="shared" ca="1" si="18"/>
        <v>9.8964671350437169E-2</v>
      </c>
      <c r="V154" s="1">
        <f t="shared" ca="1" si="15"/>
        <v>0.34981283092471072</v>
      </c>
      <c r="W154" s="1">
        <f t="shared" ca="1" si="16"/>
        <v>0.70105167216168651</v>
      </c>
    </row>
    <row r="155" spans="1:23">
      <c r="A155">
        <v>188</v>
      </c>
      <c r="B155" t="s">
        <v>91</v>
      </c>
      <c r="C155">
        <v>-1</v>
      </c>
      <c r="D155" s="1">
        <f t="shared" ca="1" si="12"/>
        <v>-7.1218423420804991E-2</v>
      </c>
      <c r="E155" s="1">
        <f t="shared" ca="1" si="13"/>
        <v>1.2510041890516606E-2</v>
      </c>
      <c r="F155" s="1">
        <f t="shared" ca="1" si="19"/>
        <v>9.2752744910846605E-2</v>
      </c>
      <c r="G155" s="1">
        <f t="shared" ca="1" si="19"/>
        <v>8.6873659893794947E-2</v>
      </c>
      <c r="H155" s="1">
        <f t="shared" ca="1" si="19"/>
        <v>2.815549102603317E-2</v>
      </c>
      <c r="I155" s="1">
        <f t="shared" ca="1" si="19"/>
        <v>1.5214698042378915E-3</v>
      </c>
      <c r="J155" s="1">
        <f t="shared" ca="1" si="19"/>
        <v>1.2581506604203208E-3</v>
      </c>
      <c r="K155" s="1">
        <f t="shared" ca="1" si="19"/>
        <v>2.3118764320654312E-2</v>
      </c>
      <c r="L155" s="1">
        <f t="shared" ca="1" si="19"/>
        <v>0.16146769334349881</v>
      </c>
      <c r="M155" s="1">
        <f t="shared" ca="1" si="19"/>
        <v>0.36124049939912678</v>
      </c>
      <c r="N155" s="1">
        <f t="shared" ca="1" si="19"/>
        <v>0.50258876059578539</v>
      </c>
      <c r="O155" s="1">
        <f t="shared" ca="1" si="19"/>
        <v>0.37572191209817707</v>
      </c>
      <c r="P155" s="1">
        <f t="shared" ca="1" si="19"/>
        <v>0.35763797730725005</v>
      </c>
      <c r="Q155" s="1">
        <f t="shared" ca="1" si="19"/>
        <v>0.56555713116430972</v>
      </c>
      <c r="R155" s="1">
        <f t="shared" ca="1" si="19"/>
        <v>0.81625469531728423</v>
      </c>
      <c r="S155" s="1">
        <f t="shared" ca="1" si="19"/>
        <v>0.90075385433652977</v>
      </c>
      <c r="T155" s="1">
        <f t="shared" ca="1" si="19"/>
        <v>0.78573765077443158</v>
      </c>
      <c r="U155" s="1">
        <f t="shared" ca="1" si="18"/>
        <v>0.58164879338496911</v>
      </c>
      <c r="V155" s="1">
        <f t="shared" ca="1" si="15"/>
        <v>0.60174752339486159</v>
      </c>
      <c r="W155" s="1">
        <f t="shared" ca="1" si="16"/>
        <v>0.71155901712799052</v>
      </c>
    </row>
    <row r="156" spans="1:23">
      <c r="A156">
        <v>189</v>
      </c>
      <c r="B156" t="s">
        <v>92</v>
      </c>
      <c r="C156">
        <v>-1</v>
      </c>
      <c r="D156" s="1">
        <f t="shared" ca="1" si="12"/>
        <v>-8.951746268264147E-3</v>
      </c>
      <c r="E156" s="1">
        <f t="shared" ca="1" si="13"/>
        <v>3.1792585544360277E-2</v>
      </c>
      <c r="F156" s="1">
        <f t="shared" ca="1" si="19"/>
        <v>0.18504637278281241</v>
      </c>
      <c r="G156" s="1">
        <f t="shared" ca="1" si="19"/>
        <v>0.48597910987465731</v>
      </c>
      <c r="H156" s="1">
        <f t="shared" ca="1" si="19"/>
        <v>0.78616713985248676</v>
      </c>
      <c r="I156" s="1">
        <f t="shared" ca="1" si="19"/>
        <v>0.77857918401896342</v>
      </c>
      <c r="J156" s="1">
        <f t="shared" ca="1" si="19"/>
        <v>0.44191399135924769</v>
      </c>
      <c r="K156" s="1">
        <f t="shared" ca="1" si="19"/>
        <v>0.14808097861083094</v>
      </c>
      <c r="L156" s="1">
        <f t="shared" ca="1" si="19"/>
        <v>8.0423120098475784E-2</v>
      </c>
      <c r="M156" s="1">
        <f t="shared" ca="1" si="19"/>
        <v>0.20539117034469828</v>
      </c>
      <c r="N156" s="1">
        <f t="shared" ca="1" si="19"/>
        <v>0.37407885059392898</v>
      </c>
      <c r="O156" s="1">
        <f t="shared" ca="1" si="19"/>
        <v>0.48010004310898519</v>
      </c>
      <c r="P156" s="1">
        <f t="shared" ca="1" si="19"/>
        <v>0.64241539392622604</v>
      </c>
      <c r="Q156" s="1">
        <f t="shared" ca="1" si="19"/>
        <v>0.55912993032660174</v>
      </c>
      <c r="R156" s="1">
        <f t="shared" ca="1" si="19"/>
        <v>0.24697258389113771</v>
      </c>
      <c r="S156" s="1">
        <f t="shared" ca="1" si="19"/>
        <v>9.1857009704809964E-2</v>
      </c>
      <c r="T156" s="1">
        <f t="shared" ca="1" si="19"/>
        <v>7.1478656335966534E-2</v>
      </c>
      <c r="U156" s="1">
        <f t="shared" ca="1" si="18"/>
        <v>0.16508717103640574</v>
      </c>
      <c r="V156" s="1">
        <f t="shared" ca="1" si="15"/>
        <v>0.41657568910197429</v>
      </c>
      <c r="W156" s="1">
        <f t="shared" ca="1" si="16"/>
        <v>0.73525303300734302</v>
      </c>
    </row>
    <row r="157" spans="1:23">
      <c r="A157">
        <v>190</v>
      </c>
      <c r="B157" t="s">
        <v>93</v>
      </c>
      <c r="C157">
        <v>-1</v>
      </c>
      <c r="D157" s="1">
        <f t="shared" ca="1" si="12"/>
        <v>-1.7400321833597261E-2</v>
      </c>
      <c r="E157" s="1">
        <f t="shared" ca="1" si="13"/>
        <v>5.5297243350502706E-2</v>
      </c>
      <c r="F157" s="1">
        <f t="shared" ca="1" si="19"/>
        <v>0.30018057487076366</v>
      </c>
      <c r="G157" s="1">
        <f t="shared" ca="1" si="19"/>
        <v>0.61208511206834815</v>
      </c>
      <c r="H157" s="1">
        <f t="shared" ca="1" si="19"/>
        <v>0.62107675769343018</v>
      </c>
      <c r="I157" s="1">
        <f t="shared" ca="1" si="19"/>
        <v>0.44206077739954353</v>
      </c>
      <c r="J157" s="1">
        <f t="shared" ca="1" si="19"/>
        <v>0.4126544468618466</v>
      </c>
      <c r="K157" s="1">
        <f t="shared" ca="1" si="19"/>
        <v>0.29794874847623692</v>
      </c>
      <c r="L157" s="1">
        <f t="shared" ca="1" si="19"/>
        <v>0.2065444146379169</v>
      </c>
      <c r="M157" s="1">
        <f t="shared" ca="1" si="19"/>
        <v>0.19146104465183839</v>
      </c>
      <c r="N157" s="1">
        <f t="shared" ca="1" si="19"/>
        <v>0.19939550321472038</v>
      </c>
      <c r="O157" s="1">
        <f t="shared" ca="1" si="19"/>
        <v>0.29657878722047404</v>
      </c>
      <c r="P157" s="1">
        <f t="shared" ca="1" si="19"/>
        <v>0.46920038714863638</v>
      </c>
      <c r="Q157" s="1">
        <f t="shared" ca="1" si="19"/>
        <v>0.48554689485344882</v>
      </c>
      <c r="R157" s="1">
        <f t="shared" ca="1" si="19"/>
        <v>0.46418866930238628</v>
      </c>
      <c r="S157" s="1">
        <f t="shared" ca="1" si="19"/>
        <v>0.21298710641944366</v>
      </c>
      <c r="T157" s="1">
        <f t="shared" ca="1" si="19"/>
        <v>5.8079264443520275E-2</v>
      </c>
      <c r="U157" s="1">
        <f t="shared" ca="1" si="18"/>
        <v>0.1204104607456061</v>
      </c>
      <c r="V157" s="1">
        <f t="shared" ca="1" si="15"/>
        <v>0.32589885972913274</v>
      </c>
      <c r="W157" s="1">
        <f t="shared" ca="1" si="16"/>
        <v>0.58112379851419338</v>
      </c>
    </row>
    <row r="158" spans="1:23">
      <c r="A158">
        <v>191</v>
      </c>
      <c r="B158" t="s">
        <v>94</v>
      </c>
      <c r="C158">
        <v>-1</v>
      </c>
      <c r="D158" s="1">
        <f t="shared" ca="1" si="12"/>
        <v>-5.2341600216893679E-2</v>
      </c>
      <c r="E158" s="1">
        <f t="shared" ca="1" si="13"/>
        <v>7.6220847744081749E-2</v>
      </c>
      <c r="F158" s="1">
        <f t="shared" ca="1" si="19"/>
        <v>0.33136548011907763</v>
      </c>
      <c r="G158" s="1">
        <f t="shared" ca="1" si="19"/>
        <v>0.5255544676104793</v>
      </c>
      <c r="H158" s="1">
        <f t="shared" ca="1" si="19"/>
        <v>0.43280280626380901</v>
      </c>
      <c r="I158" s="1">
        <f t="shared" ca="1" si="19"/>
        <v>0.34285885537956778</v>
      </c>
      <c r="J158" s="1">
        <f t="shared" ca="1" si="19"/>
        <v>0.42627975181656519</v>
      </c>
      <c r="K158" s="1">
        <f t="shared" ca="1" si="19"/>
        <v>0.48124832521011712</v>
      </c>
      <c r="L158" s="1">
        <f ca="1">(L108+0.6*(M108+K108)+0.15*(J108+N108))/(1+2*0.6+2*0.15)</f>
        <v>0.46598761991470694</v>
      </c>
      <c r="M158" s="1">
        <f t="shared" ca="1" si="19"/>
        <v>0.26510414694718254</v>
      </c>
      <c r="N158" s="1">
        <f t="shared" ca="1" si="19"/>
        <v>0.13900599832082444</v>
      </c>
      <c r="O158" s="1">
        <f t="shared" ca="1" si="19"/>
        <v>0.10231245515661658</v>
      </c>
      <c r="P158" s="1">
        <f t="shared" ca="1" si="19"/>
        <v>0.11333759649661559</v>
      </c>
      <c r="Q158" s="1">
        <f t="shared" ca="1" si="19"/>
        <v>0.24144906616355541</v>
      </c>
      <c r="R158" s="1">
        <f t="shared" ca="1" si="19"/>
        <v>0.39598305808195161</v>
      </c>
      <c r="S158" s="1">
        <f t="shared" ca="1" si="19"/>
        <v>0.25324230235506029</v>
      </c>
      <c r="T158" s="1">
        <f t="shared" ca="1" si="19"/>
        <v>0.14086142626342721</v>
      </c>
      <c r="U158" s="1">
        <f t="shared" ca="1" si="18"/>
        <v>0.19092880213489472</v>
      </c>
      <c r="V158" s="1">
        <f t="shared" ca="1" si="15"/>
        <v>0.36094121990324984</v>
      </c>
      <c r="W158" s="1">
        <f ca="1">(W108+0.6*(V108)+0.15*U108)/(1+0.6+0.15)</f>
        <v>0.63536466317408624</v>
      </c>
    </row>
    <row r="159" spans="1:23">
      <c r="D159" s="1" t="s">
        <v>2</v>
      </c>
      <c r="E159" s="1" t="s">
        <v>3</v>
      </c>
      <c r="F159" s="1" t="s">
        <v>4</v>
      </c>
      <c r="G159" s="1" t="s">
        <v>5</v>
      </c>
      <c r="H159" s="1" t="s">
        <v>6</v>
      </c>
      <c r="I159" s="1" t="s">
        <v>7</v>
      </c>
      <c r="J159" s="1" t="s">
        <v>8</v>
      </c>
      <c r="K159" s="1" t="s">
        <v>9</v>
      </c>
      <c r="L159" s="1" t="s">
        <v>10</v>
      </c>
      <c r="M159" s="1" t="s">
        <v>11</v>
      </c>
      <c r="N159" s="1" t="s">
        <v>17</v>
      </c>
      <c r="O159" s="1" t="s">
        <v>18</v>
      </c>
      <c r="P159" s="1" t="s">
        <v>19</v>
      </c>
      <c r="Q159" s="1" t="s">
        <v>20</v>
      </c>
      <c r="R159" s="1" t="s">
        <v>21</v>
      </c>
      <c r="S159" s="1" t="s">
        <v>22</v>
      </c>
      <c r="T159" s="1" t="s">
        <v>23</v>
      </c>
      <c r="U159" s="1" t="s">
        <v>24</v>
      </c>
      <c r="V159" s="1" t="s">
        <v>25</v>
      </c>
      <c r="W159" s="1" t="s">
        <v>26</v>
      </c>
    </row>
    <row r="160" spans="1:23">
      <c r="B160" s="1" t="s">
        <v>197</v>
      </c>
      <c r="C160" s="1" t="s">
        <v>0</v>
      </c>
      <c r="D160" s="10">
        <f ca="1">AVERAGE(D111:D134)</f>
        <v>0.45038428387226465</v>
      </c>
      <c r="E160" s="3">
        <f t="shared" ref="E160:W160" ca="1" si="20">AVERAGE(E111:E134)</f>
        <v>0.49716996531104191</v>
      </c>
      <c r="F160" s="3">
        <f t="shared" ca="1" si="20"/>
        <v>0.44229144491439493</v>
      </c>
      <c r="G160" s="3">
        <f t="shared" ca="1" si="20"/>
        <v>0.42217061767633401</v>
      </c>
      <c r="H160" s="3">
        <f t="shared" ca="1" si="20"/>
        <v>0.45841859699348669</v>
      </c>
      <c r="I160" s="3">
        <f t="shared" ca="1" si="20"/>
        <v>0.49874476945680124</v>
      </c>
      <c r="J160" s="3">
        <f t="shared" ca="1" si="20"/>
        <v>0.56273003459155924</v>
      </c>
      <c r="K160" s="3">
        <f t="shared" ca="1" si="20"/>
        <v>0.62249757878527145</v>
      </c>
      <c r="L160" s="3">
        <f t="shared" ca="1" si="20"/>
        <v>0.50200479454852576</v>
      </c>
      <c r="M160" s="3">
        <f t="shared" ca="1" si="20"/>
        <v>0.42748981976892625</v>
      </c>
      <c r="N160" s="3">
        <f t="shared" ca="1" si="20"/>
        <v>0.5142256915647847</v>
      </c>
      <c r="O160" s="3">
        <f t="shared" ca="1" si="20"/>
        <v>0.53053283976467303</v>
      </c>
      <c r="P160" s="3">
        <f t="shared" ca="1" si="20"/>
        <v>0.30339562187636632</v>
      </c>
      <c r="Q160" s="3">
        <f t="shared" ca="1" si="20"/>
        <v>0.18177000848579936</v>
      </c>
      <c r="R160" s="3">
        <f t="shared" ca="1" si="20"/>
        <v>0.20437205578123793</v>
      </c>
      <c r="S160" s="3">
        <f t="shared" ca="1" si="20"/>
        <v>0.22468255416521854</v>
      </c>
      <c r="T160" s="3">
        <f t="shared" ca="1" si="20"/>
        <v>0.24484456339751237</v>
      </c>
      <c r="U160" s="3">
        <f t="shared" ca="1" si="20"/>
        <v>0.39192667478934701</v>
      </c>
      <c r="V160" s="3">
        <f t="shared" ca="1" si="20"/>
        <v>0.47630742261319065</v>
      </c>
      <c r="W160" s="3">
        <f t="shared" ca="1" si="20"/>
        <v>0.32925514990437443</v>
      </c>
    </row>
    <row r="161" spans="2:23">
      <c r="C161" s="1" t="s">
        <v>198</v>
      </c>
      <c r="D161" s="10">
        <f ca="1">AVERAGE(D135:D158)</f>
        <v>0.40765381102286891</v>
      </c>
      <c r="E161" s="3">
        <f t="shared" ref="E161:W161" ca="1" si="21">AVERAGE(E135:E158)</f>
        <v>0.43887261314846132</v>
      </c>
      <c r="F161" s="3">
        <f t="shared" ca="1" si="21"/>
        <v>0.48419280720938551</v>
      </c>
      <c r="G161" s="3">
        <f t="shared" ca="1" si="21"/>
        <v>0.46421988976035528</v>
      </c>
      <c r="H161" s="3">
        <f t="shared" ca="1" si="21"/>
        <v>0.36064806391030818</v>
      </c>
      <c r="I161" s="3">
        <f t="shared" ca="1" si="21"/>
        <v>0.28235205280573017</v>
      </c>
      <c r="J161" s="3">
        <f t="shared" ca="1" si="21"/>
        <v>0.20403457166305072</v>
      </c>
      <c r="K161" s="3">
        <f t="shared" ca="1" si="21"/>
        <v>0.14333110209928204</v>
      </c>
      <c r="L161" s="3">
        <f t="shared" ca="1" si="21"/>
        <v>0.20398350092285433</v>
      </c>
      <c r="M161" s="3">
        <f t="shared" ca="1" si="21"/>
        <v>0.3262405645633773</v>
      </c>
      <c r="N161" s="3">
        <f t="shared" ca="1" si="21"/>
        <v>0.36527701363673454</v>
      </c>
      <c r="O161" s="3">
        <f t="shared" ca="1" si="21"/>
        <v>0.30818102527531938</v>
      </c>
      <c r="P161" s="3">
        <f t="shared" ca="1" si="21"/>
        <v>0.36418589905858001</v>
      </c>
      <c r="Q161" s="3">
        <f t="shared" ca="1" si="21"/>
        <v>0.4600945170112552</v>
      </c>
      <c r="R161" s="3">
        <f t="shared" ca="1" si="21"/>
        <v>0.52223486297431054</v>
      </c>
      <c r="S161" s="3">
        <f t="shared" ca="1" si="21"/>
        <v>0.47602187559225612</v>
      </c>
      <c r="T161" s="3">
        <f t="shared" ca="1" si="21"/>
        <v>0.40443369553836339</v>
      </c>
      <c r="U161" s="3">
        <f t="shared" ca="1" si="21"/>
        <v>0.34493495045099171</v>
      </c>
      <c r="V161" s="3">
        <f t="shared" ca="1" si="21"/>
        <v>0.33740535374453356</v>
      </c>
      <c r="W161" s="3">
        <f t="shared" ca="1" si="21"/>
        <v>0.33925326744049755</v>
      </c>
    </row>
    <row r="162" spans="2:23">
      <c r="C162" s="1" t="s">
        <v>16</v>
      </c>
      <c r="D162" s="3">
        <f ca="1">IF(D165&gt;0,TINV(TTEST(D111:D134,D135:D158,2,2),46),-TINV(TTEST(D111:D134,D135:D158,2,2),46))</f>
        <v>0.44914479960385878</v>
      </c>
      <c r="E162" s="3">
        <f t="shared" ref="E162:V162" ca="1" si="22">IF(E165&gt;0,TINV(TTEST(E111:E134,E135:E158,2,2),46),-TINV(TTEST(E111:E134,E135:E158,2,2),46))</f>
        <v>0.76348202691553846</v>
      </c>
      <c r="F162" s="3">
        <f t="shared" ca="1" si="22"/>
        <v>-0.65384597997060911</v>
      </c>
      <c r="G162" s="3">
        <f t="shared" ca="1" si="22"/>
        <v>-0.67765310593725814</v>
      </c>
      <c r="H162" s="3">
        <f t="shared" ca="1" si="22"/>
        <v>1.4302330043211362</v>
      </c>
      <c r="I162" s="3">
        <f t="shared" ca="1" si="22"/>
        <v>3.0012653922744059</v>
      </c>
      <c r="J162" s="3">
        <f t="shared" ca="1" si="22"/>
        <v>5.6466347292072836</v>
      </c>
      <c r="K162" s="3">
        <f t="shared" ca="1" si="22"/>
        <v>11.385437657330947</v>
      </c>
      <c r="L162" s="3">
        <f t="shared" ca="1" si="22"/>
        <v>6.0508569451589835</v>
      </c>
      <c r="M162" s="3">
        <f t="shared" ca="1" si="22"/>
        <v>1.568449426491024</v>
      </c>
      <c r="N162" s="3">
        <f t="shared" ca="1" si="22"/>
        <v>2.2969636846108461</v>
      </c>
      <c r="O162" s="3">
        <f t="shared" ca="1" si="22"/>
        <v>5.3963416733872744</v>
      </c>
      <c r="P162" s="3">
        <f t="shared" ca="1" si="22"/>
        <v>-1.3370085723837595</v>
      </c>
      <c r="Q162" s="3">
        <f t="shared" ca="1" si="22"/>
        <v>-6.1588457669692822</v>
      </c>
      <c r="R162" s="3">
        <f t="shared" ca="1" si="22"/>
        <v>-6.2940789022315364</v>
      </c>
      <c r="S162" s="3">
        <f t="shared" ca="1" si="22"/>
        <v>-3.7306647177359551</v>
      </c>
      <c r="T162" s="3">
        <f t="shared" ca="1" si="22"/>
        <v>-2.5356873905943251</v>
      </c>
      <c r="U162" s="3">
        <f t="shared" ca="1" si="22"/>
        <v>0.85565380374295419</v>
      </c>
      <c r="V162" s="3">
        <f t="shared" ca="1" si="22"/>
        <v>3.3536096062978631</v>
      </c>
      <c r="W162" s="3">
        <f ca="1">IF(W165&gt;0,TINV(TTEST(W111:W134,W135:W158,2,2),46),-TINV(TTEST(W111:W134,W135:W158,2,2),46))</f>
        <v>-0.18560326367484059</v>
      </c>
    </row>
    <row r="163" spans="2:23">
      <c r="B163" s="1" t="s">
        <v>199</v>
      </c>
      <c r="C163" s="1" t="s">
        <v>0</v>
      </c>
      <c r="D163" s="3">
        <f ca="1">STDEV(D111:D134)/SQRT(COUNT(D111:D134))</f>
        <v>6.7958466380943286E-2</v>
      </c>
      <c r="E163" s="3">
        <f t="shared" ref="E163:W163" ca="1" si="23">STDEV(E111:E134)/SQRT(COUNT(E111:E134))</f>
        <v>5.0793405784301984E-2</v>
      </c>
      <c r="F163" s="3">
        <f t="shared" ca="1" si="23"/>
        <v>4.4340730134115977E-2</v>
      </c>
      <c r="G163" s="3">
        <f t="shared" ca="1" si="23"/>
        <v>4.9307476828905704E-2</v>
      </c>
      <c r="H163" s="3">
        <f t="shared" ca="1" si="23"/>
        <v>5.1296834829091448E-2</v>
      </c>
      <c r="I163" s="3">
        <f t="shared" ca="1" si="23"/>
        <v>5.2070868762625358E-2</v>
      </c>
      <c r="J163" s="3">
        <f t="shared" ca="1" si="23"/>
        <v>4.672302939640946E-2</v>
      </c>
      <c r="K163" s="3">
        <f t="shared" ca="1" si="23"/>
        <v>2.939175497961484E-2</v>
      </c>
      <c r="L163" s="3">
        <f t="shared" ca="1" si="23"/>
        <v>3.9024344056744535E-2</v>
      </c>
      <c r="M163" s="3">
        <f t="shared" ca="1" si="23"/>
        <v>5.1537862446854779E-2</v>
      </c>
      <c r="N163" s="3">
        <f t="shared" ca="1" si="23"/>
        <v>5.4163916545020965E-2</v>
      </c>
      <c r="O163" s="3">
        <f t="shared" ca="1" si="23"/>
        <v>3.0007900179135766E-2</v>
      </c>
      <c r="P163" s="3">
        <f t="shared" ca="1" si="23"/>
        <v>1.9875655900507404E-2</v>
      </c>
      <c r="Q163" s="3">
        <f t="shared" ca="1" si="23"/>
        <v>2.5783386337642943E-2</v>
      </c>
      <c r="R163" s="3">
        <f t="shared" ca="1" si="23"/>
        <v>2.3795547857164836E-2</v>
      </c>
      <c r="S163" s="3">
        <f t="shared" ca="1" si="23"/>
        <v>2.8148112989427276E-2</v>
      </c>
      <c r="T163" s="3">
        <f t="shared" ca="1" si="23"/>
        <v>2.7059742718145402E-2</v>
      </c>
      <c r="U163" s="3">
        <f t="shared" ca="1" si="23"/>
        <v>3.5899610810523272E-2</v>
      </c>
      <c r="V163" s="3">
        <f t="shared" ca="1" si="23"/>
        <v>2.5901685288303958E-2</v>
      </c>
      <c r="W163" s="3">
        <f t="shared" ca="1" si="23"/>
        <v>1.9254585932030218E-2</v>
      </c>
    </row>
    <row r="164" spans="2:23">
      <c r="C164" s="1" t="s">
        <v>198</v>
      </c>
      <c r="D164" s="3">
        <f ca="1">STDEV(D135:D158)/SQRT(COUNT(D135:D158))</f>
        <v>6.6579077692197286E-2</v>
      </c>
      <c r="E164" s="3">
        <f t="shared" ref="E164:W164" ca="1" si="24">STDEV(E135:E158)/SQRT(COUNT(E135:E158))</f>
        <v>5.7012738823209209E-2</v>
      </c>
      <c r="F164" s="3">
        <f t="shared" ca="1" si="24"/>
        <v>4.6267881199228526E-2</v>
      </c>
      <c r="G164" s="3">
        <f t="shared" ca="1" si="24"/>
        <v>3.7671467643804017E-2</v>
      </c>
      <c r="H164" s="3">
        <f t="shared" ca="1" si="24"/>
        <v>4.5185237491037408E-2</v>
      </c>
      <c r="I164" s="3">
        <f t="shared" ca="1" si="24"/>
        <v>4.9870891559879706E-2</v>
      </c>
      <c r="J164" s="3">
        <f t="shared" ca="1" si="24"/>
        <v>4.3037500672926651E-2</v>
      </c>
      <c r="K164" s="3">
        <f t="shared" ca="1" si="24"/>
        <v>3.0122223584879516E-2</v>
      </c>
      <c r="L164" s="3">
        <f t="shared" ca="1" si="24"/>
        <v>3.0048845682079658E-2</v>
      </c>
      <c r="M164" s="3">
        <f t="shared" ca="1" si="24"/>
        <v>3.8871999319725473E-2</v>
      </c>
      <c r="N164" s="3">
        <f t="shared" ca="1" si="24"/>
        <v>3.5654746126708825E-2</v>
      </c>
      <c r="O164" s="3">
        <f t="shared" ca="1" si="24"/>
        <v>2.8236679756648852E-2</v>
      </c>
      <c r="P164" s="3">
        <f t="shared" ca="1" si="24"/>
        <v>4.0893043063142412E-2</v>
      </c>
      <c r="Q164" s="3">
        <f t="shared" ca="1" si="24"/>
        <v>3.7113947195874832E-2</v>
      </c>
      <c r="R164" s="3">
        <f t="shared" ca="1" si="24"/>
        <v>4.4544490359852015E-2</v>
      </c>
      <c r="S164" s="3">
        <f t="shared" ca="1" si="24"/>
        <v>6.1209157596037164E-2</v>
      </c>
      <c r="T164" s="3">
        <f t="shared" ca="1" si="24"/>
        <v>5.6823101188246281E-2</v>
      </c>
      <c r="U164" s="3">
        <f t="shared" ca="1" si="24"/>
        <v>4.1561086211808963E-2</v>
      </c>
      <c r="V164" s="3">
        <f t="shared" ca="1" si="24"/>
        <v>3.2320417694459272E-2</v>
      </c>
      <c r="W164" s="3">
        <f t="shared" ca="1" si="24"/>
        <v>5.0309503099767408E-2</v>
      </c>
    </row>
    <row r="165" spans="2:23">
      <c r="C165" s="1" t="s">
        <v>110</v>
      </c>
      <c r="D165" s="2">
        <f ca="1">D160-D161</f>
        <v>4.273047284939574E-2</v>
      </c>
      <c r="E165" s="2">
        <f t="shared" ref="E165:W165" ca="1" si="25">E160-E161</f>
        <v>5.8297352162580585E-2</v>
      </c>
      <c r="F165" s="2">
        <f t="shared" ca="1" si="25"/>
        <v>-4.1901362294990585E-2</v>
      </c>
      <c r="G165" s="2">
        <f t="shared" ca="1" si="25"/>
        <v>-4.2049272084021261E-2</v>
      </c>
      <c r="H165" s="2">
        <f t="shared" ca="1" si="25"/>
        <v>9.7770533083178512E-2</v>
      </c>
      <c r="I165" s="2">
        <f t="shared" ca="1" si="25"/>
        <v>0.21639271665107107</v>
      </c>
      <c r="J165" s="2">
        <f t="shared" ca="1" si="25"/>
        <v>0.35869546292850851</v>
      </c>
      <c r="K165" s="2">
        <f t="shared" ca="1" si="25"/>
        <v>0.47916647668598944</v>
      </c>
      <c r="L165" s="2">
        <f t="shared" ca="1" si="25"/>
        <v>0.29802129362567142</v>
      </c>
      <c r="M165" s="2">
        <f t="shared" ca="1" si="25"/>
        <v>0.10124925520554895</v>
      </c>
      <c r="N165" s="2">
        <f t="shared" ca="1" si="25"/>
        <v>0.14894867792805017</v>
      </c>
      <c r="O165" s="2">
        <f t="shared" ca="1" si="25"/>
        <v>0.22235181448935365</v>
      </c>
      <c r="P165" s="2">
        <f t="shared" ca="1" si="25"/>
        <v>-6.0790277182213692E-2</v>
      </c>
      <c r="Q165" s="2">
        <f t="shared" ca="1" si="25"/>
        <v>-0.27832450852545587</v>
      </c>
      <c r="R165" s="2">
        <f t="shared" ca="1" si="25"/>
        <v>-0.31786280719307258</v>
      </c>
      <c r="S165" s="2">
        <f t="shared" ca="1" si="25"/>
        <v>-0.25133932142703758</v>
      </c>
      <c r="T165" s="2">
        <f t="shared" ca="1" si="25"/>
        <v>-0.15958913214085102</v>
      </c>
      <c r="U165" s="2">
        <f t="shared" ca="1" si="25"/>
        <v>4.6991724338355301E-2</v>
      </c>
      <c r="V165" s="2">
        <f t="shared" ca="1" si="25"/>
        <v>0.13890206886865708</v>
      </c>
      <c r="W165" s="2">
        <f t="shared" ca="1" si="25"/>
        <v>-9.9981175361231189E-3</v>
      </c>
    </row>
    <row r="167" spans="2:23">
      <c r="B167" s="1" t="s">
        <v>200</v>
      </c>
      <c r="D167" s="1">
        <f ca="1">COVAR(D111:D158,$C111:$C158)/VAR($C111:$C158)</f>
        <v>2.0920127332516691E-2</v>
      </c>
      <c r="E167" s="1">
        <f t="shared" ref="E167:W167" ca="1" si="26">COVAR(E111:E158,$C111:$C158)/VAR($C111:$C158)</f>
        <v>2.8541411996263439E-2</v>
      </c>
      <c r="F167" s="1">
        <f t="shared" ca="1" si="26"/>
        <v>-2.0514208623589155E-2</v>
      </c>
      <c r="G167" s="1">
        <f t="shared" ca="1" si="26"/>
        <v>-2.058662279113542E-2</v>
      </c>
      <c r="H167" s="1">
        <f t="shared" ca="1" si="26"/>
        <v>4.7866823488639486E-2</v>
      </c>
      <c r="I167" s="1">
        <f t="shared" ca="1" si="26"/>
        <v>0.10594226752708692</v>
      </c>
      <c r="J167" s="1">
        <f t="shared" ca="1" si="26"/>
        <v>0.17561132039208233</v>
      </c>
      <c r="K167" s="1">
        <f t="shared" ca="1" si="26"/>
        <v>0.23459192087751565</v>
      </c>
      <c r="L167" s="1">
        <f t="shared" ca="1" si="26"/>
        <v>0.14590625833756823</v>
      </c>
      <c r="M167" s="1">
        <f t="shared" ca="1" si="26"/>
        <v>4.9569947861049977E-2</v>
      </c>
      <c r="N167" s="1">
        <f t="shared" ca="1" si="26"/>
        <v>7.2922790235607868E-2</v>
      </c>
      <c r="O167" s="1">
        <f t="shared" ca="1" si="26"/>
        <v>0.10885974251041267</v>
      </c>
      <c r="P167" s="1">
        <f t="shared" ca="1" si="26"/>
        <v>-2.9761906537125474E-2</v>
      </c>
      <c r="Q167" s="1">
        <f t="shared" ca="1" si="26"/>
        <v>-0.1362630406322545</v>
      </c>
      <c r="R167" s="1">
        <f t="shared" ca="1" si="26"/>
        <v>-0.15562033268827521</v>
      </c>
      <c r="S167" s="1">
        <f t="shared" ca="1" si="26"/>
        <v>-0.12305154278198718</v>
      </c>
      <c r="T167" s="1">
        <f t="shared" ca="1" si="26"/>
        <v>-7.81321792772917E-2</v>
      </c>
      <c r="U167" s="1">
        <f t="shared" ca="1" si="26"/>
        <v>2.3006365040653141E-2</v>
      </c>
      <c r="V167" s="1">
        <f t="shared" ca="1" si="26"/>
        <v>6.8004137883613397E-2</v>
      </c>
      <c r="W167" s="1">
        <f t="shared" ca="1" si="26"/>
        <v>-4.8949117103936415E-3</v>
      </c>
    </row>
  </sheetData>
  <phoneticPr fontId="1" type="noConversion"/>
  <pageMargins left="0.75" right="0.75" top="1" bottom="1" header="0.5" footer="0.5"/>
  <headerFooter alignWithMargins="0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AD167"/>
  <sheetViews>
    <sheetView topLeftCell="A86" workbookViewId="0">
      <selection activeCell="D1" sqref="D1:W48"/>
    </sheetView>
  </sheetViews>
  <sheetFormatPr defaultRowHeight="15.75"/>
  <cols>
    <col min="1" max="1" width="9" style="1"/>
    <col min="2" max="2" width="15.875" style="1" customWidth="1"/>
    <col min="3" max="3" width="13.875" style="1" bestFit="1" customWidth="1"/>
    <col min="4" max="4" width="9.5" style="1" bestFit="1" customWidth="1"/>
    <col min="5" max="16384" width="9" style="1"/>
  </cols>
  <sheetData>
    <row r="1" spans="1:27">
      <c r="A1">
        <v>0</v>
      </c>
      <c r="B1" t="s">
        <v>148</v>
      </c>
      <c r="C1">
        <v>30</v>
      </c>
      <c r="D1">
        <v>0.998</v>
      </c>
      <c r="E1">
        <v>7.4999999999999997E-2</v>
      </c>
      <c r="F1">
        <v>0</v>
      </c>
      <c r="G1">
        <v>0</v>
      </c>
      <c r="H1">
        <v>0.27400000000000002</v>
      </c>
      <c r="I1">
        <v>0.997</v>
      </c>
      <c r="J1">
        <v>0.08</v>
      </c>
      <c r="K1">
        <v>1E-3</v>
      </c>
      <c r="L1">
        <v>0.12</v>
      </c>
      <c r="M1">
        <v>8.9999999999999993E-3</v>
      </c>
      <c r="N1">
        <v>0.96</v>
      </c>
      <c r="O1">
        <v>0.997</v>
      </c>
      <c r="P1">
        <v>1E-3</v>
      </c>
      <c r="Q1">
        <v>0</v>
      </c>
      <c r="R1">
        <v>1E-3</v>
      </c>
      <c r="S1">
        <v>4.0000000000000001E-3</v>
      </c>
      <c r="T1">
        <v>1E-3</v>
      </c>
      <c r="U1">
        <v>0.04</v>
      </c>
      <c r="V1">
        <v>0.23499999999999999</v>
      </c>
      <c r="W1">
        <v>0.995</v>
      </c>
      <c r="Z1" s="1">
        <f>AVERAGE(D1:M1)</f>
        <v>0.25539999999999996</v>
      </c>
      <c r="AA1" s="1">
        <f>AVERAGE(N1:W1)</f>
        <v>0.32339999999999997</v>
      </c>
    </row>
    <row r="2" spans="1:27">
      <c r="A2">
        <v>1</v>
      </c>
      <c r="B2" t="s">
        <v>149</v>
      </c>
      <c r="C2">
        <v>30</v>
      </c>
      <c r="D2">
        <v>5.0000000000000001E-3</v>
      </c>
      <c r="E2">
        <v>0.52600000000000002</v>
      </c>
      <c r="F2">
        <v>1E-3</v>
      </c>
      <c r="G2">
        <v>1E-3</v>
      </c>
      <c r="H2">
        <v>7.0000000000000001E-3</v>
      </c>
      <c r="I2">
        <v>0.99399999999999999</v>
      </c>
      <c r="J2">
        <v>1E-3</v>
      </c>
      <c r="K2">
        <v>8.0000000000000002E-3</v>
      </c>
      <c r="L2">
        <v>0.97899999999999998</v>
      </c>
      <c r="M2">
        <v>7.0000000000000001E-3</v>
      </c>
      <c r="N2">
        <v>4.2000000000000003E-2</v>
      </c>
      <c r="O2">
        <v>0.998</v>
      </c>
      <c r="P2">
        <v>1E-3</v>
      </c>
      <c r="Q2">
        <v>0.23400000000000001</v>
      </c>
      <c r="R2">
        <v>0.97599999999999998</v>
      </c>
      <c r="S2">
        <v>6.0000000000000001E-3</v>
      </c>
      <c r="T2">
        <v>1E-3</v>
      </c>
      <c r="U2">
        <v>0.44500000000000001</v>
      </c>
      <c r="V2">
        <v>0.157</v>
      </c>
      <c r="W2">
        <v>0.997</v>
      </c>
      <c r="Z2" s="1">
        <f t="shared" ref="Z2:Z48" si="0">AVERAGE(D2:M2)</f>
        <v>0.25290000000000001</v>
      </c>
      <c r="AA2" s="1">
        <f t="shared" ref="AA2:AA48" si="1">AVERAGE(N2:W2)</f>
        <v>0.38569999999999993</v>
      </c>
    </row>
    <row r="3" spans="1:27">
      <c r="A3">
        <v>2</v>
      </c>
      <c r="B3" t="s">
        <v>150</v>
      </c>
      <c r="C3">
        <v>30</v>
      </c>
      <c r="D3">
        <v>0.997</v>
      </c>
      <c r="E3">
        <v>6.0000000000000001E-3</v>
      </c>
      <c r="F3">
        <v>8.0000000000000002E-3</v>
      </c>
      <c r="G3">
        <v>1E-3</v>
      </c>
      <c r="H3">
        <v>0.98299999999999998</v>
      </c>
      <c r="I3">
        <v>7.4999999999999997E-2</v>
      </c>
      <c r="J3">
        <v>0.96899999999999997</v>
      </c>
      <c r="K3">
        <v>5.0000000000000001E-3</v>
      </c>
      <c r="L3">
        <v>0.997</v>
      </c>
      <c r="M3">
        <v>0.26500000000000001</v>
      </c>
      <c r="N3">
        <v>0.995</v>
      </c>
      <c r="O3">
        <v>0.998</v>
      </c>
      <c r="P3">
        <v>0</v>
      </c>
      <c r="Q3">
        <v>1E-3</v>
      </c>
      <c r="R3">
        <v>0.42499999999999999</v>
      </c>
      <c r="S3">
        <v>3.0000000000000001E-3</v>
      </c>
      <c r="T3">
        <v>1E-3</v>
      </c>
      <c r="U3">
        <v>0.121</v>
      </c>
      <c r="V3">
        <v>6.0999999999999999E-2</v>
      </c>
      <c r="W3">
        <v>0.996</v>
      </c>
      <c r="Z3" s="1">
        <f t="shared" si="0"/>
        <v>0.43059999999999993</v>
      </c>
      <c r="AA3" s="1">
        <f t="shared" si="1"/>
        <v>0.36009999999999998</v>
      </c>
    </row>
    <row r="4" spans="1:27">
      <c r="A4">
        <v>3</v>
      </c>
      <c r="B4" t="s">
        <v>151</v>
      </c>
      <c r="C4">
        <v>30</v>
      </c>
      <c r="D4">
        <v>5.0999999999999997E-2</v>
      </c>
      <c r="E4">
        <v>3.0000000000000001E-3</v>
      </c>
      <c r="F4">
        <v>0</v>
      </c>
      <c r="G4">
        <v>1E-3</v>
      </c>
      <c r="H4">
        <v>5.8999999999999997E-2</v>
      </c>
      <c r="I4">
        <v>3.5000000000000003E-2</v>
      </c>
      <c r="J4">
        <v>4.0000000000000001E-3</v>
      </c>
      <c r="K4">
        <v>3.0000000000000001E-3</v>
      </c>
      <c r="L4">
        <v>0.998</v>
      </c>
      <c r="M4">
        <v>5.8999999999999997E-2</v>
      </c>
      <c r="N4">
        <v>5.6000000000000001E-2</v>
      </c>
      <c r="O4">
        <v>0.998</v>
      </c>
      <c r="P4">
        <v>0</v>
      </c>
      <c r="Q4">
        <v>0.23200000000000001</v>
      </c>
      <c r="R4">
        <v>0.996</v>
      </c>
      <c r="S4">
        <v>8.0000000000000002E-3</v>
      </c>
      <c r="T4">
        <v>0.11</v>
      </c>
      <c r="U4">
        <v>0.79900000000000004</v>
      </c>
      <c r="V4">
        <v>0.95699999999999996</v>
      </c>
      <c r="W4">
        <v>0.997</v>
      </c>
      <c r="Z4" s="1">
        <f t="shared" si="0"/>
        <v>0.12129999999999999</v>
      </c>
      <c r="AA4" s="1">
        <f t="shared" si="1"/>
        <v>0.51529999999999998</v>
      </c>
    </row>
    <row r="5" spans="1:27">
      <c r="A5">
        <v>4</v>
      </c>
      <c r="B5" t="s">
        <v>152</v>
      </c>
      <c r="C5">
        <v>30</v>
      </c>
      <c r="D5">
        <v>0.95</v>
      </c>
      <c r="E5">
        <v>0.30199999999999999</v>
      </c>
      <c r="F5">
        <v>0</v>
      </c>
      <c r="G5">
        <v>0</v>
      </c>
      <c r="H5">
        <v>0.996</v>
      </c>
      <c r="I5">
        <v>0.997</v>
      </c>
      <c r="J5">
        <v>1.7000000000000001E-2</v>
      </c>
      <c r="K5">
        <v>1E-3</v>
      </c>
      <c r="L5">
        <v>0.98599999999999999</v>
      </c>
      <c r="M5">
        <v>3.0000000000000001E-3</v>
      </c>
      <c r="N5">
        <v>0.251</v>
      </c>
      <c r="O5">
        <v>0.998</v>
      </c>
      <c r="P5">
        <v>0</v>
      </c>
      <c r="Q5">
        <v>5.0000000000000001E-3</v>
      </c>
      <c r="R5">
        <v>3.0000000000000001E-3</v>
      </c>
      <c r="S5">
        <v>5.0000000000000001E-3</v>
      </c>
      <c r="T5">
        <v>5.3999999999999999E-2</v>
      </c>
      <c r="U5">
        <v>5.1999999999999998E-2</v>
      </c>
      <c r="V5">
        <v>0.98699999999999999</v>
      </c>
      <c r="W5">
        <v>0.996</v>
      </c>
      <c r="Z5" s="1">
        <f t="shared" si="0"/>
        <v>0.42519999999999997</v>
      </c>
      <c r="AA5" s="1">
        <f t="shared" si="1"/>
        <v>0.33510000000000001</v>
      </c>
    </row>
    <row r="6" spans="1:27">
      <c r="A6">
        <v>5</v>
      </c>
      <c r="B6" t="s">
        <v>153</v>
      </c>
      <c r="C6">
        <v>30</v>
      </c>
      <c r="D6">
        <v>0.19900000000000001</v>
      </c>
      <c r="E6">
        <v>4.0000000000000001E-3</v>
      </c>
      <c r="F6">
        <v>0</v>
      </c>
      <c r="G6">
        <v>3.2000000000000001E-2</v>
      </c>
      <c r="H6">
        <v>3.7999999999999999E-2</v>
      </c>
      <c r="I6">
        <v>0.97499999999999998</v>
      </c>
      <c r="J6">
        <v>1E-3</v>
      </c>
      <c r="K6">
        <v>1.4999999999999999E-2</v>
      </c>
      <c r="L6">
        <v>0.94799999999999995</v>
      </c>
      <c r="M6">
        <v>2E-3</v>
      </c>
      <c r="N6">
        <v>0.104</v>
      </c>
      <c r="O6">
        <v>0.998</v>
      </c>
      <c r="P6">
        <v>1E-3</v>
      </c>
      <c r="Q6">
        <v>0.182</v>
      </c>
      <c r="R6">
        <v>0.995</v>
      </c>
      <c r="S6">
        <v>1.0999999999999999E-2</v>
      </c>
      <c r="T6">
        <v>8.0000000000000002E-3</v>
      </c>
      <c r="U6">
        <v>0.90400000000000003</v>
      </c>
      <c r="V6">
        <v>0.97099999999999997</v>
      </c>
      <c r="W6">
        <v>0.997</v>
      </c>
      <c r="Z6" s="1">
        <f t="shared" si="0"/>
        <v>0.22139999999999996</v>
      </c>
      <c r="AA6" s="1">
        <f t="shared" si="1"/>
        <v>0.51709999999999989</v>
      </c>
    </row>
    <row r="7" spans="1:27">
      <c r="A7">
        <v>6</v>
      </c>
      <c r="B7" t="s">
        <v>154</v>
      </c>
      <c r="C7">
        <v>30</v>
      </c>
      <c r="D7">
        <v>0.997</v>
      </c>
      <c r="E7">
        <v>4.2999999999999997E-2</v>
      </c>
      <c r="F7">
        <v>1E-3</v>
      </c>
      <c r="G7">
        <v>0</v>
      </c>
      <c r="H7">
        <v>3.6999999999999998E-2</v>
      </c>
      <c r="I7">
        <v>1.2E-2</v>
      </c>
      <c r="J7">
        <v>0.998</v>
      </c>
      <c r="K7">
        <v>0</v>
      </c>
      <c r="L7">
        <v>0.94399999999999995</v>
      </c>
      <c r="M7">
        <v>7.0000000000000001E-3</v>
      </c>
      <c r="N7">
        <v>0.92700000000000005</v>
      </c>
      <c r="O7">
        <v>0.998</v>
      </c>
      <c r="P7">
        <v>0</v>
      </c>
      <c r="Q7">
        <v>4.0000000000000001E-3</v>
      </c>
      <c r="R7">
        <v>1E-3</v>
      </c>
      <c r="S7">
        <v>5.0000000000000001E-3</v>
      </c>
      <c r="T7">
        <v>7.0000000000000001E-3</v>
      </c>
      <c r="U7">
        <v>0.124</v>
      </c>
      <c r="V7">
        <v>0.438</v>
      </c>
      <c r="W7">
        <v>0.124</v>
      </c>
      <c r="Z7" s="1">
        <f t="shared" si="0"/>
        <v>0.3039</v>
      </c>
      <c r="AA7" s="1">
        <f t="shared" si="1"/>
        <v>0.26280000000000003</v>
      </c>
    </row>
    <row r="8" spans="1:27">
      <c r="A8">
        <v>7</v>
      </c>
      <c r="B8" t="s">
        <v>155</v>
      </c>
      <c r="C8">
        <v>30</v>
      </c>
      <c r="D8">
        <v>1.7000000000000001E-2</v>
      </c>
      <c r="E8">
        <v>0.4</v>
      </c>
      <c r="F8">
        <v>1.2999999999999999E-2</v>
      </c>
      <c r="G8">
        <v>1E-3</v>
      </c>
      <c r="H8">
        <v>1.6E-2</v>
      </c>
      <c r="I8">
        <v>0.98399999999999999</v>
      </c>
      <c r="J8">
        <v>0.998</v>
      </c>
      <c r="K8">
        <v>0</v>
      </c>
      <c r="L8">
        <v>0.99399999999999999</v>
      </c>
      <c r="M8">
        <v>2.5000000000000001E-2</v>
      </c>
      <c r="N8">
        <v>0.98099999999999998</v>
      </c>
      <c r="O8">
        <v>0.998</v>
      </c>
      <c r="P8">
        <v>1E-3</v>
      </c>
      <c r="Q8">
        <v>1E-3</v>
      </c>
      <c r="R8">
        <v>2.7E-2</v>
      </c>
      <c r="S8">
        <v>4.0000000000000001E-3</v>
      </c>
      <c r="T8">
        <v>1E-3</v>
      </c>
      <c r="U8">
        <v>0.83699999999999997</v>
      </c>
      <c r="V8">
        <v>0.995</v>
      </c>
      <c r="W8">
        <v>0</v>
      </c>
      <c r="Z8" s="1">
        <f t="shared" si="0"/>
        <v>0.3448</v>
      </c>
      <c r="AA8" s="1">
        <f t="shared" si="1"/>
        <v>0.38449999999999995</v>
      </c>
    </row>
    <row r="9" spans="1:27">
      <c r="A9">
        <v>8</v>
      </c>
      <c r="B9" t="s">
        <v>156</v>
      </c>
      <c r="C9">
        <v>30</v>
      </c>
      <c r="D9">
        <v>0.997</v>
      </c>
      <c r="E9">
        <v>0.997</v>
      </c>
      <c r="F9">
        <v>4.0000000000000001E-3</v>
      </c>
      <c r="G9">
        <v>0</v>
      </c>
      <c r="H9">
        <v>5.0999999999999997E-2</v>
      </c>
      <c r="I9">
        <v>6.6000000000000003E-2</v>
      </c>
      <c r="J9">
        <v>0.997</v>
      </c>
      <c r="K9">
        <v>1E-3</v>
      </c>
      <c r="L9">
        <v>0.39200000000000002</v>
      </c>
      <c r="M9">
        <v>6.3E-2</v>
      </c>
      <c r="N9">
        <v>0.04</v>
      </c>
      <c r="O9">
        <v>0.997</v>
      </c>
      <c r="P9">
        <v>1E-3</v>
      </c>
      <c r="Q9">
        <v>0</v>
      </c>
      <c r="R9">
        <v>0</v>
      </c>
      <c r="S9">
        <v>4.0000000000000001E-3</v>
      </c>
      <c r="T9">
        <v>2E-3</v>
      </c>
      <c r="U9">
        <v>2.9000000000000001E-2</v>
      </c>
      <c r="V9">
        <v>1E-3</v>
      </c>
      <c r="W9">
        <v>5.0000000000000001E-3</v>
      </c>
      <c r="Z9" s="1">
        <f t="shared" si="0"/>
        <v>0.35679999999999995</v>
      </c>
      <c r="AA9" s="1">
        <f t="shared" si="1"/>
        <v>0.10789999999999995</v>
      </c>
    </row>
    <row r="10" spans="1:27">
      <c r="A10">
        <v>9</v>
      </c>
      <c r="B10" t="s">
        <v>157</v>
      </c>
      <c r="C10">
        <v>30</v>
      </c>
      <c r="D10">
        <v>0.128</v>
      </c>
      <c r="E10">
        <v>0.997</v>
      </c>
      <c r="F10">
        <v>0</v>
      </c>
      <c r="G10">
        <v>0</v>
      </c>
      <c r="H10">
        <v>0.997</v>
      </c>
      <c r="I10">
        <v>0.995</v>
      </c>
      <c r="J10">
        <v>0.997</v>
      </c>
      <c r="K10">
        <v>0</v>
      </c>
      <c r="L10">
        <v>0.98</v>
      </c>
      <c r="M10">
        <v>2.4E-2</v>
      </c>
      <c r="N10">
        <v>0.159</v>
      </c>
      <c r="O10">
        <v>0.998</v>
      </c>
      <c r="P10">
        <v>3.0000000000000001E-3</v>
      </c>
      <c r="Q10">
        <v>0</v>
      </c>
      <c r="R10">
        <v>0</v>
      </c>
      <c r="S10">
        <v>4.0000000000000001E-3</v>
      </c>
      <c r="T10">
        <v>7.0999999999999994E-2</v>
      </c>
      <c r="U10">
        <v>0.92100000000000004</v>
      </c>
      <c r="V10">
        <v>2.9000000000000001E-2</v>
      </c>
      <c r="W10">
        <v>1E-3</v>
      </c>
      <c r="Z10" s="1">
        <f t="shared" si="0"/>
        <v>0.51179999999999992</v>
      </c>
      <c r="AA10" s="1">
        <f t="shared" si="1"/>
        <v>0.21859999999999996</v>
      </c>
    </row>
    <row r="11" spans="1:27">
      <c r="A11">
        <v>10</v>
      </c>
      <c r="B11" t="s">
        <v>158</v>
      </c>
      <c r="C11">
        <v>30</v>
      </c>
      <c r="D11">
        <v>3.0000000000000001E-3</v>
      </c>
      <c r="E11">
        <v>0.107</v>
      </c>
      <c r="F11">
        <v>0</v>
      </c>
      <c r="G11">
        <v>0</v>
      </c>
      <c r="H11">
        <v>0.17799999999999999</v>
      </c>
      <c r="I11">
        <v>1.7000000000000001E-2</v>
      </c>
      <c r="J11">
        <v>0.998</v>
      </c>
      <c r="K11">
        <v>1E-3</v>
      </c>
      <c r="L11">
        <v>0.998</v>
      </c>
      <c r="M11">
        <v>0.114</v>
      </c>
      <c r="N11">
        <v>0.14799999999999999</v>
      </c>
      <c r="O11">
        <v>0.998</v>
      </c>
      <c r="P11">
        <v>1E-3</v>
      </c>
      <c r="Q11">
        <v>0.40600000000000003</v>
      </c>
      <c r="R11">
        <v>0.222</v>
      </c>
      <c r="S11">
        <v>0.252</v>
      </c>
      <c r="T11">
        <v>0.69199999999999995</v>
      </c>
      <c r="U11">
        <v>0.95</v>
      </c>
      <c r="V11">
        <v>0.995</v>
      </c>
      <c r="W11">
        <v>3.7999999999999999E-2</v>
      </c>
      <c r="Z11" s="1">
        <f t="shared" si="0"/>
        <v>0.24159999999999995</v>
      </c>
      <c r="AA11" s="1">
        <f t="shared" si="1"/>
        <v>0.47020000000000006</v>
      </c>
    </row>
    <row r="12" spans="1:27">
      <c r="A12">
        <v>11</v>
      </c>
      <c r="B12" t="s">
        <v>159</v>
      </c>
      <c r="C12">
        <v>30</v>
      </c>
      <c r="D12">
        <v>0.99199999999999999</v>
      </c>
      <c r="E12">
        <v>0.996</v>
      </c>
      <c r="F12">
        <v>4.0000000000000001E-3</v>
      </c>
      <c r="G12">
        <v>0</v>
      </c>
      <c r="H12">
        <v>4.2999999999999997E-2</v>
      </c>
      <c r="I12">
        <v>0.99399999999999999</v>
      </c>
      <c r="J12">
        <v>0.997</v>
      </c>
      <c r="K12">
        <v>0</v>
      </c>
      <c r="L12">
        <v>0.57999999999999996</v>
      </c>
      <c r="M12">
        <v>8.9999999999999993E-3</v>
      </c>
      <c r="N12">
        <v>0.14599999999999999</v>
      </c>
      <c r="O12">
        <v>0.997</v>
      </c>
      <c r="P12">
        <v>1E-3</v>
      </c>
      <c r="Q12">
        <v>0</v>
      </c>
      <c r="R12">
        <v>0</v>
      </c>
      <c r="S12">
        <v>4.0000000000000001E-3</v>
      </c>
      <c r="T12">
        <v>1E-3</v>
      </c>
      <c r="U12">
        <v>8.3000000000000004E-2</v>
      </c>
      <c r="V12">
        <v>0.995</v>
      </c>
      <c r="W12">
        <v>2.8000000000000001E-2</v>
      </c>
      <c r="Z12" s="1">
        <f t="shared" si="0"/>
        <v>0.46150000000000002</v>
      </c>
      <c r="AA12" s="1">
        <f t="shared" si="1"/>
        <v>0.22549999999999998</v>
      </c>
    </row>
    <row r="13" spans="1:27">
      <c r="A13">
        <v>12</v>
      </c>
      <c r="B13" t="s">
        <v>160</v>
      </c>
      <c r="C13">
        <v>30</v>
      </c>
      <c r="D13">
        <v>3.3000000000000002E-2</v>
      </c>
      <c r="E13">
        <v>0.996</v>
      </c>
      <c r="F13">
        <v>0.997</v>
      </c>
      <c r="G13">
        <v>6.3E-2</v>
      </c>
      <c r="H13">
        <v>0.42299999999999999</v>
      </c>
      <c r="I13">
        <v>0.996</v>
      </c>
      <c r="J13">
        <v>0.01</v>
      </c>
      <c r="K13">
        <v>2E-3</v>
      </c>
      <c r="L13">
        <v>0.97199999999999998</v>
      </c>
      <c r="M13">
        <v>0.98699999999999999</v>
      </c>
      <c r="N13">
        <v>0.997</v>
      </c>
      <c r="O13">
        <v>0.998</v>
      </c>
      <c r="P13">
        <v>0</v>
      </c>
      <c r="Q13">
        <v>1.7999999999999999E-2</v>
      </c>
      <c r="R13">
        <v>0.92100000000000004</v>
      </c>
      <c r="S13">
        <v>8.0000000000000002E-3</v>
      </c>
      <c r="T13">
        <v>1E-3</v>
      </c>
      <c r="U13">
        <v>1.9E-2</v>
      </c>
      <c r="V13">
        <v>6.5000000000000002E-2</v>
      </c>
      <c r="W13">
        <v>0.995</v>
      </c>
      <c r="Z13" s="1">
        <f t="shared" si="0"/>
        <v>0.54789999999999994</v>
      </c>
      <c r="AA13" s="1">
        <f t="shared" si="1"/>
        <v>0.4022</v>
      </c>
    </row>
    <row r="14" spans="1:27">
      <c r="A14">
        <v>13</v>
      </c>
      <c r="B14" t="s">
        <v>161</v>
      </c>
      <c r="C14">
        <v>30</v>
      </c>
      <c r="D14">
        <v>0.45900000000000002</v>
      </c>
      <c r="E14">
        <v>0.96099999999999997</v>
      </c>
      <c r="F14">
        <v>0.998</v>
      </c>
      <c r="G14">
        <v>0.995</v>
      </c>
      <c r="H14">
        <v>0</v>
      </c>
      <c r="I14">
        <v>3.1E-2</v>
      </c>
      <c r="J14">
        <v>8.0000000000000002E-3</v>
      </c>
      <c r="K14">
        <v>2E-3</v>
      </c>
      <c r="L14">
        <v>0.97599999999999998</v>
      </c>
      <c r="M14">
        <v>0.41599999999999998</v>
      </c>
      <c r="N14">
        <v>0.99099999999999999</v>
      </c>
      <c r="O14">
        <v>0.998</v>
      </c>
      <c r="P14">
        <v>0</v>
      </c>
      <c r="Q14">
        <v>0.17499999999999999</v>
      </c>
      <c r="R14">
        <v>0.997</v>
      </c>
      <c r="S14">
        <v>7.0000000000000001E-3</v>
      </c>
      <c r="T14">
        <v>1E-3</v>
      </c>
      <c r="U14">
        <v>0.47099999999999997</v>
      </c>
      <c r="V14">
        <v>0.995</v>
      </c>
      <c r="W14">
        <v>0.997</v>
      </c>
      <c r="Z14" s="1">
        <f t="shared" si="0"/>
        <v>0.48460000000000003</v>
      </c>
      <c r="AA14" s="1">
        <f t="shared" si="1"/>
        <v>0.56319999999999992</v>
      </c>
    </row>
    <row r="15" spans="1:27">
      <c r="A15">
        <v>14</v>
      </c>
      <c r="B15" t="s">
        <v>162</v>
      </c>
      <c r="C15">
        <v>30</v>
      </c>
      <c r="D15">
        <v>2.7E-2</v>
      </c>
      <c r="E15">
        <v>0.03</v>
      </c>
      <c r="F15">
        <v>0.997</v>
      </c>
      <c r="G15">
        <v>4.9000000000000002E-2</v>
      </c>
      <c r="H15">
        <v>7.0000000000000001E-3</v>
      </c>
      <c r="I15">
        <v>0.97399999999999998</v>
      </c>
      <c r="J15">
        <v>0.99299999999999999</v>
      </c>
      <c r="K15">
        <v>8.7999999999999995E-2</v>
      </c>
      <c r="L15">
        <v>0.99399999999999999</v>
      </c>
      <c r="M15">
        <v>0.997</v>
      </c>
      <c r="N15">
        <v>0.997</v>
      </c>
      <c r="O15">
        <v>0.998</v>
      </c>
      <c r="P15">
        <v>4.0000000000000001E-3</v>
      </c>
      <c r="Q15">
        <v>3.3000000000000002E-2</v>
      </c>
      <c r="R15">
        <v>0.997</v>
      </c>
      <c r="S15">
        <v>7.0000000000000001E-3</v>
      </c>
      <c r="T15">
        <v>1E-3</v>
      </c>
      <c r="U15">
        <v>8.7999999999999995E-2</v>
      </c>
      <c r="V15">
        <v>7.0000000000000001E-3</v>
      </c>
      <c r="W15">
        <v>0.219</v>
      </c>
      <c r="Z15" s="1">
        <f t="shared" si="0"/>
        <v>0.51559999999999995</v>
      </c>
      <c r="AA15" s="1">
        <f t="shared" si="1"/>
        <v>0.33510000000000001</v>
      </c>
    </row>
    <row r="16" spans="1:27">
      <c r="A16">
        <v>15</v>
      </c>
      <c r="B16" t="s">
        <v>163</v>
      </c>
      <c r="C16">
        <v>30</v>
      </c>
      <c r="D16">
        <v>0.995</v>
      </c>
      <c r="E16">
        <v>1.2999999999999999E-2</v>
      </c>
      <c r="F16">
        <v>0.998</v>
      </c>
      <c r="G16">
        <v>0.97</v>
      </c>
      <c r="H16">
        <v>0.10299999999999999</v>
      </c>
      <c r="I16">
        <v>2E-3</v>
      </c>
      <c r="J16">
        <v>0.97799999999999998</v>
      </c>
      <c r="K16">
        <v>1E-3</v>
      </c>
      <c r="L16">
        <v>0.98199999999999998</v>
      </c>
      <c r="M16">
        <v>0.97</v>
      </c>
      <c r="N16">
        <v>0.997</v>
      </c>
      <c r="O16">
        <v>0.998</v>
      </c>
      <c r="P16">
        <v>7.0000000000000001E-3</v>
      </c>
      <c r="Q16">
        <v>8.3000000000000004E-2</v>
      </c>
      <c r="R16">
        <v>0.997</v>
      </c>
      <c r="S16">
        <v>6.0000000000000001E-3</v>
      </c>
      <c r="T16">
        <v>1E-3</v>
      </c>
      <c r="U16">
        <v>0.215</v>
      </c>
      <c r="V16">
        <v>3.2000000000000001E-2</v>
      </c>
      <c r="W16">
        <v>0.996</v>
      </c>
      <c r="Z16" s="1">
        <f t="shared" si="0"/>
        <v>0.60120000000000007</v>
      </c>
      <c r="AA16" s="1">
        <f t="shared" si="1"/>
        <v>0.43319999999999997</v>
      </c>
    </row>
    <row r="17" spans="1:27">
      <c r="A17">
        <v>16</v>
      </c>
      <c r="B17" t="s">
        <v>164</v>
      </c>
      <c r="C17">
        <v>30</v>
      </c>
      <c r="D17">
        <v>0.219</v>
      </c>
      <c r="E17">
        <v>0.121</v>
      </c>
      <c r="F17">
        <v>0.998</v>
      </c>
      <c r="G17">
        <v>0.997</v>
      </c>
      <c r="H17">
        <v>1E-3</v>
      </c>
      <c r="I17">
        <v>0.997</v>
      </c>
      <c r="J17">
        <v>3.0000000000000001E-3</v>
      </c>
      <c r="K17">
        <v>5.0000000000000001E-3</v>
      </c>
      <c r="L17">
        <v>0.54100000000000004</v>
      </c>
      <c r="M17">
        <v>0.629</v>
      </c>
      <c r="N17">
        <v>0.997</v>
      </c>
      <c r="O17">
        <v>0.998</v>
      </c>
      <c r="P17">
        <v>0</v>
      </c>
      <c r="Q17">
        <v>3.7999999999999999E-2</v>
      </c>
      <c r="R17">
        <v>0.997</v>
      </c>
      <c r="S17">
        <v>1.2E-2</v>
      </c>
      <c r="T17">
        <v>1E-3</v>
      </c>
      <c r="U17">
        <v>2.5000000000000001E-2</v>
      </c>
      <c r="V17">
        <v>0.56399999999999995</v>
      </c>
      <c r="W17">
        <v>0.995</v>
      </c>
      <c r="Z17" s="1">
        <f t="shared" si="0"/>
        <v>0.45109999999999995</v>
      </c>
      <c r="AA17" s="1">
        <f t="shared" si="1"/>
        <v>0.4627</v>
      </c>
    </row>
    <row r="18" spans="1:27">
      <c r="A18">
        <v>17</v>
      </c>
      <c r="B18" t="s">
        <v>165</v>
      </c>
      <c r="C18">
        <v>30</v>
      </c>
      <c r="D18">
        <v>0.96199999999999997</v>
      </c>
      <c r="E18">
        <v>0.26</v>
      </c>
      <c r="F18">
        <v>0.998</v>
      </c>
      <c r="G18">
        <v>0.44</v>
      </c>
      <c r="H18">
        <v>3.0000000000000001E-3</v>
      </c>
      <c r="I18">
        <v>4.2000000000000003E-2</v>
      </c>
      <c r="J18">
        <v>0.98599999999999999</v>
      </c>
      <c r="K18">
        <v>1E-3</v>
      </c>
      <c r="L18">
        <v>0.998</v>
      </c>
      <c r="M18">
        <v>0.83799999999999997</v>
      </c>
      <c r="N18">
        <v>0.997</v>
      </c>
      <c r="O18">
        <v>0.998</v>
      </c>
      <c r="P18">
        <v>0</v>
      </c>
      <c r="Q18">
        <v>5.8999999999999997E-2</v>
      </c>
      <c r="R18">
        <v>0.997</v>
      </c>
      <c r="S18">
        <v>5.0000000000000001E-3</v>
      </c>
      <c r="T18">
        <v>1E-3</v>
      </c>
      <c r="U18">
        <v>0.19600000000000001</v>
      </c>
      <c r="V18">
        <v>0.99299999999999999</v>
      </c>
      <c r="W18">
        <v>0.98399999999999999</v>
      </c>
      <c r="Z18" s="1">
        <f t="shared" si="0"/>
        <v>0.55279999999999996</v>
      </c>
      <c r="AA18" s="1">
        <f t="shared" si="1"/>
        <v>0.52300000000000002</v>
      </c>
    </row>
    <row r="19" spans="1:27">
      <c r="A19">
        <v>18</v>
      </c>
      <c r="B19" t="s">
        <v>166</v>
      </c>
      <c r="C19">
        <v>30</v>
      </c>
      <c r="D19">
        <v>0.182</v>
      </c>
      <c r="E19">
        <v>1.0999999999999999E-2</v>
      </c>
      <c r="F19">
        <v>0.996</v>
      </c>
      <c r="G19">
        <v>0.998</v>
      </c>
      <c r="H19">
        <v>1.0999999999999999E-2</v>
      </c>
      <c r="I19">
        <v>0.77500000000000002</v>
      </c>
      <c r="J19">
        <v>7.0000000000000001E-3</v>
      </c>
      <c r="K19">
        <v>0.997</v>
      </c>
      <c r="L19">
        <v>0.97499999999999998</v>
      </c>
      <c r="M19">
        <v>0.253</v>
      </c>
      <c r="N19">
        <v>0.14799999999999999</v>
      </c>
      <c r="O19">
        <v>0.998</v>
      </c>
      <c r="P19">
        <v>1E-3</v>
      </c>
      <c r="Q19">
        <v>0.40500000000000003</v>
      </c>
      <c r="R19">
        <v>0.997</v>
      </c>
      <c r="S19">
        <v>0.35099999999999998</v>
      </c>
      <c r="T19">
        <v>1E-3</v>
      </c>
      <c r="U19">
        <v>0.14299999999999999</v>
      </c>
      <c r="V19">
        <v>1.4E-2</v>
      </c>
      <c r="W19">
        <v>0.997</v>
      </c>
      <c r="Z19" s="1">
        <f t="shared" si="0"/>
        <v>0.52049999999999996</v>
      </c>
      <c r="AA19" s="1">
        <f t="shared" si="1"/>
        <v>0.40549999999999997</v>
      </c>
    </row>
    <row r="20" spans="1:27">
      <c r="A20">
        <v>19</v>
      </c>
      <c r="B20" t="s">
        <v>167</v>
      </c>
      <c r="C20">
        <v>30</v>
      </c>
      <c r="D20">
        <v>8.6999999999999994E-2</v>
      </c>
      <c r="E20">
        <v>1E-3</v>
      </c>
      <c r="F20">
        <v>0.34300000000000003</v>
      </c>
      <c r="G20">
        <v>0.998</v>
      </c>
      <c r="H20">
        <v>0.998</v>
      </c>
      <c r="I20">
        <v>0.60499999999999998</v>
      </c>
      <c r="J20">
        <v>0.629</v>
      </c>
      <c r="K20">
        <v>0.997</v>
      </c>
      <c r="L20">
        <v>0.998</v>
      </c>
      <c r="M20">
        <v>0.66100000000000003</v>
      </c>
      <c r="N20">
        <v>2.1000000000000001E-2</v>
      </c>
      <c r="O20">
        <v>0.998</v>
      </c>
      <c r="P20">
        <v>0</v>
      </c>
      <c r="Q20">
        <v>0.77600000000000002</v>
      </c>
      <c r="R20">
        <v>0.997</v>
      </c>
      <c r="S20">
        <v>3.7999999999999999E-2</v>
      </c>
      <c r="T20">
        <v>4.0000000000000001E-3</v>
      </c>
      <c r="U20">
        <v>5.7000000000000002E-2</v>
      </c>
      <c r="V20">
        <v>1E-3</v>
      </c>
      <c r="W20">
        <v>0.99</v>
      </c>
      <c r="Z20" s="1">
        <f t="shared" si="0"/>
        <v>0.63170000000000004</v>
      </c>
      <c r="AA20" s="1">
        <f t="shared" si="1"/>
        <v>0.38819999999999999</v>
      </c>
    </row>
    <row r="21" spans="1:27">
      <c r="A21">
        <v>20</v>
      </c>
      <c r="B21" t="s">
        <v>168</v>
      </c>
      <c r="C21">
        <v>30</v>
      </c>
      <c r="D21">
        <v>9.5000000000000001E-2</v>
      </c>
      <c r="E21">
        <v>0.996</v>
      </c>
      <c r="F21">
        <v>0.997</v>
      </c>
      <c r="G21">
        <v>0.998</v>
      </c>
      <c r="H21">
        <v>1.7000000000000001E-2</v>
      </c>
      <c r="I21">
        <v>0.17</v>
      </c>
      <c r="J21">
        <v>1.2E-2</v>
      </c>
      <c r="K21">
        <v>0.99099999999999999</v>
      </c>
      <c r="L21">
        <v>0.996</v>
      </c>
      <c r="M21">
        <v>0.55800000000000005</v>
      </c>
      <c r="N21">
        <v>8.0000000000000002E-3</v>
      </c>
      <c r="O21">
        <v>0.998</v>
      </c>
      <c r="P21">
        <v>0</v>
      </c>
      <c r="Q21">
        <v>0.36099999999999999</v>
      </c>
      <c r="R21">
        <v>0.996</v>
      </c>
      <c r="S21">
        <v>0.13500000000000001</v>
      </c>
      <c r="T21">
        <v>1E-3</v>
      </c>
      <c r="U21">
        <v>7.1999999999999995E-2</v>
      </c>
      <c r="V21">
        <v>2E-3</v>
      </c>
      <c r="W21">
        <v>0.997</v>
      </c>
      <c r="Z21" s="1">
        <f t="shared" si="0"/>
        <v>0.58299999999999996</v>
      </c>
      <c r="AA21" s="1">
        <f t="shared" si="1"/>
        <v>0.35699999999999998</v>
      </c>
    </row>
    <row r="22" spans="1:27">
      <c r="A22">
        <v>21</v>
      </c>
      <c r="B22" t="s">
        <v>169</v>
      </c>
      <c r="C22">
        <v>30</v>
      </c>
      <c r="D22">
        <v>0.92100000000000004</v>
      </c>
      <c r="E22">
        <v>4.0000000000000001E-3</v>
      </c>
      <c r="F22">
        <v>0.94099999999999995</v>
      </c>
      <c r="G22">
        <v>0.998</v>
      </c>
      <c r="H22">
        <v>0.86099999999999999</v>
      </c>
      <c r="I22">
        <v>4.0000000000000001E-3</v>
      </c>
      <c r="J22">
        <v>0.84499999999999997</v>
      </c>
      <c r="K22">
        <v>0.996</v>
      </c>
      <c r="L22">
        <v>0.997</v>
      </c>
      <c r="M22">
        <v>2.4E-2</v>
      </c>
      <c r="N22">
        <v>0.96599999999999997</v>
      </c>
      <c r="O22">
        <v>0.998</v>
      </c>
      <c r="P22">
        <v>1E-3</v>
      </c>
      <c r="Q22">
        <v>0.23400000000000001</v>
      </c>
      <c r="R22">
        <v>0.997</v>
      </c>
      <c r="S22">
        <v>0.01</v>
      </c>
      <c r="T22">
        <v>1E-3</v>
      </c>
      <c r="U22">
        <v>0.28799999999999998</v>
      </c>
      <c r="V22">
        <v>0</v>
      </c>
      <c r="W22">
        <v>0.99299999999999999</v>
      </c>
      <c r="Z22" s="1">
        <f t="shared" si="0"/>
        <v>0.65910000000000002</v>
      </c>
      <c r="AA22" s="1">
        <f t="shared" si="1"/>
        <v>0.44879999999999998</v>
      </c>
    </row>
    <row r="23" spans="1:27">
      <c r="A23">
        <v>22</v>
      </c>
      <c r="B23" t="s">
        <v>170</v>
      </c>
      <c r="C23">
        <v>30</v>
      </c>
      <c r="D23">
        <v>8.3000000000000004E-2</v>
      </c>
      <c r="E23">
        <v>0.997</v>
      </c>
      <c r="F23">
        <v>0.97199999999999998</v>
      </c>
      <c r="G23">
        <v>0.997</v>
      </c>
      <c r="H23">
        <v>0.995</v>
      </c>
      <c r="I23">
        <v>3.0000000000000001E-3</v>
      </c>
      <c r="J23">
        <v>0.93</v>
      </c>
      <c r="K23">
        <v>0.99299999999999999</v>
      </c>
      <c r="L23">
        <v>0.998</v>
      </c>
      <c r="M23">
        <v>0.622</v>
      </c>
      <c r="N23">
        <v>0.877</v>
      </c>
      <c r="O23">
        <v>0.98899999999999999</v>
      </c>
      <c r="P23">
        <v>0</v>
      </c>
      <c r="Q23">
        <v>0.98799999999999999</v>
      </c>
      <c r="R23">
        <v>0.96399999999999997</v>
      </c>
      <c r="S23">
        <v>8.0000000000000002E-3</v>
      </c>
      <c r="T23">
        <v>7.0000000000000001E-3</v>
      </c>
      <c r="U23">
        <v>0.01</v>
      </c>
      <c r="V23">
        <v>1E-3</v>
      </c>
      <c r="W23">
        <v>0.997</v>
      </c>
      <c r="Z23" s="1">
        <f t="shared" si="0"/>
        <v>0.75900000000000001</v>
      </c>
      <c r="AA23" s="1">
        <f t="shared" si="1"/>
        <v>0.48410000000000003</v>
      </c>
    </row>
    <row r="24" spans="1:27">
      <c r="A24">
        <v>23</v>
      </c>
      <c r="B24" t="s">
        <v>171</v>
      </c>
      <c r="C24">
        <v>30</v>
      </c>
      <c r="D24">
        <v>7.0999999999999994E-2</v>
      </c>
      <c r="E24">
        <v>0.995</v>
      </c>
      <c r="F24">
        <v>0.997</v>
      </c>
      <c r="G24">
        <v>0.998</v>
      </c>
      <c r="H24">
        <v>0.998</v>
      </c>
      <c r="I24">
        <v>0.93500000000000005</v>
      </c>
      <c r="J24">
        <v>7.0000000000000001E-3</v>
      </c>
      <c r="K24">
        <v>0.99199999999999999</v>
      </c>
      <c r="L24">
        <v>0.99199999999999999</v>
      </c>
      <c r="M24">
        <v>0.85899999999999999</v>
      </c>
      <c r="N24">
        <v>0.98199999999999998</v>
      </c>
      <c r="O24">
        <v>0.998</v>
      </c>
      <c r="P24">
        <v>1E-3</v>
      </c>
      <c r="Q24">
        <v>0.17599999999999999</v>
      </c>
      <c r="R24">
        <v>0.996</v>
      </c>
      <c r="S24">
        <v>6.4000000000000001E-2</v>
      </c>
      <c r="T24">
        <v>2E-3</v>
      </c>
      <c r="U24">
        <v>7.1999999999999995E-2</v>
      </c>
      <c r="V24">
        <v>1E-3</v>
      </c>
      <c r="W24">
        <v>0.99199999999999999</v>
      </c>
      <c r="Z24" s="1">
        <f t="shared" si="0"/>
        <v>0.78439999999999999</v>
      </c>
      <c r="AA24" s="1">
        <f t="shared" si="1"/>
        <v>0.4284</v>
      </c>
    </row>
    <row r="25" spans="1:27">
      <c r="A25">
        <v>24</v>
      </c>
      <c r="B25" t="s">
        <v>172</v>
      </c>
      <c r="C25">
        <v>30</v>
      </c>
      <c r="D25">
        <v>0.94899999999999995</v>
      </c>
      <c r="E25">
        <v>3.0000000000000001E-3</v>
      </c>
      <c r="F25">
        <v>0</v>
      </c>
      <c r="G25">
        <v>1E-3</v>
      </c>
      <c r="H25">
        <v>0.154</v>
      </c>
      <c r="I25">
        <v>0.85299999999999998</v>
      </c>
      <c r="J25">
        <v>0</v>
      </c>
      <c r="K25">
        <v>0.996</v>
      </c>
      <c r="L25">
        <v>1E-3</v>
      </c>
      <c r="M25">
        <v>0.96899999999999997</v>
      </c>
      <c r="N25">
        <v>0.997</v>
      </c>
      <c r="O25">
        <v>3.0000000000000001E-3</v>
      </c>
      <c r="P25">
        <v>0.998</v>
      </c>
      <c r="Q25">
        <v>0</v>
      </c>
      <c r="R25">
        <v>1E-3</v>
      </c>
      <c r="S25">
        <v>0.57899999999999996</v>
      </c>
      <c r="T25">
        <v>0.996</v>
      </c>
      <c r="U25">
        <v>0.995</v>
      </c>
      <c r="V25">
        <v>0</v>
      </c>
      <c r="W25">
        <v>0</v>
      </c>
      <c r="Z25" s="1">
        <f t="shared" si="0"/>
        <v>0.39259999999999995</v>
      </c>
      <c r="AA25" s="1">
        <f t="shared" si="1"/>
        <v>0.45689999999999997</v>
      </c>
    </row>
    <row r="26" spans="1:27">
      <c r="A26">
        <v>25</v>
      </c>
      <c r="B26" t="s">
        <v>173</v>
      </c>
      <c r="C26">
        <v>30</v>
      </c>
      <c r="D26">
        <v>0.995</v>
      </c>
      <c r="E26">
        <v>0.80500000000000005</v>
      </c>
      <c r="F26">
        <v>0.18099999999999999</v>
      </c>
      <c r="G26">
        <v>3.4000000000000002E-2</v>
      </c>
      <c r="H26">
        <v>4.1000000000000002E-2</v>
      </c>
      <c r="I26">
        <v>2E-3</v>
      </c>
      <c r="J26">
        <v>1E-3</v>
      </c>
      <c r="K26">
        <v>0.99399999999999999</v>
      </c>
      <c r="L26">
        <v>1E-3</v>
      </c>
      <c r="M26">
        <v>0.995</v>
      </c>
      <c r="N26">
        <v>0.104</v>
      </c>
      <c r="O26">
        <v>4.0000000000000001E-3</v>
      </c>
      <c r="P26">
        <v>0.998</v>
      </c>
      <c r="Q26">
        <v>2.5000000000000001E-2</v>
      </c>
      <c r="R26">
        <v>1E-3</v>
      </c>
      <c r="S26">
        <v>0.94799999999999995</v>
      </c>
      <c r="T26">
        <v>3.0000000000000001E-3</v>
      </c>
      <c r="U26">
        <v>0.95</v>
      </c>
      <c r="V26">
        <v>0.997</v>
      </c>
      <c r="W26">
        <v>2.5999999999999999E-2</v>
      </c>
      <c r="Z26" s="1">
        <f t="shared" si="0"/>
        <v>0.40489999999999993</v>
      </c>
      <c r="AA26" s="1">
        <f t="shared" si="1"/>
        <v>0.40560000000000002</v>
      </c>
    </row>
    <row r="27" spans="1:27">
      <c r="A27">
        <v>26</v>
      </c>
      <c r="B27" t="s">
        <v>174</v>
      </c>
      <c r="C27">
        <v>30</v>
      </c>
      <c r="D27">
        <v>0.98899999999999999</v>
      </c>
      <c r="E27">
        <v>2E-3</v>
      </c>
      <c r="F27">
        <v>5.0000000000000001E-3</v>
      </c>
      <c r="G27">
        <v>1.2E-2</v>
      </c>
      <c r="H27">
        <v>0.2</v>
      </c>
      <c r="I27">
        <v>1.2999999999999999E-2</v>
      </c>
      <c r="J27">
        <v>0</v>
      </c>
      <c r="K27">
        <v>0.99399999999999999</v>
      </c>
      <c r="L27">
        <v>1.0999999999999999E-2</v>
      </c>
      <c r="M27">
        <v>0.63400000000000001</v>
      </c>
      <c r="N27">
        <v>7.0999999999999994E-2</v>
      </c>
      <c r="O27">
        <v>3.4000000000000002E-2</v>
      </c>
      <c r="P27">
        <v>0.998</v>
      </c>
      <c r="Q27">
        <v>0</v>
      </c>
      <c r="R27">
        <v>4.0000000000000001E-3</v>
      </c>
      <c r="S27">
        <v>0.121</v>
      </c>
      <c r="T27">
        <v>0.998</v>
      </c>
      <c r="U27">
        <v>0.39200000000000002</v>
      </c>
      <c r="V27">
        <v>0.113</v>
      </c>
      <c r="W27">
        <v>0</v>
      </c>
      <c r="Z27" s="1">
        <f t="shared" si="0"/>
        <v>0.28599999999999998</v>
      </c>
      <c r="AA27" s="1">
        <f t="shared" si="1"/>
        <v>0.27310000000000001</v>
      </c>
    </row>
    <row r="28" spans="1:27">
      <c r="A28">
        <v>27</v>
      </c>
      <c r="B28" t="s">
        <v>175</v>
      </c>
      <c r="C28">
        <v>30</v>
      </c>
      <c r="D28">
        <v>0.996</v>
      </c>
      <c r="E28">
        <v>0.98399999999999999</v>
      </c>
      <c r="F28">
        <v>0.104</v>
      </c>
      <c r="G28">
        <v>1E-3</v>
      </c>
      <c r="H28">
        <v>0.254</v>
      </c>
      <c r="I28">
        <v>2.7E-2</v>
      </c>
      <c r="J28">
        <v>0</v>
      </c>
      <c r="K28">
        <v>0.97899999999999998</v>
      </c>
      <c r="L28">
        <v>0</v>
      </c>
      <c r="M28">
        <v>0.997</v>
      </c>
      <c r="N28">
        <v>1.7999999999999999E-2</v>
      </c>
      <c r="O28">
        <v>2E-3</v>
      </c>
      <c r="P28">
        <v>0.998</v>
      </c>
      <c r="Q28">
        <v>0</v>
      </c>
      <c r="R28">
        <v>1E-3</v>
      </c>
      <c r="S28">
        <v>0.99399999999999999</v>
      </c>
      <c r="T28">
        <v>0.998</v>
      </c>
      <c r="U28">
        <v>0.98699999999999999</v>
      </c>
      <c r="V28">
        <v>0.997</v>
      </c>
      <c r="W28">
        <v>1E-3</v>
      </c>
      <c r="Z28" s="1">
        <f t="shared" si="0"/>
        <v>0.43420000000000003</v>
      </c>
      <c r="AA28" s="1">
        <f t="shared" si="1"/>
        <v>0.49960000000000004</v>
      </c>
    </row>
    <row r="29" spans="1:27">
      <c r="A29">
        <v>28</v>
      </c>
      <c r="B29" t="s">
        <v>176</v>
      </c>
      <c r="C29">
        <v>30</v>
      </c>
      <c r="D29">
        <v>0.85099999999999998</v>
      </c>
      <c r="E29">
        <v>2.1000000000000001E-2</v>
      </c>
      <c r="F29">
        <v>1E-3</v>
      </c>
      <c r="G29">
        <v>6.0000000000000001E-3</v>
      </c>
      <c r="H29">
        <v>8.0000000000000002E-3</v>
      </c>
      <c r="I29">
        <v>1E-3</v>
      </c>
      <c r="J29">
        <v>1E-3</v>
      </c>
      <c r="K29">
        <v>0.996</v>
      </c>
      <c r="L29">
        <v>1E-3</v>
      </c>
      <c r="M29">
        <v>0.23699999999999999</v>
      </c>
      <c r="N29">
        <v>0.79</v>
      </c>
      <c r="O29">
        <v>3.0000000000000001E-3</v>
      </c>
      <c r="P29">
        <v>0.998</v>
      </c>
      <c r="Q29">
        <v>8.9999999999999993E-3</v>
      </c>
      <c r="R29">
        <v>1E-3</v>
      </c>
      <c r="S29">
        <v>0.17399999999999999</v>
      </c>
      <c r="T29">
        <v>1E-3</v>
      </c>
      <c r="U29">
        <v>0.77800000000000002</v>
      </c>
      <c r="V29">
        <v>1.9E-2</v>
      </c>
      <c r="W29">
        <v>0</v>
      </c>
      <c r="Z29" s="1">
        <f t="shared" si="0"/>
        <v>0.21229999999999999</v>
      </c>
      <c r="AA29" s="1">
        <f t="shared" si="1"/>
        <v>0.27729999999999999</v>
      </c>
    </row>
    <row r="30" spans="1:27">
      <c r="A30">
        <v>29</v>
      </c>
      <c r="B30" t="s">
        <v>177</v>
      </c>
      <c r="C30">
        <v>30</v>
      </c>
      <c r="D30">
        <v>0.96799999999999997</v>
      </c>
      <c r="E30">
        <v>0.93200000000000005</v>
      </c>
      <c r="F30">
        <v>1.4999999999999999E-2</v>
      </c>
      <c r="G30">
        <v>1E-3</v>
      </c>
      <c r="H30">
        <v>2E-3</v>
      </c>
      <c r="I30">
        <v>2.3E-2</v>
      </c>
      <c r="J30">
        <v>0.14099999999999999</v>
      </c>
      <c r="K30">
        <v>0.997</v>
      </c>
      <c r="L30">
        <v>1E-3</v>
      </c>
      <c r="M30">
        <v>3.0000000000000001E-3</v>
      </c>
      <c r="N30">
        <v>4.0000000000000001E-3</v>
      </c>
      <c r="O30">
        <v>5.0000000000000001E-3</v>
      </c>
      <c r="P30">
        <v>0.998</v>
      </c>
      <c r="Q30">
        <v>2E-3</v>
      </c>
      <c r="R30">
        <v>0</v>
      </c>
      <c r="S30">
        <v>0.97099999999999997</v>
      </c>
      <c r="T30">
        <v>3.0000000000000001E-3</v>
      </c>
      <c r="U30">
        <v>0.02</v>
      </c>
      <c r="V30">
        <v>0.26100000000000001</v>
      </c>
      <c r="W30">
        <v>0</v>
      </c>
      <c r="Z30" s="1">
        <f t="shared" si="0"/>
        <v>0.30829999999999991</v>
      </c>
      <c r="AA30" s="1">
        <f t="shared" si="1"/>
        <v>0.22639999999999999</v>
      </c>
    </row>
    <row r="31" spans="1:27">
      <c r="A31">
        <v>30</v>
      </c>
      <c r="B31" t="s">
        <v>178</v>
      </c>
      <c r="C31">
        <v>30</v>
      </c>
      <c r="D31">
        <v>0.998</v>
      </c>
      <c r="E31">
        <v>0</v>
      </c>
      <c r="F31">
        <v>5.0000000000000001E-3</v>
      </c>
      <c r="G31">
        <v>1E-3</v>
      </c>
      <c r="H31">
        <v>0.25900000000000001</v>
      </c>
      <c r="I31">
        <v>0.82499999999999996</v>
      </c>
      <c r="J31">
        <v>1.2E-2</v>
      </c>
      <c r="K31">
        <v>0.58599999999999997</v>
      </c>
      <c r="L31">
        <v>1E-3</v>
      </c>
      <c r="M31">
        <v>0.93300000000000005</v>
      </c>
      <c r="N31">
        <v>0</v>
      </c>
      <c r="O31">
        <v>1E-3</v>
      </c>
      <c r="P31">
        <v>3.6999999999999998E-2</v>
      </c>
      <c r="Q31">
        <v>2.7E-2</v>
      </c>
      <c r="R31">
        <v>0.995</v>
      </c>
      <c r="S31">
        <v>0.98799999999999999</v>
      </c>
      <c r="T31">
        <v>0.36</v>
      </c>
      <c r="U31">
        <v>0.996</v>
      </c>
      <c r="V31">
        <v>0.997</v>
      </c>
      <c r="W31">
        <v>0</v>
      </c>
      <c r="Z31" s="1">
        <f t="shared" si="0"/>
        <v>0.36199999999999999</v>
      </c>
      <c r="AA31" s="1">
        <f t="shared" si="1"/>
        <v>0.44009999999999999</v>
      </c>
    </row>
    <row r="32" spans="1:27">
      <c r="A32">
        <v>31</v>
      </c>
      <c r="B32" t="s">
        <v>179</v>
      </c>
      <c r="C32">
        <v>30</v>
      </c>
      <c r="D32">
        <v>0.997</v>
      </c>
      <c r="E32">
        <v>2E-3</v>
      </c>
      <c r="F32">
        <v>1E-3</v>
      </c>
      <c r="G32">
        <v>1.4999999999999999E-2</v>
      </c>
      <c r="H32">
        <v>0.24299999999999999</v>
      </c>
      <c r="I32">
        <v>3.6999999999999998E-2</v>
      </c>
      <c r="J32">
        <v>8.7999999999999995E-2</v>
      </c>
      <c r="K32">
        <v>6.0000000000000001E-3</v>
      </c>
      <c r="L32">
        <v>0</v>
      </c>
      <c r="M32">
        <v>5.0000000000000001E-3</v>
      </c>
      <c r="N32">
        <v>0.29499999999999998</v>
      </c>
      <c r="O32">
        <v>1.4E-2</v>
      </c>
      <c r="P32">
        <v>3.0000000000000001E-3</v>
      </c>
      <c r="Q32">
        <v>2E-3</v>
      </c>
      <c r="R32">
        <v>0.998</v>
      </c>
      <c r="S32">
        <v>0.26300000000000001</v>
      </c>
      <c r="T32">
        <v>0.998</v>
      </c>
      <c r="U32">
        <v>0.157</v>
      </c>
      <c r="V32">
        <v>1E-3</v>
      </c>
      <c r="W32">
        <v>0.27500000000000002</v>
      </c>
      <c r="Z32" s="1">
        <f t="shared" si="0"/>
        <v>0.1394</v>
      </c>
      <c r="AA32" s="1">
        <f t="shared" si="1"/>
        <v>0.30060000000000003</v>
      </c>
    </row>
    <row r="33" spans="1:27">
      <c r="A33">
        <v>32</v>
      </c>
      <c r="B33" t="s">
        <v>180</v>
      </c>
      <c r="C33">
        <v>30</v>
      </c>
      <c r="D33">
        <v>0.997</v>
      </c>
      <c r="E33">
        <v>2E-3</v>
      </c>
      <c r="F33">
        <v>7.0000000000000001E-3</v>
      </c>
      <c r="G33">
        <v>5.1999999999999998E-2</v>
      </c>
      <c r="H33">
        <v>3.0000000000000001E-3</v>
      </c>
      <c r="I33">
        <v>0.14199999999999999</v>
      </c>
      <c r="J33">
        <v>0.41599999999999998</v>
      </c>
      <c r="K33">
        <v>1.2E-2</v>
      </c>
      <c r="L33">
        <v>1E-3</v>
      </c>
      <c r="M33">
        <v>0.499</v>
      </c>
      <c r="N33">
        <v>0</v>
      </c>
      <c r="O33">
        <v>1E-3</v>
      </c>
      <c r="P33">
        <v>0</v>
      </c>
      <c r="Q33">
        <v>0.98299999999999998</v>
      </c>
      <c r="R33">
        <v>0.998</v>
      </c>
      <c r="S33">
        <v>3.2000000000000001E-2</v>
      </c>
      <c r="T33">
        <v>2E-3</v>
      </c>
      <c r="U33">
        <v>0.79700000000000004</v>
      </c>
      <c r="V33">
        <v>0.996</v>
      </c>
      <c r="W33">
        <v>0.19400000000000001</v>
      </c>
      <c r="Z33" s="1">
        <f t="shared" si="0"/>
        <v>0.21309999999999998</v>
      </c>
      <c r="AA33" s="1">
        <f t="shared" si="1"/>
        <v>0.40029999999999999</v>
      </c>
    </row>
    <row r="34" spans="1:27">
      <c r="A34">
        <v>33</v>
      </c>
      <c r="B34" t="s">
        <v>181</v>
      </c>
      <c r="C34">
        <v>30</v>
      </c>
      <c r="D34">
        <v>0.998</v>
      </c>
      <c r="E34">
        <v>1E-3</v>
      </c>
      <c r="F34">
        <v>1E-3</v>
      </c>
      <c r="G34">
        <v>0</v>
      </c>
      <c r="H34">
        <v>7.0000000000000001E-3</v>
      </c>
      <c r="I34">
        <v>0.84</v>
      </c>
      <c r="J34">
        <v>1E-3</v>
      </c>
      <c r="K34">
        <v>0.88400000000000001</v>
      </c>
      <c r="L34">
        <v>0</v>
      </c>
      <c r="M34">
        <v>0.996</v>
      </c>
      <c r="N34">
        <v>0</v>
      </c>
      <c r="O34">
        <v>1E-3</v>
      </c>
      <c r="P34">
        <v>1E-3</v>
      </c>
      <c r="Q34">
        <v>1E-3</v>
      </c>
      <c r="R34">
        <v>0.997</v>
      </c>
      <c r="S34">
        <v>0.89600000000000002</v>
      </c>
      <c r="T34">
        <v>0.998</v>
      </c>
      <c r="U34">
        <v>0.99399999999999999</v>
      </c>
      <c r="V34">
        <v>0.998</v>
      </c>
      <c r="W34">
        <v>1E-3</v>
      </c>
      <c r="Z34" s="1">
        <f t="shared" si="0"/>
        <v>0.37279999999999996</v>
      </c>
      <c r="AA34" s="1">
        <f t="shared" si="1"/>
        <v>0.48870000000000002</v>
      </c>
    </row>
    <row r="35" spans="1:27">
      <c r="A35">
        <v>34</v>
      </c>
      <c r="B35" t="s">
        <v>182</v>
      </c>
      <c r="C35">
        <v>30</v>
      </c>
      <c r="D35">
        <v>0.997</v>
      </c>
      <c r="E35">
        <v>3.0000000000000001E-3</v>
      </c>
      <c r="F35">
        <v>8.9999999999999993E-3</v>
      </c>
      <c r="G35">
        <v>0.114</v>
      </c>
      <c r="H35">
        <v>5.0000000000000001E-3</v>
      </c>
      <c r="I35">
        <v>2.1000000000000001E-2</v>
      </c>
      <c r="J35">
        <v>0.254</v>
      </c>
      <c r="K35">
        <v>0.222</v>
      </c>
      <c r="L35">
        <v>0</v>
      </c>
      <c r="M35">
        <v>4.0000000000000001E-3</v>
      </c>
      <c r="N35">
        <v>1E-3</v>
      </c>
      <c r="O35">
        <v>2E-3</v>
      </c>
      <c r="P35">
        <v>2E-3</v>
      </c>
      <c r="Q35">
        <v>0.77400000000000002</v>
      </c>
      <c r="R35">
        <v>0.998</v>
      </c>
      <c r="S35">
        <v>4.0000000000000001E-3</v>
      </c>
      <c r="T35">
        <v>2E-3</v>
      </c>
      <c r="U35">
        <v>0.27200000000000002</v>
      </c>
      <c r="V35">
        <v>5.0000000000000001E-3</v>
      </c>
      <c r="W35">
        <v>2.1999999999999999E-2</v>
      </c>
      <c r="Z35" s="1">
        <f t="shared" si="0"/>
        <v>0.16289999999999999</v>
      </c>
      <c r="AA35" s="1">
        <f t="shared" si="1"/>
        <v>0.2082</v>
      </c>
    </row>
    <row r="36" spans="1:27">
      <c r="A36">
        <v>35</v>
      </c>
      <c r="B36" t="s">
        <v>183</v>
      </c>
      <c r="C36">
        <v>30</v>
      </c>
      <c r="D36">
        <v>0.997</v>
      </c>
      <c r="E36">
        <v>2E-3</v>
      </c>
      <c r="F36">
        <v>1E-3</v>
      </c>
      <c r="G36">
        <v>6.0000000000000001E-3</v>
      </c>
      <c r="H36">
        <v>2E-3</v>
      </c>
      <c r="I36">
        <v>0.93500000000000005</v>
      </c>
      <c r="J36">
        <v>5.8000000000000003E-2</v>
      </c>
      <c r="K36">
        <v>1E-3</v>
      </c>
      <c r="L36">
        <v>0</v>
      </c>
      <c r="M36">
        <v>0.99399999999999999</v>
      </c>
      <c r="N36">
        <v>2E-3</v>
      </c>
      <c r="O36">
        <v>1E-3</v>
      </c>
      <c r="P36">
        <v>0</v>
      </c>
      <c r="Q36">
        <v>0.996</v>
      </c>
      <c r="R36">
        <v>0.996</v>
      </c>
      <c r="S36">
        <v>0.308</v>
      </c>
      <c r="T36">
        <v>0.998</v>
      </c>
      <c r="U36">
        <v>0.9</v>
      </c>
      <c r="V36">
        <v>6.9000000000000006E-2</v>
      </c>
      <c r="W36">
        <v>4.0000000000000001E-3</v>
      </c>
      <c r="Z36" s="1">
        <f t="shared" si="0"/>
        <v>0.29959999999999998</v>
      </c>
      <c r="AA36" s="1">
        <f t="shared" si="1"/>
        <v>0.4274</v>
      </c>
    </row>
    <row r="37" spans="1:27">
      <c r="A37">
        <v>36</v>
      </c>
      <c r="B37" t="s">
        <v>184</v>
      </c>
      <c r="C37">
        <v>30</v>
      </c>
      <c r="D37">
        <v>0</v>
      </c>
      <c r="E37">
        <v>0.22500000000000001</v>
      </c>
      <c r="F37">
        <v>1E-3</v>
      </c>
      <c r="G37">
        <v>1.4E-2</v>
      </c>
      <c r="H37">
        <v>1E-3</v>
      </c>
      <c r="I37">
        <v>0.121</v>
      </c>
      <c r="J37">
        <v>0</v>
      </c>
      <c r="K37">
        <v>2.1999999999999999E-2</v>
      </c>
      <c r="L37">
        <v>1E-3</v>
      </c>
      <c r="M37">
        <v>4.4999999999999998E-2</v>
      </c>
      <c r="N37">
        <v>0.998</v>
      </c>
      <c r="O37">
        <v>6.7000000000000004E-2</v>
      </c>
      <c r="P37">
        <v>1E-3</v>
      </c>
      <c r="Q37">
        <v>0.997</v>
      </c>
      <c r="R37">
        <v>1E-3</v>
      </c>
      <c r="S37">
        <v>4.8000000000000001E-2</v>
      </c>
      <c r="T37">
        <v>0.998</v>
      </c>
      <c r="U37">
        <v>0.53800000000000003</v>
      </c>
      <c r="V37">
        <v>0</v>
      </c>
      <c r="W37">
        <v>0.39100000000000001</v>
      </c>
      <c r="Z37" s="1">
        <f t="shared" si="0"/>
        <v>4.2999999999999997E-2</v>
      </c>
      <c r="AA37" s="1">
        <f t="shared" si="1"/>
        <v>0.40389999999999998</v>
      </c>
    </row>
    <row r="38" spans="1:27">
      <c r="A38">
        <v>37</v>
      </c>
      <c r="B38" t="s">
        <v>185</v>
      </c>
      <c r="C38">
        <v>30</v>
      </c>
      <c r="D38">
        <v>2.1000000000000001E-2</v>
      </c>
      <c r="E38">
        <v>0.23899999999999999</v>
      </c>
      <c r="F38">
        <v>1E-3</v>
      </c>
      <c r="G38">
        <v>1.7000000000000001E-2</v>
      </c>
      <c r="H38">
        <v>8.9999999999999993E-3</v>
      </c>
      <c r="I38">
        <v>0.39900000000000002</v>
      </c>
      <c r="J38">
        <v>0.13</v>
      </c>
      <c r="K38">
        <v>4.0000000000000001E-3</v>
      </c>
      <c r="L38">
        <v>0</v>
      </c>
      <c r="M38">
        <v>0.78200000000000003</v>
      </c>
      <c r="N38">
        <v>0.35899999999999999</v>
      </c>
      <c r="O38">
        <v>3.0000000000000001E-3</v>
      </c>
      <c r="P38">
        <v>0</v>
      </c>
      <c r="Q38">
        <v>0.998</v>
      </c>
      <c r="R38">
        <v>1E-3</v>
      </c>
      <c r="S38">
        <v>0.68600000000000005</v>
      </c>
      <c r="T38">
        <v>3.5000000000000003E-2</v>
      </c>
      <c r="U38">
        <v>0.95199999999999996</v>
      </c>
      <c r="V38">
        <v>1E-3</v>
      </c>
      <c r="W38">
        <v>0.63</v>
      </c>
      <c r="Z38" s="1">
        <f t="shared" si="0"/>
        <v>0.16020000000000001</v>
      </c>
      <c r="AA38" s="1">
        <f t="shared" si="1"/>
        <v>0.36649999999999994</v>
      </c>
    </row>
    <row r="39" spans="1:27">
      <c r="A39">
        <v>38</v>
      </c>
      <c r="B39" t="s">
        <v>186</v>
      </c>
      <c r="C39">
        <v>30</v>
      </c>
      <c r="D39">
        <v>2.1000000000000001E-2</v>
      </c>
      <c r="E39">
        <v>4.7E-2</v>
      </c>
      <c r="F39">
        <v>1E-3</v>
      </c>
      <c r="G39">
        <v>2E-3</v>
      </c>
      <c r="H39">
        <v>1E-3</v>
      </c>
      <c r="I39">
        <v>0.39300000000000002</v>
      </c>
      <c r="J39">
        <v>0</v>
      </c>
      <c r="K39">
        <v>0.64300000000000002</v>
      </c>
      <c r="L39">
        <v>0</v>
      </c>
      <c r="M39">
        <v>0.997</v>
      </c>
      <c r="N39">
        <v>0.997</v>
      </c>
      <c r="O39">
        <v>3.0000000000000001E-3</v>
      </c>
      <c r="P39">
        <v>2E-3</v>
      </c>
      <c r="Q39">
        <v>0.997</v>
      </c>
      <c r="R39">
        <v>1E-3</v>
      </c>
      <c r="S39">
        <v>0.98899999999999999</v>
      </c>
      <c r="T39">
        <v>0.998</v>
      </c>
      <c r="U39">
        <v>0.998</v>
      </c>
      <c r="V39">
        <v>0.98599999999999999</v>
      </c>
      <c r="W39">
        <v>1.7000000000000001E-2</v>
      </c>
      <c r="Z39" s="1">
        <f t="shared" si="0"/>
        <v>0.21049999999999999</v>
      </c>
      <c r="AA39" s="1">
        <f t="shared" si="1"/>
        <v>0.5988</v>
      </c>
    </row>
    <row r="40" spans="1:27">
      <c r="A40">
        <v>39</v>
      </c>
      <c r="B40" t="s">
        <v>187</v>
      </c>
      <c r="C40">
        <v>30</v>
      </c>
      <c r="D40">
        <v>2E-3</v>
      </c>
      <c r="E40">
        <v>0.89300000000000002</v>
      </c>
      <c r="F40">
        <v>1.4E-2</v>
      </c>
      <c r="G40">
        <v>2.5000000000000001E-2</v>
      </c>
      <c r="H40">
        <v>1E-3</v>
      </c>
      <c r="I40">
        <v>6.4000000000000001E-2</v>
      </c>
      <c r="J40">
        <v>0</v>
      </c>
      <c r="K40">
        <v>2E-3</v>
      </c>
      <c r="L40">
        <v>0</v>
      </c>
      <c r="M40">
        <v>0.997</v>
      </c>
      <c r="N40">
        <v>0.996</v>
      </c>
      <c r="O40">
        <v>3.0000000000000001E-3</v>
      </c>
      <c r="P40">
        <v>0</v>
      </c>
      <c r="Q40">
        <v>0.998</v>
      </c>
      <c r="R40">
        <v>1E-3</v>
      </c>
      <c r="S40">
        <v>0.89100000000000001</v>
      </c>
      <c r="T40">
        <v>0.998</v>
      </c>
      <c r="U40">
        <v>0.96199999999999997</v>
      </c>
      <c r="V40">
        <v>0.65600000000000003</v>
      </c>
      <c r="W40">
        <v>0.98699999999999999</v>
      </c>
      <c r="Z40" s="1">
        <f t="shared" si="0"/>
        <v>0.19980000000000003</v>
      </c>
      <c r="AA40" s="1">
        <f t="shared" si="1"/>
        <v>0.64919999999999989</v>
      </c>
    </row>
    <row r="41" spans="1:27">
      <c r="A41">
        <v>40</v>
      </c>
      <c r="B41" t="s">
        <v>188</v>
      </c>
      <c r="C41">
        <v>30</v>
      </c>
      <c r="D41">
        <v>1E-3</v>
      </c>
      <c r="E41">
        <v>3.2000000000000001E-2</v>
      </c>
      <c r="F41">
        <v>1E-3</v>
      </c>
      <c r="G41">
        <v>1.0999999999999999E-2</v>
      </c>
      <c r="H41">
        <v>1.2999999999999999E-2</v>
      </c>
      <c r="I41">
        <v>0.52700000000000002</v>
      </c>
      <c r="J41">
        <v>3.0000000000000001E-3</v>
      </c>
      <c r="K41">
        <v>0.50800000000000001</v>
      </c>
      <c r="L41">
        <v>1E-3</v>
      </c>
      <c r="M41">
        <v>1.2999999999999999E-2</v>
      </c>
      <c r="N41">
        <v>0.997</v>
      </c>
      <c r="O41">
        <v>0.16700000000000001</v>
      </c>
      <c r="P41">
        <v>1.2E-2</v>
      </c>
      <c r="Q41">
        <v>0.998</v>
      </c>
      <c r="R41">
        <v>1E-3</v>
      </c>
      <c r="S41">
        <v>0.02</v>
      </c>
      <c r="T41">
        <v>7.0000000000000001E-3</v>
      </c>
      <c r="U41">
        <v>0.503</v>
      </c>
      <c r="V41">
        <v>0</v>
      </c>
      <c r="W41">
        <v>9.5000000000000001E-2</v>
      </c>
      <c r="Z41" s="1">
        <f t="shared" si="0"/>
        <v>0.11099999999999999</v>
      </c>
      <c r="AA41" s="1">
        <f t="shared" si="1"/>
        <v>0.28000000000000003</v>
      </c>
    </row>
    <row r="42" spans="1:27">
      <c r="A42">
        <v>41</v>
      </c>
      <c r="B42" t="s">
        <v>189</v>
      </c>
      <c r="C42">
        <v>30</v>
      </c>
      <c r="D42">
        <v>0.90200000000000002</v>
      </c>
      <c r="E42">
        <v>1E-3</v>
      </c>
      <c r="F42">
        <v>1.2E-2</v>
      </c>
      <c r="G42">
        <v>6.6000000000000003E-2</v>
      </c>
      <c r="H42">
        <v>2.8000000000000001E-2</v>
      </c>
      <c r="I42">
        <v>0.97899999999999998</v>
      </c>
      <c r="J42">
        <v>1.4999999999999999E-2</v>
      </c>
      <c r="K42">
        <v>4.0000000000000001E-3</v>
      </c>
      <c r="L42">
        <v>0</v>
      </c>
      <c r="M42">
        <v>0.41699999999999998</v>
      </c>
      <c r="N42">
        <v>0.11600000000000001</v>
      </c>
      <c r="O42">
        <v>3.0000000000000001E-3</v>
      </c>
      <c r="P42">
        <v>0</v>
      </c>
      <c r="Q42">
        <v>0.998</v>
      </c>
      <c r="R42">
        <v>6.0000000000000001E-3</v>
      </c>
      <c r="S42">
        <v>0.98799999999999999</v>
      </c>
      <c r="T42">
        <v>2E-3</v>
      </c>
      <c r="U42">
        <v>0.996</v>
      </c>
      <c r="V42">
        <v>1E-3</v>
      </c>
      <c r="W42">
        <v>2E-3</v>
      </c>
      <c r="Z42" s="1">
        <f t="shared" si="0"/>
        <v>0.2424</v>
      </c>
      <c r="AA42" s="1">
        <f t="shared" si="1"/>
        <v>0.31119999999999992</v>
      </c>
    </row>
    <row r="43" spans="1:27">
      <c r="A43">
        <v>42</v>
      </c>
      <c r="B43" t="s">
        <v>190</v>
      </c>
      <c r="C43">
        <v>30</v>
      </c>
      <c r="D43">
        <v>0.85299999999999998</v>
      </c>
      <c r="E43">
        <v>0.52900000000000003</v>
      </c>
      <c r="F43">
        <v>3.0000000000000001E-3</v>
      </c>
      <c r="G43">
        <v>4.2999999999999997E-2</v>
      </c>
      <c r="H43">
        <v>2.7E-2</v>
      </c>
      <c r="I43">
        <v>5.0000000000000001E-3</v>
      </c>
      <c r="J43">
        <v>0.997</v>
      </c>
      <c r="K43">
        <v>0.99199999999999999</v>
      </c>
      <c r="L43">
        <v>1E-3</v>
      </c>
      <c r="M43">
        <v>1E-3</v>
      </c>
      <c r="N43">
        <v>8.9999999999999993E-3</v>
      </c>
      <c r="O43">
        <v>5.0000000000000001E-3</v>
      </c>
      <c r="P43">
        <v>0</v>
      </c>
      <c r="Q43">
        <v>0.20399999999999999</v>
      </c>
      <c r="R43">
        <v>1E-3</v>
      </c>
      <c r="S43">
        <v>0.996</v>
      </c>
      <c r="T43">
        <v>2E-3</v>
      </c>
      <c r="U43">
        <v>5.1999999999999998E-2</v>
      </c>
      <c r="V43">
        <v>3.0000000000000001E-3</v>
      </c>
      <c r="W43">
        <v>0.996</v>
      </c>
      <c r="Z43" s="1">
        <f t="shared" si="0"/>
        <v>0.34509999999999996</v>
      </c>
      <c r="AA43" s="1">
        <f t="shared" si="1"/>
        <v>0.22679999999999997</v>
      </c>
    </row>
    <row r="44" spans="1:27">
      <c r="A44">
        <v>43</v>
      </c>
      <c r="B44" t="s">
        <v>191</v>
      </c>
      <c r="C44">
        <v>30</v>
      </c>
      <c r="D44">
        <v>0.628</v>
      </c>
      <c r="E44">
        <v>0.98099999999999998</v>
      </c>
      <c r="F44">
        <v>1E-3</v>
      </c>
      <c r="G44">
        <v>2E-3</v>
      </c>
      <c r="H44">
        <v>1E-3</v>
      </c>
      <c r="I44">
        <v>2E-3</v>
      </c>
      <c r="J44">
        <v>0.997</v>
      </c>
      <c r="K44">
        <v>0.53800000000000003</v>
      </c>
      <c r="L44">
        <v>1E-3</v>
      </c>
      <c r="M44">
        <v>3.0000000000000001E-3</v>
      </c>
      <c r="N44">
        <v>0.38900000000000001</v>
      </c>
      <c r="O44">
        <v>4.0000000000000001E-3</v>
      </c>
      <c r="P44">
        <v>0</v>
      </c>
      <c r="Q44">
        <v>0</v>
      </c>
      <c r="R44">
        <v>1E-3</v>
      </c>
      <c r="S44">
        <v>0.86899999999999999</v>
      </c>
      <c r="T44">
        <v>0.998</v>
      </c>
      <c r="U44">
        <v>3.0000000000000001E-3</v>
      </c>
      <c r="V44">
        <v>0.115</v>
      </c>
      <c r="W44">
        <v>0.997</v>
      </c>
      <c r="Z44" s="1">
        <f t="shared" si="0"/>
        <v>0.31539999999999996</v>
      </c>
      <c r="AA44" s="1">
        <f t="shared" si="1"/>
        <v>0.33760000000000001</v>
      </c>
    </row>
    <row r="45" spans="1:27">
      <c r="A45">
        <v>44</v>
      </c>
      <c r="B45" t="s">
        <v>192</v>
      </c>
      <c r="C45">
        <v>30</v>
      </c>
      <c r="D45">
        <v>0.99199999999999999</v>
      </c>
      <c r="E45">
        <v>0.40899999999999997</v>
      </c>
      <c r="F45">
        <v>3.0000000000000001E-3</v>
      </c>
      <c r="G45">
        <v>0</v>
      </c>
      <c r="H45">
        <v>3.0000000000000001E-3</v>
      </c>
      <c r="I45">
        <v>4.2999999999999997E-2</v>
      </c>
      <c r="J45">
        <v>0.997</v>
      </c>
      <c r="K45">
        <v>0.997</v>
      </c>
      <c r="L45">
        <v>1E-3</v>
      </c>
      <c r="M45">
        <v>0.995</v>
      </c>
      <c r="N45">
        <v>2E-3</v>
      </c>
      <c r="O45">
        <v>6.0000000000000001E-3</v>
      </c>
      <c r="P45">
        <v>0</v>
      </c>
      <c r="Q45">
        <v>1E-3</v>
      </c>
      <c r="R45">
        <v>0</v>
      </c>
      <c r="S45">
        <v>0.998</v>
      </c>
      <c r="T45">
        <v>1E-3</v>
      </c>
      <c r="U45">
        <v>0.995</v>
      </c>
      <c r="V45">
        <v>0.996</v>
      </c>
      <c r="W45">
        <v>0.86499999999999999</v>
      </c>
      <c r="Z45" s="1">
        <f t="shared" si="0"/>
        <v>0.44399999999999995</v>
      </c>
      <c r="AA45" s="1">
        <f t="shared" si="1"/>
        <v>0.38639999999999997</v>
      </c>
    </row>
    <row r="46" spans="1:27">
      <c r="A46">
        <v>45</v>
      </c>
      <c r="B46" t="s">
        <v>193</v>
      </c>
      <c r="C46">
        <v>30</v>
      </c>
      <c r="D46">
        <v>0.997</v>
      </c>
      <c r="E46">
        <v>1.0999999999999999E-2</v>
      </c>
      <c r="F46">
        <v>1E-3</v>
      </c>
      <c r="G46">
        <v>1E-3</v>
      </c>
      <c r="H46">
        <v>6.0000000000000001E-3</v>
      </c>
      <c r="I46">
        <v>0.58899999999999997</v>
      </c>
      <c r="J46">
        <v>0.996</v>
      </c>
      <c r="K46">
        <v>0.48699999999999999</v>
      </c>
      <c r="L46">
        <v>0</v>
      </c>
      <c r="M46">
        <v>1E-3</v>
      </c>
      <c r="N46">
        <v>6.0000000000000001E-3</v>
      </c>
      <c r="O46">
        <v>3.0000000000000001E-3</v>
      </c>
      <c r="P46">
        <v>0</v>
      </c>
      <c r="Q46">
        <v>0</v>
      </c>
      <c r="R46">
        <v>2E-3</v>
      </c>
      <c r="S46">
        <v>0.995</v>
      </c>
      <c r="T46">
        <v>0.998</v>
      </c>
      <c r="U46">
        <v>4.0000000000000001E-3</v>
      </c>
      <c r="V46">
        <v>1E-3</v>
      </c>
      <c r="W46">
        <v>0.995</v>
      </c>
      <c r="Z46" s="1">
        <f t="shared" si="0"/>
        <v>0.30890000000000001</v>
      </c>
      <c r="AA46" s="1">
        <f t="shared" si="1"/>
        <v>0.3004</v>
      </c>
    </row>
    <row r="47" spans="1:27">
      <c r="A47">
        <v>46</v>
      </c>
      <c r="B47" t="s">
        <v>194</v>
      </c>
      <c r="C47">
        <v>30</v>
      </c>
      <c r="D47">
        <v>0.29699999999999999</v>
      </c>
      <c r="E47">
        <v>0.997</v>
      </c>
      <c r="F47">
        <v>0.17399999999999999</v>
      </c>
      <c r="G47">
        <v>0.01</v>
      </c>
      <c r="H47">
        <v>4.0000000000000001E-3</v>
      </c>
      <c r="I47">
        <v>3.0000000000000001E-3</v>
      </c>
      <c r="J47">
        <v>0.996</v>
      </c>
      <c r="K47">
        <v>0.11799999999999999</v>
      </c>
      <c r="L47">
        <v>1E-3</v>
      </c>
      <c r="M47">
        <v>0.90900000000000003</v>
      </c>
      <c r="N47">
        <v>8.0000000000000002E-3</v>
      </c>
      <c r="O47">
        <v>2E-3</v>
      </c>
      <c r="P47">
        <v>0</v>
      </c>
      <c r="Q47">
        <v>0</v>
      </c>
      <c r="R47">
        <v>1E-3</v>
      </c>
      <c r="S47">
        <v>0.98599999999999999</v>
      </c>
      <c r="T47">
        <v>0.998</v>
      </c>
      <c r="U47">
        <v>1.9E-2</v>
      </c>
      <c r="V47">
        <v>0.997</v>
      </c>
      <c r="W47">
        <v>0.998</v>
      </c>
      <c r="Z47" s="1">
        <f t="shared" si="0"/>
        <v>0.35089999999999993</v>
      </c>
      <c r="AA47" s="1">
        <f t="shared" si="1"/>
        <v>0.40090000000000003</v>
      </c>
    </row>
    <row r="48" spans="1:27">
      <c r="A48">
        <v>47</v>
      </c>
      <c r="B48" t="s">
        <v>195</v>
      </c>
      <c r="C48">
        <v>30</v>
      </c>
      <c r="D48">
        <v>0.99199999999999999</v>
      </c>
      <c r="E48">
        <v>0.996</v>
      </c>
      <c r="F48">
        <v>9.5000000000000001E-2</v>
      </c>
      <c r="G48">
        <v>3.0000000000000001E-3</v>
      </c>
      <c r="H48">
        <v>2E-3</v>
      </c>
      <c r="I48">
        <v>7.0000000000000001E-3</v>
      </c>
      <c r="J48">
        <v>0.997</v>
      </c>
      <c r="K48">
        <v>0.41599999999999998</v>
      </c>
      <c r="L48">
        <v>0</v>
      </c>
      <c r="M48">
        <v>0.91300000000000003</v>
      </c>
      <c r="N48">
        <v>8.9999999999999993E-3</v>
      </c>
      <c r="O48">
        <v>3.0000000000000001E-3</v>
      </c>
      <c r="P48">
        <v>0</v>
      </c>
      <c r="Q48">
        <v>1E-3</v>
      </c>
      <c r="R48">
        <v>0</v>
      </c>
      <c r="S48">
        <v>0.998</v>
      </c>
      <c r="T48">
        <v>2E-3</v>
      </c>
      <c r="U48">
        <v>0.08</v>
      </c>
      <c r="V48">
        <v>0.996</v>
      </c>
      <c r="W48">
        <v>0.997</v>
      </c>
      <c r="Z48" s="1">
        <f t="shared" si="0"/>
        <v>0.44210000000000005</v>
      </c>
      <c r="AA48" s="1">
        <f t="shared" si="1"/>
        <v>0.30859999999999999</v>
      </c>
    </row>
    <row r="49" spans="1:30">
      <c r="D49" s="1" t="s">
        <v>2</v>
      </c>
      <c r="E49" s="1" t="s">
        <v>3</v>
      </c>
      <c r="F49" s="1" t="s">
        <v>4</v>
      </c>
      <c r="G49" s="1" t="s">
        <v>5</v>
      </c>
      <c r="H49" s="1" t="s">
        <v>6</v>
      </c>
      <c r="I49" s="1" t="s">
        <v>7</v>
      </c>
      <c r="J49" s="1" t="s">
        <v>8</v>
      </c>
      <c r="K49" s="1" t="s">
        <v>9</v>
      </c>
      <c r="L49" s="1" t="s">
        <v>10</v>
      </c>
      <c r="M49" s="1" t="s">
        <v>11</v>
      </c>
      <c r="N49" s="1" t="s">
        <v>17</v>
      </c>
      <c r="O49" s="1" t="s">
        <v>18</v>
      </c>
      <c r="P49" s="1" t="s">
        <v>19</v>
      </c>
      <c r="Q49" s="1" t="s">
        <v>20</v>
      </c>
      <c r="R49" s="1" t="s">
        <v>21</v>
      </c>
      <c r="S49" s="1" t="s">
        <v>22</v>
      </c>
      <c r="T49" s="1" t="s">
        <v>23</v>
      </c>
      <c r="U49" s="1" t="s">
        <v>24</v>
      </c>
      <c r="V49" s="1" t="s">
        <v>25</v>
      </c>
      <c r="W49" s="1" t="s">
        <v>26</v>
      </c>
      <c r="Z49" s="1" t="s">
        <v>14</v>
      </c>
      <c r="AA49" s="1" t="s">
        <v>15</v>
      </c>
    </row>
    <row r="50" spans="1:30">
      <c r="B50" s="1" t="s">
        <v>12</v>
      </c>
      <c r="C50" s="1" t="s">
        <v>0</v>
      </c>
      <c r="D50" s="2">
        <f>AVERAGE(D1:D24)</f>
        <v>0.43616666666666665</v>
      </c>
      <c r="E50" s="2">
        <f t="shared" ref="E50:W50" si="2">AVERAGE(E1:E24)</f>
        <v>0.41004166666666664</v>
      </c>
      <c r="F50" s="2">
        <f t="shared" si="2"/>
        <v>0.46929166666666666</v>
      </c>
      <c r="G50" s="2">
        <f t="shared" si="2"/>
        <v>0.39737500000000003</v>
      </c>
      <c r="H50" s="2">
        <f t="shared" si="2"/>
        <v>0.33733333333333332</v>
      </c>
      <c r="I50" s="2">
        <f t="shared" si="2"/>
        <v>0.52812500000000007</v>
      </c>
      <c r="J50" s="2">
        <f t="shared" si="2"/>
        <v>0.51937500000000003</v>
      </c>
      <c r="K50" s="2">
        <f t="shared" si="2"/>
        <v>0.25416666666666671</v>
      </c>
      <c r="L50" s="2">
        <f t="shared" si="2"/>
        <v>0.88895833333333341</v>
      </c>
      <c r="M50" s="2">
        <f t="shared" si="2"/>
        <v>0.35004166666666664</v>
      </c>
      <c r="N50" s="2">
        <f t="shared" si="2"/>
        <v>0.57445833333333318</v>
      </c>
      <c r="O50" s="2">
        <f t="shared" si="2"/>
        <v>0.99750000000000016</v>
      </c>
      <c r="P50" s="2">
        <f t="shared" si="2"/>
        <v>1.0000000000000002E-3</v>
      </c>
      <c r="Q50" s="2">
        <f t="shared" si="2"/>
        <v>0.18379166666666666</v>
      </c>
      <c r="R50" s="2">
        <f t="shared" si="2"/>
        <v>0.64579166666666665</v>
      </c>
      <c r="S50" s="2">
        <f t="shared" si="2"/>
        <v>4.004166666666667E-2</v>
      </c>
      <c r="T50" s="2">
        <f t="shared" si="2"/>
        <v>4.0458333333333332E-2</v>
      </c>
      <c r="U50" s="2">
        <f t="shared" si="2"/>
        <v>0.2900416666666667</v>
      </c>
      <c r="V50" s="2">
        <f t="shared" si="2"/>
        <v>0.39566666666666661</v>
      </c>
      <c r="W50" s="2">
        <f t="shared" si="2"/>
        <v>0.72191666666666665</v>
      </c>
      <c r="Y50" s="1" t="s">
        <v>0</v>
      </c>
      <c r="Z50" s="2">
        <f>AVERAGE(Z1:Z24)</f>
        <v>0.45908750000000009</v>
      </c>
      <c r="AA50" s="2">
        <f>AVERAGE(AA1:AA24)</f>
        <v>0.38906666666666662</v>
      </c>
      <c r="AB50" s="1" t="s">
        <v>0</v>
      </c>
      <c r="AC50" s="2"/>
      <c r="AD50" s="2"/>
    </row>
    <row r="51" spans="1:30">
      <c r="C51" s="1" t="s">
        <v>1</v>
      </c>
      <c r="D51" s="2">
        <f>AVERAGE(D25:D48)</f>
        <v>0.72658333333333347</v>
      </c>
      <c r="E51" s="2">
        <f t="shared" ref="E51:W51" si="3">AVERAGE(E25:E48)</f>
        <v>0.33820833333333328</v>
      </c>
      <c r="F51" s="2">
        <f t="shared" si="3"/>
        <v>2.6541666666666668E-2</v>
      </c>
      <c r="G51" s="2">
        <f t="shared" si="3"/>
        <v>1.8208333333333337E-2</v>
      </c>
      <c r="H51" s="2">
        <f t="shared" si="3"/>
        <v>5.3083333333333288E-2</v>
      </c>
      <c r="I51" s="2">
        <f t="shared" si="3"/>
        <v>0.28545833333333331</v>
      </c>
      <c r="J51" s="2">
        <f t="shared" si="3"/>
        <v>0.29583333333333334</v>
      </c>
      <c r="K51" s="2">
        <f t="shared" si="3"/>
        <v>0.51658333333333328</v>
      </c>
      <c r="L51" s="2">
        <f t="shared" si="3"/>
        <v>9.5833333333333361E-4</v>
      </c>
      <c r="M51" s="2">
        <f t="shared" si="3"/>
        <v>0.55579166666666657</v>
      </c>
      <c r="N51" s="2">
        <f t="shared" si="3"/>
        <v>0.29866666666666669</v>
      </c>
      <c r="O51" s="2">
        <f t="shared" si="3"/>
        <v>1.4166666666666669E-2</v>
      </c>
      <c r="P51" s="2">
        <f t="shared" si="3"/>
        <v>0.25191666666666668</v>
      </c>
      <c r="Q51" s="2">
        <f t="shared" si="3"/>
        <v>0.37545833333333328</v>
      </c>
      <c r="R51" s="2">
        <f t="shared" si="3"/>
        <v>0.25025000000000014</v>
      </c>
      <c r="S51" s="2">
        <f t="shared" si="3"/>
        <v>0.65591666666666659</v>
      </c>
      <c r="T51" s="2">
        <f t="shared" si="3"/>
        <v>0.51641666666666663</v>
      </c>
      <c r="U51" s="2">
        <f t="shared" si="3"/>
        <v>0.59749999999999992</v>
      </c>
      <c r="V51" s="2">
        <f t="shared" si="3"/>
        <v>0.42520833333333335</v>
      </c>
      <c r="W51" s="2">
        <f t="shared" si="3"/>
        <v>0.353875</v>
      </c>
      <c r="Y51" s="1" t="s">
        <v>1</v>
      </c>
      <c r="Z51" s="2">
        <f>AVERAGE(Z25:Z48)</f>
        <v>0.28172500000000006</v>
      </c>
      <c r="AA51" s="2">
        <f>AVERAGE(AA25:AA48)</f>
        <v>0.37393750000000009</v>
      </c>
      <c r="AB51" s="1" t="s">
        <v>1</v>
      </c>
      <c r="AC51" s="2"/>
      <c r="AD51" s="2"/>
    </row>
    <row r="52" spans="1:30">
      <c r="C52" s="1" t="s">
        <v>16</v>
      </c>
      <c r="D52" s="3">
        <f>TTEST(D1:D24,D25:D48,2,2)</f>
        <v>2.1747207360455968E-2</v>
      </c>
      <c r="E52" s="3">
        <f t="shared" ref="E52:W52" si="4">TTEST(E1:E24,E25:E48,2,2)</f>
        <v>0.56574475333589247</v>
      </c>
      <c r="F52" s="3">
        <f t="shared" si="4"/>
        <v>7.1543923805617076E-5</v>
      </c>
      <c r="G52" s="3">
        <f t="shared" si="4"/>
        <v>3.5241254332017496E-4</v>
      </c>
      <c r="H52" s="3">
        <f t="shared" si="4"/>
        <v>2.7235977220144815E-3</v>
      </c>
      <c r="I52" s="3">
        <f t="shared" si="4"/>
        <v>4.9295071463793763E-2</v>
      </c>
      <c r="J52" s="3">
        <f t="shared" si="4"/>
        <v>9.4740645740893137E-2</v>
      </c>
      <c r="K52" s="3">
        <f t="shared" si="4"/>
        <v>3.9189619746264358E-2</v>
      </c>
      <c r="L52" s="3">
        <f t="shared" si="4"/>
        <v>3.9610585653792422E-23</v>
      </c>
      <c r="M52" s="3">
        <f t="shared" si="4"/>
        <v>8.9412983034587182E-2</v>
      </c>
      <c r="N52" s="3">
        <f t="shared" si="4"/>
        <v>3.0769805134847741E-2</v>
      </c>
      <c r="O52" s="3">
        <f t="shared" si="4"/>
        <v>1.8243601362862531E-61</v>
      </c>
      <c r="P52" s="3">
        <f t="shared" si="4"/>
        <v>7.5814948361870279E-3</v>
      </c>
      <c r="Q52" s="3">
        <f t="shared" si="4"/>
        <v>8.8304852194095285E-2</v>
      </c>
      <c r="R52" s="3">
        <f t="shared" si="4"/>
        <v>3.8712246168937704E-3</v>
      </c>
      <c r="S52" s="3">
        <f t="shared" si="4"/>
        <v>3.1887519966589203E-9</v>
      </c>
      <c r="T52" s="3">
        <f t="shared" si="4"/>
        <v>4.4054426064467577E-5</v>
      </c>
      <c r="U52" s="3">
        <f t="shared" si="4"/>
        <v>6.832308011101876E-3</v>
      </c>
      <c r="V52" s="3">
        <f t="shared" si="4"/>
        <v>0.82492264965376605</v>
      </c>
      <c r="W52" s="3">
        <f t="shared" si="4"/>
        <v>5.3264747376040892E-3</v>
      </c>
      <c r="Y52" s="1" t="s">
        <v>16</v>
      </c>
      <c r="Z52" s="3">
        <f>TTEST(Z1:Z24,Z25:Z48,2,2)</f>
        <v>1.0752789711713426E-4</v>
      </c>
      <c r="AA52" s="3">
        <f>TTEST(AA1:AA24,AA25:AA48,2,2)</f>
        <v>0.63836502496745262</v>
      </c>
      <c r="AB52" s="1" t="s">
        <v>16</v>
      </c>
      <c r="AC52" s="3"/>
      <c r="AD52" s="3"/>
    </row>
    <row r="53" spans="1:30">
      <c r="B53" s="1" t="s">
        <v>13</v>
      </c>
      <c r="C53" s="1" t="s">
        <v>0</v>
      </c>
      <c r="D53" s="3">
        <f>STDEV(D1:D24)/SQRT(COUNT(D1:D24))</f>
        <v>8.9721078797996692E-2</v>
      </c>
      <c r="E53" s="3">
        <f t="shared" ref="E53:W53" si="5">STDEV(E1:E24)/SQRT(COUNT(E1:E24))</f>
        <v>8.9954829227387803E-2</v>
      </c>
      <c r="F53" s="3">
        <f t="shared" si="5"/>
        <v>0.10085339624034761</v>
      </c>
      <c r="G53" s="3">
        <f t="shared" si="5"/>
        <v>9.8081188871807862E-2</v>
      </c>
      <c r="H53" s="3">
        <f t="shared" si="5"/>
        <v>8.7770630480128314E-2</v>
      </c>
      <c r="I53" s="3">
        <f t="shared" si="5"/>
        <v>9.5153200508595576E-2</v>
      </c>
      <c r="J53" s="3">
        <f t="shared" si="5"/>
        <v>9.8276890196724961E-2</v>
      </c>
      <c r="K53" s="3">
        <f t="shared" si="5"/>
        <v>8.9178185630066131E-2</v>
      </c>
      <c r="L53" s="3">
        <f t="shared" si="5"/>
        <v>4.7483692058152185E-2</v>
      </c>
      <c r="M53" s="3">
        <f t="shared" si="5"/>
        <v>7.6956355953347738E-2</v>
      </c>
      <c r="N53" s="3">
        <f t="shared" si="5"/>
        <v>9.1319037397377234E-2</v>
      </c>
      <c r="O53" s="3">
        <f t="shared" si="5"/>
        <v>3.7590470577805648E-4</v>
      </c>
      <c r="P53" s="3">
        <f t="shared" si="5"/>
        <v>3.2969023669789349E-4</v>
      </c>
      <c r="Q53" s="3">
        <f t="shared" si="5"/>
        <v>5.2096064386063824E-2</v>
      </c>
      <c r="R53" s="3">
        <f t="shared" si="5"/>
        <v>9.3925868455376135E-2</v>
      </c>
      <c r="S53" s="3">
        <f t="shared" si="5"/>
        <v>1.7697178925134154E-2</v>
      </c>
      <c r="T53" s="3">
        <f t="shared" si="5"/>
        <v>2.8862365745048791E-2</v>
      </c>
      <c r="U53" s="3">
        <f t="shared" si="5"/>
        <v>6.8105110556677007E-2</v>
      </c>
      <c r="V53" s="3">
        <f t="shared" si="5"/>
        <v>9.1501517898763735E-2</v>
      </c>
      <c r="W53" s="3">
        <f t="shared" si="5"/>
        <v>8.9080628610937643E-2</v>
      </c>
      <c r="Z53" s="3">
        <f>STDEV(Z1:Z24)/SQRT(COUNT(Z1:Z24))</f>
        <v>3.5091131519551517E-2</v>
      </c>
      <c r="AA53" s="3">
        <f>STDEV(AA1:AA24)/SQRT(COUNT(AA1:AA24))</f>
        <v>2.2197129552860521E-2</v>
      </c>
      <c r="AC53" s="3"/>
      <c r="AD53" s="3"/>
    </row>
    <row r="54" spans="1:30">
      <c r="C54" s="1" t="s">
        <v>1</v>
      </c>
      <c r="D54" s="3">
        <f>STDEV(D25:D48)/SQRT(COUNT(D25:D48))</f>
        <v>8.3043355986074832E-2</v>
      </c>
      <c r="E54" s="3">
        <f t="shared" ref="E54:W54" si="6">STDEV(E25:E48)/SQRT(COUNT(E25:E48))</f>
        <v>8.5594700905299262E-2</v>
      </c>
      <c r="F54" s="3">
        <f t="shared" si="6"/>
        <v>1.0996043288163662E-2</v>
      </c>
      <c r="G54" s="3">
        <f t="shared" si="6"/>
        <v>5.5328332125130905E-3</v>
      </c>
      <c r="H54" s="3">
        <f t="shared" si="6"/>
        <v>1.85723142738842E-2</v>
      </c>
      <c r="I54" s="3">
        <f t="shared" si="6"/>
        <v>7.3391001185102334E-2</v>
      </c>
      <c r="J54" s="3">
        <f t="shared" si="6"/>
        <v>8.6659977445307804E-2</v>
      </c>
      <c r="K54" s="3">
        <f t="shared" si="6"/>
        <v>8.5613407216212828E-2</v>
      </c>
      <c r="L54" s="3">
        <f t="shared" si="6"/>
        <v>4.4834303098180477E-4</v>
      </c>
      <c r="M54" s="3">
        <f t="shared" si="6"/>
        <v>9.0214297590428011E-2</v>
      </c>
      <c r="N54" s="3">
        <f t="shared" si="6"/>
        <v>8.3519234673136655E-2</v>
      </c>
      <c r="O54" s="3">
        <f t="shared" si="6"/>
        <v>7.2630858083143424E-3</v>
      </c>
      <c r="P54" s="3">
        <f t="shared" si="6"/>
        <v>8.9831442735073194E-2</v>
      </c>
      <c r="Q54" s="3">
        <f t="shared" si="6"/>
        <v>9.6957539249253474E-2</v>
      </c>
      <c r="R54" s="3">
        <f t="shared" si="6"/>
        <v>8.9898579126621941E-2</v>
      </c>
      <c r="S54" s="3">
        <f t="shared" si="6"/>
        <v>8.243556809092438E-2</v>
      </c>
      <c r="T54" s="3">
        <f t="shared" si="6"/>
        <v>0.10142557985435563</v>
      </c>
      <c r="U54" s="3">
        <f t="shared" si="6"/>
        <v>8.4522550802746732E-2</v>
      </c>
      <c r="V54" s="3">
        <f t="shared" si="6"/>
        <v>9.6220647306049512E-2</v>
      </c>
      <c r="W54" s="3">
        <f t="shared" si="6"/>
        <v>8.8838465044015782E-2</v>
      </c>
      <c r="Z54" s="3">
        <f>STDEV(Z25:Z48)/SQRT(COUNT(Z25:Z48))</f>
        <v>2.2816424171121136E-2</v>
      </c>
      <c r="AA54" s="3">
        <f>STDEV(AA25:AA48)/SQRT(COUNT(AA25:AA48))</f>
        <v>2.3018341625267683E-2</v>
      </c>
      <c r="AC54" s="3"/>
      <c r="AD54" s="3"/>
    </row>
    <row r="55" spans="1:30">
      <c r="D55" s="2">
        <f>D50-D51</f>
        <v>-0.29041666666666682</v>
      </c>
      <c r="E55" s="2">
        <f t="shared" ref="E55:W55" si="7">E50-E51</f>
        <v>7.183333333333336E-2</v>
      </c>
      <c r="F55" s="2">
        <f t="shared" si="7"/>
        <v>0.44274999999999998</v>
      </c>
      <c r="G55" s="2">
        <f t="shared" si="7"/>
        <v>0.37916666666666671</v>
      </c>
      <c r="H55" s="2">
        <f t="shared" si="7"/>
        <v>0.28425</v>
      </c>
      <c r="I55" s="2">
        <f t="shared" si="7"/>
        <v>0.24266666666666675</v>
      </c>
      <c r="J55" s="2">
        <f t="shared" si="7"/>
        <v>0.22354166666666669</v>
      </c>
      <c r="K55" s="2">
        <f t="shared" si="7"/>
        <v>-0.26241666666666658</v>
      </c>
      <c r="L55" s="2">
        <f t="shared" si="7"/>
        <v>0.88800000000000012</v>
      </c>
      <c r="M55" s="2">
        <f t="shared" si="7"/>
        <v>-0.20574999999999993</v>
      </c>
      <c r="N55" s="2">
        <f t="shared" si="7"/>
        <v>0.27579166666666649</v>
      </c>
      <c r="O55" s="2">
        <f t="shared" si="7"/>
        <v>0.9833333333333335</v>
      </c>
      <c r="P55" s="2">
        <f t="shared" si="7"/>
        <v>-0.25091666666666668</v>
      </c>
      <c r="Q55" s="2">
        <f t="shared" si="7"/>
        <v>-0.19166666666666662</v>
      </c>
      <c r="R55" s="2">
        <f t="shared" si="7"/>
        <v>0.39554166666666651</v>
      </c>
      <c r="S55" s="2">
        <f t="shared" si="7"/>
        <v>-0.61587499999999995</v>
      </c>
      <c r="T55" s="2">
        <f t="shared" si="7"/>
        <v>-0.47595833333333332</v>
      </c>
      <c r="U55" s="2">
        <f t="shared" si="7"/>
        <v>-0.30745833333333322</v>
      </c>
      <c r="V55" s="2">
        <f t="shared" si="7"/>
        <v>-2.9541666666666744E-2</v>
      </c>
      <c r="W55" s="2">
        <f t="shared" si="7"/>
        <v>0.36804166666666666</v>
      </c>
    </row>
    <row r="56" spans="1:30">
      <c r="D56" s="2" t="str">
        <f>IF(D55=MIN($D55:$W55),"Tools",IF(D55=MAX($D55:$W55),"Animals",""))</f>
        <v/>
      </c>
      <c r="E56" s="2" t="str">
        <f t="shared" ref="E56:W56" si="8">IF(E55=MIN($D55:$W55),"Tools",IF(E55=MAX($D55:$W55),"Animals",""))</f>
        <v/>
      </c>
      <c r="F56" s="2" t="str">
        <f t="shared" si="8"/>
        <v/>
      </c>
      <c r="G56" s="2" t="str">
        <f t="shared" si="8"/>
        <v/>
      </c>
      <c r="H56" s="2" t="str">
        <f t="shared" si="8"/>
        <v/>
      </c>
      <c r="I56" s="2" t="str">
        <f t="shared" si="8"/>
        <v/>
      </c>
      <c r="J56" s="2" t="str">
        <f t="shared" si="8"/>
        <v/>
      </c>
      <c r="K56" s="2" t="str">
        <f t="shared" si="8"/>
        <v/>
      </c>
      <c r="L56" s="2" t="str">
        <f t="shared" si="8"/>
        <v/>
      </c>
      <c r="M56" s="2" t="str">
        <f t="shared" si="8"/>
        <v/>
      </c>
      <c r="N56" s="2" t="str">
        <f t="shared" si="8"/>
        <v/>
      </c>
      <c r="O56" s="2" t="str">
        <f t="shared" si="8"/>
        <v>Animals</v>
      </c>
      <c r="P56" s="2" t="str">
        <f t="shared" si="8"/>
        <v/>
      </c>
      <c r="Q56" s="2" t="str">
        <f t="shared" si="8"/>
        <v/>
      </c>
      <c r="R56" s="2" t="str">
        <f t="shared" si="8"/>
        <v/>
      </c>
      <c r="S56" s="2" t="str">
        <f t="shared" si="8"/>
        <v>Tools</v>
      </c>
      <c r="T56" s="2" t="str">
        <f t="shared" si="8"/>
        <v/>
      </c>
      <c r="U56" s="2" t="str">
        <f t="shared" si="8"/>
        <v/>
      </c>
      <c r="V56" s="2" t="str">
        <f t="shared" si="8"/>
        <v/>
      </c>
      <c r="W56" s="2" t="str">
        <f t="shared" si="8"/>
        <v/>
      </c>
    </row>
    <row r="57" spans="1:30">
      <c r="D57" s="1" t="s">
        <v>2</v>
      </c>
      <c r="E57" s="1" t="s">
        <v>3</v>
      </c>
      <c r="F57" s="1" t="s">
        <v>4</v>
      </c>
      <c r="G57" s="1" t="s">
        <v>5</v>
      </c>
      <c r="H57" s="1" t="s">
        <v>6</v>
      </c>
      <c r="I57" s="1" t="s">
        <v>7</v>
      </c>
      <c r="J57" s="1" t="s">
        <v>8</v>
      </c>
      <c r="K57" s="1" t="s">
        <v>9</v>
      </c>
      <c r="L57" s="1" t="s">
        <v>10</v>
      </c>
      <c r="M57" s="1" t="s">
        <v>11</v>
      </c>
      <c r="N57" s="1" t="s">
        <v>17</v>
      </c>
      <c r="O57" s="1" t="s">
        <v>18</v>
      </c>
      <c r="P57" s="1" t="s">
        <v>19</v>
      </c>
      <c r="Q57" s="1" t="s">
        <v>20</v>
      </c>
      <c r="R57" s="1" t="s">
        <v>21</v>
      </c>
      <c r="S57" s="1" t="s">
        <v>22</v>
      </c>
      <c r="T57" s="1" t="s">
        <v>23</v>
      </c>
      <c r="U57" s="1" t="s">
        <v>24</v>
      </c>
      <c r="V57" s="1" t="s">
        <v>25</v>
      </c>
      <c r="W57" s="1" t="s">
        <v>26</v>
      </c>
    </row>
    <row r="58" spans="1:30">
      <c r="C58" s="1" t="s">
        <v>0</v>
      </c>
      <c r="D58" s="1">
        <f>(D50+0.6*(E50)+0.15*F50)/(1+0.6+0.15)</f>
        <v>0.43004880952380953</v>
      </c>
      <c r="E58" s="1">
        <f>(E50+0.6*(F50+D50)+0.15*G50)/(1+2*0.6+0.15)</f>
        <v>0.43103102836879431</v>
      </c>
      <c r="F58" s="1">
        <f t="shared" ref="F58:U59" si="9">(F50+0.6*(G50+E50)+0.15*(D50+H50))/(1+2*0.6+2*0.15)</f>
        <v>0.42790666666666671</v>
      </c>
      <c r="G58" s="1">
        <f t="shared" si="9"/>
        <v>0.40883000000000003</v>
      </c>
      <c r="H58" s="1">
        <f t="shared" si="9"/>
        <v>0.41637333333333332</v>
      </c>
      <c r="I58" s="1">
        <f t="shared" si="9"/>
        <v>0.45595250000000009</v>
      </c>
      <c r="J58" s="1">
        <f t="shared" si="9"/>
        <v>0.46907750000000004</v>
      </c>
      <c r="K58" s="1">
        <f t="shared" si="9"/>
        <v>0.49235666666666678</v>
      </c>
      <c r="L58" s="1">
        <f t="shared" si="9"/>
        <v>0.5662233333333333</v>
      </c>
      <c r="M58" s="1">
        <f t="shared" si="9"/>
        <v>0.56633666666666671</v>
      </c>
      <c r="N58" s="1">
        <f t="shared" si="9"/>
        <v>0.6065908333333333</v>
      </c>
      <c r="O58" s="1">
        <f t="shared" si="9"/>
        <v>0.56913999999999998</v>
      </c>
      <c r="P58" s="1">
        <f t="shared" si="9"/>
        <v>0.35712500000000003</v>
      </c>
      <c r="Q58" s="1">
        <f t="shared" si="9"/>
        <v>0.29099916666666664</v>
      </c>
      <c r="R58" s="1">
        <f t="shared" si="9"/>
        <v>0.31452416666666666</v>
      </c>
      <c r="S58" s="1">
        <f t="shared" si="9"/>
        <v>0.20914666666666668</v>
      </c>
      <c r="T58" s="1">
        <f t="shared" si="9"/>
        <v>0.15789083333333337</v>
      </c>
      <c r="U58" s="1">
        <f t="shared" si="9"/>
        <v>0.26640416666666666</v>
      </c>
      <c r="V58" s="1">
        <f>(V50+0.6*(W50+U50)+0.15*T50)/(1+2*0.6+0.15)</f>
        <v>0.42932358156028361</v>
      </c>
      <c r="W58" s="1">
        <f>(W50+0.6*(V50)+0.15*U58)/(1+0.6+0.15)</f>
        <v>0.5710155952380952</v>
      </c>
    </row>
    <row r="59" spans="1:30">
      <c r="C59" s="1" t="s">
        <v>1</v>
      </c>
      <c r="D59" s="1">
        <f>(D51+0.6*(E51)+0.15*F51)/(1+0.6+0.15)</f>
        <v>0.53342261904761912</v>
      </c>
      <c r="E59" s="1">
        <f>(E51+0.6*(F51+D51)+0.15*G51)/(1+2*0.6+0.15)</f>
        <v>0.3373679078014184</v>
      </c>
      <c r="F59" s="1">
        <f t="shared" si="9"/>
        <v>0.14293666666666666</v>
      </c>
      <c r="G59" s="1">
        <f t="shared" si="9"/>
        <v>6.3813333333333319E-2</v>
      </c>
      <c r="H59" s="1">
        <f t="shared" si="9"/>
        <v>0.11345583333333331</v>
      </c>
      <c r="I59" s="1">
        <f t="shared" si="9"/>
        <v>0.23001083333333333</v>
      </c>
      <c r="J59" s="1">
        <f t="shared" si="9"/>
        <v>0.31406583333333327</v>
      </c>
      <c r="K59" s="1">
        <f t="shared" si="9"/>
        <v>0.32833833333333329</v>
      </c>
      <c r="L59" s="1">
        <f t="shared" si="9"/>
        <v>0.29342333333333326</v>
      </c>
      <c r="M59" s="1">
        <f t="shared" si="9"/>
        <v>0.32607166666666665</v>
      </c>
      <c r="N59" s="1">
        <f t="shared" si="9"/>
        <v>0.27142916666666661</v>
      </c>
      <c r="O59" s="1">
        <f t="shared" si="9"/>
        <v>0.19368166666666667</v>
      </c>
      <c r="P59" s="1">
        <f t="shared" si="9"/>
        <v>0.22721166666666667</v>
      </c>
      <c r="Q59" s="1">
        <f t="shared" si="9"/>
        <v>0.31090833333333334</v>
      </c>
      <c r="R59" s="1">
        <f t="shared" si="9"/>
        <v>0.39373000000000002</v>
      </c>
      <c r="S59" s="1">
        <f t="shared" si="9"/>
        <v>0.50474416666666666</v>
      </c>
      <c r="T59" s="1">
        <f t="shared" si="9"/>
        <v>0.54791416666666659</v>
      </c>
      <c r="U59" s="1">
        <f t="shared" si="9"/>
        <v>0.52557749999999992</v>
      </c>
      <c r="V59" s="1">
        <f>(V51+0.6*(W51+U51)+0.15*T51)/(1+2*0.6+0.15)</f>
        <v>0.45680673758865248</v>
      </c>
      <c r="W59" s="1">
        <f>(W51+0.6*(V51)+0.15*U59)/(1+0.6+0.15)</f>
        <v>0.3930495</v>
      </c>
    </row>
    <row r="61" spans="1:30">
      <c r="A61">
        <v>72</v>
      </c>
      <c r="B61" t="s">
        <v>47</v>
      </c>
      <c r="C61">
        <v>30</v>
      </c>
      <c r="D61" s="1">
        <f ca="1">D1+NORMINV(RAND(),0,'Total-Smoothed'!$AG$2)</f>
        <v>0.82579204254649829</v>
      </c>
      <c r="E61" s="1">
        <f ca="1">E1+NORMINV(RAND(),0,'Total-Smoothed'!$AG$2)</f>
        <v>6.4686807608807559E-2</v>
      </c>
      <c r="F61" s="1">
        <f ca="1">F1+NORMINV(RAND(),0,'Total-Smoothed'!$AG$2)</f>
        <v>7.362324888179392E-3</v>
      </c>
      <c r="G61" s="1">
        <f ca="1">G1+NORMINV(RAND(),0,'Total-Smoothed'!$AG$2)</f>
        <v>9.8611033946021401E-2</v>
      </c>
      <c r="H61" s="1">
        <f ca="1">H1+NORMINV(RAND(),0,'Total-Smoothed'!$AG$2)</f>
        <v>0.20423622547815073</v>
      </c>
      <c r="I61" s="1">
        <f ca="1">I1+NORMINV(RAND(),0,'Total-Smoothed'!$AG$2)</f>
        <v>1.0842732408219147</v>
      </c>
      <c r="J61" s="1">
        <f ca="1">J1+NORMINV(RAND(),0,'Total-Smoothed'!$AG$2)</f>
        <v>7.7638429879011289E-3</v>
      </c>
      <c r="K61" s="1">
        <f ca="1">K1+NORMINV(RAND(),0,'Total-Smoothed'!$AG$2)</f>
        <v>-0.21897445584515082</v>
      </c>
      <c r="L61" s="1">
        <f ca="1">L1+NORMINV(RAND(),0,'Total-Smoothed'!$AG$2)</f>
        <v>0.14702305361057486</v>
      </c>
      <c r="M61" s="1">
        <f ca="1">M1+NORMINV(RAND(),0,'Total-Smoothed'!$AG$2)</f>
        <v>5.9436097314416167E-2</v>
      </c>
      <c r="N61" s="1">
        <f ca="1">N1+NORMINV(RAND(),0,'Total-Smoothed'!$AG$2)</f>
        <v>0.90626379534439228</v>
      </c>
      <c r="O61" s="1">
        <f ca="1">O1+NORMINV(RAND(),0,'Total-Smoothed'!$AG$2)</f>
        <v>0.95654084123588135</v>
      </c>
      <c r="P61" s="1">
        <f ca="1">P1+NORMINV(RAND(),0,'Total-Smoothed'!$AG$2)</f>
        <v>-8.9004798881521761E-3</v>
      </c>
      <c r="Q61" s="1">
        <f ca="1">Q1+NORMINV(RAND(),0,'Total-Smoothed'!$AG$2)</f>
        <v>0.16822514022657839</v>
      </c>
      <c r="R61" s="1">
        <f ca="1">R1+NORMINV(RAND(),0,'Total-Smoothed'!$AG$2)</f>
        <v>-2.5238796733456682E-2</v>
      </c>
      <c r="S61" s="1">
        <f ca="1">S1+NORMINV(RAND(),0,'Total-Smoothed'!$AG$2)</f>
        <v>7.9285796621448773E-2</v>
      </c>
      <c r="T61" s="1">
        <f ca="1">T1+NORMINV(RAND(),0,'Total-Smoothed'!$AG$2)</f>
        <v>-1.5945822167849184E-2</v>
      </c>
      <c r="U61" s="1">
        <f ca="1">U1+NORMINV(RAND(),0,'Total-Smoothed'!$AG$2)</f>
        <v>3.7798248683013277E-2</v>
      </c>
      <c r="V61" s="1">
        <f ca="1">V1+NORMINV(RAND(),0,'Total-Smoothed'!$AG$2)</f>
        <v>0.2606518901362786</v>
      </c>
      <c r="W61" s="1">
        <f ca="1">W1+NORMINV(RAND(),0,'Total-Smoothed'!$AG$2)</f>
        <v>1.0598346352524941</v>
      </c>
    </row>
    <row r="62" spans="1:30">
      <c r="A62">
        <v>73</v>
      </c>
      <c r="B62" t="s">
        <v>48</v>
      </c>
      <c r="C62">
        <v>30</v>
      </c>
      <c r="D62" s="1">
        <f ca="1">D2+NORMINV(RAND(),0,'Total-Smoothed'!$AG$2)</f>
        <v>-1.8809651092770222E-2</v>
      </c>
      <c r="E62" s="1">
        <f ca="1">E2+NORMINV(RAND(),0,'Total-Smoothed'!$AG$2)</f>
        <v>0.60724185395357433</v>
      </c>
      <c r="F62" s="1">
        <f ca="1">F2+NORMINV(RAND(),0,'Total-Smoothed'!$AG$2)</f>
        <v>2.8512834066849159E-2</v>
      </c>
      <c r="G62" s="1">
        <f ca="1">G2+NORMINV(RAND(),0,'Total-Smoothed'!$AG$2)</f>
        <v>-0.14593243269799924</v>
      </c>
      <c r="H62" s="1">
        <f ca="1">H2+NORMINV(RAND(),0,'Total-Smoothed'!$AG$2)</f>
        <v>0.13236920062882879</v>
      </c>
      <c r="I62" s="1">
        <f ca="1">I2+NORMINV(RAND(),0,'Total-Smoothed'!$AG$2)</f>
        <v>1.1010740355969355</v>
      </c>
      <c r="J62" s="1">
        <f ca="1">J2+NORMINV(RAND(),0,'Total-Smoothed'!$AG$2)</f>
        <v>-3.5185065702220984E-2</v>
      </c>
      <c r="K62" s="1">
        <f ca="1">K2+NORMINV(RAND(),0,'Total-Smoothed'!$AG$2)</f>
        <v>0.1199347402949365</v>
      </c>
      <c r="L62" s="1">
        <f ca="1">L2+NORMINV(RAND(),0,'Total-Smoothed'!$AG$2)</f>
        <v>1.1299399076255749</v>
      </c>
      <c r="M62" s="1">
        <f ca="1">M2+NORMINV(RAND(),0,'Total-Smoothed'!$AG$2)</f>
        <v>-5.9790756354404133E-3</v>
      </c>
      <c r="N62" s="1">
        <f ca="1">N2+NORMINV(RAND(),0,'Total-Smoothed'!$AG$2)</f>
        <v>-0.21417212071174427</v>
      </c>
      <c r="O62" s="1">
        <f ca="1">O2+NORMINV(RAND(),0,'Total-Smoothed'!$AG$2)</f>
        <v>0.90808295397157579</v>
      </c>
      <c r="P62" s="1">
        <f ca="1">P2+NORMINV(RAND(),0,'Total-Smoothed'!$AG$2)</f>
        <v>8.6565117896417548E-2</v>
      </c>
      <c r="Q62" s="1">
        <f ca="1">Q2+NORMINV(RAND(),0,'Total-Smoothed'!$AG$2)</f>
        <v>0.42421439123620969</v>
      </c>
      <c r="R62" s="1">
        <f ca="1">R2+NORMINV(RAND(),0,'Total-Smoothed'!$AG$2)</f>
        <v>1.0302747025385965</v>
      </c>
      <c r="S62" s="1">
        <f ca="1">S2+NORMINV(RAND(),0,'Total-Smoothed'!$AG$2)</f>
        <v>8.8648607746658684E-2</v>
      </c>
      <c r="T62" s="1">
        <f ca="1">T2+NORMINV(RAND(),0,'Total-Smoothed'!$AG$2)</f>
        <v>2.4223598675550708E-2</v>
      </c>
      <c r="U62" s="1">
        <f ca="1">U2+NORMINV(RAND(),0,'Total-Smoothed'!$AG$2)</f>
        <v>0.7173657067045075</v>
      </c>
      <c r="V62" s="1">
        <f ca="1">V2+NORMINV(RAND(),0,'Total-Smoothed'!$AG$2)</f>
        <v>0.15551083381493219</v>
      </c>
      <c r="W62" s="1">
        <f ca="1">W2+NORMINV(RAND(),0,'Total-Smoothed'!$AG$2)</f>
        <v>1.0090823107504125</v>
      </c>
    </row>
    <row r="63" spans="1:30">
      <c r="A63">
        <v>74</v>
      </c>
      <c r="B63" t="s">
        <v>49</v>
      </c>
      <c r="C63">
        <v>30</v>
      </c>
      <c r="D63" s="1">
        <f ca="1">D3+NORMINV(RAND(),0,'Total-Smoothed'!$AG$2)</f>
        <v>1.0486229189923926</v>
      </c>
      <c r="E63" s="1">
        <f ca="1">E3+NORMINV(RAND(),0,'Total-Smoothed'!$AG$2)</f>
        <v>-0.1375380230563418</v>
      </c>
      <c r="F63" s="1">
        <f ca="1">F3+NORMINV(RAND(),0,'Total-Smoothed'!$AG$2)</f>
        <v>-0.19514710534888913</v>
      </c>
      <c r="G63" s="1">
        <f ca="1">G3+NORMINV(RAND(),0,'Total-Smoothed'!$AG$2)</f>
        <v>5.654879735813996E-2</v>
      </c>
      <c r="H63" s="1">
        <f ca="1">H3+NORMINV(RAND(),0,'Total-Smoothed'!$AG$2)</f>
        <v>0.9292768027325683</v>
      </c>
      <c r="I63" s="1">
        <f ca="1">I3+NORMINV(RAND(),0,'Total-Smoothed'!$AG$2)</f>
        <v>5.6373849612757806E-2</v>
      </c>
      <c r="J63" s="1">
        <f ca="1">J3+NORMINV(RAND(),0,'Total-Smoothed'!$AG$2)</f>
        <v>0.91852336705283522</v>
      </c>
      <c r="K63" s="1">
        <f ca="1">K3+NORMINV(RAND(),0,'Total-Smoothed'!$AG$2)</f>
        <v>-4.9345628590156419E-2</v>
      </c>
      <c r="L63" s="1">
        <f ca="1">L3+NORMINV(RAND(),0,'Total-Smoothed'!$AG$2)</f>
        <v>1.1327743206814138</v>
      </c>
      <c r="M63" s="1">
        <f ca="1">M3+NORMINV(RAND(),0,'Total-Smoothed'!$AG$2)</f>
        <v>0.27915976546595833</v>
      </c>
      <c r="N63" s="1">
        <f ca="1">N3+NORMINV(RAND(),0,'Total-Smoothed'!$AG$2)</f>
        <v>0.88223347244705197</v>
      </c>
      <c r="O63" s="1">
        <f ca="1">O3+NORMINV(RAND(),0,'Total-Smoothed'!$AG$2)</f>
        <v>1.0851192614739991</v>
      </c>
      <c r="P63" s="1">
        <f ca="1">P3+NORMINV(RAND(),0,'Total-Smoothed'!$AG$2)</f>
        <v>0.14906093413836841</v>
      </c>
      <c r="Q63" s="1">
        <f ca="1">Q3+NORMINV(RAND(),0,'Total-Smoothed'!$AG$2)</f>
        <v>-0.1228417511295074</v>
      </c>
      <c r="R63" s="1">
        <f ca="1">R3+NORMINV(RAND(),0,'Total-Smoothed'!$AG$2)</f>
        <v>0.54936460710502055</v>
      </c>
      <c r="S63" s="1">
        <f ca="1">S3+NORMINV(RAND(),0,'Total-Smoothed'!$AG$2)</f>
        <v>-1.8472941004990605E-2</v>
      </c>
      <c r="T63" s="1">
        <f ca="1">T3+NORMINV(RAND(),0,'Total-Smoothed'!$AG$2)</f>
        <v>-6.3201941233348062E-3</v>
      </c>
      <c r="U63" s="1">
        <f ca="1">U3+NORMINV(RAND(),0,'Total-Smoothed'!$AG$2)</f>
        <v>0.23259651615922528</v>
      </c>
      <c r="V63" s="1">
        <f ca="1">V3+NORMINV(RAND(),0,'Total-Smoothed'!$AG$2)</f>
        <v>3.3951553450767086E-2</v>
      </c>
      <c r="W63" s="1">
        <f ca="1">W3+NORMINV(RAND(),0,'Total-Smoothed'!$AG$2)</f>
        <v>0.96494642163759781</v>
      </c>
    </row>
    <row r="64" spans="1:30">
      <c r="A64">
        <v>75</v>
      </c>
      <c r="B64" t="s">
        <v>50</v>
      </c>
      <c r="C64">
        <v>30</v>
      </c>
      <c r="D64" s="1">
        <f ca="1">D4+NORMINV(RAND(),0,'Total-Smoothed'!$AG$2)</f>
        <v>2.6392380797086244E-2</v>
      </c>
      <c r="E64" s="1">
        <f ca="1">E4+NORMINV(RAND(),0,'Total-Smoothed'!$AG$2)</f>
        <v>-0.10117922296353299</v>
      </c>
      <c r="F64" s="1">
        <f ca="1">F4+NORMINV(RAND(),0,'Total-Smoothed'!$AG$2)</f>
        <v>-2.199158537112458E-2</v>
      </c>
      <c r="G64" s="1">
        <f ca="1">G4+NORMINV(RAND(),0,'Total-Smoothed'!$AG$2)</f>
        <v>2.6991408815972041E-4</v>
      </c>
      <c r="H64" s="1">
        <f ca="1">H4+NORMINV(RAND(),0,'Total-Smoothed'!$AG$2)</f>
        <v>3.2265668396853464E-2</v>
      </c>
      <c r="I64" s="1">
        <f ca="1">I4+NORMINV(RAND(),0,'Total-Smoothed'!$AG$2)</f>
        <v>7.0751683052207068E-2</v>
      </c>
      <c r="J64" s="1">
        <f ca="1">J4+NORMINV(RAND(),0,'Total-Smoothed'!$AG$2)</f>
        <v>-4.1481669753824613E-2</v>
      </c>
      <c r="K64" s="1">
        <f ca="1">K4+NORMINV(RAND(),0,'Total-Smoothed'!$AG$2)</f>
        <v>4.6278713335875445E-2</v>
      </c>
      <c r="L64" s="1">
        <f ca="1">L4+NORMINV(RAND(),0,'Total-Smoothed'!$AG$2)</f>
        <v>1.0851521361483347</v>
      </c>
      <c r="M64" s="1">
        <f ca="1">M4+NORMINV(RAND(),0,'Total-Smoothed'!$AG$2)</f>
        <v>8.3550141798771502E-2</v>
      </c>
      <c r="N64" s="1">
        <f ca="1">N4+NORMINV(RAND(),0,'Total-Smoothed'!$AG$2)</f>
        <v>3.6566772152393484E-2</v>
      </c>
      <c r="O64" s="1">
        <f ca="1">O4+NORMINV(RAND(),0,'Total-Smoothed'!$AG$2)</f>
        <v>1.0334985323332602</v>
      </c>
      <c r="P64" s="1">
        <f ca="1">P4+NORMINV(RAND(),0,'Total-Smoothed'!$AG$2)</f>
        <v>-9.7669341857287359E-2</v>
      </c>
      <c r="Q64" s="1">
        <f ca="1">Q4+NORMINV(RAND(),0,'Total-Smoothed'!$AG$2)</f>
        <v>0.24927881720928402</v>
      </c>
      <c r="R64" s="1">
        <f ca="1">R4+NORMINV(RAND(),0,'Total-Smoothed'!$AG$2)</f>
        <v>0.68378874202882356</v>
      </c>
      <c r="S64" s="1">
        <f ca="1">S4+NORMINV(RAND(),0,'Total-Smoothed'!$AG$2)</f>
        <v>-8.8422746858153101E-2</v>
      </c>
      <c r="T64" s="1">
        <f ca="1">T4+NORMINV(RAND(),0,'Total-Smoothed'!$AG$2)</f>
        <v>0.12588742522656857</v>
      </c>
      <c r="U64" s="1">
        <f ca="1">U4+NORMINV(RAND(),0,'Total-Smoothed'!$AG$2)</f>
        <v>0.66612420102371428</v>
      </c>
      <c r="V64" s="1">
        <f ca="1">V4+NORMINV(RAND(),0,'Total-Smoothed'!$AG$2)</f>
        <v>1.069857570086169</v>
      </c>
      <c r="W64" s="1">
        <f ca="1">W4+NORMINV(RAND(),0,'Total-Smoothed'!$AG$2)</f>
        <v>1.0315864064406397</v>
      </c>
    </row>
    <row r="65" spans="1:23">
      <c r="A65">
        <v>76</v>
      </c>
      <c r="B65" t="s">
        <v>51</v>
      </c>
      <c r="C65">
        <v>30</v>
      </c>
      <c r="D65" s="1">
        <f ca="1">D5+NORMINV(RAND(),0,'Total-Smoothed'!$AG$2)</f>
        <v>0.90239633629660254</v>
      </c>
      <c r="E65" s="1">
        <f ca="1">E5+NORMINV(RAND(),0,'Total-Smoothed'!$AG$2)</f>
        <v>0.36175214857053295</v>
      </c>
      <c r="F65" s="1">
        <f ca="1">F5+NORMINV(RAND(),0,'Total-Smoothed'!$AG$2)</f>
        <v>-5.807655771703793E-2</v>
      </c>
      <c r="G65" s="1">
        <f ca="1">G5+NORMINV(RAND(),0,'Total-Smoothed'!$AG$2)</f>
        <v>4.1692917445437683E-2</v>
      </c>
      <c r="H65" s="1">
        <f ca="1">H5+NORMINV(RAND(),0,'Total-Smoothed'!$AG$2)</f>
        <v>0.86469172643008319</v>
      </c>
      <c r="I65" s="1">
        <f ca="1">I5+NORMINV(RAND(),0,'Total-Smoothed'!$AG$2)</f>
        <v>0.96880942496153999</v>
      </c>
      <c r="J65" s="1">
        <f ca="1">J5+NORMINV(RAND(),0,'Total-Smoothed'!$AG$2)</f>
        <v>8.0726866617142207E-3</v>
      </c>
      <c r="K65" s="1">
        <f ca="1">K5+NORMINV(RAND(),0,'Total-Smoothed'!$AG$2)</f>
        <v>-0.14888386647797194</v>
      </c>
      <c r="L65" s="1">
        <f ca="1">L5+NORMINV(RAND(),0,'Total-Smoothed'!$AG$2)</f>
        <v>0.98483775719193722</v>
      </c>
      <c r="M65" s="1">
        <f ca="1">M5+NORMINV(RAND(),0,'Total-Smoothed'!$AG$2)</f>
        <v>0.15223955884192247</v>
      </c>
      <c r="N65" s="1">
        <f ca="1">N5+NORMINV(RAND(),0,'Total-Smoothed'!$AG$2)</f>
        <v>0.16316226791580046</v>
      </c>
      <c r="O65" s="1">
        <f ca="1">O5+NORMINV(RAND(),0,'Total-Smoothed'!$AG$2)</f>
        <v>0.78674258686690179</v>
      </c>
      <c r="P65" s="1">
        <f ca="1">P5+NORMINV(RAND(),0,'Total-Smoothed'!$AG$2)</f>
        <v>1.9537146588938722E-2</v>
      </c>
      <c r="Q65" s="1">
        <f ca="1">Q5+NORMINV(RAND(),0,'Total-Smoothed'!$AG$2)</f>
        <v>-8.3615577512457961E-2</v>
      </c>
      <c r="R65" s="1">
        <f ca="1">R5+NORMINV(RAND(),0,'Total-Smoothed'!$AG$2)</f>
        <v>-0.24072339483040273</v>
      </c>
      <c r="S65" s="1">
        <f ca="1">S5+NORMINV(RAND(),0,'Total-Smoothed'!$AG$2)</f>
        <v>-0.20791242501813301</v>
      </c>
      <c r="T65" s="1">
        <f ca="1">T5+NORMINV(RAND(),0,'Total-Smoothed'!$AG$2)</f>
        <v>0.14922614942778986</v>
      </c>
      <c r="U65" s="1">
        <f ca="1">U5+NORMINV(RAND(),0,'Total-Smoothed'!$AG$2)</f>
        <v>-7.1309198101629431E-3</v>
      </c>
      <c r="V65" s="1">
        <f ca="1">V5+NORMINV(RAND(),0,'Total-Smoothed'!$AG$2)</f>
        <v>0.85060650495663881</v>
      </c>
      <c r="W65" s="1">
        <f ca="1">W5+NORMINV(RAND(),0,'Total-Smoothed'!$AG$2)</f>
        <v>0.96306153333897926</v>
      </c>
    </row>
    <row r="66" spans="1:23">
      <c r="A66">
        <v>77</v>
      </c>
      <c r="B66" t="s">
        <v>52</v>
      </c>
      <c r="C66">
        <v>30</v>
      </c>
      <c r="D66" s="1">
        <f ca="1">D6+NORMINV(RAND(),0,'Total-Smoothed'!$AG$2)</f>
        <v>0.13656252742913932</v>
      </c>
      <c r="E66" s="1">
        <f ca="1">E6+NORMINV(RAND(),0,'Total-Smoothed'!$AG$2)</f>
        <v>1.204134450535283E-2</v>
      </c>
      <c r="F66" s="1">
        <f ca="1">F6+NORMINV(RAND(),0,'Total-Smoothed'!$AG$2)</f>
        <v>-6.8799848489292437E-2</v>
      </c>
      <c r="G66" s="1">
        <f ca="1">G6+NORMINV(RAND(),0,'Total-Smoothed'!$AG$2)</f>
        <v>-6.5137206320232677E-3</v>
      </c>
      <c r="H66" s="1">
        <f ca="1">H6+NORMINV(RAND(),0,'Total-Smoothed'!$AG$2)</f>
        <v>0.23272900991496009</v>
      </c>
      <c r="I66" s="1">
        <f ca="1">I6+NORMINV(RAND(),0,'Total-Smoothed'!$AG$2)</f>
        <v>1.2117735126907043</v>
      </c>
      <c r="J66" s="1">
        <f ca="1">J6+NORMINV(RAND(),0,'Total-Smoothed'!$AG$2)</f>
        <v>-1.6959728345967911E-2</v>
      </c>
      <c r="K66" s="1">
        <f ca="1">K6+NORMINV(RAND(),0,'Total-Smoothed'!$AG$2)</f>
        <v>-2.9353953135519154E-2</v>
      </c>
      <c r="L66" s="1">
        <f ca="1">L6+NORMINV(RAND(),0,'Total-Smoothed'!$AG$2)</f>
        <v>0.93123642540169227</v>
      </c>
      <c r="M66" s="1">
        <f ca="1">M6+NORMINV(RAND(),0,'Total-Smoothed'!$AG$2)</f>
        <v>-1.0532328057547471E-3</v>
      </c>
      <c r="N66" s="1">
        <f ca="1">N6+NORMINV(RAND(),0,'Total-Smoothed'!$AG$2)</f>
        <v>7.7386921761325778E-2</v>
      </c>
      <c r="O66" s="1">
        <f ca="1">O6+NORMINV(RAND(),0,'Total-Smoothed'!$AG$2)</f>
        <v>1.0354108399355224</v>
      </c>
      <c r="P66" s="1">
        <f ca="1">P6+NORMINV(RAND(),0,'Total-Smoothed'!$AG$2)</f>
        <v>-4.9177612902137693E-2</v>
      </c>
      <c r="Q66" s="1">
        <f ca="1">Q6+NORMINV(RAND(),0,'Total-Smoothed'!$AG$2)</f>
        <v>4.8141503408661246E-2</v>
      </c>
      <c r="R66" s="1">
        <f ca="1">R6+NORMINV(RAND(),0,'Total-Smoothed'!$AG$2)</f>
        <v>0.94361876881848328</v>
      </c>
      <c r="S66" s="1">
        <f ca="1">S6+NORMINV(RAND(),0,'Total-Smoothed'!$AG$2)</f>
        <v>0.15643509657340851</v>
      </c>
      <c r="T66" s="1">
        <f ca="1">T6+NORMINV(RAND(),0,'Total-Smoothed'!$AG$2)</f>
        <v>-0.1498699109756336</v>
      </c>
      <c r="U66" s="1">
        <f ca="1">U6+NORMINV(RAND(),0,'Total-Smoothed'!$AG$2)</f>
        <v>0.99261877312970248</v>
      </c>
      <c r="V66" s="1">
        <f ca="1">V6+NORMINV(RAND(),0,'Total-Smoothed'!$AG$2)</f>
        <v>0.84307385624638131</v>
      </c>
      <c r="W66" s="1">
        <f ca="1">W6+NORMINV(RAND(),0,'Total-Smoothed'!$AG$2)</f>
        <v>0.96194932936939204</v>
      </c>
    </row>
    <row r="67" spans="1:23">
      <c r="A67">
        <v>78</v>
      </c>
      <c r="B67" t="s">
        <v>53</v>
      </c>
      <c r="C67">
        <v>30</v>
      </c>
      <c r="D67" s="1">
        <f ca="1">D7+NORMINV(RAND(),0,'Total-Smoothed'!$AG$2)</f>
        <v>0.87964519904606975</v>
      </c>
      <c r="E67" s="1">
        <f ca="1">E7+NORMINV(RAND(),0,'Total-Smoothed'!$AG$2)</f>
        <v>-0.25220163672317264</v>
      </c>
      <c r="F67" s="1">
        <f ca="1">F7+NORMINV(RAND(),0,'Total-Smoothed'!$AG$2)</f>
        <v>-5.8595182196004042E-2</v>
      </c>
      <c r="G67" s="1">
        <f ca="1">G7+NORMINV(RAND(),0,'Total-Smoothed'!$AG$2)</f>
        <v>-2.9873824989576182E-2</v>
      </c>
      <c r="H67" s="1">
        <f ca="1">H7+NORMINV(RAND(),0,'Total-Smoothed'!$AG$2)</f>
        <v>0.1058254905631337</v>
      </c>
      <c r="I67" s="1">
        <f ca="1">I7+NORMINV(RAND(),0,'Total-Smoothed'!$AG$2)</f>
        <v>-6.8723514987340056E-2</v>
      </c>
      <c r="J67" s="1">
        <f ca="1">J7+NORMINV(RAND(),0,'Total-Smoothed'!$AG$2)</f>
        <v>1.0884200879692232</v>
      </c>
      <c r="K67" s="1">
        <f ca="1">K7+NORMINV(RAND(),0,'Total-Smoothed'!$AG$2)</f>
        <v>3.6888931952511361E-2</v>
      </c>
      <c r="L67" s="1">
        <f ca="1">L7+NORMINV(RAND(),0,'Total-Smoothed'!$AG$2)</f>
        <v>1.0393485950355901</v>
      </c>
      <c r="M67" s="1">
        <f ca="1">M7+NORMINV(RAND(),0,'Total-Smoothed'!$AG$2)</f>
        <v>8.5681349739471349E-2</v>
      </c>
      <c r="N67" s="1">
        <f ca="1">N7+NORMINV(RAND(),0,'Total-Smoothed'!$AG$2)</f>
        <v>0.99844195489825849</v>
      </c>
      <c r="O67" s="1">
        <f ca="1">O7+NORMINV(RAND(),0,'Total-Smoothed'!$AG$2)</f>
        <v>1.0896599272544893</v>
      </c>
      <c r="P67" s="1">
        <f ca="1">P7+NORMINV(RAND(),0,'Total-Smoothed'!$AG$2)</f>
        <v>1.3250739146613139E-2</v>
      </c>
      <c r="Q67" s="1">
        <f ca="1">Q7+NORMINV(RAND(),0,'Total-Smoothed'!$AG$2)</f>
        <v>-0.12277023180146848</v>
      </c>
      <c r="R67" s="1">
        <f ca="1">R7+NORMINV(RAND(),0,'Total-Smoothed'!$AG$2)</f>
        <v>1.9753561931323278E-2</v>
      </c>
      <c r="S67" s="1">
        <f ca="1">S7+NORMINV(RAND(),0,'Total-Smoothed'!$AG$2)</f>
        <v>-0.24449086684116919</v>
      </c>
      <c r="T67" s="1">
        <f ca="1">T7+NORMINV(RAND(),0,'Total-Smoothed'!$AG$2)</f>
        <v>-4.0486619856898616E-2</v>
      </c>
      <c r="U67" s="1">
        <f ca="1">U7+NORMINV(RAND(),0,'Total-Smoothed'!$AG$2)</f>
        <v>4.6299709504608169E-2</v>
      </c>
      <c r="V67" s="1">
        <f ca="1">V7+NORMINV(RAND(),0,'Total-Smoothed'!$AG$2)</f>
        <v>0.27704866875044282</v>
      </c>
      <c r="W67" s="1">
        <f ca="1">W7+NORMINV(RAND(),0,'Total-Smoothed'!$AG$2)</f>
        <v>1.481683928795309E-2</v>
      </c>
    </row>
    <row r="68" spans="1:23">
      <c r="A68">
        <v>79</v>
      </c>
      <c r="B68" t="s">
        <v>54</v>
      </c>
      <c r="C68">
        <v>30</v>
      </c>
      <c r="D68" s="1">
        <f ca="1">D8+NORMINV(RAND(),0,'Total-Smoothed'!$AG$2)</f>
        <v>0.1252705963457349</v>
      </c>
      <c r="E68" s="1">
        <f ca="1">E8+NORMINV(RAND(),0,'Total-Smoothed'!$AG$2)</f>
        <v>0.33782065580625631</v>
      </c>
      <c r="F68" s="1">
        <f ca="1">F8+NORMINV(RAND(),0,'Total-Smoothed'!$AG$2)</f>
        <v>-0.19777072715697813</v>
      </c>
      <c r="G68" s="1">
        <f ca="1">G8+NORMINV(RAND(),0,'Total-Smoothed'!$AG$2)</f>
        <v>6.6896906394248321E-2</v>
      </c>
      <c r="H68" s="1">
        <f ca="1">H8+NORMINV(RAND(),0,'Total-Smoothed'!$AG$2)</f>
        <v>-0.18869982537507096</v>
      </c>
      <c r="I68" s="1">
        <f ca="1">I8+NORMINV(RAND(),0,'Total-Smoothed'!$AG$2)</f>
        <v>1.0271474517128627</v>
      </c>
      <c r="J68" s="1">
        <f ca="1">J8+NORMINV(RAND(),0,'Total-Smoothed'!$AG$2)</f>
        <v>0.89502905540478839</v>
      </c>
      <c r="K68" s="1">
        <f ca="1">K8+NORMINV(RAND(),0,'Total-Smoothed'!$AG$2)</f>
        <v>-2.1040176713954918E-3</v>
      </c>
      <c r="L68" s="1">
        <f ca="1">L8+NORMINV(RAND(),0,'Total-Smoothed'!$AG$2)</f>
        <v>0.93697403667517309</v>
      </c>
      <c r="M68" s="1">
        <f ca="1">M8+NORMINV(RAND(),0,'Total-Smoothed'!$AG$2)</f>
        <v>3.9285837280218033E-2</v>
      </c>
      <c r="N68" s="1">
        <f ca="1">N8+NORMINV(RAND(),0,'Total-Smoothed'!$AG$2)</f>
        <v>1.0702627204621273</v>
      </c>
      <c r="O68" s="1">
        <f ca="1">O8+NORMINV(RAND(),0,'Total-Smoothed'!$AG$2)</f>
        <v>1.0973764585050678</v>
      </c>
      <c r="P68" s="1">
        <f ca="1">P8+NORMINV(RAND(),0,'Total-Smoothed'!$AG$2)</f>
        <v>-1.3718134634530178E-2</v>
      </c>
      <c r="Q68" s="1">
        <f ca="1">Q8+NORMINV(RAND(),0,'Total-Smoothed'!$AG$2)</f>
        <v>-2.0450871377666303E-2</v>
      </c>
      <c r="R68" s="1">
        <f ca="1">R8+NORMINV(RAND(),0,'Total-Smoothed'!$AG$2)</f>
        <v>6.5123096759106533E-2</v>
      </c>
      <c r="S68" s="1">
        <f ca="1">S8+NORMINV(RAND(),0,'Total-Smoothed'!$AG$2)</f>
        <v>-4.5003150655601853E-3</v>
      </c>
      <c r="T68" s="1">
        <f ca="1">T8+NORMINV(RAND(),0,'Total-Smoothed'!$AG$2)</f>
        <v>0.12367933445503508</v>
      </c>
      <c r="U68" s="1">
        <f ca="1">U8+NORMINV(RAND(),0,'Total-Smoothed'!$AG$2)</f>
        <v>0.79886134269264519</v>
      </c>
      <c r="V68" s="1">
        <f ca="1">V8+NORMINV(RAND(),0,'Total-Smoothed'!$AG$2)</f>
        <v>1.1401944839361371</v>
      </c>
      <c r="W68" s="1">
        <f ca="1">W8+NORMINV(RAND(),0,'Total-Smoothed'!$AG$2)</f>
        <v>0.12469947367614553</v>
      </c>
    </row>
    <row r="69" spans="1:23">
      <c r="A69">
        <v>80</v>
      </c>
      <c r="B69" t="s">
        <v>55</v>
      </c>
      <c r="C69">
        <v>30</v>
      </c>
      <c r="D69" s="1">
        <f ca="1">D9+NORMINV(RAND(),0,'Total-Smoothed'!$AG$2)</f>
        <v>0.97443793658938793</v>
      </c>
      <c r="E69" s="1">
        <f ca="1">E9+NORMINV(RAND(),0,'Total-Smoothed'!$AG$2)</f>
        <v>0.92876589722611025</v>
      </c>
      <c r="F69" s="1">
        <f ca="1">F9+NORMINV(RAND(),0,'Total-Smoothed'!$AG$2)</f>
        <v>-4.6175198025171837E-2</v>
      </c>
      <c r="G69" s="1">
        <f ca="1">G9+NORMINV(RAND(),0,'Total-Smoothed'!$AG$2)</f>
        <v>2.1554541930211325E-2</v>
      </c>
      <c r="H69" s="1">
        <f ca="1">H9+NORMINV(RAND(),0,'Total-Smoothed'!$AG$2)</f>
        <v>0.17899157683309272</v>
      </c>
      <c r="I69" s="1">
        <f ca="1">I9+NORMINV(RAND(),0,'Total-Smoothed'!$AG$2)</f>
        <v>-4.1289795227780923E-2</v>
      </c>
      <c r="J69" s="1">
        <f ca="1">J9+NORMINV(RAND(),0,'Total-Smoothed'!$AG$2)</f>
        <v>0.85075295037197896</v>
      </c>
      <c r="K69" s="1">
        <f ca="1">K9+NORMINV(RAND(),0,'Total-Smoothed'!$AG$2)</f>
        <v>-0.11655489599316804</v>
      </c>
      <c r="L69" s="1">
        <f ca="1">L9+NORMINV(RAND(),0,'Total-Smoothed'!$AG$2)</f>
        <v>0.37694931101705942</v>
      </c>
      <c r="M69" s="1">
        <f ca="1">M9+NORMINV(RAND(),0,'Total-Smoothed'!$AG$2)</f>
        <v>5.7288854893405801E-2</v>
      </c>
      <c r="N69" s="1">
        <f ca="1">N9+NORMINV(RAND(),0,'Total-Smoothed'!$AG$2)</f>
        <v>2.7462143704122317E-2</v>
      </c>
      <c r="O69" s="1">
        <f ca="1">O9+NORMINV(RAND(),0,'Total-Smoothed'!$AG$2)</f>
        <v>0.94355362893080463</v>
      </c>
      <c r="P69" s="1">
        <f ca="1">P9+NORMINV(RAND(),0,'Total-Smoothed'!$AG$2)</f>
        <v>1.8215526282898986E-3</v>
      </c>
      <c r="Q69" s="1">
        <f ca="1">Q9+NORMINV(RAND(),0,'Total-Smoothed'!$AG$2)</f>
        <v>0.10386543874608778</v>
      </c>
      <c r="R69" s="1">
        <f ca="1">R9+NORMINV(RAND(),0,'Total-Smoothed'!$AG$2)</f>
        <v>-7.5831476993805047E-2</v>
      </c>
      <c r="S69" s="1">
        <f ca="1">S9+NORMINV(RAND(),0,'Total-Smoothed'!$AG$2)</f>
        <v>-5.0670376048757224E-2</v>
      </c>
      <c r="T69" s="1">
        <f ca="1">T9+NORMINV(RAND(),0,'Total-Smoothed'!$AG$2)</f>
        <v>-0.27229818502074515</v>
      </c>
      <c r="U69" s="1">
        <f ca="1">U9+NORMINV(RAND(),0,'Total-Smoothed'!$AG$2)</f>
        <v>-4.4578985366979823E-2</v>
      </c>
      <c r="V69" s="1">
        <f ca="1">V9+NORMINV(RAND(),0,'Total-Smoothed'!$AG$2)</f>
        <v>-6.5201115280453092E-3</v>
      </c>
      <c r="W69" s="1">
        <f ca="1">W9+NORMINV(RAND(),0,'Total-Smoothed'!$AG$2)</f>
        <v>-0.1035850521484097</v>
      </c>
    </row>
    <row r="70" spans="1:23">
      <c r="A70">
        <v>81</v>
      </c>
      <c r="B70" t="s">
        <v>56</v>
      </c>
      <c r="C70">
        <v>30</v>
      </c>
      <c r="D70" s="1">
        <f ca="1">D10+NORMINV(RAND(),0,'Total-Smoothed'!$AG$2)</f>
        <v>0.15081310988227956</v>
      </c>
      <c r="E70" s="1">
        <f ca="1">E10+NORMINV(RAND(),0,'Total-Smoothed'!$AG$2)</f>
        <v>1.0127540991143658</v>
      </c>
      <c r="F70" s="1">
        <f ca="1">F10+NORMINV(RAND(),0,'Total-Smoothed'!$AG$2)</f>
        <v>0.11139206909823791</v>
      </c>
      <c r="G70" s="1">
        <f ca="1">G10+NORMINV(RAND(),0,'Total-Smoothed'!$AG$2)</f>
        <v>0.14195343134931063</v>
      </c>
      <c r="H70" s="1">
        <f ca="1">H10+NORMINV(RAND(),0,'Total-Smoothed'!$AG$2)</f>
        <v>1.0055870015053081</v>
      </c>
      <c r="I70" s="1">
        <f ca="1">I10+NORMINV(RAND(),0,'Total-Smoothed'!$AG$2)</f>
        <v>0.90210263005480396</v>
      </c>
      <c r="J70" s="1">
        <f ca="1">J10+NORMINV(RAND(),0,'Total-Smoothed'!$AG$2)</f>
        <v>1.0622285162496639</v>
      </c>
      <c r="K70" s="1">
        <f ca="1">K10+NORMINV(RAND(),0,'Total-Smoothed'!$AG$2)</f>
        <v>4.3976684428939962E-2</v>
      </c>
      <c r="L70" s="1">
        <f ca="1">L10+NORMINV(RAND(),0,'Total-Smoothed'!$AG$2)</f>
        <v>0.96791432522628806</v>
      </c>
      <c r="M70" s="1">
        <f ca="1">M10+NORMINV(RAND(),0,'Total-Smoothed'!$AG$2)</f>
        <v>1.1743654803368071E-2</v>
      </c>
      <c r="N70" s="1">
        <f ca="1">N10+NORMINV(RAND(),0,'Total-Smoothed'!$AG$2)</f>
        <v>0.3902037265900713</v>
      </c>
      <c r="O70" s="1">
        <f ca="1">O10+NORMINV(RAND(),0,'Total-Smoothed'!$AG$2)</f>
        <v>1.1665249904491393</v>
      </c>
      <c r="P70" s="1">
        <f ca="1">P10+NORMINV(RAND(),0,'Total-Smoothed'!$AG$2)</f>
        <v>2.8619293734504166E-2</v>
      </c>
      <c r="Q70" s="1">
        <f ca="1">Q10+NORMINV(RAND(),0,'Total-Smoothed'!$AG$2)</f>
        <v>-8.1517163029783037E-3</v>
      </c>
      <c r="R70" s="1">
        <f ca="1">R10+NORMINV(RAND(),0,'Total-Smoothed'!$AG$2)</f>
        <v>-0.20678886305758601</v>
      </c>
      <c r="S70" s="1">
        <f ca="1">S10+NORMINV(RAND(),0,'Total-Smoothed'!$AG$2)</f>
        <v>8.6536759546634118E-2</v>
      </c>
      <c r="T70" s="1">
        <f ca="1">T10+NORMINV(RAND(),0,'Total-Smoothed'!$AG$2)</f>
        <v>0.3327759887363505</v>
      </c>
      <c r="U70" s="1">
        <f ca="1">U10+NORMINV(RAND(),0,'Total-Smoothed'!$AG$2)</f>
        <v>0.85548046084380402</v>
      </c>
      <c r="V70" s="1">
        <f ca="1">V10+NORMINV(RAND(),0,'Total-Smoothed'!$AG$2)</f>
        <v>7.642909419779928E-2</v>
      </c>
      <c r="W70" s="1">
        <f ca="1">W10+NORMINV(RAND(),0,'Total-Smoothed'!$AG$2)</f>
        <v>-0.1133666163500484</v>
      </c>
    </row>
    <row r="71" spans="1:23">
      <c r="A71">
        <v>82</v>
      </c>
      <c r="B71" t="s">
        <v>57</v>
      </c>
      <c r="C71">
        <v>30</v>
      </c>
      <c r="D71" s="1">
        <f ca="1">D11+NORMINV(RAND(),0,'Total-Smoothed'!$AG$2)</f>
        <v>-7.9425903052002256E-5</v>
      </c>
      <c r="E71" s="1">
        <f ca="1">E11+NORMINV(RAND(),0,'Total-Smoothed'!$AG$2)</f>
        <v>0.40102214979282641</v>
      </c>
      <c r="F71" s="1">
        <f ca="1">F11+NORMINV(RAND(),0,'Total-Smoothed'!$AG$2)</f>
        <v>5.6720226802516961E-2</v>
      </c>
      <c r="G71" s="1">
        <f ca="1">G11+NORMINV(RAND(),0,'Total-Smoothed'!$AG$2)</f>
        <v>-2.4645368737864715E-2</v>
      </c>
      <c r="H71" s="1">
        <f ca="1">H11+NORMINV(RAND(),0,'Total-Smoothed'!$AG$2)</f>
        <v>0.1554406589694744</v>
      </c>
      <c r="I71" s="1">
        <f ca="1">I11+NORMINV(RAND(),0,'Total-Smoothed'!$AG$2)</f>
        <v>0.19060449134504942</v>
      </c>
      <c r="J71" s="1">
        <f ca="1">J11+NORMINV(RAND(),0,'Total-Smoothed'!$AG$2)</f>
        <v>1.0395767966737766</v>
      </c>
      <c r="K71" s="1">
        <f ca="1">K11+NORMINV(RAND(),0,'Total-Smoothed'!$AG$2)</f>
        <v>-3.9928375385891335E-2</v>
      </c>
      <c r="L71" s="1">
        <f ca="1">L11+NORMINV(RAND(),0,'Total-Smoothed'!$AG$2)</f>
        <v>1.0651829766300078</v>
      </c>
      <c r="M71" s="1">
        <f ca="1">M11+NORMINV(RAND(),0,'Total-Smoothed'!$AG$2)</f>
        <v>-1.460035509906131E-2</v>
      </c>
      <c r="N71" s="1">
        <f ca="1">N11+NORMINV(RAND(),0,'Total-Smoothed'!$AG$2)</f>
        <v>7.4626694526828699E-2</v>
      </c>
      <c r="O71" s="1">
        <f ca="1">O11+NORMINV(RAND(),0,'Total-Smoothed'!$AG$2)</f>
        <v>1.0294309459838051</v>
      </c>
      <c r="P71" s="1">
        <f ca="1">P11+NORMINV(RAND(),0,'Total-Smoothed'!$AG$2)</f>
        <v>9.2380193840739706E-3</v>
      </c>
      <c r="Q71" s="1">
        <f ca="1">Q11+NORMINV(RAND(),0,'Total-Smoothed'!$AG$2)</f>
        <v>0.41041412073932892</v>
      </c>
      <c r="R71" s="1">
        <f ca="1">R11+NORMINV(RAND(),0,'Total-Smoothed'!$AG$2)</f>
        <v>0.10487096168870565</v>
      </c>
      <c r="S71" s="1">
        <f ca="1">S11+NORMINV(RAND(),0,'Total-Smoothed'!$AG$2)</f>
        <v>0.19946173323064686</v>
      </c>
      <c r="T71" s="1">
        <f ca="1">T11+NORMINV(RAND(),0,'Total-Smoothed'!$AG$2)</f>
        <v>0.69797199525309772</v>
      </c>
      <c r="U71" s="1">
        <f ca="1">U11+NORMINV(RAND(),0,'Total-Smoothed'!$AG$2)</f>
        <v>1.000785688383897</v>
      </c>
      <c r="V71" s="1">
        <f ca="1">V11+NORMINV(RAND(),0,'Total-Smoothed'!$AG$2)</f>
        <v>1.0444805656836558</v>
      </c>
      <c r="W71" s="1">
        <f ca="1">W11+NORMINV(RAND(),0,'Total-Smoothed'!$AG$2)</f>
        <v>0.13176756141977616</v>
      </c>
    </row>
    <row r="72" spans="1:23">
      <c r="A72">
        <v>83</v>
      </c>
      <c r="B72" t="s">
        <v>58</v>
      </c>
      <c r="C72">
        <v>30</v>
      </c>
      <c r="D72" s="1">
        <f ca="1">D12+NORMINV(RAND(),0,'Total-Smoothed'!$AG$2)</f>
        <v>0.78905008524949272</v>
      </c>
      <c r="E72" s="1">
        <f ca="1">E12+NORMINV(RAND(),0,'Total-Smoothed'!$AG$2)</f>
        <v>0.81266337550585255</v>
      </c>
      <c r="F72" s="1">
        <f ca="1">F12+NORMINV(RAND(),0,'Total-Smoothed'!$AG$2)</f>
        <v>-4.6342019152822989E-2</v>
      </c>
      <c r="G72" s="1">
        <f ca="1">G12+NORMINV(RAND(),0,'Total-Smoothed'!$AG$2)</f>
        <v>-1.1864341018500561E-2</v>
      </c>
      <c r="H72" s="1">
        <f ca="1">H12+NORMINV(RAND(),0,'Total-Smoothed'!$AG$2)</f>
        <v>-3.9561082688574972E-2</v>
      </c>
      <c r="I72" s="1">
        <f ca="1">I12+NORMINV(RAND(),0,'Total-Smoothed'!$AG$2)</f>
        <v>0.9507452665488122</v>
      </c>
      <c r="J72" s="1">
        <f ca="1">J12+NORMINV(RAND(),0,'Total-Smoothed'!$AG$2)</f>
        <v>0.98421466931561374</v>
      </c>
      <c r="K72" s="1">
        <f ca="1">K12+NORMINV(RAND(),0,'Total-Smoothed'!$AG$2)</f>
        <v>-0.15658822779189407</v>
      </c>
      <c r="L72" s="1">
        <f ca="1">L12+NORMINV(RAND(),0,'Total-Smoothed'!$AG$2)</f>
        <v>0.60510214651003946</v>
      </c>
      <c r="M72" s="1">
        <f ca="1">M12+NORMINV(RAND(),0,'Total-Smoothed'!$AG$2)</f>
        <v>4.785767339296277E-2</v>
      </c>
      <c r="N72" s="1">
        <f ca="1">N12+NORMINV(RAND(),0,'Total-Smoothed'!$AG$2)</f>
        <v>0.22140374620960659</v>
      </c>
      <c r="O72" s="1">
        <f ca="1">O12+NORMINV(RAND(),0,'Total-Smoothed'!$AG$2)</f>
        <v>1.0938854238633071</v>
      </c>
      <c r="P72" s="1">
        <f ca="1">P12+NORMINV(RAND(),0,'Total-Smoothed'!$AG$2)</f>
        <v>5.1512862303442319E-2</v>
      </c>
      <c r="Q72" s="1">
        <f ca="1">Q12+NORMINV(RAND(),0,'Total-Smoothed'!$AG$2)</f>
        <v>-5.5778346136507964E-2</v>
      </c>
      <c r="R72" s="1">
        <f ca="1">R12+NORMINV(RAND(),0,'Total-Smoothed'!$AG$2)</f>
        <v>-1.3518331533001471E-2</v>
      </c>
      <c r="S72" s="1">
        <f ca="1">S12+NORMINV(RAND(),0,'Total-Smoothed'!$AG$2)</f>
        <v>7.2338392197703147E-2</v>
      </c>
      <c r="T72" s="1">
        <f ca="1">T12+NORMINV(RAND(),0,'Total-Smoothed'!$AG$2)</f>
        <v>0.16368810201574524</v>
      </c>
      <c r="U72" s="1">
        <f ca="1">U12+NORMINV(RAND(),0,'Total-Smoothed'!$AG$2)</f>
        <v>0.14246188744353155</v>
      </c>
      <c r="V72" s="1">
        <f ca="1">V12+NORMINV(RAND(),0,'Total-Smoothed'!$AG$2)</f>
        <v>0.85757213178585667</v>
      </c>
      <c r="W72" s="1">
        <f ca="1">W12+NORMINV(RAND(),0,'Total-Smoothed'!$AG$2)</f>
        <v>-2.3922361622846246E-2</v>
      </c>
    </row>
    <row r="73" spans="1:23">
      <c r="A73">
        <v>84</v>
      </c>
      <c r="B73" t="s">
        <v>59</v>
      </c>
      <c r="C73">
        <v>30</v>
      </c>
      <c r="D73" s="1">
        <f ca="1">D13+NORMINV(RAND(),0,'Total-Smoothed'!$AG$2)</f>
        <v>6.5145415673603269E-2</v>
      </c>
      <c r="E73" s="1">
        <f ca="1">E13+NORMINV(RAND(),0,'Total-Smoothed'!$AG$2)</f>
        <v>0.99379977384050011</v>
      </c>
      <c r="F73" s="1">
        <f ca="1">F13+NORMINV(RAND(),0,'Total-Smoothed'!$AG$2)</f>
        <v>0.83920011473633238</v>
      </c>
      <c r="G73" s="1">
        <f ca="1">G13+NORMINV(RAND(),0,'Total-Smoothed'!$AG$2)</f>
        <v>0.24902775069222713</v>
      </c>
      <c r="H73" s="1">
        <f ca="1">H13+NORMINV(RAND(),0,'Total-Smoothed'!$AG$2)</f>
        <v>0.47096931749823101</v>
      </c>
      <c r="I73" s="1">
        <f ca="1">I13+NORMINV(RAND(),0,'Total-Smoothed'!$AG$2)</f>
        <v>1.0081445563341656</v>
      </c>
      <c r="J73" s="1">
        <f ca="1">J13+NORMINV(RAND(),0,'Total-Smoothed'!$AG$2)</f>
        <v>-0.11923876580602487</v>
      </c>
      <c r="K73" s="1">
        <f ca="1">K13+NORMINV(RAND(),0,'Total-Smoothed'!$AG$2)</f>
        <v>-3.0228798806041478E-2</v>
      </c>
      <c r="L73" s="1">
        <f ca="1">L13+NORMINV(RAND(),0,'Total-Smoothed'!$AG$2)</f>
        <v>0.96184092538690458</v>
      </c>
      <c r="M73" s="1">
        <f ca="1">M13+NORMINV(RAND(),0,'Total-Smoothed'!$AG$2)</f>
        <v>0.9682479161498232</v>
      </c>
      <c r="N73" s="1">
        <f ca="1">N13+NORMINV(RAND(),0,'Total-Smoothed'!$AG$2)</f>
        <v>1.138447839094582</v>
      </c>
      <c r="O73" s="1">
        <f ca="1">O13+NORMINV(RAND(),0,'Total-Smoothed'!$AG$2)</f>
        <v>0.92689410944838801</v>
      </c>
      <c r="P73" s="1">
        <f ca="1">P13+NORMINV(RAND(),0,'Total-Smoothed'!$AG$2)</f>
        <v>0.12009236162493866</v>
      </c>
      <c r="Q73" s="1">
        <f ca="1">Q13+NORMINV(RAND(),0,'Total-Smoothed'!$AG$2)</f>
        <v>0.13720284020802639</v>
      </c>
      <c r="R73" s="1">
        <f ca="1">R13+NORMINV(RAND(),0,'Total-Smoothed'!$AG$2)</f>
        <v>1.0030622442136121</v>
      </c>
      <c r="S73" s="1">
        <f ca="1">S13+NORMINV(RAND(),0,'Total-Smoothed'!$AG$2)</f>
        <v>-7.9770856973641197E-2</v>
      </c>
      <c r="T73" s="1">
        <f ca="1">T13+NORMINV(RAND(),0,'Total-Smoothed'!$AG$2)</f>
        <v>2.0946404739011312E-2</v>
      </c>
      <c r="U73" s="1">
        <f ca="1">U13+NORMINV(RAND(),0,'Total-Smoothed'!$AG$2)</f>
        <v>5.4999757653620807E-2</v>
      </c>
      <c r="V73" s="1">
        <f ca="1">V13+NORMINV(RAND(),0,'Total-Smoothed'!$AG$2)</f>
        <v>3.3478952078850328E-2</v>
      </c>
      <c r="W73" s="1">
        <f ca="1">W13+NORMINV(RAND(),0,'Total-Smoothed'!$AG$2)</f>
        <v>0.84251612454682556</v>
      </c>
    </row>
    <row r="74" spans="1:23">
      <c r="A74">
        <v>85</v>
      </c>
      <c r="B74" t="s">
        <v>60</v>
      </c>
      <c r="C74">
        <v>30</v>
      </c>
      <c r="D74" s="1">
        <f ca="1">D14+NORMINV(RAND(),0,'Total-Smoothed'!$AG$2)</f>
        <v>0.43029912058642505</v>
      </c>
      <c r="E74" s="1">
        <f ca="1">E14+NORMINV(RAND(),0,'Total-Smoothed'!$AG$2)</f>
        <v>1.0244630413191838</v>
      </c>
      <c r="F74" s="1">
        <f ca="1">F14+NORMINV(RAND(),0,'Total-Smoothed'!$AG$2)</f>
        <v>1.0928420712948936</v>
      </c>
      <c r="G74" s="1">
        <f ca="1">G14+NORMINV(RAND(),0,'Total-Smoothed'!$AG$2)</f>
        <v>0.99080742500016095</v>
      </c>
      <c r="H74" s="1">
        <f ca="1">H14+NORMINV(RAND(),0,'Total-Smoothed'!$AG$2)</f>
        <v>0.15758350911544247</v>
      </c>
      <c r="I74" s="1">
        <f ca="1">I14+NORMINV(RAND(),0,'Total-Smoothed'!$AG$2)</f>
        <v>-8.817837075383049E-3</v>
      </c>
      <c r="J74" s="1">
        <f ca="1">J14+NORMINV(RAND(),0,'Total-Smoothed'!$AG$2)</f>
        <v>0.14976783455516177</v>
      </c>
      <c r="K74" s="1">
        <f ca="1">K14+NORMINV(RAND(),0,'Total-Smoothed'!$AG$2)</f>
        <v>-1.8044972666999878E-2</v>
      </c>
      <c r="L74" s="1">
        <f ca="1">L14+NORMINV(RAND(),0,'Total-Smoothed'!$AG$2)</f>
        <v>0.91144201984773365</v>
      </c>
      <c r="M74" s="1">
        <f ca="1">M14+NORMINV(RAND(),0,'Total-Smoothed'!$AG$2)</f>
        <v>0.39010032194749245</v>
      </c>
      <c r="N74" s="1">
        <f ca="1">N14+NORMINV(RAND(),0,'Total-Smoothed'!$AG$2)</f>
        <v>1.2386262792077627</v>
      </c>
      <c r="O74" s="1">
        <f ca="1">O14+NORMINV(RAND(),0,'Total-Smoothed'!$AG$2)</f>
        <v>1.1132291839870516</v>
      </c>
      <c r="P74" s="1">
        <f ca="1">P14+NORMINV(RAND(),0,'Total-Smoothed'!$AG$2)</f>
        <v>2.1514332422075202E-2</v>
      </c>
      <c r="Q74" s="1">
        <f ca="1">Q14+NORMINV(RAND(),0,'Total-Smoothed'!$AG$2)</f>
        <v>0.20750615586649682</v>
      </c>
      <c r="R74" s="1">
        <f ca="1">R14+NORMINV(RAND(),0,'Total-Smoothed'!$AG$2)</f>
        <v>0.85736930391073662</v>
      </c>
      <c r="S74" s="1">
        <f ca="1">S14+NORMINV(RAND(),0,'Total-Smoothed'!$AG$2)</f>
        <v>-1.0488004582384972E-2</v>
      </c>
      <c r="T74" s="1">
        <f ca="1">T14+NORMINV(RAND(),0,'Total-Smoothed'!$AG$2)</f>
        <v>-1.6434844557566969E-2</v>
      </c>
      <c r="U74" s="1">
        <f ca="1">U14+NORMINV(RAND(),0,'Total-Smoothed'!$AG$2)</f>
        <v>0.32910665641555725</v>
      </c>
      <c r="V74" s="1">
        <f ca="1">V14+NORMINV(RAND(),0,'Total-Smoothed'!$AG$2)</f>
        <v>0.95083475947222895</v>
      </c>
      <c r="W74" s="1">
        <f ca="1">W14+NORMINV(RAND(),0,'Total-Smoothed'!$AG$2)</f>
        <v>0.99827490631100713</v>
      </c>
    </row>
    <row r="75" spans="1:23">
      <c r="A75">
        <v>86</v>
      </c>
      <c r="B75" t="s">
        <v>61</v>
      </c>
      <c r="C75">
        <v>30</v>
      </c>
      <c r="D75" s="1">
        <f ca="1">D15+NORMINV(RAND(),0,'Total-Smoothed'!$AG$2)</f>
        <v>-1.948169472484081E-2</v>
      </c>
      <c r="E75" s="1">
        <f ca="1">E15+NORMINV(RAND(),0,'Total-Smoothed'!$AG$2)</f>
        <v>-6.7970695441124246E-2</v>
      </c>
      <c r="F75" s="1">
        <f ca="1">F15+NORMINV(RAND(),0,'Total-Smoothed'!$AG$2)</f>
        <v>0.86977906928451865</v>
      </c>
      <c r="G75" s="1">
        <f ca="1">G15+NORMINV(RAND(),0,'Total-Smoothed'!$AG$2)</f>
        <v>0.19639406546444382</v>
      </c>
      <c r="H75" s="1">
        <f ca="1">H15+NORMINV(RAND(),0,'Total-Smoothed'!$AG$2)</f>
        <v>0.12115070861348246</v>
      </c>
      <c r="I75" s="1">
        <f ca="1">I15+NORMINV(RAND(),0,'Total-Smoothed'!$AG$2)</f>
        <v>0.99550138711218106</v>
      </c>
      <c r="J75" s="1">
        <f ca="1">J15+NORMINV(RAND(),0,'Total-Smoothed'!$AG$2)</f>
        <v>0.90792987921223822</v>
      </c>
      <c r="K75" s="1">
        <f ca="1">K15+NORMINV(RAND(),0,'Total-Smoothed'!$AG$2)</f>
        <v>0.10335154548863107</v>
      </c>
      <c r="L75" s="1">
        <f ca="1">L15+NORMINV(RAND(),0,'Total-Smoothed'!$AG$2)</f>
        <v>1.0358787564899399</v>
      </c>
      <c r="M75" s="1">
        <f ca="1">M15+NORMINV(RAND(),0,'Total-Smoothed'!$AG$2)</f>
        <v>0.86613006767332146</v>
      </c>
      <c r="N75" s="1">
        <f ca="1">N15+NORMINV(RAND(),0,'Total-Smoothed'!$AG$2)</f>
        <v>0.89436128957859329</v>
      </c>
      <c r="O75" s="1">
        <f ca="1">O15+NORMINV(RAND(),0,'Total-Smoothed'!$AG$2)</f>
        <v>1.0797637881061739</v>
      </c>
      <c r="P75" s="1">
        <f ca="1">P15+NORMINV(RAND(),0,'Total-Smoothed'!$AG$2)</f>
        <v>-6.8483013147119395E-2</v>
      </c>
      <c r="Q75" s="1">
        <f ca="1">Q15+NORMINV(RAND(),0,'Total-Smoothed'!$AG$2)</f>
        <v>4.5429623977679759E-2</v>
      </c>
      <c r="R75" s="1">
        <f ca="1">R15+NORMINV(RAND(),0,'Total-Smoothed'!$AG$2)</f>
        <v>1.0299229226621514</v>
      </c>
      <c r="S75" s="1">
        <f ca="1">S15+NORMINV(RAND(),0,'Total-Smoothed'!$AG$2)</f>
        <v>-0.24447731611419521</v>
      </c>
      <c r="T75" s="1">
        <f ca="1">T15+NORMINV(RAND(),0,'Total-Smoothed'!$AG$2)</f>
        <v>-6.32253096372387E-2</v>
      </c>
      <c r="U75" s="1">
        <f ca="1">U15+NORMINV(RAND(),0,'Total-Smoothed'!$AG$2)</f>
        <v>0.10791203793168577</v>
      </c>
      <c r="V75" s="1">
        <f ca="1">V15+NORMINV(RAND(),0,'Total-Smoothed'!$AG$2)</f>
        <v>5.9312554839969507E-2</v>
      </c>
      <c r="W75" s="1">
        <f ca="1">W15+NORMINV(RAND(),0,'Total-Smoothed'!$AG$2)</f>
        <v>0.14200791634560733</v>
      </c>
    </row>
    <row r="76" spans="1:23">
      <c r="A76">
        <v>87</v>
      </c>
      <c r="B76" t="s">
        <v>62</v>
      </c>
      <c r="C76">
        <v>30</v>
      </c>
      <c r="D76" s="1">
        <f ca="1">D16+NORMINV(RAND(),0,'Total-Smoothed'!$AG$2)</f>
        <v>1.0303903917244299</v>
      </c>
      <c r="E76" s="1">
        <f ca="1">E16+NORMINV(RAND(),0,'Total-Smoothed'!$AG$2)</f>
        <v>-2.954426227143709E-2</v>
      </c>
      <c r="F76" s="1">
        <f ca="1">F16+NORMINV(RAND(),0,'Total-Smoothed'!$AG$2)</f>
        <v>0.95307327932469488</v>
      </c>
      <c r="G76" s="1">
        <f ca="1">G16+NORMINV(RAND(),0,'Total-Smoothed'!$AG$2)</f>
        <v>1.0498378353810689</v>
      </c>
      <c r="H76" s="1">
        <f ca="1">H16+NORMINV(RAND(),0,'Total-Smoothed'!$AG$2)</f>
        <v>-5.8786340033495102E-2</v>
      </c>
      <c r="I76" s="1">
        <f ca="1">I16+NORMINV(RAND(),0,'Total-Smoothed'!$AG$2)</f>
        <v>0.14288515255514841</v>
      </c>
      <c r="J76" s="1">
        <f ca="1">J16+NORMINV(RAND(),0,'Total-Smoothed'!$AG$2)</f>
        <v>0.87403468261331219</v>
      </c>
      <c r="K76" s="1">
        <f ca="1">K16+NORMINV(RAND(),0,'Total-Smoothed'!$AG$2)</f>
        <v>-6.3456468274694186E-2</v>
      </c>
      <c r="L76" s="1">
        <f ca="1">L16+NORMINV(RAND(),0,'Total-Smoothed'!$AG$2)</f>
        <v>0.96163206413736491</v>
      </c>
      <c r="M76" s="1">
        <f ca="1">M16+NORMINV(RAND(),0,'Total-Smoothed'!$AG$2)</f>
        <v>1.0459200092722134</v>
      </c>
      <c r="N76" s="1">
        <f ca="1">N16+NORMINV(RAND(),0,'Total-Smoothed'!$AG$2)</f>
        <v>0.93129648615192928</v>
      </c>
      <c r="O76" s="1">
        <f ca="1">O16+NORMINV(RAND(),0,'Total-Smoothed'!$AG$2)</f>
        <v>0.91712514553807345</v>
      </c>
      <c r="P76" s="1">
        <f ca="1">P16+NORMINV(RAND(),0,'Total-Smoothed'!$AG$2)</f>
        <v>6.5342526039371173E-3</v>
      </c>
      <c r="Q76" s="1">
        <f ca="1">Q16+NORMINV(RAND(),0,'Total-Smoothed'!$AG$2)</f>
        <v>0.13803753879140365</v>
      </c>
      <c r="R76" s="1">
        <f ca="1">R16+NORMINV(RAND(),0,'Total-Smoothed'!$AG$2)</f>
        <v>0.93486192117120004</v>
      </c>
      <c r="S76" s="1">
        <f ca="1">S16+NORMINV(RAND(),0,'Total-Smoothed'!$AG$2)</f>
        <v>-5.0554423118459708E-2</v>
      </c>
      <c r="T76" s="1">
        <f ca="1">T16+NORMINV(RAND(),0,'Total-Smoothed'!$AG$2)</f>
        <v>-6.5586351099229121E-3</v>
      </c>
      <c r="U76" s="1">
        <f ca="1">U16+NORMINV(RAND(),0,'Total-Smoothed'!$AG$2)</f>
        <v>0.22350930381109591</v>
      </c>
      <c r="V76" s="1">
        <f ca="1">V16+NORMINV(RAND(),0,'Total-Smoothed'!$AG$2)</f>
        <v>-0.10025909475607694</v>
      </c>
      <c r="W76" s="1">
        <f ca="1">W16+NORMINV(RAND(),0,'Total-Smoothed'!$AG$2)</f>
        <v>1.065004481723828</v>
      </c>
    </row>
    <row r="77" spans="1:23">
      <c r="A77">
        <v>88</v>
      </c>
      <c r="B77" t="s">
        <v>63</v>
      </c>
      <c r="C77">
        <v>30</v>
      </c>
      <c r="D77" s="1">
        <f ca="1">D17+NORMINV(RAND(),0,'Total-Smoothed'!$AG$2)</f>
        <v>0.15696915902059075</v>
      </c>
      <c r="E77" s="1">
        <f ca="1">E17+NORMINV(RAND(),0,'Total-Smoothed'!$AG$2)</f>
        <v>1.7432972002342548E-2</v>
      </c>
      <c r="F77" s="1">
        <f ca="1">F17+NORMINV(RAND(),0,'Total-Smoothed'!$AG$2)</f>
        <v>1.0862540680940906</v>
      </c>
      <c r="G77" s="1">
        <f ca="1">G17+NORMINV(RAND(),0,'Total-Smoothed'!$AG$2)</f>
        <v>1.001947307180733</v>
      </c>
      <c r="H77" s="1">
        <f ca="1">H17+NORMINV(RAND(),0,'Total-Smoothed'!$AG$2)</f>
        <v>-0.1117990080776899</v>
      </c>
      <c r="I77" s="1">
        <f ca="1">I17+NORMINV(RAND(),0,'Total-Smoothed'!$AG$2)</f>
        <v>0.95227481058564201</v>
      </c>
      <c r="J77" s="1">
        <f ca="1">J17+NORMINV(RAND(),0,'Total-Smoothed'!$AG$2)</f>
        <v>2.5137589891926385E-2</v>
      </c>
      <c r="K77" s="1">
        <f ca="1">K17+NORMINV(RAND(),0,'Total-Smoothed'!$AG$2)</f>
        <v>-0.18963125527257862</v>
      </c>
      <c r="L77" s="1">
        <f ca="1">L17+NORMINV(RAND(),0,'Total-Smoothed'!$AG$2)</f>
        <v>0.37492987335994699</v>
      </c>
      <c r="M77" s="1">
        <f ca="1">M17+NORMINV(RAND(),0,'Total-Smoothed'!$AG$2)</f>
        <v>0.56818761287188391</v>
      </c>
      <c r="N77" s="1">
        <f ca="1">N17+NORMINV(RAND(),0,'Total-Smoothed'!$AG$2)</f>
        <v>0.99329047722726838</v>
      </c>
      <c r="O77" s="1">
        <f ca="1">O17+NORMINV(RAND(),0,'Total-Smoothed'!$AG$2)</f>
        <v>0.85339981254085129</v>
      </c>
      <c r="P77" s="1">
        <f ca="1">P17+NORMINV(RAND(),0,'Total-Smoothed'!$AG$2)</f>
        <v>4.4398958794504888E-2</v>
      </c>
      <c r="Q77" s="1">
        <f ca="1">Q17+NORMINV(RAND(),0,'Total-Smoothed'!$AG$2)</f>
        <v>9.9252570005953639E-2</v>
      </c>
      <c r="R77" s="1">
        <f ca="1">R17+NORMINV(RAND(),0,'Total-Smoothed'!$AG$2)</f>
        <v>1.0088768598176683</v>
      </c>
      <c r="S77" s="1">
        <f ca="1">S17+NORMINV(RAND(),0,'Total-Smoothed'!$AG$2)</f>
        <v>-8.6921478156695889E-2</v>
      </c>
      <c r="T77" s="1">
        <f ca="1">T17+NORMINV(RAND(),0,'Total-Smoothed'!$AG$2)</f>
        <v>8.1168936505275527E-2</v>
      </c>
      <c r="U77" s="1">
        <f ca="1">U17+NORMINV(RAND(),0,'Total-Smoothed'!$AG$2)</f>
        <v>2.8915658859746896E-2</v>
      </c>
      <c r="V77" s="1">
        <f ca="1">V17+NORMINV(RAND(),0,'Total-Smoothed'!$AG$2)</f>
        <v>0.55555523148524344</v>
      </c>
      <c r="W77" s="1">
        <f ca="1">W17+NORMINV(RAND(),0,'Total-Smoothed'!$AG$2)</f>
        <v>1.0977094821769298</v>
      </c>
    </row>
    <row r="78" spans="1:23">
      <c r="A78">
        <v>89</v>
      </c>
      <c r="B78" t="s">
        <v>64</v>
      </c>
      <c r="C78">
        <v>30</v>
      </c>
      <c r="D78" s="1">
        <f ca="1">D18+NORMINV(RAND(),0,'Total-Smoothed'!$AG$2)</f>
        <v>0.97476285288654063</v>
      </c>
      <c r="E78" s="1">
        <f ca="1">E18+NORMINV(RAND(),0,'Total-Smoothed'!$AG$2)</f>
        <v>0.2741116666689421</v>
      </c>
      <c r="F78" s="1">
        <f ca="1">F18+NORMINV(RAND(),0,'Total-Smoothed'!$AG$2)</f>
        <v>1.0845847745287074</v>
      </c>
      <c r="G78" s="1">
        <f ca="1">G18+NORMINV(RAND(),0,'Total-Smoothed'!$AG$2)</f>
        <v>0.43180548782284989</v>
      </c>
      <c r="H78" s="1">
        <f ca="1">H18+NORMINV(RAND(),0,'Total-Smoothed'!$AG$2)</f>
        <v>-3.3383062131267974E-2</v>
      </c>
      <c r="I78" s="1">
        <f ca="1">I18+NORMINV(RAND(),0,'Total-Smoothed'!$AG$2)</f>
        <v>-6.3843894091485179E-3</v>
      </c>
      <c r="J78" s="1">
        <f ca="1">J18+NORMINV(RAND(),0,'Total-Smoothed'!$AG$2)</f>
        <v>1.0307359675790417</v>
      </c>
      <c r="K78" s="1">
        <f ca="1">K18+NORMINV(RAND(),0,'Total-Smoothed'!$AG$2)</f>
        <v>-4.9830730549419301E-4</v>
      </c>
      <c r="L78" s="1">
        <f ca="1">L18+NORMINV(RAND(),0,'Total-Smoothed'!$AG$2)</f>
        <v>0.95889067222808189</v>
      </c>
      <c r="M78" s="1">
        <f ca="1">M18+NORMINV(RAND(),0,'Total-Smoothed'!$AG$2)</f>
        <v>0.9847445295842725</v>
      </c>
      <c r="N78" s="1">
        <f ca="1">N18+NORMINV(RAND(),0,'Total-Smoothed'!$AG$2)</f>
        <v>0.91043885326930107</v>
      </c>
      <c r="O78" s="1">
        <f ca="1">O18+NORMINV(RAND(),0,'Total-Smoothed'!$AG$2)</f>
        <v>0.92925954951504885</v>
      </c>
      <c r="P78" s="1">
        <f ca="1">P18+NORMINV(RAND(),0,'Total-Smoothed'!$AG$2)</f>
        <v>9.619500751223227E-2</v>
      </c>
      <c r="Q78" s="1">
        <f ca="1">Q18+NORMINV(RAND(),0,'Total-Smoothed'!$AG$2)</f>
        <v>0.11842788528950096</v>
      </c>
      <c r="R78" s="1">
        <f ca="1">R18+NORMINV(RAND(),0,'Total-Smoothed'!$AG$2)</f>
        <v>1.1079717010585408</v>
      </c>
      <c r="S78" s="1">
        <f ca="1">S18+NORMINV(RAND(),0,'Total-Smoothed'!$AG$2)</f>
        <v>-0.15204640676647657</v>
      </c>
      <c r="T78" s="1">
        <f ca="1">T18+NORMINV(RAND(),0,'Total-Smoothed'!$AG$2)</f>
        <v>-0.15116402066557358</v>
      </c>
      <c r="U78" s="1">
        <f ca="1">U18+NORMINV(RAND(),0,'Total-Smoothed'!$AG$2)</f>
        <v>0.19505464974654818</v>
      </c>
      <c r="V78" s="1">
        <f ca="1">V18+NORMINV(RAND(),0,'Total-Smoothed'!$AG$2)</f>
        <v>1.0169070378993923</v>
      </c>
      <c r="W78" s="1">
        <f ca="1">W18+NORMINV(RAND(),0,'Total-Smoothed'!$AG$2)</f>
        <v>1.023193086068714</v>
      </c>
    </row>
    <row r="79" spans="1:23">
      <c r="A79">
        <v>90</v>
      </c>
      <c r="B79" t="s">
        <v>65</v>
      </c>
      <c r="C79">
        <v>30</v>
      </c>
      <c r="D79" s="1">
        <f ca="1">D19+NORMINV(RAND(),0,'Total-Smoothed'!$AG$2)</f>
        <v>1.1082707148734355E-2</v>
      </c>
      <c r="E79" s="1">
        <f ca="1">E19+NORMINV(RAND(),0,'Total-Smoothed'!$AG$2)</f>
        <v>-4.2835138326232966E-2</v>
      </c>
      <c r="F79" s="1">
        <f ca="1">F19+NORMINV(RAND(),0,'Total-Smoothed'!$AG$2)</f>
        <v>0.95394743011034921</v>
      </c>
      <c r="G79" s="1">
        <f ca="1">G19+NORMINV(RAND(),0,'Total-Smoothed'!$AG$2)</f>
        <v>0.99085238374068585</v>
      </c>
      <c r="H79" s="1">
        <f ca="1">H19+NORMINV(RAND(),0,'Total-Smoothed'!$AG$2)</f>
        <v>1.5902027190518607E-2</v>
      </c>
      <c r="I79" s="1">
        <f ca="1">I19+NORMINV(RAND(),0,'Total-Smoothed'!$AG$2)</f>
        <v>0.68136042387483153</v>
      </c>
      <c r="J79" s="1">
        <f ca="1">J19+NORMINV(RAND(),0,'Total-Smoothed'!$AG$2)</f>
        <v>-3.5892394032067045E-2</v>
      </c>
      <c r="K79" s="1">
        <f ca="1">K19+NORMINV(RAND(),0,'Total-Smoothed'!$AG$2)</f>
        <v>0.9133068114478885</v>
      </c>
      <c r="L79" s="1">
        <f ca="1">L19+NORMINV(RAND(),0,'Total-Smoothed'!$AG$2)</f>
        <v>0.92079602595727039</v>
      </c>
      <c r="M79" s="1">
        <f ca="1">M19+NORMINV(RAND(),0,'Total-Smoothed'!$AG$2)</f>
        <v>0.24560551957734958</v>
      </c>
      <c r="N79" s="1">
        <f ca="1">N19+NORMINV(RAND(),0,'Total-Smoothed'!$AG$2)</f>
        <v>0.21543672857892354</v>
      </c>
      <c r="O79" s="1">
        <f ca="1">O19+NORMINV(RAND(),0,'Total-Smoothed'!$AG$2)</f>
        <v>1.1458531616838796</v>
      </c>
      <c r="P79" s="1">
        <f ca="1">P19+NORMINV(RAND(),0,'Total-Smoothed'!$AG$2)</f>
        <v>-7.0065667469149822E-4</v>
      </c>
      <c r="Q79" s="1">
        <f ca="1">Q19+NORMINV(RAND(),0,'Total-Smoothed'!$AG$2)</f>
        <v>0.4361049232641121</v>
      </c>
      <c r="R79" s="1">
        <f ca="1">R19+NORMINV(RAND(),0,'Total-Smoothed'!$AG$2)</f>
        <v>0.7109683882912321</v>
      </c>
      <c r="S79" s="1">
        <f ca="1">S19+NORMINV(RAND(),0,'Total-Smoothed'!$AG$2)</f>
        <v>0.31125483656486486</v>
      </c>
      <c r="T79" s="1">
        <f ca="1">T19+NORMINV(RAND(),0,'Total-Smoothed'!$AG$2)</f>
        <v>-1.1249125974704642E-2</v>
      </c>
      <c r="U79" s="1">
        <f ca="1">U19+NORMINV(RAND(),0,'Total-Smoothed'!$AG$2)</f>
        <v>0.19409452942504474</v>
      </c>
      <c r="V79" s="1">
        <f ca="1">V19+NORMINV(RAND(),0,'Total-Smoothed'!$AG$2)</f>
        <v>0.12096738433682321</v>
      </c>
      <c r="W79" s="1">
        <f ca="1">W19+NORMINV(RAND(),0,'Total-Smoothed'!$AG$2)</f>
        <v>1.0165272022908678</v>
      </c>
    </row>
    <row r="80" spans="1:23">
      <c r="A80">
        <v>91</v>
      </c>
      <c r="B80" t="s">
        <v>66</v>
      </c>
      <c r="C80">
        <v>30</v>
      </c>
      <c r="D80" s="1">
        <f ca="1">D20+NORMINV(RAND(),0,'Total-Smoothed'!$AG$2)</f>
        <v>5.5845695480316232E-2</v>
      </c>
      <c r="E80" s="1">
        <f ca="1">E20+NORMINV(RAND(),0,'Total-Smoothed'!$AG$2)</f>
        <v>-7.3549391836813235E-2</v>
      </c>
      <c r="F80" s="1">
        <f ca="1">F20+NORMINV(RAND(),0,'Total-Smoothed'!$AG$2)</f>
        <v>0.23231498626676961</v>
      </c>
      <c r="G80" s="1">
        <f ca="1">G20+NORMINV(RAND(),0,'Total-Smoothed'!$AG$2)</f>
        <v>0.95304642086229996</v>
      </c>
      <c r="H80" s="1">
        <f ca="1">H20+NORMINV(RAND(),0,'Total-Smoothed'!$AG$2)</f>
        <v>0.9631715056310739</v>
      </c>
      <c r="I80" s="1">
        <f ca="1">I20+NORMINV(RAND(),0,'Total-Smoothed'!$AG$2)</f>
        <v>0.61335223842907105</v>
      </c>
      <c r="J80" s="1">
        <f ca="1">J20+NORMINV(RAND(),0,'Total-Smoothed'!$AG$2)</f>
        <v>0.61254886512173323</v>
      </c>
      <c r="K80" s="1">
        <f ca="1">K20+NORMINV(RAND(),0,'Total-Smoothed'!$AG$2)</f>
        <v>0.9120671999404073</v>
      </c>
      <c r="L80" s="1">
        <f ca="1">L20+NORMINV(RAND(),0,'Total-Smoothed'!$AG$2)</f>
        <v>1.2196059922541018</v>
      </c>
      <c r="M80" s="1">
        <f ca="1">M20+NORMINV(RAND(),0,'Total-Smoothed'!$AG$2)</f>
        <v>0.7262952312631672</v>
      </c>
      <c r="N80" s="1">
        <f ca="1">N20+NORMINV(RAND(),0,'Total-Smoothed'!$AG$2)</f>
        <v>1.5496217646626495E-2</v>
      </c>
      <c r="O80" s="1">
        <f ca="1">O20+NORMINV(RAND(),0,'Total-Smoothed'!$AG$2)</f>
        <v>1.0931995952758466</v>
      </c>
      <c r="P80" s="1">
        <f ca="1">P20+NORMINV(RAND(),0,'Total-Smoothed'!$AG$2)</f>
        <v>-5.007044453423231E-2</v>
      </c>
      <c r="Q80" s="1">
        <f ca="1">Q20+NORMINV(RAND(),0,'Total-Smoothed'!$AG$2)</f>
        <v>0.85002386080775461</v>
      </c>
      <c r="R80" s="1">
        <f ca="1">R20+NORMINV(RAND(),0,'Total-Smoothed'!$AG$2)</f>
        <v>1.060933602814172</v>
      </c>
      <c r="S80" s="1">
        <f ca="1">S20+NORMINV(RAND(),0,'Total-Smoothed'!$AG$2)</f>
        <v>2.6418636333818329E-2</v>
      </c>
      <c r="T80" s="1">
        <f ca="1">T20+NORMINV(RAND(),0,'Total-Smoothed'!$AG$2)</f>
        <v>0.12905025718661958</v>
      </c>
      <c r="U80" s="1">
        <f ca="1">U20+NORMINV(RAND(),0,'Total-Smoothed'!$AG$2)</f>
        <v>0.1462467184226541</v>
      </c>
      <c r="V80" s="1">
        <f ca="1">V20+NORMINV(RAND(),0,'Total-Smoothed'!$AG$2)</f>
        <v>6.4103465041395039E-2</v>
      </c>
      <c r="W80" s="1">
        <f ca="1">W20+NORMINV(RAND(),0,'Total-Smoothed'!$AG$2)</f>
        <v>1.1302644231121248</v>
      </c>
    </row>
    <row r="81" spans="1:23">
      <c r="A81">
        <v>92</v>
      </c>
      <c r="B81" t="s">
        <v>67</v>
      </c>
      <c r="C81">
        <v>30</v>
      </c>
      <c r="D81" s="1">
        <f ca="1">D21+NORMINV(RAND(),0,'Total-Smoothed'!$AG$2)</f>
        <v>8.3879864543993959E-2</v>
      </c>
      <c r="E81" s="1">
        <f ca="1">E21+NORMINV(RAND(),0,'Total-Smoothed'!$AG$2)</f>
        <v>0.82006021862655976</v>
      </c>
      <c r="F81" s="1">
        <f ca="1">F21+NORMINV(RAND(),0,'Total-Smoothed'!$AG$2)</f>
        <v>1.0283539629424965</v>
      </c>
      <c r="G81" s="1">
        <f ca="1">G21+NORMINV(RAND(),0,'Total-Smoothed'!$AG$2)</f>
        <v>0.98034286539438709</v>
      </c>
      <c r="H81" s="1">
        <f ca="1">H21+NORMINV(RAND(),0,'Total-Smoothed'!$AG$2)</f>
        <v>-1.3439027028505829E-2</v>
      </c>
      <c r="I81" s="1">
        <f ca="1">I21+NORMINV(RAND(),0,'Total-Smoothed'!$AG$2)</f>
        <v>0.28342404259754506</v>
      </c>
      <c r="J81" s="1">
        <f ca="1">J21+NORMINV(RAND(),0,'Total-Smoothed'!$AG$2)</f>
        <v>-2.0716659069021124E-2</v>
      </c>
      <c r="K81" s="1">
        <f ca="1">K21+NORMINV(RAND(),0,'Total-Smoothed'!$AG$2)</f>
        <v>1.1111375307014943</v>
      </c>
      <c r="L81" s="1">
        <f ca="1">L21+NORMINV(RAND(),0,'Total-Smoothed'!$AG$2)</f>
        <v>0.98616918298797407</v>
      </c>
      <c r="M81" s="1">
        <f ca="1">M21+NORMINV(RAND(),0,'Total-Smoothed'!$AG$2)</f>
        <v>0.57410433819209683</v>
      </c>
      <c r="N81" s="1">
        <f ca="1">N21+NORMINV(RAND(),0,'Total-Smoothed'!$AG$2)</f>
        <v>9.0398644669573563E-2</v>
      </c>
      <c r="O81" s="1">
        <f ca="1">O21+NORMINV(RAND(),0,'Total-Smoothed'!$AG$2)</f>
        <v>0.98003106223061898</v>
      </c>
      <c r="P81" s="1">
        <f ca="1">P21+NORMINV(RAND(),0,'Total-Smoothed'!$AG$2)</f>
        <v>0.10553655887043756</v>
      </c>
      <c r="Q81" s="1">
        <f ca="1">Q21+NORMINV(RAND(),0,'Total-Smoothed'!$AG$2)</f>
        <v>0.40887271897155586</v>
      </c>
      <c r="R81" s="1">
        <f ca="1">R21+NORMINV(RAND(),0,'Total-Smoothed'!$AG$2)</f>
        <v>0.8617306468441126</v>
      </c>
      <c r="S81" s="1">
        <f ca="1">S21+NORMINV(RAND(),0,'Total-Smoothed'!$AG$2)</f>
        <v>0.25590825186801369</v>
      </c>
      <c r="T81" s="1">
        <f ca="1">T21+NORMINV(RAND(),0,'Total-Smoothed'!$AG$2)</f>
        <v>-0.21094909669679118</v>
      </c>
      <c r="U81" s="1">
        <f ca="1">U21+NORMINV(RAND(),0,'Total-Smoothed'!$AG$2)</f>
        <v>3.1594768504386056E-2</v>
      </c>
      <c r="V81" s="1">
        <f ca="1">V21+NORMINV(RAND(),0,'Total-Smoothed'!$AG$2)</f>
        <v>-4.4974386604252681E-2</v>
      </c>
      <c r="W81" s="1">
        <f ca="1">W21+NORMINV(RAND(),0,'Total-Smoothed'!$AG$2)</f>
        <v>0.86278800168822278</v>
      </c>
    </row>
    <row r="82" spans="1:23">
      <c r="A82">
        <v>93</v>
      </c>
      <c r="B82" t="s">
        <v>68</v>
      </c>
      <c r="C82">
        <v>30</v>
      </c>
      <c r="D82" s="1">
        <f ca="1">D22+NORMINV(RAND(),0,'Total-Smoothed'!$AG$2)</f>
        <v>0.9623380712843409</v>
      </c>
      <c r="E82" s="1">
        <f ca="1">E22+NORMINV(RAND(),0,'Total-Smoothed'!$AG$2)</f>
        <v>-2.9311530161311068E-2</v>
      </c>
      <c r="F82" s="1">
        <f ca="1">F22+NORMINV(RAND(),0,'Total-Smoothed'!$AG$2)</f>
        <v>0.93539564031829614</v>
      </c>
      <c r="G82" s="1">
        <f ca="1">G22+NORMINV(RAND(),0,'Total-Smoothed'!$AG$2)</f>
        <v>1.1385816569002913</v>
      </c>
      <c r="H82" s="1">
        <f ca="1">H22+NORMINV(RAND(),0,'Total-Smoothed'!$AG$2)</f>
        <v>0.82091896908214446</v>
      </c>
      <c r="I82" s="1">
        <f ca="1">I22+NORMINV(RAND(),0,'Total-Smoothed'!$AG$2)</f>
        <v>8.5374676580585937E-2</v>
      </c>
      <c r="J82" s="1">
        <f ca="1">J22+NORMINV(RAND(),0,'Total-Smoothed'!$AG$2)</f>
        <v>0.76446568695559269</v>
      </c>
      <c r="K82" s="1">
        <f ca="1">K22+NORMINV(RAND(),0,'Total-Smoothed'!$AG$2)</f>
        <v>1.0465009934897076</v>
      </c>
      <c r="L82" s="1">
        <f ca="1">L22+NORMINV(RAND(),0,'Total-Smoothed'!$AG$2)</f>
        <v>1.0242321752506769</v>
      </c>
      <c r="M82" s="1">
        <f ca="1">M22+NORMINV(RAND(),0,'Total-Smoothed'!$AG$2)</f>
        <v>0.14103082518008822</v>
      </c>
      <c r="N82" s="1">
        <f ca="1">N22+NORMINV(RAND(),0,'Total-Smoothed'!$AG$2)</f>
        <v>0.83655115951741321</v>
      </c>
      <c r="O82" s="1">
        <f ca="1">O22+NORMINV(RAND(),0,'Total-Smoothed'!$AG$2)</f>
        <v>0.89526346217055186</v>
      </c>
      <c r="P82" s="1">
        <f ca="1">P22+NORMINV(RAND(),0,'Total-Smoothed'!$AG$2)</f>
        <v>2.0743395080729241E-2</v>
      </c>
      <c r="Q82" s="1">
        <f ca="1">Q22+NORMINV(RAND(),0,'Total-Smoothed'!$AG$2)</f>
        <v>0.27273045427389619</v>
      </c>
      <c r="R82" s="1">
        <f ca="1">R22+NORMINV(RAND(),0,'Total-Smoothed'!$AG$2)</f>
        <v>1.1211803661649906</v>
      </c>
      <c r="S82" s="1">
        <f ca="1">S22+NORMINV(RAND(),0,'Total-Smoothed'!$AG$2)</f>
        <v>-0.13633366967678168</v>
      </c>
      <c r="T82" s="1">
        <f ca="1">T22+NORMINV(RAND(),0,'Total-Smoothed'!$AG$2)</f>
        <v>-1.9024309535074418E-2</v>
      </c>
      <c r="U82" s="1">
        <f ca="1">U22+NORMINV(RAND(),0,'Total-Smoothed'!$AG$2)</f>
        <v>0.25613095618059789</v>
      </c>
      <c r="V82" s="1">
        <f ca="1">V22+NORMINV(RAND(),0,'Total-Smoothed'!$AG$2)</f>
        <v>0.22742399975426936</v>
      </c>
      <c r="W82" s="1">
        <f ca="1">W22+NORMINV(RAND(),0,'Total-Smoothed'!$AG$2)</f>
        <v>0.93185690065280635</v>
      </c>
    </row>
    <row r="83" spans="1:23">
      <c r="A83">
        <v>94</v>
      </c>
      <c r="B83" t="s">
        <v>69</v>
      </c>
      <c r="C83">
        <v>30</v>
      </c>
      <c r="D83" s="1">
        <f ca="1">D23+NORMINV(RAND(),0,'Total-Smoothed'!$AG$2)</f>
        <v>3.8640289787173661E-2</v>
      </c>
      <c r="E83" s="1">
        <f ca="1">E23+NORMINV(RAND(),0,'Total-Smoothed'!$AG$2)</f>
        <v>1.0861999825662896</v>
      </c>
      <c r="F83" s="1">
        <f ca="1">F23+NORMINV(RAND(),0,'Total-Smoothed'!$AG$2)</f>
        <v>0.87152312575402247</v>
      </c>
      <c r="G83" s="1">
        <f ca="1">G23+NORMINV(RAND(),0,'Total-Smoothed'!$AG$2)</f>
        <v>1.0157464967720988</v>
      </c>
      <c r="H83" s="1">
        <f ca="1">H23+NORMINV(RAND(),0,'Total-Smoothed'!$AG$2)</f>
        <v>0.93348952142749997</v>
      </c>
      <c r="I83" s="1">
        <f ca="1">I23+NORMINV(RAND(),0,'Total-Smoothed'!$AG$2)</f>
        <v>9.7334893820108462E-3</v>
      </c>
      <c r="J83" s="1">
        <f ca="1">J23+NORMINV(RAND(),0,'Total-Smoothed'!$AG$2)</f>
        <v>0.9322950845529383</v>
      </c>
      <c r="K83" s="1">
        <f ca="1">K23+NORMINV(RAND(),0,'Total-Smoothed'!$AG$2)</f>
        <v>0.90559499237746022</v>
      </c>
      <c r="L83" s="1">
        <f ca="1">L23+NORMINV(RAND(),0,'Total-Smoothed'!$AG$2)</f>
        <v>1.1658268826099036</v>
      </c>
      <c r="M83" s="1">
        <f ca="1">M23+NORMINV(RAND(),0,'Total-Smoothed'!$AG$2)</f>
        <v>0.59406576212828055</v>
      </c>
      <c r="N83" s="1">
        <f ca="1">N23+NORMINV(RAND(),0,'Total-Smoothed'!$AG$2)</f>
        <v>0.95020131029850086</v>
      </c>
      <c r="O83" s="1">
        <f ca="1">O23+NORMINV(RAND(),0,'Total-Smoothed'!$AG$2)</f>
        <v>0.89803266177321173</v>
      </c>
      <c r="P83" s="1">
        <f ca="1">P23+NORMINV(RAND(),0,'Total-Smoothed'!$AG$2)</f>
        <v>-8.2782547106523288E-2</v>
      </c>
      <c r="Q83" s="1">
        <f ca="1">Q23+NORMINV(RAND(),0,'Total-Smoothed'!$AG$2)</f>
        <v>0.79022246549876574</v>
      </c>
      <c r="R83" s="1">
        <f ca="1">R23+NORMINV(RAND(),0,'Total-Smoothed'!$AG$2)</f>
        <v>0.89010159701368463</v>
      </c>
      <c r="S83" s="1">
        <f ca="1">S23+NORMINV(RAND(),0,'Total-Smoothed'!$AG$2)</f>
        <v>2.8104109137071103E-2</v>
      </c>
      <c r="T83" s="1">
        <f ca="1">T23+NORMINV(RAND(),0,'Total-Smoothed'!$AG$2)</f>
        <v>-0.16671366415742755</v>
      </c>
      <c r="U83" s="1">
        <f ca="1">U23+NORMINV(RAND(),0,'Total-Smoothed'!$AG$2)</f>
        <v>7.4202292826211144E-4</v>
      </c>
      <c r="V83" s="1">
        <f ca="1">V23+NORMINV(RAND(),0,'Total-Smoothed'!$AG$2)</f>
        <v>1.1718622303203634E-2</v>
      </c>
      <c r="W83" s="1">
        <f ca="1">W23+NORMINV(RAND(),0,'Total-Smoothed'!$AG$2)</f>
        <v>1.0404917834310989</v>
      </c>
    </row>
    <row r="84" spans="1:23">
      <c r="A84">
        <v>95</v>
      </c>
      <c r="B84" t="s">
        <v>70</v>
      </c>
      <c r="C84">
        <v>30</v>
      </c>
      <c r="D84" s="1">
        <f ca="1">D24+NORMINV(RAND(),0,'Total-Smoothed'!$AG$2)</f>
        <v>8.4465898768401687E-2</v>
      </c>
      <c r="E84" s="1">
        <f ca="1">E24+NORMINV(RAND(),0,'Total-Smoothed'!$AG$2)</f>
        <v>1.1627970831947083</v>
      </c>
      <c r="F84" s="1">
        <f ca="1">F24+NORMINV(RAND(),0,'Total-Smoothed'!$AG$2)</f>
        <v>0.93778593431988266</v>
      </c>
      <c r="G84" s="1">
        <f ca="1">G24+NORMINV(RAND(),0,'Total-Smoothed'!$AG$2)</f>
        <v>0.8078714076483785</v>
      </c>
      <c r="H84" s="1">
        <f ca="1">H24+NORMINV(RAND(),0,'Total-Smoothed'!$AG$2)</f>
        <v>0.96196297987150259</v>
      </c>
      <c r="I84" s="1">
        <f ca="1">I24+NORMINV(RAND(),0,'Total-Smoothed'!$AG$2)</f>
        <v>0.99937918418734983</v>
      </c>
      <c r="J84" s="1">
        <f ca="1">J24+NORMINV(RAND(),0,'Total-Smoothed'!$AG$2)</f>
        <v>-7.7661803199883431E-2</v>
      </c>
      <c r="K84" s="1">
        <f ca="1">K24+NORMINV(RAND(),0,'Total-Smoothed'!$AG$2)</f>
        <v>1.0758788858680037</v>
      </c>
      <c r="L84" s="1">
        <f ca="1">L24+NORMINV(RAND(),0,'Total-Smoothed'!$AG$2)</f>
        <v>0.99601112522406943</v>
      </c>
      <c r="M84" s="1">
        <f ca="1">M24+NORMINV(RAND(),0,'Total-Smoothed'!$AG$2)</f>
        <v>0.74213962291314084</v>
      </c>
      <c r="N84" s="1">
        <f ca="1">N24+NORMINV(RAND(),0,'Total-Smoothed'!$AG$2)</f>
        <v>0.96414725939600832</v>
      </c>
      <c r="O84" s="1">
        <f ca="1">O24+NORMINV(RAND(),0,'Total-Smoothed'!$AG$2)</f>
        <v>1.0398950058962833</v>
      </c>
      <c r="P84" s="1">
        <f ca="1">P24+NORMINV(RAND(),0,'Total-Smoothed'!$AG$2)</f>
        <v>5.5806600631476626E-2</v>
      </c>
      <c r="Q84" s="1">
        <f ca="1">Q24+NORMINV(RAND(),0,'Total-Smoothed'!$AG$2)</f>
        <v>6.7223340956244965E-2</v>
      </c>
      <c r="R84" s="1">
        <f ca="1">R24+NORMINV(RAND(),0,'Total-Smoothed'!$AG$2)</f>
        <v>0.92428899192727265</v>
      </c>
      <c r="S84" s="1">
        <f ca="1">S24+NORMINV(RAND(),0,'Total-Smoothed'!$AG$2)</f>
        <v>3.169332091063165E-2</v>
      </c>
      <c r="T84" s="1">
        <f ca="1">T24+NORMINV(RAND(),0,'Total-Smoothed'!$AG$2)</f>
        <v>0.11893330129871034</v>
      </c>
      <c r="U84" s="1">
        <f ca="1">U24+NORMINV(RAND(),0,'Total-Smoothed'!$AG$2)</f>
        <v>-0.1424960951010405</v>
      </c>
      <c r="V84" s="1">
        <f ca="1">V24+NORMINV(RAND(),0,'Total-Smoothed'!$AG$2)</f>
        <v>-2.3989999036349199E-2</v>
      </c>
      <c r="W84" s="1">
        <f ca="1">W24+NORMINV(RAND(),0,'Total-Smoothed'!$AG$2)</f>
        <v>1.0662083595742855</v>
      </c>
    </row>
    <row r="85" spans="1:23">
      <c r="A85">
        <v>96</v>
      </c>
      <c r="B85" t="s">
        <v>71</v>
      </c>
      <c r="C85">
        <v>30</v>
      </c>
      <c r="D85" s="1">
        <f ca="1">D25+NORMINV(RAND(),0,'Total-Smoothed'!$AG$2)</f>
        <v>0.85325724383795343</v>
      </c>
      <c r="E85" s="1">
        <f ca="1">E25+NORMINV(RAND(),0,'Total-Smoothed'!$AG$2)</f>
        <v>-8.9833247445922609E-2</v>
      </c>
      <c r="F85" s="1">
        <f ca="1">F25+NORMINV(RAND(),0,'Total-Smoothed'!$AG$2)</f>
        <v>-2.1631620396621698E-2</v>
      </c>
      <c r="G85" s="1">
        <f ca="1">G25+NORMINV(RAND(),0,'Total-Smoothed'!$AG$2)</f>
        <v>-0.17754973958828763</v>
      </c>
      <c r="H85" s="1">
        <f ca="1">H25+NORMINV(RAND(),0,'Total-Smoothed'!$AG$2)</f>
        <v>0.14241286421306365</v>
      </c>
      <c r="I85" s="1">
        <f ca="1">I25+NORMINV(RAND(),0,'Total-Smoothed'!$AG$2)</f>
        <v>0.85125180850945337</v>
      </c>
      <c r="J85" s="1">
        <f ca="1">J25+NORMINV(RAND(),0,'Total-Smoothed'!$AG$2)</f>
        <v>-4.7907465035960918E-2</v>
      </c>
      <c r="K85" s="1">
        <f ca="1">K25+NORMINV(RAND(),0,'Total-Smoothed'!$AG$2)</f>
        <v>1.0287178242056061</v>
      </c>
      <c r="L85" s="1">
        <f ca="1">L25+NORMINV(RAND(),0,'Total-Smoothed'!$AG$2)</f>
        <v>0.11637670787143868</v>
      </c>
      <c r="M85" s="1">
        <f ca="1">M25+NORMINV(RAND(),0,'Total-Smoothed'!$AG$2)</f>
        <v>1.0446209657029466</v>
      </c>
      <c r="N85" s="1">
        <f ca="1">N25+NORMINV(RAND(),0,'Total-Smoothed'!$AG$2)</f>
        <v>0.95167578636677674</v>
      </c>
      <c r="O85" s="1">
        <f ca="1">O25+NORMINV(RAND(),0,'Total-Smoothed'!$AG$2)</f>
        <v>-0.18719901675671458</v>
      </c>
      <c r="P85" s="1">
        <f ca="1">P25+NORMINV(RAND(),0,'Total-Smoothed'!$AG$2)</f>
        <v>0.98739841765760172</v>
      </c>
      <c r="Q85" s="1">
        <f ca="1">Q25+NORMINV(RAND(),0,'Total-Smoothed'!$AG$2)</f>
        <v>-5.2481444451947294E-2</v>
      </c>
      <c r="R85" s="1">
        <f ca="1">R25+NORMINV(RAND(),0,'Total-Smoothed'!$AG$2)</f>
        <v>1.0154359066872426E-2</v>
      </c>
      <c r="S85" s="1">
        <f ca="1">S25+NORMINV(RAND(),0,'Total-Smoothed'!$AG$2)</f>
        <v>0.53958460790102913</v>
      </c>
      <c r="T85" s="1">
        <f ca="1">T25+NORMINV(RAND(),0,'Total-Smoothed'!$AG$2)</f>
        <v>0.97385037013713205</v>
      </c>
      <c r="U85" s="1">
        <f ca="1">U25+NORMINV(RAND(),0,'Total-Smoothed'!$AG$2)</f>
        <v>1.0330402597719952</v>
      </c>
      <c r="V85" s="1">
        <f ca="1">V25+NORMINV(RAND(),0,'Total-Smoothed'!$AG$2)</f>
        <v>5.6953141830622146E-3</v>
      </c>
      <c r="W85" s="1">
        <f ca="1">W25+NORMINV(RAND(),0,'Total-Smoothed'!$AG$2)</f>
        <v>2.2557115301604414E-2</v>
      </c>
    </row>
    <row r="86" spans="1:23">
      <c r="A86">
        <v>97</v>
      </c>
      <c r="B86" t="s">
        <v>72</v>
      </c>
      <c r="C86">
        <v>30</v>
      </c>
      <c r="D86" s="1">
        <f ca="1">D26+NORMINV(RAND(),0,'Total-Smoothed'!$AG$2)</f>
        <v>0.97106075533460312</v>
      </c>
      <c r="E86" s="1">
        <f ca="1">E26+NORMINV(RAND(),0,'Total-Smoothed'!$AG$2)</f>
        <v>0.74156511516141566</v>
      </c>
      <c r="F86" s="1">
        <f ca="1">F26+NORMINV(RAND(),0,'Total-Smoothed'!$AG$2)</f>
        <v>0.20906274875882269</v>
      </c>
      <c r="G86" s="1">
        <f ca="1">G26+NORMINV(RAND(),0,'Total-Smoothed'!$AG$2)</f>
        <v>-9.2335653420741903E-2</v>
      </c>
      <c r="H86" s="1">
        <f ca="1">H26+NORMINV(RAND(),0,'Total-Smoothed'!$AG$2)</f>
        <v>4.7826940721254249E-2</v>
      </c>
      <c r="I86" s="1">
        <f ca="1">I26+NORMINV(RAND(),0,'Total-Smoothed'!$AG$2)</f>
        <v>-0.20826640836099669</v>
      </c>
      <c r="J86" s="1">
        <f ca="1">J26+NORMINV(RAND(),0,'Total-Smoothed'!$AG$2)</f>
        <v>-0.15636583379546543</v>
      </c>
      <c r="K86" s="1">
        <f ca="1">K26+NORMINV(RAND(),0,'Total-Smoothed'!$AG$2)</f>
        <v>1.1658804217236414</v>
      </c>
      <c r="L86" s="1">
        <f ca="1">L26+NORMINV(RAND(),0,'Total-Smoothed'!$AG$2)</f>
        <v>-0.15127688551581164</v>
      </c>
      <c r="M86" s="1">
        <f ca="1">M26+NORMINV(RAND(),0,'Total-Smoothed'!$AG$2)</f>
        <v>0.94968671303517294</v>
      </c>
      <c r="N86" s="1">
        <f ca="1">N26+NORMINV(RAND(),0,'Total-Smoothed'!$AG$2)</f>
        <v>0.13503896428809348</v>
      </c>
      <c r="O86" s="1">
        <f ca="1">O26+NORMINV(RAND(),0,'Total-Smoothed'!$AG$2)</f>
        <v>-1.4971115296702652E-2</v>
      </c>
      <c r="P86" s="1">
        <f ca="1">P26+NORMINV(RAND(),0,'Total-Smoothed'!$AG$2)</f>
        <v>1.0835297661022132</v>
      </c>
      <c r="Q86" s="1">
        <f ca="1">Q26+NORMINV(RAND(),0,'Total-Smoothed'!$AG$2)</f>
        <v>0.14580992885847138</v>
      </c>
      <c r="R86" s="1">
        <f ca="1">R26+NORMINV(RAND(),0,'Total-Smoothed'!$AG$2)</f>
        <v>-4.0362758755702645E-2</v>
      </c>
      <c r="S86" s="1">
        <f ca="1">S26+NORMINV(RAND(),0,'Total-Smoothed'!$AG$2)</f>
        <v>0.95136609704795927</v>
      </c>
      <c r="T86" s="1">
        <f ca="1">T26+NORMINV(RAND(),0,'Total-Smoothed'!$AG$2)</f>
        <v>-2.5810718826731197E-2</v>
      </c>
      <c r="U86" s="1">
        <f ca="1">U26+NORMINV(RAND(),0,'Total-Smoothed'!$AG$2)</f>
        <v>0.95418359210130821</v>
      </c>
      <c r="V86" s="1">
        <f ca="1">V26+NORMINV(RAND(),0,'Total-Smoothed'!$AG$2)</f>
        <v>1.038164923376885</v>
      </c>
      <c r="W86" s="1">
        <f ca="1">W26+NORMINV(RAND(),0,'Total-Smoothed'!$AG$2)</f>
        <v>4.2556664725496546E-2</v>
      </c>
    </row>
    <row r="87" spans="1:23">
      <c r="A87">
        <v>98</v>
      </c>
      <c r="B87" t="s">
        <v>73</v>
      </c>
      <c r="C87">
        <v>30</v>
      </c>
      <c r="D87" s="1">
        <f ca="1">D27+NORMINV(RAND(),0,'Total-Smoothed'!$AG$2)</f>
        <v>1.0785870660307622</v>
      </c>
      <c r="E87" s="1">
        <f ca="1">E27+NORMINV(RAND(),0,'Total-Smoothed'!$AG$2)</f>
        <v>4.6430102251527931E-2</v>
      </c>
      <c r="F87" s="1">
        <f ca="1">F27+NORMINV(RAND(),0,'Total-Smoothed'!$AG$2)</f>
        <v>-7.4320525246268962E-2</v>
      </c>
      <c r="G87" s="1">
        <f ca="1">G27+NORMINV(RAND(),0,'Total-Smoothed'!$AG$2)</f>
        <v>-6.8550918874730082E-2</v>
      </c>
      <c r="H87" s="1">
        <f ca="1">H27+NORMINV(RAND(),0,'Total-Smoothed'!$AG$2)</f>
        <v>0.17420391494890172</v>
      </c>
      <c r="I87" s="1">
        <f ca="1">I27+NORMINV(RAND(),0,'Total-Smoothed'!$AG$2)</f>
        <v>6.227827631862283E-2</v>
      </c>
      <c r="J87" s="1">
        <f ca="1">J27+NORMINV(RAND(),0,'Total-Smoothed'!$AG$2)</f>
        <v>2.9342382561319935E-2</v>
      </c>
      <c r="K87" s="1">
        <f ca="1">K27+NORMINV(RAND(),0,'Total-Smoothed'!$AG$2)</f>
        <v>0.97599923825800239</v>
      </c>
      <c r="L87" s="1">
        <f ca="1">L27+NORMINV(RAND(),0,'Total-Smoothed'!$AG$2)</f>
        <v>-0.18021633779862251</v>
      </c>
      <c r="M87" s="1">
        <f ca="1">M27+NORMINV(RAND(),0,'Total-Smoothed'!$AG$2)</f>
        <v>0.61153412700505583</v>
      </c>
      <c r="N87" s="1">
        <f ca="1">N27+NORMINV(RAND(),0,'Total-Smoothed'!$AG$2)</f>
        <v>0.15104454904755832</v>
      </c>
      <c r="O87" s="1">
        <f ca="1">O27+NORMINV(RAND(),0,'Total-Smoothed'!$AG$2)</f>
        <v>-6.9758706193611034E-2</v>
      </c>
      <c r="P87" s="1">
        <f ca="1">P27+NORMINV(RAND(),0,'Total-Smoothed'!$AG$2)</f>
        <v>1.1272999154491039</v>
      </c>
      <c r="Q87" s="1">
        <f ca="1">Q27+NORMINV(RAND(),0,'Total-Smoothed'!$AG$2)</f>
        <v>6.1965862308307786E-2</v>
      </c>
      <c r="R87" s="1">
        <f ca="1">R27+NORMINV(RAND(),0,'Total-Smoothed'!$AG$2)</f>
        <v>0.11051590271045036</v>
      </c>
      <c r="S87" s="1">
        <f ca="1">S27+NORMINV(RAND(),0,'Total-Smoothed'!$AG$2)</f>
        <v>6.3841771282708515E-2</v>
      </c>
      <c r="T87" s="1">
        <f ca="1">T27+NORMINV(RAND(),0,'Total-Smoothed'!$AG$2)</f>
        <v>1.0385098580017198</v>
      </c>
      <c r="U87" s="1">
        <f ca="1">U27+NORMINV(RAND(),0,'Total-Smoothed'!$AG$2)</f>
        <v>0.44697800642736923</v>
      </c>
      <c r="V87" s="1">
        <f ca="1">V27+NORMINV(RAND(),0,'Total-Smoothed'!$AG$2)</f>
        <v>0.22091407517106931</v>
      </c>
      <c r="W87" s="1">
        <f ca="1">W27+NORMINV(RAND(),0,'Total-Smoothed'!$AG$2)</f>
        <v>0.14323732124582739</v>
      </c>
    </row>
    <row r="88" spans="1:23">
      <c r="A88">
        <v>99</v>
      </c>
      <c r="B88" t="s">
        <v>74</v>
      </c>
      <c r="C88">
        <v>30</v>
      </c>
      <c r="D88" s="1">
        <f ca="1">D28+NORMINV(RAND(),0,'Total-Smoothed'!$AG$2)</f>
        <v>1.1645293310126468</v>
      </c>
      <c r="E88" s="1">
        <f ca="1">E28+NORMINV(RAND(),0,'Total-Smoothed'!$AG$2)</f>
        <v>1.187067039848303</v>
      </c>
      <c r="F88" s="1">
        <f ca="1">F28+NORMINV(RAND(),0,'Total-Smoothed'!$AG$2)</f>
        <v>0.18918103541179662</v>
      </c>
      <c r="G88" s="1">
        <f ca="1">G28+NORMINV(RAND(),0,'Total-Smoothed'!$AG$2)</f>
        <v>2.2067270798090934E-2</v>
      </c>
      <c r="H88" s="1">
        <f ca="1">H28+NORMINV(RAND(),0,'Total-Smoothed'!$AG$2)</f>
        <v>0.15502349982662217</v>
      </c>
      <c r="I88" s="1">
        <f ca="1">I28+NORMINV(RAND(),0,'Total-Smoothed'!$AG$2)</f>
        <v>0.11482951372976528</v>
      </c>
      <c r="J88" s="1">
        <f ca="1">J28+NORMINV(RAND(),0,'Total-Smoothed'!$AG$2)</f>
        <v>-7.2375451577286684E-2</v>
      </c>
      <c r="K88" s="1">
        <f ca="1">K28+NORMINV(RAND(),0,'Total-Smoothed'!$AG$2)</f>
        <v>0.95007454448091444</v>
      </c>
      <c r="L88" s="1">
        <f ca="1">L28+NORMINV(RAND(),0,'Total-Smoothed'!$AG$2)</f>
        <v>0.12530304790833366</v>
      </c>
      <c r="M88" s="1">
        <f ca="1">M28+NORMINV(RAND(),0,'Total-Smoothed'!$AG$2)</f>
        <v>0.95019689935910912</v>
      </c>
      <c r="N88" s="1">
        <f ca="1">N28+NORMINV(RAND(),0,'Total-Smoothed'!$AG$2)</f>
        <v>-4.6902754694909829E-2</v>
      </c>
      <c r="O88" s="1">
        <f ca="1">O28+NORMINV(RAND(),0,'Total-Smoothed'!$AG$2)</f>
        <v>4.4460468606484706E-2</v>
      </c>
      <c r="P88" s="1">
        <f ca="1">P28+NORMINV(RAND(),0,'Total-Smoothed'!$AG$2)</f>
        <v>1.1778498335169152</v>
      </c>
      <c r="Q88" s="1">
        <f ca="1">Q28+NORMINV(RAND(),0,'Total-Smoothed'!$AG$2)</f>
        <v>-5.9508037110922563E-2</v>
      </c>
      <c r="R88" s="1">
        <f ca="1">R28+NORMINV(RAND(),0,'Total-Smoothed'!$AG$2)</f>
        <v>2.6316037882842782E-2</v>
      </c>
      <c r="S88" s="1">
        <f ca="1">S28+NORMINV(RAND(),0,'Total-Smoothed'!$AG$2)</f>
        <v>1.226999501506165</v>
      </c>
      <c r="T88" s="1">
        <f ca="1">T28+NORMINV(RAND(),0,'Total-Smoothed'!$AG$2)</f>
        <v>1.0080511009684585</v>
      </c>
      <c r="U88" s="1">
        <f ca="1">U28+NORMINV(RAND(),0,'Total-Smoothed'!$AG$2)</f>
        <v>0.94332582777902219</v>
      </c>
      <c r="V88" s="1">
        <f ca="1">V28+NORMINV(RAND(),0,'Total-Smoothed'!$AG$2)</f>
        <v>1.0742980034025393</v>
      </c>
      <c r="W88" s="1">
        <f ca="1">W28+NORMINV(RAND(),0,'Total-Smoothed'!$AG$2)</f>
        <v>-1.066225923645088E-2</v>
      </c>
    </row>
    <row r="89" spans="1:23">
      <c r="A89">
        <v>100</v>
      </c>
      <c r="B89" t="s">
        <v>75</v>
      </c>
      <c r="C89">
        <v>30</v>
      </c>
      <c r="D89" s="1">
        <f ca="1">D29+NORMINV(RAND(),0,'Total-Smoothed'!$AG$2)</f>
        <v>0.71255130092910179</v>
      </c>
      <c r="E89" s="1">
        <f ca="1">E29+NORMINV(RAND(),0,'Total-Smoothed'!$AG$2)</f>
        <v>0.12276174060022284</v>
      </c>
      <c r="F89" s="1">
        <f ca="1">F29+NORMINV(RAND(),0,'Total-Smoothed'!$AG$2)</f>
        <v>-9.4151509845345413E-3</v>
      </c>
      <c r="G89" s="1">
        <f ca="1">G29+NORMINV(RAND(),0,'Total-Smoothed'!$AG$2)</f>
        <v>-6.6502001356163937E-2</v>
      </c>
      <c r="H89" s="1">
        <f ca="1">H29+NORMINV(RAND(),0,'Total-Smoothed'!$AG$2)</f>
        <v>-3.1013210622613495E-3</v>
      </c>
      <c r="I89" s="1">
        <f ca="1">I29+NORMINV(RAND(),0,'Total-Smoothed'!$AG$2)</f>
        <v>0.18222492191831929</v>
      </c>
      <c r="J89" s="1">
        <f ca="1">J29+NORMINV(RAND(),0,'Total-Smoothed'!$AG$2)</f>
        <v>6.1642965096355251E-2</v>
      </c>
      <c r="K89" s="1">
        <f ca="1">K29+NORMINV(RAND(),0,'Total-Smoothed'!$AG$2)</f>
        <v>0.88550931956709378</v>
      </c>
      <c r="L89" s="1">
        <f ca="1">L29+NORMINV(RAND(),0,'Total-Smoothed'!$AG$2)</f>
        <v>0.10952549284186344</v>
      </c>
      <c r="M89" s="1">
        <f ca="1">M29+NORMINV(RAND(),0,'Total-Smoothed'!$AG$2)</f>
        <v>0.31030840969250495</v>
      </c>
      <c r="N89" s="1">
        <f ca="1">N29+NORMINV(RAND(),0,'Total-Smoothed'!$AG$2)</f>
        <v>0.68507555033606105</v>
      </c>
      <c r="O89" s="1">
        <f ca="1">O29+NORMINV(RAND(),0,'Total-Smoothed'!$AG$2)</f>
        <v>-2.1072517360464288E-3</v>
      </c>
      <c r="P89" s="1">
        <f ca="1">P29+NORMINV(RAND(),0,'Total-Smoothed'!$AG$2)</f>
        <v>1.0534458945285028</v>
      </c>
      <c r="Q89" s="1">
        <f ca="1">Q29+NORMINV(RAND(),0,'Total-Smoothed'!$AG$2)</f>
        <v>3.8481327482505524E-2</v>
      </c>
      <c r="R89" s="1">
        <f ca="1">R29+NORMINV(RAND(),0,'Total-Smoothed'!$AG$2)</f>
        <v>-7.5221561825097302E-2</v>
      </c>
      <c r="S89" s="1">
        <f ca="1">S29+NORMINV(RAND(),0,'Total-Smoothed'!$AG$2)</f>
        <v>0.16142361801201791</v>
      </c>
      <c r="T89" s="1">
        <f ca="1">T29+NORMINV(RAND(),0,'Total-Smoothed'!$AG$2)</f>
        <v>1.4226385502323819E-2</v>
      </c>
      <c r="U89" s="1">
        <f ca="1">U29+NORMINV(RAND(),0,'Total-Smoothed'!$AG$2)</f>
        <v>0.9543726924166025</v>
      </c>
      <c r="V89" s="1">
        <f ca="1">V29+NORMINV(RAND(),0,'Total-Smoothed'!$AG$2)</f>
        <v>6.1437243408262079E-2</v>
      </c>
      <c r="W89" s="1">
        <f ca="1">W29+NORMINV(RAND(),0,'Total-Smoothed'!$AG$2)</f>
        <v>-4.1977094098055771E-2</v>
      </c>
    </row>
    <row r="90" spans="1:23">
      <c r="A90">
        <v>101</v>
      </c>
      <c r="B90" t="s">
        <v>76</v>
      </c>
      <c r="C90">
        <v>30</v>
      </c>
      <c r="D90" s="1">
        <f ca="1">D30+NORMINV(RAND(),0,'Total-Smoothed'!$AG$2)</f>
        <v>0.91337113899690503</v>
      </c>
      <c r="E90" s="1">
        <f ca="1">E30+NORMINV(RAND(),0,'Total-Smoothed'!$AG$2)</f>
        <v>0.93738403658803926</v>
      </c>
      <c r="F90" s="1">
        <f ca="1">F30+NORMINV(RAND(),0,'Total-Smoothed'!$AG$2)</f>
        <v>-0.11324058186197837</v>
      </c>
      <c r="G90" s="1">
        <f ca="1">G30+NORMINV(RAND(),0,'Total-Smoothed'!$AG$2)</f>
        <v>-2.1561115300698281E-2</v>
      </c>
      <c r="H90" s="1">
        <f ca="1">H30+NORMINV(RAND(),0,'Total-Smoothed'!$AG$2)</f>
        <v>2.4767337605062112E-2</v>
      </c>
      <c r="I90" s="1">
        <f ca="1">I30+NORMINV(RAND(),0,'Total-Smoothed'!$AG$2)</f>
        <v>-5.3347124094557739E-2</v>
      </c>
      <c r="J90" s="1">
        <f ca="1">J30+NORMINV(RAND(),0,'Total-Smoothed'!$AG$2)</f>
        <v>0.21382453654996911</v>
      </c>
      <c r="K90" s="1">
        <f ca="1">K30+NORMINV(RAND(),0,'Total-Smoothed'!$AG$2)</f>
        <v>0.86258108002528722</v>
      </c>
      <c r="L90" s="1">
        <f ca="1">L30+NORMINV(RAND(),0,'Total-Smoothed'!$AG$2)</f>
        <v>-6.2707745091576492E-2</v>
      </c>
      <c r="M90" s="1">
        <f ca="1">M30+NORMINV(RAND(),0,'Total-Smoothed'!$AG$2)</f>
        <v>6.1683230164383601E-3</v>
      </c>
      <c r="N90" s="1">
        <f ca="1">N30+NORMINV(RAND(),0,'Total-Smoothed'!$AG$2)</f>
        <v>5.2733385367589328E-2</v>
      </c>
      <c r="O90" s="1">
        <f ca="1">O30+NORMINV(RAND(),0,'Total-Smoothed'!$AG$2)</f>
        <v>-6.4165927062315969E-2</v>
      </c>
      <c r="P90" s="1">
        <f ca="1">P30+NORMINV(RAND(),0,'Total-Smoothed'!$AG$2)</f>
        <v>1.0558800176013867</v>
      </c>
      <c r="Q90" s="1">
        <f ca="1">Q30+NORMINV(RAND(),0,'Total-Smoothed'!$AG$2)</f>
        <v>-1.0501978291549733E-2</v>
      </c>
      <c r="R90" s="1">
        <f ca="1">R30+NORMINV(RAND(),0,'Total-Smoothed'!$AG$2)</f>
        <v>5.6256279748967991E-2</v>
      </c>
      <c r="S90" s="1">
        <f ca="1">S30+NORMINV(RAND(),0,'Total-Smoothed'!$AG$2)</f>
        <v>0.99549593195752906</v>
      </c>
      <c r="T90" s="1">
        <f ca="1">T30+NORMINV(RAND(),0,'Total-Smoothed'!$AG$2)</f>
        <v>3.9966370978045805E-2</v>
      </c>
      <c r="U90" s="1">
        <f ca="1">U30+NORMINV(RAND(),0,'Total-Smoothed'!$AG$2)</f>
        <v>2.0694359358288464E-2</v>
      </c>
      <c r="V90" s="1">
        <f ca="1">V30+NORMINV(RAND(),0,'Total-Smoothed'!$AG$2)</f>
        <v>0.35323344078688246</v>
      </c>
      <c r="W90" s="1">
        <f ca="1">W30+NORMINV(RAND(),0,'Total-Smoothed'!$AG$2)</f>
        <v>-1.2785121300738972E-2</v>
      </c>
    </row>
    <row r="91" spans="1:23">
      <c r="A91">
        <v>102</v>
      </c>
      <c r="B91" t="s">
        <v>77</v>
      </c>
      <c r="C91">
        <v>30</v>
      </c>
      <c r="D91" s="1">
        <f ca="1">D31+NORMINV(RAND(),0,'Total-Smoothed'!$AG$2)</f>
        <v>0.97018197587227128</v>
      </c>
      <c r="E91" s="1">
        <f ca="1">E31+NORMINV(RAND(),0,'Total-Smoothed'!$AG$2)</f>
        <v>9.498074220759839E-2</v>
      </c>
      <c r="F91" s="1">
        <f ca="1">F31+NORMINV(RAND(),0,'Total-Smoothed'!$AG$2)</f>
        <v>-0.17432196914203962</v>
      </c>
      <c r="G91" s="1">
        <f ca="1">G31+NORMINV(RAND(),0,'Total-Smoothed'!$AG$2)</f>
        <v>-2.9654665324537113E-2</v>
      </c>
      <c r="H91" s="1">
        <f ca="1">H31+NORMINV(RAND(),0,'Total-Smoothed'!$AG$2)</f>
        <v>0.22094011480837014</v>
      </c>
      <c r="I91" s="1">
        <f ca="1">I31+NORMINV(RAND(),0,'Total-Smoothed'!$AG$2)</f>
        <v>0.66586308061277777</v>
      </c>
      <c r="J91" s="1">
        <f ca="1">J31+NORMINV(RAND(),0,'Total-Smoothed'!$AG$2)</f>
        <v>3.509169910933771E-2</v>
      </c>
      <c r="K91" s="1">
        <f ca="1">K31+NORMINV(RAND(),0,'Total-Smoothed'!$AG$2)</f>
        <v>0.31810013647368746</v>
      </c>
      <c r="L91" s="1">
        <f ca="1">L31+NORMINV(RAND(),0,'Total-Smoothed'!$AG$2)</f>
        <v>5.6314043366487779E-2</v>
      </c>
      <c r="M91" s="1">
        <f ca="1">M31+NORMINV(RAND(),0,'Total-Smoothed'!$AG$2)</f>
        <v>0.98562515486502866</v>
      </c>
      <c r="N91" s="1">
        <f ca="1">N31+NORMINV(RAND(),0,'Total-Smoothed'!$AG$2)</f>
        <v>0.180118039707232</v>
      </c>
      <c r="O91" s="1">
        <f ca="1">O31+NORMINV(RAND(),0,'Total-Smoothed'!$AG$2)</f>
        <v>-0.1578528742730031</v>
      </c>
      <c r="P91" s="1">
        <f ca="1">P31+NORMINV(RAND(),0,'Total-Smoothed'!$AG$2)</f>
        <v>0.17946660304663892</v>
      </c>
      <c r="Q91" s="1">
        <f ca="1">Q31+NORMINV(RAND(),0,'Total-Smoothed'!$AG$2)</f>
        <v>4.1205618955631101E-2</v>
      </c>
      <c r="R91" s="1">
        <f ca="1">R31+NORMINV(RAND(),0,'Total-Smoothed'!$AG$2)</f>
        <v>1.0483104134302639</v>
      </c>
      <c r="S91" s="1">
        <f ca="1">S31+NORMINV(RAND(),0,'Total-Smoothed'!$AG$2)</f>
        <v>1.0472363294499674</v>
      </c>
      <c r="T91" s="1">
        <f ca="1">T31+NORMINV(RAND(),0,'Total-Smoothed'!$AG$2)</f>
        <v>0.23341068249367669</v>
      </c>
      <c r="U91" s="1">
        <f ca="1">U31+NORMINV(RAND(),0,'Total-Smoothed'!$AG$2)</f>
        <v>0.90886423137458383</v>
      </c>
      <c r="V91" s="1">
        <f ca="1">V31+NORMINV(RAND(),0,'Total-Smoothed'!$AG$2)</f>
        <v>1.2054647507572569</v>
      </c>
      <c r="W91" s="1">
        <f ca="1">W31+NORMINV(RAND(),0,'Total-Smoothed'!$AG$2)</f>
        <v>2.7912042174300822E-2</v>
      </c>
    </row>
    <row r="92" spans="1:23">
      <c r="A92">
        <v>103</v>
      </c>
      <c r="B92" t="s">
        <v>78</v>
      </c>
      <c r="C92">
        <v>30</v>
      </c>
      <c r="D92" s="1">
        <f ca="1">D32+NORMINV(RAND(),0,'Total-Smoothed'!$AG$2)</f>
        <v>0.77561307819768355</v>
      </c>
      <c r="E92" s="1">
        <f ca="1">E32+NORMINV(RAND(),0,'Total-Smoothed'!$AG$2)</f>
        <v>6.096744256122362E-2</v>
      </c>
      <c r="F92" s="1">
        <f ca="1">F32+NORMINV(RAND(),0,'Total-Smoothed'!$AG$2)</f>
        <v>-2.037227687635474E-2</v>
      </c>
      <c r="G92" s="1">
        <f ca="1">G32+NORMINV(RAND(),0,'Total-Smoothed'!$AG$2)</f>
        <v>3.1040471846928239E-2</v>
      </c>
      <c r="H92" s="1">
        <f ca="1">H32+NORMINV(RAND(),0,'Total-Smoothed'!$AG$2)</f>
        <v>0.35989220991630599</v>
      </c>
      <c r="I92" s="1">
        <f ca="1">I32+NORMINV(RAND(),0,'Total-Smoothed'!$AG$2)</f>
        <v>5.9204698596379418E-3</v>
      </c>
      <c r="J92" s="1">
        <f ca="1">J32+NORMINV(RAND(),0,'Total-Smoothed'!$AG$2)</f>
        <v>5.4176754875347656E-2</v>
      </c>
      <c r="K92" s="1">
        <f ca="1">K32+NORMINV(RAND(),0,'Total-Smoothed'!$AG$2)</f>
        <v>2.3599913026372051E-2</v>
      </c>
      <c r="L92" s="1">
        <f ca="1">L32+NORMINV(RAND(),0,'Total-Smoothed'!$AG$2)</f>
        <v>-0.14270629158711362</v>
      </c>
      <c r="M92" s="1">
        <f ca="1">M32+NORMINV(RAND(),0,'Total-Smoothed'!$AG$2)</f>
        <v>1.8706995457703341E-2</v>
      </c>
      <c r="N92" s="1">
        <f ca="1">N32+NORMINV(RAND(),0,'Total-Smoothed'!$AG$2)</f>
        <v>0.38090949368187282</v>
      </c>
      <c r="O92" s="1">
        <f ca="1">O32+NORMINV(RAND(),0,'Total-Smoothed'!$AG$2)</f>
        <v>-0.14638276730638849</v>
      </c>
      <c r="P92" s="1">
        <f ca="1">P32+NORMINV(RAND(),0,'Total-Smoothed'!$AG$2)</f>
        <v>3.5632822223185694E-2</v>
      </c>
      <c r="Q92" s="1">
        <f ca="1">Q32+NORMINV(RAND(),0,'Total-Smoothed'!$AG$2)</f>
        <v>5.5084390392621946E-2</v>
      </c>
      <c r="R92" s="1">
        <f ca="1">R32+NORMINV(RAND(),0,'Total-Smoothed'!$AG$2)</f>
        <v>0.8191768297385108</v>
      </c>
      <c r="S92" s="1">
        <f ca="1">S32+NORMINV(RAND(),0,'Total-Smoothed'!$AG$2)</f>
        <v>0.22719614605310429</v>
      </c>
      <c r="T92" s="1">
        <f ca="1">T32+NORMINV(RAND(),0,'Total-Smoothed'!$AG$2)</f>
        <v>0.87518893051506319</v>
      </c>
      <c r="U92" s="1">
        <f ca="1">U32+NORMINV(RAND(),0,'Total-Smoothed'!$AG$2)</f>
        <v>0.23249154348007989</v>
      </c>
      <c r="V92" s="1">
        <f ca="1">V32+NORMINV(RAND(),0,'Total-Smoothed'!$AG$2)</f>
        <v>-4.540373769663706E-2</v>
      </c>
      <c r="W92" s="1">
        <f ca="1">W32+NORMINV(RAND(),0,'Total-Smoothed'!$AG$2)</f>
        <v>0.32797863446098141</v>
      </c>
    </row>
    <row r="93" spans="1:23">
      <c r="A93">
        <v>104</v>
      </c>
      <c r="B93" t="s">
        <v>79</v>
      </c>
      <c r="C93">
        <v>30</v>
      </c>
      <c r="D93" s="1">
        <f ca="1">D33+NORMINV(RAND(),0,'Total-Smoothed'!$AG$2)</f>
        <v>1.053458371789346</v>
      </c>
      <c r="E93" s="1">
        <f ca="1">E33+NORMINV(RAND(),0,'Total-Smoothed'!$AG$2)</f>
        <v>-0.11569545053059227</v>
      </c>
      <c r="F93" s="1">
        <f ca="1">F33+NORMINV(RAND(),0,'Total-Smoothed'!$AG$2)</f>
        <v>8.7539436370041128E-3</v>
      </c>
      <c r="G93" s="1">
        <f ca="1">G33+NORMINV(RAND(),0,'Total-Smoothed'!$AG$2)</f>
        <v>-0.1625506441880441</v>
      </c>
      <c r="H93" s="1">
        <f ca="1">H33+NORMINV(RAND(),0,'Total-Smoothed'!$AG$2)</f>
        <v>3.2716542274510117E-3</v>
      </c>
      <c r="I93" s="1">
        <f ca="1">I33+NORMINV(RAND(),0,'Total-Smoothed'!$AG$2)</f>
        <v>0.1404844658442434</v>
      </c>
      <c r="J93" s="1">
        <f ca="1">J33+NORMINV(RAND(),0,'Total-Smoothed'!$AG$2)</f>
        <v>0.31621735946574892</v>
      </c>
      <c r="K93" s="1">
        <f ca="1">K33+NORMINV(RAND(),0,'Total-Smoothed'!$AG$2)</f>
        <v>0.22184220387862005</v>
      </c>
      <c r="L93" s="1">
        <f ca="1">L33+NORMINV(RAND(),0,'Total-Smoothed'!$AG$2)</f>
        <v>0.10015371115400773</v>
      </c>
      <c r="M93" s="1">
        <f ca="1">M33+NORMINV(RAND(),0,'Total-Smoothed'!$AG$2)</f>
        <v>0.42371462728676579</v>
      </c>
      <c r="N93" s="1">
        <f ca="1">N33+NORMINV(RAND(),0,'Total-Smoothed'!$AG$2)</f>
        <v>2.2251541942415749E-2</v>
      </c>
      <c r="O93" s="1">
        <f ca="1">O33+NORMINV(RAND(),0,'Total-Smoothed'!$AG$2)</f>
        <v>4.1092582594348094E-2</v>
      </c>
      <c r="P93" s="1">
        <f ca="1">P33+NORMINV(RAND(),0,'Total-Smoothed'!$AG$2)</f>
        <v>2.8280752721329308E-2</v>
      </c>
      <c r="Q93" s="1">
        <f ca="1">Q33+NORMINV(RAND(),0,'Total-Smoothed'!$AG$2)</f>
        <v>0.94636807674655754</v>
      </c>
      <c r="R93" s="1">
        <f ca="1">R33+NORMINV(RAND(),0,'Total-Smoothed'!$AG$2)</f>
        <v>1.0935799199445493</v>
      </c>
      <c r="S93" s="1">
        <f ca="1">S33+NORMINV(RAND(),0,'Total-Smoothed'!$AG$2)</f>
        <v>0.15464068618825208</v>
      </c>
      <c r="T93" s="1">
        <f ca="1">T33+NORMINV(RAND(),0,'Total-Smoothed'!$AG$2)</f>
        <v>-0.12402155363323283</v>
      </c>
      <c r="U93" s="1">
        <f ca="1">U33+NORMINV(RAND(),0,'Total-Smoothed'!$AG$2)</f>
        <v>0.67658474250154765</v>
      </c>
      <c r="V93" s="1">
        <f ca="1">V33+NORMINV(RAND(),0,'Total-Smoothed'!$AG$2)</f>
        <v>1.1541052736904049</v>
      </c>
      <c r="W93" s="1">
        <f ca="1">W33+NORMINV(RAND(),0,'Total-Smoothed'!$AG$2)</f>
        <v>0.31456837842740759</v>
      </c>
    </row>
    <row r="94" spans="1:23">
      <c r="A94">
        <v>105</v>
      </c>
      <c r="B94" t="s">
        <v>80</v>
      </c>
      <c r="C94">
        <v>30</v>
      </c>
      <c r="D94" s="1">
        <f ca="1">D34+NORMINV(RAND(),0,'Total-Smoothed'!$AG$2)</f>
        <v>1.169933360037412</v>
      </c>
      <c r="E94" s="1">
        <f ca="1">E34+NORMINV(RAND(),0,'Total-Smoothed'!$AG$2)</f>
        <v>-0.19102136618850335</v>
      </c>
      <c r="F94" s="1">
        <f ca="1">F34+NORMINV(RAND(),0,'Total-Smoothed'!$AG$2)</f>
        <v>-0.18500668537665857</v>
      </c>
      <c r="G94" s="1">
        <f ca="1">G34+NORMINV(RAND(),0,'Total-Smoothed'!$AG$2)</f>
        <v>8.6323726455567351E-2</v>
      </c>
      <c r="H94" s="1">
        <f ca="1">H34+NORMINV(RAND(),0,'Total-Smoothed'!$AG$2)</f>
        <v>5.2687590958965823E-2</v>
      </c>
      <c r="I94" s="1">
        <f ca="1">I34+NORMINV(RAND(),0,'Total-Smoothed'!$AG$2)</f>
        <v>0.86630524186523672</v>
      </c>
      <c r="J94" s="1">
        <f ca="1">J34+NORMINV(RAND(),0,'Total-Smoothed'!$AG$2)</f>
        <v>-0.13436770964174502</v>
      </c>
      <c r="K94" s="1">
        <f ca="1">K34+NORMINV(RAND(),0,'Total-Smoothed'!$AG$2)</f>
        <v>0.72888796758728414</v>
      </c>
      <c r="L94" s="1">
        <f ca="1">L34+NORMINV(RAND(),0,'Total-Smoothed'!$AG$2)</f>
        <v>-3.3314559124554076E-2</v>
      </c>
      <c r="M94" s="1">
        <f ca="1">M34+NORMINV(RAND(),0,'Total-Smoothed'!$AG$2)</f>
        <v>1.0205468183846553</v>
      </c>
      <c r="N94" s="1">
        <f ca="1">N34+NORMINV(RAND(),0,'Total-Smoothed'!$AG$2)</f>
        <v>2.125663642837697E-3</v>
      </c>
      <c r="O94" s="1">
        <f ca="1">O34+NORMINV(RAND(),0,'Total-Smoothed'!$AG$2)</f>
        <v>1.8804783098903152E-2</v>
      </c>
      <c r="P94" s="1">
        <f ca="1">P34+NORMINV(RAND(),0,'Total-Smoothed'!$AG$2)</f>
        <v>2.9096202952012176E-3</v>
      </c>
      <c r="Q94" s="1">
        <f ca="1">Q34+NORMINV(RAND(),0,'Total-Smoothed'!$AG$2)</f>
        <v>0.13704440954456573</v>
      </c>
      <c r="R94" s="1">
        <f ca="1">R34+NORMINV(RAND(),0,'Total-Smoothed'!$AG$2)</f>
        <v>1.013248581883164</v>
      </c>
      <c r="S94" s="1">
        <f ca="1">S34+NORMINV(RAND(),0,'Total-Smoothed'!$AG$2)</f>
        <v>0.75276042042272939</v>
      </c>
      <c r="T94" s="1">
        <f ca="1">T34+NORMINV(RAND(),0,'Total-Smoothed'!$AG$2)</f>
        <v>0.88008014646171917</v>
      </c>
      <c r="U94" s="1">
        <f ca="1">U34+NORMINV(RAND(),0,'Total-Smoothed'!$AG$2)</f>
        <v>0.97895535477299878</v>
      </c>
      <c r="V94" s="1">
        <f ca="1">V34+NORMINV(RAND(),0,'Total-Smoothed'!$AG$2)</f>
        <v>1.015766500561113</v>
      </c>
      <c r="W94" s="1">
        <f ca="1">W34+NORMINV(RAND(),0,'Total-Smoothed'!$AG$2)</f>
        <v>-0.14743255648194953</v>
      </c>
    </row>
    <row r="95" spans="1:23">
      <c r="A95">
        <v>106</v>
      </c>
      <c r="B95" t="s">
        <v>81</v>
      </c>
      <c r="C95">
        <v>30</v>
      </c>
      <c r="D95" s="1">
        <f ca="1">D35+NORMINV(RAND(),0,'Total-Smoothed'!$AG$2)</f>
        <v>0.91390048987324002</v>
      </c>
      <c r="E95" s="1">
        <f ca="1">E35+NORMINV(RAND(),0,'Total-Smoothed'!$AG$2)</f>
        <v>-2.8248014567552829E-2</v>
      </c>
      <c r="F95" s="1">
        <f ca="1">F35+NORMINV(RAND(),0,'Total-Smoothed'!$AG$2)</f>
        <v>5.427967616383228E-3</v>
      </c>
      <c r="G95" s="1">
        <f ca="1">G35+NORMINV(RAND(),0,'Total-Smoothed'!$AG$2)</f>
        <v>2.9414674405401409E-2</v>
      </c>
      <c r="H95" s="1">
        <f ca="1">H35+NORMINV(RAND(),0,'Total-Smoothed'!$AG$2)</f>
        <v>7.202772367663899E-3</v>
      </c>
      <c r="I95" s="1">
        <f ca="1">I35+NORMINV(RAND(),0,'Total-Smoothed'!$AG$2)</f>
        <v>-4.9393165706393044E-2</v>
      </c>
      <c r="J95" s="1">
        <f ca="1">J35+NORMINV(RAND(),0,'Total-Smoothed'!$AG$2)</f>
        <v>0.3169994893982378</v>
      </c>
      <c r="K95" s="1">
        <f ca="1">K35+NORMINV(RAND(),0,'Total-Smoothed'!$AG$2)</f>
        <v>0.14902619132522546</v>
      </c>
      <c r="L95" s="1">
        <f ca="1">L35+NORMINV(RAND(),0,'Total-Smoothed'!$AG$2)</f>
        <v>-8.0972113405208546E-2</v>
      </c>
      <c r="M95" s="1">
        <f ca="1">M35+NORMINV(RAND(),0,'Total-Smoothed'!$AG$2)</f>
        <v>3.3786706485427531E-2</v>
      </c>
      <c r="N95" s="1">
        <f ca="1">N35+NORMINV(RAND(),0,'Total-Smoothed'!$AG$2)</f>
        <v>2.3827528645095554E-2</v>
      </c>
      <c r="O95" s="1">
        <f ca="1">O35+NORMINV(RAND(),0,'Total-Smoothed'!$AG$2)</f>
        <v>3.7600333152951151E-2</v>
      </c>
      <c r="P95" s="1">
        <f ca="1">P35+NORMINV(RAND(),0,'Total-Smoothed'!$AG$2)</f>
        <v>-4.5767505046025855E-3</v>
      </c>
      <c r="Q95" s="1">
        <f ca="1">Q35+NORMINV(RAND(),0,'Total-Smoothed'!$AG$2)</f>
        <v>0.79143567051613983</v>
      </c>
      <c r="R95" s="1">
        <f ca="1">R35+NORMINV(RAND(),0,'Total-Smoothed'!$AG$2)</f>
        <v>0.80610339682736409</v>
      </c>
      <c r="S95" s="1">
        <f ca="1">S35+NORMINV(RAND(),0,'Total-Smoothed'!$AG$2)</f>
        <v>3.4838944632479329E-2</v>
      </c>
      <c r="T95" s="1">
        <f ca="1">T35+NORMINV(RAND(),0,'Total-Smoothed'!$AG$2)</f>
        <v>-0.21143377297748214</v>
      </c>
      <c r="U95" s="1">
        <f ca="1">U35+NORMINV(RAND(),0,'Total-Smoothed'!$AG$2)</f>
        <v>0.23859768391609837</v>
      </c>
      <c r="V95" s="1">
        <f ca="1">V35+NORMINV(RAND(),0,'Total-Smoothed'!$AG$2)</f>
        <v>0.24594216928249932</v>
      </c>
      <c r="W95" s="1">
        <f ca="1">W35+NORMINV(RAND(),0,'Total-Smoothed'!$AG$2)</f>
        <v>1.2631952443955614E-2</v>
      </c>
    </row>
    <row r="96" spans="1:23">
      <c r="A96">
        <v>107</v>
      </c>
      <c r="B96" t="s">
        <v>82</v>
      </c>
      <c r="C96">
        <v>30</v>
      </c>
      <c r="D96" s="1">
        <f ca="1">D36+NORMINV(RAND(),0,'Total-Smoothed'!$AG$2)</f>
        <v>0.9288622229307989</v>
      </c>
      <c r="E96" s="1">
        <f ca="1">E36+NORMINV(RAND(),0,'Total-Smoothed'!$AG$2)</f>
        <v>-5.213710899608015E-2</v>
      </c>
      <c r="F96" s="1">
        <f ca="1">F36+NORMINV(RAND(),0,'Total-Smoothed'!$AG$2)</f>
        <v>-6.7839720038841006E-2</v>
      </c>
      <c r="G96" s="1">
        <f ca="1">G36+NORMINV(RAND(),0,'Total-Smoothed'!$AG$2)</f>
        <v>5.5475181028328498E-2</v>
      </c>
      <c r="H96" s="1">
        <f ca="1">H36+NORMINV(RAND(),0,'Total-Smoothed'!$AG$2)</f>
        <v>5.8833495749055706E-3</v>
      </c>
      <c r="I96" s="1">
        <f ca="1">I36+NORMINV(RAND(),0,'Total-Smoothed'!$AG$2)</f>
        <v>1.0313479369383374</v>
      </c>
      <c r="J96" s="1">
        <f ca="1">J36+NORMINV(RAND(),0,'Total-Smoothed'!$AG$2)</f>
        <v>6.1655506534952186E-2</v>
      </c>
      <c r="K96" s="1">
        <f ca="1">K36+NORMINV(RAND(),0,'Total-Smoothed'!$AG$2)</f>
        <v>-2.5154425362186952E-2</v>
      </c>
      <c r="L96" s="1">
        <f ca="1">L36+NORMINV(RAND(),0,'Total-Smoothed'!$AG$2)</f>
        <v>0.21322941818410915</v>
      </c>
      <c r="M96" s="1">
        <f ca="1">M36+NORMINV(RAND(),0,'Total-Smoothed'!$AG$2)</f>
        <v>1.1578804185182661</v>
      </c>
      <c r="N96" s="1">
        <f ca="1">N36+NORMINV(RAND(),0,'Total-Smoothed'!$AG$2)</f>
        <v>8.5187698881737564E-2</v>
      </c>
      <c r="O96" s="1">
        <f ca="1">O36+NORMINV(RAND(),0,'Total-Smoothed'!$AG$2)</f>
        <v>1.0144467716596774E-3</v>
      </c>
      <c r="P96" s="1">
        <f ca="1">P36+NORMINV(RAND(),0,'Total-Smoothed'!$AG$2)</f>
        <v>-0.21807121039178057</v>
      </c>
      <c r="Q96" s="1">
        <f ca="1">Q36+NORMINV(RAND(),0,'Total-Smoothed'!$AG$2)</f>
        <v>0.99401727800122563</v>
      </c>
      <c r="R96" s="1">
        <f ca="1">R36+NORMINV(RAND(),0,'Total-Smoothed'!$AG$2)</f>
        <v>0.85951301445344197</v>
      </c>
      <c r="S96" s="1">
        <f ca="1">S36+NORMINV(RAND(),0,'Total-Smoothed'!$AG$2)</f>
        <v>0.53127210671116032</v>
      </c>
      <c r="T96" s="1">
        <f ca="1">T36+NORMINV(RAND(),0,'Total-Smoothed'!$AG$2)</f>
        <v>0.87194542121304752</v>
      </c>
      <c r="U96" s="1">
        <f ca="1">U36+NORMINV(RAND(),0,'Total-Smoothed'!$AG$2)</f>
        <v>0.8679343137328408</v>
      </c>
      <c r="V96" s="1">
        <f ca="1">V36+NORMINV(RAND(),0,'Total-Smoothed'!$AG$2)</f>
        <v>-0.10706240140511186</v>
      </c>
      <c r="W96" s="1">
        <f ca="1">W36+NORMINV(RAND(),0,'Total-Smoothed'!$AG$2)</f>
        <v>-3.9241428558418986E-2</v>
      </c>
    </row>
    <row r="97" spans="1:23">
      <c r="A97">
        <v>108</v>
      </c>
      <c r="B97" t="s">
        <v>83</v>
      </c>
      <c r="C97">
        <v>30</v>
      </c>
      <c r="D97" s="1">
        <f ca="1">D37+NORMINV(RAND(),0,'Total-Smoothed'!$AG$2)</f>
        <v>-0.11985267238664155</v>
      </c>
      <c r="E97" s="1">
        <f ca="1">E37+NORMINV(RAND(),0,'Total-Smoothed'!$AG$2)</f>
        <v>0.36626806183007848</v>
      </c>
      <c r="F97" s="1">
        <f ca="1">F37+NORMINV(RAND(),0,'Total-Smoothed'!$AG$2)</f>
        <v>-1.8249765189273473E-2</v>
      </c>
      <c r="G97" s="1">
        <f ca="1">G37+NORMINV(RAND(),0,'Total-Smoothed'!$AG$2)</f>
        <v>-3.4731881847401343E-2</v>
      </c>
      <c r="H97" s="1">
        <f ca="1">H37+NORMINV(RAND(),0,'Total-Smoothed'!$AG$2)</f>
        <v>8.4677680126144655E-2</v>
      </c>
      <c r="I97" s="1">
        <f ca="1">I37+NORMINV(RAND(),0,'Total-Smoothed'!$AG$2)</f>
        <v>8.2799073790453259E-3</v>
      </c>
      <c r="J97" s="1">
        <f ca="1">J37+NORMINV(RAND(),0,'Total-Smoothed'!$AG$2)</f>
        <v>-1.9907896580426378E-2</v>
      </c>
      <c r="K97" s="1">
        <f ca="1">K37+NORMINV(RAND(),0,'Total-Smoothed'!$AG$2)</f>
        <v>-0.11936170173631105</v>
      </c>
      <c r="L97" s="1">
        <f ca="1">L37+NORMINV(RAND(),0,'Total-Smoothed'!$AG$2)</f>
        <v>-5.8838375525079201E-2</v>
      </c>
      <c r="M97" s="1">
        <f ca="1">M37+NORMINV(RAND(),0,'Total-Smoothed'!$AG$2)</f>
        <v>1.647400603869429E-2</v>
      </c>
      <c r="N97" s="1">
        <f ca="1">N37+NORMINV(RAND(),0,'Total-Smoothed'!$AG$2)</f>
        <v>1.0390476473893746</v>
      </c>
      <c r="O97" s="1">
        <f ca="1">O37+NORMINV(RAND(),0,'Total-Smoothed'!$AG$2)</f>
        <v>0.10622608184840428</v>
      </c>
      <c r="P97" s="1">
        <f ca="1">P37+NORMINV(RAND(),0,'Total-Smoothed'!$AG$2)</f>
        <v>8.1418960311588295E-2</v>
      </c>
      <c r="Q97" s="1">
        <f ca="1">Q37+NORMINV(RAND(),0,'Total-Smoothed'!$AG$2)</f>
        <v>0.94617186443184642</v>
      </c>
      <c r="R97" s="1">
        <f ca="1">R37+NORMINV(RAND(),0,'Total-Smoothed'!$AG$2)</f>
        <v>-1.5177207822830132E-2</v>
      </c>
      <c r="S97" s="1">
        <f ca="1">S37+NORMINV(RAND(),0,'Total-Smoothed'!$AG$2)</f>
        <v>7.563755943984965E-3</v>
      </c>
      <c r="T97" s="1">
        <f ca="1">T37+NORMINV(RAND(),0,'Total-Smoothed'!$AG$2)</f>
        <v>1.0927147383166589</v>
      </c>
      <c r="U97" s="1">
        <f ca="1">U37+NORMINV(RAND(),0,'Total-Smoothed'!$AG$2)</f>
        <v>0.40907698616663279</v>
      </c>
      <c r="V97" s="1">
        <f ca="1">V37+NORMINV(RAND(),0,'Total-Smoothed'!$AG$2)</f>
        <v>1.8754485174724441E-2</v>
      </c>
      <c r="W97" s="1">
        <f ca="1">W37+NORMINV(RAND(),0,'Total-Smoothed'!$AG$2)</f>
        <v>0.48187938420910348</v>
      </c>
    </row>
    <row r="98" spans="1:23">
      <c r="A98">
        <v>109</v>
      </c>
      <c r="B98" t="s">
        <v>84</v>
      </c>
      <c r="C98">
        <v>30</v>
      </c>
      <c r="D98" s="1">
        <f ca="1">D38+NORMINV(RAND(),0,'Total-Smoothed'!$AG$2)</f>
        <v>2.7836668752484927E-2</v>
      </c>
      <c r="E98" s="1">
        <f ca="1">E38+NORMINV(RAND(),0,'Total-Smoothed'!$AG$2)</f>
        <v>0.13388661617248163</v>
      </c>
      <c r="F98" s="1">
        <f ca="1">F38+NORMINV(RAND(),0,'Total-Smoothed'!$AG$2)</f>
        <v>6.8392142046875534E-2</v>
      </c>
      <c r="G98" s="1">
        <f ca="1">G38+NORMINV(RAND(),0,'Total-Smoothed'!$AG$2)</f>
        <v>1.7327763905638217E-2</v>
      </c>
      <c r="H98" s="1">
        <f ca="1">H38+NORMINV(RAND(),0,'Total-Smoothed'!$AG$2)</f>
        <v>-8.0173359996691507E-2</v>
      </c>
      <c r="I98" s="1">
        <f ca="1">I38+NORMINV(RAND(),0,'Total-Smoothed'!$AG$2)</f>
        <v>0.37817901116450459</v>
      </c>
      <c r="J98" s="1">
        <f ca="1">J38+NORMINV(RAND(),0,'Total-Smoothed'!$AG$2)</f>
        <v>1.3511266789805743E-2</v>
      </c>
      <c r="K98" s="1">
        <f ca="1">K38+NORMINV(RAND(),0,'Total-Smoothed'!$AG$2)</f>
        <v>7.7680496494940392E-3</v>
      </c>
      <c r="L98" s="1">
        <f ca="1">L38+NORMINV(RAND(),0,'Total-Smoothed'!$AG$2)</f>
        <v>-5.5004598205151911E-2</v>
      </c>
      <c r="M98" s="1">
        <f ca="1">M38+NORMINV(RAND(),0,'Total-Smoothed'!$AG$2)</f>
        <v>0.702870345975382</v>
      </c>
      <c r="N98" s="1">
        <f ca="1">N38+NORMINV(RAND(),0,'Total-Smoothed'!$AG$2)</f>
        <v>0.39078430883348492</v>
      </c>
      <c r="O98" s="1">
        <f ca="1">O38+NORMINV(RAND(),0,'Total-Smoothed'!$AG$2)</f>
        <v>6.9301144045201588E-2</v>
      </c>
      <c r="P98" s="1">
        <f ca="1">P38+NORMINV(RAND(),0,'Total-Smoothed'!$AG$2)</f>
        <v>-0.19084149667989109</v>
      </c>
      <c r="Q98" s="1">
        <f ca="1">Q38+NORMINV(RAND(),0,'Total-Smoothed'!$AG$2)</f>
        <v>0.95150665619289443</v>
      </c>
      <c r="R98" s="1">
        <f ca="1">R38+NORMINV(RAND(),0,'Total-Smoothed'!$AG$2)</f>
        <v>0.1677088221414077</v>
      </c>
      <c r="S98" s="1">
        <f ca="1">S38+NORMINV(RAND(),0,'Total-Smoothed'!$AG$2)</f>
        <v>0.65109832069753648</v>
      </c>
      <c r="T98" s="1">
        <f ca="1">T38+NORMINV(RAND(),0,'Total-Smoothed'!$AG$2)</f>
        <v>0.16517743444701813</v>
      </c>
      <c r="U98" s="1">
        <f ca="1">U38+NORMINV(RAND(),0,'Total-Smoothed'!$AG$2)</f>
        <v>0.99063189671775465</v>
      </c>
      <c r="V98" s="1">
        <f ca="1">V38+NORMINV(RAND(),0,'Total-Smoothed'!$AG$2)</f>
        <v>-1.6896122455792091E-2</v>
      </c>
      <c r="W98" s="1">
        <f ca="1">W38+NORMINV(RAND(),0,'Total-Smoothed'!$AG$2)</f>
        <v>0.58680370794683101</v>
      </c>
    </row>
    <row r="99" spans="1:23">
      <c r="A99">
        <v>110</v>
      </c>
      <c r="B99" t="s">
        <v>85</v>
      </c>
      <c r="C99">
        <v>30</v>
      </c>
      <c r="D99" s="1">
        <f ca="1">D39+NORMINV(RAND(),0,'Total-Smoothed'!$AG$2)</f>
        <v>0.1043574939884426</v>
      </c>
      <c r="E99" s="1">
        <f ca="1">E39+NORMINV(RAND(),0,'Total-Smoothed'!$AG$2)</f>
        <v>-9.2935414354216858E-2</v>
      </c>
      <c r="F99" s="1">
        <f ca="1">F39+NORMINV(RAND(),0,'Total-Smoothed'!$AG$2)</f>
        <v>4.4904651193730098E-2</v>
      </c>
      <c r="G99" s="1">
        <f ca="1">G39+NORMINV(RAND(),0,'Total-Smoothed'!$AG$2)</f>
        <v>7.8787697490793332E-4</v>
      </c>
      <c r="H99" s="1">
        <f ca="1">H39+NORMINV(RAND(),0,'Total-Smoothed'!$AG$2)</f>
        <v>7.4733107785209904E-2</v>
      </c>
      <c r="I99" s="1">
        <f ca="1">I39+NORMINV(RAND(),0,'Total-Smoothed'!$AG$2)</f>
        <v>0.51047986439301085</v>
      </c>
      <c r="J99" s="1">
        <f ca="1">J39+NORMINV(RAND(),0,'Total-Smoothed'!$AG$2)</f>
        <v>5.3344580460701563E-2</v>
      </c>
      <c r="K99" s="1">
        <f ca="1">K39+NORMINV(RAND(),0,'Total-Smoothed'!$AG$2)</f>
        <v>0.66768075885640732</v>
      </c>
      <c r="L99" s="1">
        <f ca="1">L39+NORMINV(RAND(),0,'Total-Smoothed'!$AG$2)</f>
        <v>-5.0299568363177064E-3</v>
      </c>
      <c r="M99" s="1">
        <f ca="1">M39+NORMINV(RAND(),0,'Total-Smoothed'!$AG$2)</f>
        <v>1.1253735275577594</v>
      </c>
      <c r="N99" s="1">
        <f ca="1">N39+NORMINV(RAND(),0,'Total-Smoothed'!$AG$2)</f>
        <v>1.0474756778970151</v>
      </c>
      <c r="O99" s="1">
        <f ca="1">O39+NORMINV(RAND(),0,'Total-Smoothed'!$AG$2)</f>
        <v>-1.571161829887156E-2</v>
      </c>
      <c r="P99" s="1">
        <f ca="1">P39+NORMINV(RAND(),0,'Total-Smoothed'!$AG$2)</f>
        <v>0.1649543626154833</v>
      </c>
      <c r="Q99" s="1">
        <f ca="1">Q39+NORMINV(RAND(),0,'Total-Smoothed'!$AG$2)</f>
        <v>1.0700566981580553</v>
      </c>
      <c r="R99" s="1">
        <f ca="1">R39+NORMINV(RAND(),0,'Total-Smoothed'!$AG$2)</f>
        <v>-0.17735097510969053</v>
      </c>
      <c r="S99" s="1">
        <f ca="1">S39+NORMINV(RAND(),0,'Total-Smoothed'!$AG$2)</f>
        <v>1.0233352332588723</v>
      </c>
      <c r="T99" s="1">
        <f ca="1">T39+NORMINV(RAND(),0,'Total-Smoothed'!$AG$2)</f>
        <v>1.0219872302755155</v>
      </c>
      <c r="U99" s="1">
        <f ca="1">U39+NORMINV(RAND(),0,'Total-Smoothed'!$AG$2)</f>
        <v>1.0936613867480394</v>
      </c>
      <c r="V99" s="1">
        <f ca="1">V39+NORMINV(RAND(),0,'Total-Smoothed'!$AG$2)</f>
        <v>1.0737334264951666</v>
      </c>
      <c r="W99" s="1">
        <f ca="1">W39+NORMINV(RAND(),0,'Total-Smoothed'!$AG$2)</f>
        <v>1.6759211774039481E-2</v>
      </c>
    </row>
    <row r="100" spans="1:23">
      <c r="A100">
        <v>111</v>
      </c>
      <c r="B100" t="s">
        <v>86</v>
      </c>
      <c r="C100">
        <v>30</v>
      </c>
      <c r="D100" s="1">
        <f ca="1">D40+NORMINV(RAND(),0,'Total-Smoothed'!$AG$2)</f>
        <v>-7.3181007694827549E-2</v>
      </c>
      <c r="E100" s="1">
        <f ca="1">E40+NORMINV(RAND(),0,'Total-Smoothed'!$AG$2)</f>
        <v>0.9735949432943628</v>
      </c>
      <c r="F100" s="1">
        <f ca="1">F40+NORMINV(RAND(),0,'Total-Smoothed'!$AG$2)</f>
        <v>-6.8593775128943227E-2</v>
      </c>
      <c r="G100" s="1">
        <f ca="1">G40+NORMINV(RAND(),0,'Total-Smoothed'!$AG$2)</f>
        <v>3.6907033575787743E-2</v>
      </c>
      <c r="H100" s="1">
        <f ca="1">H40+NORMINV(RAND(),0,'Total-Smoothed'!$AG$2)</f>
        <v>7.2681621641644961E-2</v>
      </c>
      <c r="I100" s="1">
        <f ca="1">I40+NORMINV(RAND(),0,'Total-Smoothed'!$AG$2)</f>
        <v>0.16285591897627899</v>
      </c>
      <c r="J100" s="1">
        <f ca="1">J40+NORMINV(RAND(),0,'Total-Smoothed'!$AG$2)</f>
        <v>-4.5969016438639577E-2</v>
      </c>
      <c r="K100" s="1">
        <f ca="1">K40+NORMINV(RAND(),0,'Total-Smoothed'!$AG$2)</f>
        <v>-3.1643830062230274E-2</v>
      </c>
      <c r="L100" s="1">
        <f ca="1">L40+NORMINV(RAND(),0,'Total-Smoothed'!$AG$2)</f>
        <v>-9.1486006457485752E-2</v>
      </c>
      <c r="M100" s="1">
        <f ca="1">M40+NORMINV(RAND(),0,'Total-Smoothed'!$AG$2)</f>
        <v>0.93340659096663703</v>
      </c>
      <c r="N100" s="1">
        <f ca="1">N40+NORMINV(RAND(),0,'Total-Smoothed'!$AG$2)</f>
        <v>0.86986161296588072</v>
      </c>
      <c r="O100" s="1">
        <f ca="1">O40+NORMINV(RAND(),0,'Total-Smoothed'!$AG$2)</f>
        <v>-4.5259950034890785E-2</v>
      </c>
      <c r="P100" s="1">
        <f ca="1">P40+NORMINV(RAND(),0,'Total-Smoothed'!$AG$2)</f>
        <v>8.5769088669816237E-2</v>
      </c>
      <c r="Q100" s="1">
        <f ca="1">Q40+NORMINV(RAND(),0,'Total-Smoothed'!$AG$2)</f>
        <v>0.84879108192241159</v>
      </c>
      <c r="R100" s="1">
        <f ca="1">R40+NORMINV(RAND(),0,'Total-Smoothed'!$AG$2)</f>
        <v>-5.6151148442892332E-2</v>
      </c>
      <c r="S100" s="1">
        <f ca="1">S40+NORMINV(RAND(),0,'Total-Smoothed'!$AG$2)</f>
        <v>0.84911184140623031</v>
      </c>
      <c r="T100" s="1">
        <f ca="1">T40+NORMINV(RAND(),0,'Total-Smoothed'!$AG$2)</f>
        <v>0.94759651376172904</v>
      </c>
      <c r="U100" s="1">
        <f ca="1">U40+NORMINV(RAND(),0,'Total-Smoothed'!$AG$2)</f>
        <v>0.91455681236043973</v>
      </c>
      <c r="V100" s="1">
        <f ca="1">V40+NORMINV(RAND(),0,'Total-Smoothed'!$AG$2)</f>
        <v>0.70613320116194456</v>
      </c>
      <c r="W100" s="1">
        <f ca="1">W40+NORMINV(RAND(),0,'Total-Smoothed'!$AG$2)</f>
        <v>1.0347904841509801</v>
      </c>
    </row>
    <row r="101" spans="1:23">
      <c r="A101">
        <v>112</v>
      </c>
      <c r="B101" t="s">
        <v>87</v>
      </c>
      <c r="C101">
        <v>30</v>
      </c>
      <c r="D101" s="1">
        <f ca="1">D41+NORMINV(RAND(),0,'Total-Smoothed'!$AG$2)</f>
        <v>-0.17184645806589377</v>
      </c>
      <c r="E101" s="1">
        <f ca="1">E41+NORMINV(RAND(),0,'Total-Smoothed'!$AG$2)</f>
        <v>9.8743477705961744E-2</v>
      </c>
      <c r="F101" s="1">
        <f ca="1">F41+NORMINV(RAND(),0,'Total-Smoothed'!$AG$2)</f>
        <v>-5.5609806180121991E-2</v>
      </c>
      <c r="G101" s="1">
        <f ca="1">G41+NORMINV(RAND(),0,'Total-Smoothed'!$AG$2)</f>
        <v>7.0420446444264539E-2</v>
      </c>
      <c r="H101" s="1">
        <f ca="1">H41+NORMINV(RAND(),0,'Total-Smoothed'!$AG$2)</f>
        <v>-0.13726173095883451</v>
      </c>
      <c r="I101" s="1">
        <f ca="1">I41+NORMINV(RAND(),0,'Total-Smoothed'!$AG$2)</f>
        <v>0.56322406030277339</v>
      </c>
      <c r="J101" s="1">
        <f ca="1">J41+NORMINV(RAND(),0,'Total-Smoothed'!$AG$2)</f>
        <v>8.2940998927172757E-2</v>
      </c>
      <c r="K101" s="1">
        <f ca="1">K41+NORMINV(RAND(),0,'Total-Smoothed'!$AG$2)</f>
        <v>0.4736083401914169</v>
      </c>
      <c r="L101" s="1">
        <f ca="1">L41+NORMINV(RAND(),0,'Total-Smoothed'!$AG$2)</f>
        <v>-0.11656469958588106</v>
      </c>
      <c r="M101" s="1">
        <f ca="1">M41+NORMINV(RAND(),0,'Total-Smoothed'!$AG$2)</f>
        <v>0.14754720979776853</v>
      </c>
      <c r="N101" s="1">
        <f ca="1">N41+NORMINV(RAND(),0,'Total-Smoothed'!$AG$2)</f>
        <v>1.1841104023868518</v>
      </c>
      <c r="O101" s="1">
        <f ca="1">O41+NORMINV(RAND(),0,'Total-Smoothed'!$AG$2)</f>
        <v>0.17019516319795164</v>
      </c>
      <c r="P101" s="1">
        <f ca="1">P41+NORMINV(RAND(),0,'Total-Smoothed'!$AG$2)</f>
        <v>2.640531455218019E-2</v>
      </c>
      <c r="Q101" s="1">
        <f ca="1">Q41+NORMINV(RAND(),0,'Total-Smoothed'!$AG$2)</f>
        <v>1.0969633588884677</v>
      </c>
      <c r="R101" s="1">
        <f ca="1">R41+NORMINV(RAND(),0,'Total-Smoothed'!$AG$2)</f>
        <v>0.14484971272845193</v>
      </c>
      <c r="S101" s="1">
        <f ca="1">S41+NORMINV(RAND(),0,'Total-Smoothed'!$AG$2)</f>
        <v>0.19142950020115376</v>
      </c>
      <c r="T101" s="1">
        <f ca="1">T41+NORMINV(RAND(),0,'Total-Smoothed'!$AG$2)</f>
        <v>0.13426681142336933</v>
      </c>
      <c r="U101" s="1">
        <f ca="1">U41+NORMINV(RAND(),0,'Total-Smoothed'!$AG$2)</f>
        <v>0.35069654534576233</v>
      </c>
      <c r="V101" s="1">
        <f ca="1">V41+NORMINV(RAND(),0,'Total-Smoothed'!$AG$2)</f>
        <v>0.1136771040314776</v>
      </c>
      <c r="W101" s="1">
        <f ca="1">W41+NORMINV(RAND(),0,'Total-Smoothed'!$AG$2)</f>
        <v>0.11848111995165493</v>
      </c>
    </row>
    <row r="102" spans="1:23">
      <c r="A102">
        <v>113</v>
      </c>
      <c r="B102" t="s">
        <v>88</v>
      </c>
      <c r="C102">
        <v>30</v>
      </c>
      <c r="D102" s="1">
        <f ca="1">D42+NORMINV(RAND(),0,'Total-Smoothed'!$AG$2)</f>
        <v>0.97734320319963142</v>
      </c>
      <c r="E102" s="1">
        <f ca="1">E42+NORMINV(RAND(),0,'Total-Smoothed'!$AG$2)</f>
        <v>1.0757895397166813E-2</v>
      </c>
      <c r="F102" s="1">
        <f ca="1">F42+NORMINV(RAND(),0,'Total-Smoothed'!$AG$2)</f>
        <v>7.8383009551853428E-2</v>
      </c>
      <c r="G102" s="1">
        <f ca="1">G42+NORMINV(RAND(),0,'Total-Smoothed'!$AG$2)</f>
        <v>-9.0041726596911981E-2</v>
      </c>
      <c r="H102" s="1">
        <f ca="1">H42+NORMINV(RAND(),0,'Total-Smoothed'!$AG$2)</f>
        <v>-9.1916982993885538E-2</v>
      </c>
      <c r="I102" s="1">
        <f ca="1">I42+NORMINV(RAND(),0,'Total-Smoothed'!$AG$2)</f>
        <v>0.92832723569169107</v>
      </c>
      <c r="J102" s="1">
        <f ca="1">J42+NORMINV(RAND(),0,'Total-Smoothed'!$AG$2)</f>
        <v>0.1535782170544866</v>
      </c>
      <c r="K102" s="1">
        <f ca="1">K42+NORMINV(RAND(),0,'Total-Smoothed'!$AG$2)</f>
        <v>-6.0955205595402573E-2</v>
      </c>
      <c r="L102" s="1">
        <f ca="1">L42+NORMINV(RAND(),0,'Total-Smoothed'!$AG$2)</f>
        <v>-4.0505343706595434E-2</v>
      </c>
      <c r="M102" s="1">
        <f ca="1">M42+NORMINV(RAND(),0,'Total-Smoothed'!$AG$2)</f>
        <v>0.44720266799182828</v>
      </c>
      <c r="N102" s="1">
        <f ca="1">N42+NORMINV(RAND(),0,'Total-Smoothed'!$AG$2)</f>
        <v>0.2117824587737846</v>
      </c>
      <c r="O102" s="1">
        <f ca="1">O42+NORMINV(RAND(),0,'Total-Smoothed'!$AG$2)</f>
        <v>-9.5792360153480083E-2</v>
      </c>
      <c r="P102" s="1">
        <f ca="1">P42+NORMINV(RAND(),0,'Total-Smoothed'!$AG$2)</f>
        <v>-5.4937748406891966E-2</v>
      </c>
      <c r="Q102" s="1">
        <f ca="1">Q42+NORMINV(RAND(),0,'Total-Smoothed'!$AG$2)</f>
        <v>1.0376557681434806</v>
      </c>
      <c r="R102" s="1">
        <f ca="1">R42+NORMINV(RAND(),0,'Total-Smoothed'!$AG$2)</f>
        <v>2.2135063866551417E-2</v>
      </c>
      <c r="S102" s="1">
        <f ca="1">S42+NORMINV(RAND(),0,'Total-Smoothed'!$AG$2)</f>
        <v>1.0333919326921921</v>
      </c>
      <c r="T102" s="1">
        <f ca="1">T42+NORMINV(RAND(),0,'Total-Smoothed'!$AG$2)</f>
        <v>-5.6284608061933743E-2</v>
      </c>
      <c r="U102" s="1">
        <f ca="1">U42+NORMINV(RAND(),0,'Total-Smoothed'!$AG$2)</f>
        <v>1.0922495136153669</v>
      </c>
      <c r="V102" s="1">
        <f ca="1">V42+NORMINV(RAND(),0,'Total-Smoothed'!$AG$2)</f>
        <v>0.18609885138657647</v>
      </c>
      <c r="W102" s="1">
        <f ca="1">W42+NORMINV(RAND(),0,'Total-Smoothed'!$AG$2)</f>
        <v>4.0946553344929006E-2</v>
      </c>
    </row>
    <row r="103" spans="1:23">
      <c r="A103">
        <v>114</v>
      </c>
      <c r="B103" t="s">
        <v>89</v>
      </c>
      <c r="C103">
        <v>30</v>
      </c>
      <c r="D103" s="1">
        <f ca="1">D43+NORMINV(RAND(),0,'Total-Smoothed'!$AG$2)</f>
        <v>0.89373183121775934</v>
      </c>
      <c r="E103" s="1">
        <f ca="1">E43+NORMINV(RAND(),0,'Total-Smoothed'!$AG$2)</f>
        <v>0.54899834523960833</v>
      </c>
      <c r="F103" s="1">
        <f ca="1">F43+NORMINV(RAND(),0,'Total-Smoothed'!$AG$2)</f>
        <v>0.10616329438136958</v>
      </c>
      <c r="G103" s="1">
        <f ca="1">G43+NORMINV(RAND(),0,'Total-Smoothed'!$AG$2)</f>
        <v>4.9281276263451218E-2</v>
      </c>
      <c r="H103" s="1">
        <f ca="1">H43+NORMINV(RAND(),0,'Total-Smoothed'!$AG$2)</f>
        <v>0.10743975058877983</v>
      </c>
      <c r="I103" s="1">
        <f ca="1">I43+NORMINV(RAND(),0,'Total-Smoothed'!$AG$2)</f>
        <v>-8.6113122036073339E-2</v>
      </c>
      <c r="J103" s="1">
        <f ca="1">J43+NORMINV(RAND(),0,'Total-Smoothed'!$AG$2)</f>
        <v>1.0214908251385131</v>
      </c>
      <c r="K103" s="1">
        <f ca="1">K43+NORMINV(RAND(),0,'Total-Smoothed'!$AG$2)</f>
        <v>1.0188585910146013</v>
      </c>
      <c r="L103" s="1">
        <f ca="1">L43+NORMINV(RAND(),0,'Total-Smoothed'!$AG$2)</f>
        <v>6.7879549689655993E-3</v>
      </c>
      <c r="M103" s="1">
        <f ca="1">M43+NORMINV(RAND(),0,'Total-Smoothed'!$AG$2)</f>
        <v>-3.8920783579727072E-2</v>
      </c>
      <c r="N103" s="1">
        <f ca="1">N43+NORMINV(RAND(),0,'Total-Smoothed'!$AG$2)</f>
        <v>-7.1600409382721136E-2</v>
      </c>
      <c r="O103" s="1">
        <f ca="1">O43+NORMINV(RAND(),0,'Total-Smoothed'!$AG$2)</f>
        <v>6.1547869018900234E-2</v>
      </c>
      <c r="P103" s="1">
        <f ca="1">P43+NORMINV(RAND(),0,'Total-Smoothed'!$AG$2)</f>
        <v>-6.0737684889077118E-2</v>
      </c>
      <c r="Q103" s="1">
        <f ca="1">Q43+NORMINV(RAND(),0,'Total-Smoothed'!$AG$2)</f>
        <v>0.26925623353889766</v>
      </c>
      <c r="R103" s="1">
        <f ca="1">R43+NORMINV(RAND(),0,'Total-Smoothed'!$AG$2)</f>
        <v>-9.989814352845261E-2</v>
      </c>
      <c r="S103" s="1">
        <f ca="1">S43+NORMINV(RAND(),0,'Total-Smoothed'!$AG$2)</f>
        <v>1.0695602009482621</v>
      </c>
      <c r="T103" s="1">
        <f ca="1">T43+NORMINV(RAND(),0,'Total-Smoothed'!$AG$2)</f>
        <v>9.026045963946544E-2</v>
      </c>
      <c r="U103" s="1">
        <f ca="1">U43+NORMINV(RAND(),0,'Total-Smoothed'!$AG$2)</f>
        <v>-3.2679952228778432E-2</v>
      </c>
      <c r="V103" s="1">
        <f ca="1">V43+NORMINV(RAND(),0,'Total-Smoothed'!$AG$2)</f>
        <v>9.2469667699338065E-2</v>
      </c>
      <c r="W103" s="1">
        <f ca="1">W43+NORMINV(RAND(),0,'Total-Smoothed'!$AG$2)</f>
        <v>1.0880074072503709</v>
      </c>
    </row>
    <row r="104" spans="1:23">
      <c r="A104">
        <v>115</v>
      </c>
      <c r="B104" t="s">
        <v>90</v>
      </c>
      <c r="C104">
        <v>30</v>
      </c>
      <c r="D104" s="1">
        <f ca="1">D44+NORMINV(RAND(),0,'Total-Smoothed'!$AG$2)</f>
        <v>0.48772000676323324</v>
      </c>
      <c r="E104" s="1">
        <f ca="1">E44+NORMINV(RAND(),0,'Total-Smoothed'!$AG$2)</f>
        <v>1.0210045970920925</v>
      </c>
      <c r="F104" s="1">
        <f ca="1">F44+NORMINV(RAND(),0,'Total-Smoothed'!$AG$2)</f>
        <v>-0.15057759599881548</v>
      </c>
      <c r="G104" s="1">
        <f ca="1">G44+NORMINV(RAND(),0,'Total-Smoothed'!$AG$2)</f>
        <v>-4.9227575891466917E-2</v>
      </c>
      <c r="H104" s="1">
        <f ca="1">H44+NORMINV(RAND(),0,'Total-Smoothed'!$AG$2)</f>
        <v>-0.15997296046851711</v>
      </c>
      <c r="I104" s="1">
        <f ca="1">I44+NORMINV(RAND(),0,'Total-Smoothed'!$AG$2)</f>
        <v>4.0329574354433101E-2</v>
      </c>
      <c r="J104" s="1">
        <f ca="1">J44+NORMINV(RAND(),0,'Total-Smoothed'!$AG$2)</f>
        <v>0.87011635324141812</v>
      </c>
      <c r="K104" s="1">
        <f ca="1">K44+NORMINV(RAND(),0,'Total-Smoothed'!$AG$2)</f>
        <v>0.52636926405708395</v>
      </c>
      <c r="L104" s="1">
        <f ca="1">L44+NORMINV(RAND(),0,'Total-Smoothed'!$AG$2)</f>
        <v>-4.3951635380549664E-2</v>
      </c>
      <c r="M104" s="1">
        <f ca="1">M44+NORMINV(RAND(),0,'Total-Smoothed'!$AG$2)</f>
        <v>7.259939336538844E-2</v>
      </c>
      <c r="N104" s="1">
        <f ca="1">N44+NORMINV(RAND(),0,'Total-Smoothed'!$AG$2)</f>
        <v>0.33682106851162286</v>
      </c>
      <c r="O104" s="1">
        <f ca="1">O44+NORMINV(RAND(),0,'Total-Smoothed'!$AG$2)</f>
        <v>3.9357655359330362E-2</v>
      </c>
      <c r="P104" s="1">
        <f ca="1">P44+NORMINV(RAND(),0,'Total-Smoothed'!$AG$2)</f>
        <v>-6.1996180424261388E-2</v>
      </c>
      <c r="Q104" s="1">
        <f ca="1">Q44+NORMINV(RAND(),0,'Total-Smoothed'!$AG$2)</f>
        <v>-1.0107900742286013E-2</v>
      </c>
      <c r="R104" s="1">
        <f ca="1">R44+NORMINV(RAND(),0,'Total-Smoothed'!$AG$2)</f>
        <v>-2.722209158759803E-2</v>
      </c>
      <c r="S104" s="1">
        <f ca="1">S44+NORMINV(RAND(),0,'Total-Smoothed'!$AG$2)</f>
        <v>0.71793040406345576</v>
      </c>
      <c r="T104" s="1">
        <f ca="1">T44+NORMINV(RAND(),0,'Total-Smoothed'!$AG$2)</f>
        <v>1.0462391611185946</v>
      </c>
      <c r="U104" s="1">
        <f ca="1">U44+NORMINV(RAND(),0,'Total-Smoothed'!$AG$2)</f>
        <v>2.8747929545884354E-3</v>
      </c>
      <c r="V104" s="1">
        <f ca="1">V44+NORMINV(RAND(),0,'Total-Smoothed'!$AG$2)</f>
        <v>5.6334693911322432E-2</v>
      </c>
      <c r="W104" s="1">
        <f ca="1">W44+NORMINV(RAND(),0,'Total-Smoothed'!$AG$2)</f>
        <v>0.94665365750569752</v>
      </c>
    </row>
    <row r="105" spans="1:23">
      <c r="A105">
        <v>116</v>
      </c>
      <c r="B105" t="s">
        <v>91</v>
      </c>
      <c r="C105">
        <v>30</v>
      </c>
      <c r="D105" s="1">
        <f ca="1">D45+NORMINV(RAND(),0,'Total-Smoothed'!$AG$2)</f>
        <v>1.0227827581309006</v>
      </c>
      <c r="E105" s="1">
        <f ca="1">E45+NORMINV(RAND(),0,'Total-Smoothed'!$AG$2)</f>
        <v>0.41482290952627132</v>
      </c>
      <c r="F105" s="1">
        <f ca="1">F45+NORMINV(RAND(),0,'Total-Smoothed'!$AG$2)</f>
        <v>-9.3547600456834148E-2</v>
      </c>
      <c r="G105" s="1">
        <f ca="1">G45+NORMINV(RAND(),0,'Total-Smoothed'!$AG$2)</f>
        <v>-0.18420869213476615</v>
      </c>
      <c r="H105" s="1">
        <f ca="1">H45+NORMINV(RAND(),0,'Total-Smoothed'!$AG$2)</f>
        <v>-9.8860424042267275E-2</v>
      </c>
      <c r="I105" s="1">
        <f ca="1">I45+NORMINV(RAND(),0,'Total-Smoothed'!$AG$2)</f>
        <v>-0.10158482685992153</v>
      </c>
      <c r="J105" s="1">
        <f ca="1">J45+NORMINV(RAND(),0,'Total-Smoothed'!$AG$2)</f>
        <v>0.67948035801641704</v>
      </c>
      <c r="K105" s="1">
        <f ca="1">K45+NORMINV(RAND(),0,'Total-Smoothed'!$AG$2)</f>
        <v>0.99245971368022012</v>
      </c>
      <c r="L105" s="1">
        <f ca="1">L45+NORMINV(RAND(),0,'Total-Smoothed'!$AG$2)</f>
        <v>-2.853969539161301E-2</v>
      </c>
      <c r="M105" s="1">
        <f ca="1">M45+NORMINV(RAND(),0,'Total-Smoothed'!$AG$2)</f>
        <v>0.99530182808910594</v>
      </c>
      <c r="N105" s="1">
        <f ca="1">N45+NORMINV(RAND(),0,'Total-Smoothed'!$AG$2)</f>
        <v>-5.7232072841460167E-3</v>
      </c>
      <c r="O105" s="1">
        <f ca="1">O45+NORMINV(RAND(),0,'Total-Smoothed'!$AG$2)</f>
        <v>0.12551277863743354</v>
      </c>
      <c r="P105" s="1">
        <f ca="1">P45+NORMINV(RAND(),0,'Total-Smoothed'!$AG$2)</f>
        <v>-8.9147026999781609E-2</v>
      </c>
      <c r="Q105" s="1">
        <f ca="1">Q45+NORMINV(RAND(),0,'Total-Smoothed'!$AG$2)</f>
        <v>-2.3415802104813106E-2</v>
      </c>
      <c r="R105" s="1">
        <f ca="1">R45+NORMINV(RAND(),0,'Total-Smoothed'!$AG$2)</f>
        <v>-1.7199132466256203E-2</v>
      </c>
      <c r="S105" s="1">
        <f ca="1">S45+NORMINV(RAND(),0,'Total-Smoothed'!$AG$2)</f>
        <v>1.0150686861883766</v>
      </c>
      <c r="T105" s="1">
        <f ca="1">T45+NORMINV(RAND(),0,'Total-Smoothed'!$AG$2)</f>
        <v>-0.11919302474851715</v>
      </c>
      <c r="U105" s="1">
        <f ca="1">U45+NORMINV(RAND(),0,'Total-Smoothed'!$AG$2)</f>
        <v>0.80590469851130542</v>
      </c>
      <c r="V105" s="1">
        <f ca="1">V45+NORMINV(RAND(),0,'Total-Smoothed'!$AG$2)</f>
        <v>1.1151742228938732</v>
      </c>
      <c r="W105" s="1">
        <f ca="1">W45+NORMINV(RAND(),0,'Total-Smoothed'!$AG$2)</f>
        <v>0.8749194778110454</v>
      </c>
    </row>
    <row r="106" spans="1:23">
      <c r="A106">
        <v>117</v>
      </c>
      <c r="B106" t="s">
        <v>92</v>
      </c>
      <c r="C106">
        <v>30</v>
      </c>
      <c r="D106" s="1">
        <f ca="1">D46+NORMINV(RAND(),0,'Total-Smoothed'!$AG$2)</f>
        <v>1.018903903966593</v>
      </c>
      <c r="E106" s="1">
        <f ca="1">E46+NORMINV(RAND(),0,'Total-Smoothed'!$AG$2)</f>
        <v>0.10981768026130716</v>
      </c>
      <c r="F106" s="1">
        <f ca="1">F46+NORMINV(RAND(),0,'Total-Smoothed'!$AG$2)</f>
        <v>0.11396356586336627</v>
      </c>
      <c r="G106" s="1">
        <f ca="1">G46+NORMINV(RAND(),0,'Total-Smoothed'!$AG$2)</f>
        <v>-0.17953249796656476</v>
      </c>
      <c r="H106" s="1">
        <f ca="1">H46+NORMINV(RAND(),0,'Total-Smoothed'!$AG$2)</f>
        <v>9.114536702459422E-2</v>
      </c>
      <c r="I106" s="1">
        <f ca="1">I46+NORMINV(RAND(),0,'Total-Smoothed'!$AG$2)</f>
        <v>0.39275144973567433</v>
      </c>
      <c r="J106" s="1">
        <f ca="1">J46+NORMINV(RAND(),0,'Total-Smoothed'!$AG$2)</f>
        <v>1.0655091643011116</v>
      </c>
      <c r="K106" s="1">
        <f ca="1">K46+NORMINV(RAND(),0,'Total-Smoothed'!$AG$2)</f>
        <v>0.49694368351824136</v>
      </c>
      <c r="L106" s="1">
        <f ca="1">L46+NORMINV(RAND(),0,'Total-Smoothed'!$AG$2)</f>
        <v>0.18451035094303161</v>
      </c>
      <c r="M106" s="1">
        <f ca="1">M46+NORMINV(RAND(),0,'Total-Smoothed'!$AG$2)</f>
        <v>1.650742567679192E-2</v>
      </c>
      <c r="N106" s="1">
        <f ca="1">N46+NORMINV(RAND(),0,'Total-Smoothed'!$AG$2)</f>
        <v>6.3581300475462024E-2</v>
      </c>
      <c r="O106" s="1">
        <f ca="1">O46+NORMINV(RAND(),0,'Total-Smoothed'!$AG$2)</f>
        <v>7.2529620492502472E-2</v>
      </c>
      <c r="P106" s="1">
        <f ca="1">P46+NORMINV(RAND(),0,'Total-Smoothed'!$AG$2)</f>
        <v>0.16153502532867017</v>
      </c>
      <c r="Q106" s="1">
        <f ca="1">Q46+NORMINV(RAND(),0,'Total-Smoothed'!$AG$2)</f>
        <v>-1.53695864502316E-2</v>
      </c>
      <c r="R106" s="1">
        <f ca="1">R46+NORMINV(RAND(),0,'Total-Smoothed'!$AG$2)</f>
        <v>5.3357851245565274E-3</v>
      </c>
      <c r="S106" s="1">
        <f ca="1">S46+NORMINV(RAND(),0,'Total-Smoothed'!$AG$2)</f>
        <v>0.98002014116128422</v>
      </c>
      <c r="T106" s="1">
        <f ca="1">T46+NORMINV(RAND(),0,'Total-Smoothed'!$AG$2)</f>
        <v>0.97441257893604971</v>
      </c>
      <c r="U106" s="1">
        <f ca="1">U46+NORMINV(RAND(),0,'Total-Smoothed'!$AG$2)</f>
        <v>2.5045106915470086E-2</v>
      </c>
      <c r="V106" s="1">
        <f ca="1">V46+NORMINV(RAND(),0,'Total-Smoothed'!$AG$2)</f>
        <v>-5.0647912124595476E-2</v>
      </c>
      <c r="W106" s="1">
        <f ca="1">W46+NORMINV(RAND(),0,'Total-Smoothed'!$AG$2)</f>
        <v>1.2032259984705105</v>
      </c>
    </row>
    <row r="107" spans="1:23">
      <c r="A107">
        <v>118</v>
      </c>
      <c r="B107" t="s">
        <v>93</v>
      </c>
      <c r="C107">
        <v>30</v>
      </c>
      <c r="D107" s="1">
        <f ca="1">D47+NORMINV(RAND(),0,'Total-Smoothed'!$AG$2)</f>
        <v>0.29392888076460738</v>
      </c>
      <c r="E107" s="1">
        <f ca="1">E47+NORMINV(RAND(),0,'Total-Smoothed'!$AG$2)</f>
        <v>0.99677214292035787</v>
      </c>
      <c r="F107" s="1">
        <f ca="1">F47+NORMINV(RAND(),0,'Total-Smoothed'!$AG$2)</f>
        <v>5.6421785141760425E-2</v>
      </c>
      <c r="G107" s="1">
        <f ca="1">G47+NORMINV(RAND(),0,'Total-Smoothed'!$AG$2)</f>
        <v>2.6978250607503751E-2</v>
      </c>
      <c r="H107" s="1">
        <f ca="1">H47+NORMINV(RAND(),0,'Total-Smoothed'!$AG$2)</f>
        <v>6.217425832220351E-2</v>
      </c>
      <c r="I107" s="1">
        <f ca="1">I47+NORMINV(RAND(),0,'Total-Smoothed'!$AG$2)</f>
        <v>-3.0658579632855506E-2</v>
      </c>
      <c r="J107" s="1">
        <f ca="1">J47+NORMINV(RAND(),0,'Total-Smoothed'!$AG$2)</f>
        <v>1.0867505717847008</v>
      </c>
      <c r="K107" s="1">
        <f ca="1">K47+NORMINV(RAND(),0,'Total-Smoothed'!$AG$2)</f>
        <v>0.10962785998889372</v>
      </c>
      <c r="L107" s="1">
        <f ca="1">L47+NORMINV(RAND(),0,'Total-Smoothed'!$AG$2)</f>
        <v>5.7232987825807574E-2</v>
      </c>
      <c r="M107" s="1">
        <f ca="1">M47+NORMINV(RAND(),0,'Total-Smoothed'!$AG$2)</f>
        <v>0.9512669985870621</v>
      </c>
      <c r="N107" s="1">
        <f ca="1">N47+NORMINV(RAND(),0,'Total-Smoothed'!$AG$2)</f>
        <v>-7.6360877487961026E-2</v>
      </c>
      <c r="O107" s="1">
        <f ca="1">O47+NORMINV(RAND(),0,'Total-Smoothed'!$AG$2)</f>
        <v>9.289377231093579E-2</v>
      </c>
      <c r="P107" s="1">
        <f ca="1">P47+NORMINV(RAND(),0,'Total-Smoothed'!$AG$2)</f>
        <v>2.1228867055028629E-2</v>
      </c>
      <c r="Q107" s="1">
        <f ca="1">Q47+NORMINV(RAND(),0,'Total-Smoothed'!$AG$2)</f>
        <v>0.11966223635172737</v>
      </c>
      <c r="R107" s="1">
        <f ca="1">R47+NORMINV(RAND(),0,'Total-Smoothed'!$AG$2)</f>
        <v>2.8261519590554274E-2</v>
      </c>
      <c r="S107" s="1">
        <f ca="1">S47+NORMINV(RAND(),0,'Total-Smoothed'!$AG$2)</f>
        <v>1.0842969127489999</v>
      </c>
      <c r="T107" s="1">
        <f ca="1">T47+NORMINV(RAND(),0,'Total-Smoothed'!$AG$2)</f>
        <v>0.89930226479903663</v>
      </c>
      <c r="U107" s="1">
        <f ca="1">U47+NORMINV(RAND(),0,'Total-Smoothed'!$AG$2)</f>
        <v>0.23823285059545873</v>
      </c>
      <c r="V107" s="1">
        <f ca="1">V47+NORMINV(RAND(),0,'Total-Smoothed'!$AG$2)</f>
        <v>0.91667071492868135</v>
      </c>
      <c r="W107" s="1">
        <f ca="1">W47+NORMINV(RAND(),0,'Total-Smoothed'!$AG$2)</f>
        <v>1.1832258134807483</v>
      </c>
    </row>
    <row r="108" spans="1:23">
      <c r="A108">
        <v>119</v>
      </c>
      <c r="B108" t="s">
        <v>94</v>
      </c>
      <c r="C108">
        <v>30</v>
      </c>
      <c r="D108" s="1">
        <f ca="1">D48+NORMINV(RAND(),0,'Total-Smoothed'!$AG$2)</f>
        <v>1.0332156681456675</v>
      </c>
      <c r="E108" s="1">
        <f ca="1">E48+NORMINV(RAND(),0,'Total-Smoothed'!$AG$2)</f>
        <v>0.95811423743901647</v>
      </c>
      <c r="F108" s="1">
        <f ca="1">F48+NORMINV(RAND(),0,'Total-Smoothed'!$AG$2)</f>
        <v>0.17680884665816746</v>
      </c>
      <c r="G108" s="1">
        <f ca="1">G48+NORMINV(RAND(),0,'Total-Smoothed'!$AG$2)</f>
        <v>5.5201048564743685E-2</v>
      </c>
      <c r="H108" s="1">
        <f ca="1">H48+NORMINV(RAND(),0,'Total-Smoothed'!$AG$2)</f>
        <v>-8.6902780141352887E-2</v>
      </c>
      <c r="I108" s="1">
        <f ca="1">I48+NORMINV(RAND(),0,'Total-Smoothed'!$AG$2)</f>
        <v>7.9833556293942537E-2</v>
      </c>
      <c r="J108" s="1">
        <f ca="1">J48+NORMINV(RAND(),0,'Total-Smoothed'!$AG$2)</f>
        <v>1.2854273574494672</v>
      </c>
      <c r="K108" s="1">
        <f ca="1">K48+NORMINV(RAND(),0,'Total-Smoothed'!$AG$2)</f>
        <v>0.4252089090863721</v>
      </c>
      <c r="L108" s="1">
        <f ca="1">L48+NORMINV(RAND(),0,'Total-Smoothed'!$AG$2)</f>
        <v>4.9970087708456262E-2</v>
      </c>
      <c r="M108" s="1">
        <f ca="1">M48+NORMINV(RAND(),0,'Total-Smoothed'!$AG$2)</f>
        <v>0.88410098413098726</v>
      </c>
      <c r="N108" s="1">
        <f ca="1">N48+NORMINV(RAND(),0,'Total-Smoothed'!$AG$2)</f>
        <v>5.5002910600110096E-2</v>
      </c>
      <c r="O108" s="1">
        <f ca="1">O48+NORMINV(RAND(),0,'Total-Smoothed'!$AG$2)</f>
        <v>-3.3129481047382163E-2</v>
      </c>
      <c r="P108" s="1">
        <f ca="1">P48+NORMINV(RAND(),0,'Total-Smoothed'!$AG$2)</f>
        <v>0.11559808361554112</v>
      </c>
      <c r="Q108" s="1">
        <f ca="1">Q48+NORMINV(RAND(),0,'Total-Smoothed'!$AG$2)</f>
        <v>-8.7524825301048881E-2</v>
      </c>
      <c r="R108" s="1">
        <f ca="1">R48+NORMINV(RAND(),0,'Total-Smoothed'!$AG$2)</f>
        <v>2.3339178948089999E-3</v>
      </c>
      <c r="S108" s="1">
        <f ca="1">S48+NORMINV(RAND(),0,'Total-Smoothed'!$AG$2)</f>
        <v>1.0972248455756604</v>
      </c>
      <c r="T108" s="1">
        <f ca="1">T48+NORMINV(RAND(),0,'Total-Smoothed'!$AG$2)</f>
        <v>-5.6935455451201648E-2</v>
      </c>
      <c r="U108" s="1">
        <f ca="1">U48+NORMINV(RAND(),0,'Total-Smoothed'!$AG$2)</f>
        <v>0.2627263985684386</v>
      </c>
      <c r="V108" s="1">
        <f ca="1">V48+NORMINV(RAND(),0,'Total-Smoothed'!$AG$2)</f>
        <v>1.1014823490952723</v>
      </c>
      <c r="W108" s="1">
        <f ca="1">W48+NORMINV(RAND(),0,'Total-Smoothed'!$AG$2)</f>
        <v>0.99265732539921148</v>
      </c>
    </row>
    <row r="110" spans="1:23">
      <c r="D110" s="1" t="s">
        <v>2</v>
      </c>
      <c r="E110" s="1" t="s">
        <v>3</v>
      </c>
      <c r="F110" s="1" t="s">
        <v>4</v>
      </c>
      <c r="G110" s="1" t="s">
        <v>5</v>
      </c>
      <c r="H110" s="1" t="s">
        <v>6</v>
      </c>
      <c r="I110" s="1" t="s">
        <v>7</v>
      </c>
      <c r="J110" s="1" t="s">
        <v>8</v>
      </c>
      <c r="K110" s="1" t="s">
        <v>9</v>
      </c>
      <c r="L110" s="1" t="s">
        <v>10</v>
      </c>
      <c r="M110" s="1" t="s">
        <v>11</v>
      </c>
      <c r="N110" s="1" t="s">
        <v>17</v>
      </c>
      <c r="O110" s="1" t="s">
        <v>18</v>
      </c>
      <c r="P110" s="1" t="s">
        <v>19</v>
      </c>
      <c r="Q110" s="1" t="s">
        <v>20</v>
      </c>
      <c r="R110" s="1" t="s">
        <v>21</v>
      </c>
      <c r="S110" s="1" t="s">
        <v>22</v>
      </c>
      <c r="T110" s="1" t="s">
        <v>23</v>
      </c>
      <c r="U110" s="1" t="s">
        <v>24</v>
      </c>
      <c r="V110" s="1" t="s">
        <v>25</v>
      </c>
      <c r="W110" s="1" t="s">
        <v>26</v>
      </c>
    </row>
    <row r="111" spans="1:23">
      <c r="A111">
        <v>144</v>
      </c>
      <c r="B111" t="s">
        <v>47</v>
      </c>
      <c r="C111">
        <v>1</v>
      </c>
      <c r="D111" s="1">
        <f ca="1">(D61+0.6*(E61)+0.15*F61)/(1+0.6+0.15)</f>
        <v>0.49469055762571984</v>
      </c>
      <c r="E111" s="1">
        <f ca="1">(E61+0.6*(F61+D61)+0.15*G1)/(1+2*0.6+0.15)</f>
        <v>0.24024656513600601</v>
      </c>
      <c r="F111" s="1">
        <f ca="1">(F61+0.6*(G61+E61)+0.15*(D61+H61))/(1+2*0.6+2*0.15)</f>
        <v>0.10393810800990963</v>
      </c>
      <c r="G111" s="1">
        <f t="shared" ref="G111:H126" ca="1" si="10">(G61+0.6*(H61+F61)+0.15*(E61+I61))/(1+2*0.6+2*0.15)</f>
        <v>0.15916566857217113</v>
      </c>
      <c r="H111" s="1">
        <f ca="1">(H61+0.6*(I61+G61)+0.15*(F61+J61))/(1+2*0.6+2*0.15)</f>
        <v>0.36649428620812979</v>
      </c>
      <c r="I111" s="1">
        <f t="shared" ref="I111:U126" ca="1" si="11">(I61+0.6*(J61+H61)+0.15*(G61+K61))/(1+2*0.6+2*0.15)</f>
        <v>0.47736750744667045</v>
      </c>
      <c r="J111" s="1">
        <f t="shared" ca="1" si="11"/>
        <v>0.23185280233490729</v>
      </c>
      <c r="K111" s="1">
        <f t="shared" ca="1" si="11"/>
        <v>1.818163313375375E-2</v>
      </c>
      <c r="L111" s="1">
        <f t="shared" ca="1" si="11"/>
        <v>7.5361673696791226E-2</v>
      </c>
      <c r="M111" s="1">
        <f t="shared" ca="1" si="11"/>
        <v>0.32081726579840242</v>
      </c>
      <c r="N111" s="1">
        <f t="shared" ca="1" si="11"/>
        <v>0.61462733781317358</v>
      </c>
      <c r="O111" s="1">
        <f t="shared" ca="1" si="11"/>
        <v>0.61164320645630987</v>
      </c>
      <c r="P111" s="1">
        <f t="shared" ca="1" si="11"/>
        <v>0.31924514351238564</v>
      </c>
      <c r="Q111" s="1">
        <f t="shared" ca="1" si="11"/>
        <v>0.12124622797288502</v>
      </c>
      <c r="R111" s="1">
        <f t="shared" ca="1" si="11"/>
        <v>4.7816328026783768E-2</v>
      </c>
      <c r="S111" s="1">
        <f t="shared" ca="1" si="11"/>
        <v>3.4191413446841602E-2</v>
      </c>
      <c r="T111" s="1">
        <f t="shared" ca="1" si="11"/>
        <v>3.5846627610100532E-2</v>
      </c>
      <c r="U111" s="1">
        <f t="shared" ca="1" si="11"/>
        <v>0.14219598169806497</v>
      </c>
      <c r="V111" s="1">
        <f ca="1">(V61+0.6*(W61+U61)+0.15*T1)/(1+2*0.6+0.15)</f>
        <v>0.39122622148833319</v>
      </c>
      <c r="W111" s="1">
        <f ca="1">(W61+0.6*(V61)+0.15*U61)/(1+0.6+0.15)</f>
        <v>0.69822600379240751</v>
      </c>
    </row>
    <row r="112" spans="1:23">
      <c r="A112">
        <v>145</v>
      </c>
      <c r="B112" t="s">
        <v>48</v>
      </c>
      <c r="C112">
        <v>1</v>
      </c>
      <c r="D112" s="1">
        <f t="shared" ref="D112:D158" ca="1" si="12">(D62+0.6*(E62)+0.15*F62)/(1+0.6+0.15)</f>
        <v>0.19989279222251527</v>
      </c>
      <c r="E112" s="1">
        <f t="shared" ref="E112:E158" ca="1" si="13">(E62+0.6*(F62+D62)+0.15*G2)/(1+2*0.6+0.15)</f>
        <v>0.26094202712256243</v>
      </c>
      <c r="F112" s="1">
        <f t="shared" ref="F112:U127" ca="1" si="14">(F62+0.6*(G62+E62)+0.15*(D62+H62))/(1+2*0.6+2*0.15)</f>
        <v>0.12893296770024121</v>
      </c>
      <c r="G112" s="1">
        <f t="shared" ca="1" si="10"/>
        <v>8.2737668620793597E-2</v>
      </c>
      <c r="H112" s="1">
        <f t="shared" ca="1" si="10"/>
        <v>0.28178133104915387</v>
      </c>
      <c r="I112" s="1">
        <f t="shared" ca="1" si="11"/>
        <v>0.46219394507697631</v>
      </c>
      <c r="J112" s="1">
        <f t="shared" ca="1" si="11"/>
        <v>0.3547066264284251</v>
      </c>
      <c r="K112" s="1">
        <f t="shared" ca="1" si="11"/>
        <v>0.37642075577726924</v>
      </c>
      <c r="L112" s="1">
        <f t="shared" ca="1" si="11"/>
        <v>0.46436389138367112</v>
      </c>
      <c r="M112" s="1">
        <f t="shared" ca="1" si="11"/>
        <v>0.27907370026113393</v>
      </c>
      <c r="N112" s="1">
        <f t="shared" ca="1" si="11"/>
        <v>0.20382638404729431</v>
      </c>
      <c r="O112" s="1">
        <f t="shared" ca="1" si="11"/>
        <v>0.35770161984899806</v>
      </c>
      <c r="P112" s="1">
        <f t="shared" ca="1" si="11"/>
        <v>0.40334356491804668</v>
      </c>
      <c r="Q112" s="1">
        <f t="shared" ca="1" si="11"/>
        <v>0.49753120710198129</v>
      </c>
      <c r="R112" s="1">
        <f t="shared" ca="1" si="11"/>
        <v>0.54184432376564506</v>
      </c>
      <c r="S112" s="1">
        <f t="shared" ca="1" si="11"/>
        <v>0.35703384126650184</v>
      </c>
      <c r="T112" s="1">
        <f t="shared" ca="1" si="11"/>
        <v>0.2742800071197119</v>
      </c>
      <c r="U112" s="1">
        <f t="shared" ca="1" si="11"/>
        <v>0.39594640158934319</v>
      </c>
      <c r="V112" s="1">
        <f t="shared" ref="V112:V158" ca="1" si="15">(V62+0.6*(W62+U62)+0.15*T2)/(1+2*0.6+0.15)</f>
        <v>0.5070338911863338</v>
      </c>
      <c r="W112" s="1">
        <f t="shared" ref="W112:W157" ca="1" si="16">(W62+0.6*(V62)+0.15*U62)/(1+0.6+0.15)</f>
        <v>0.69142495259717029</v>
      </c>
    </row>
    <row r="113" spans="1:23">
      <c r="A113">
        <v>146</v>
      </c>
      <c r="B113" t="s">
        <v>49</v>
      </c>
      <c r="C113">
        <v>1</v>
      </c>
      <c r="D113" s="1">
        <f t="shared" ca="1" si="12"/>
        <v>0.53533030820357375</v>
      </c>
      <c r="E113" s="1">
        <f t="shared" ca="1" si="13"/>
        <v>0.15944572984245114</v>
      </c>
      <c r="F113" s="1">
        <f t="shared" ca="1" si="14"/>
        <v>2.1177726996373557E-2</v>
      </c>
      <c r="G113" s="1">
        <f t="shared" ca="1" si="10"/>
        <v>0.19394079590872396</v>
      </c>
      <c r="H113" s="1">
        <f t="shared" ca="1" si="10"/>
        <v>0.44221473206827955</v>
      </c>
      <c r="I113" s="1">
        <f t="shared" ca="1" si="11"/>
        <v>0.46645377071967892</v>
      </c>
      <c r="J113" s="1">
        <f t="shared" ca="1" si="11"/>
        <v>0.49281918727139729</v>
      </c>
      <c r="K113" s="1">
        <f t="shared" ca="1" si="11"/>
        <v>0.49270521052488014</v>
      </c>
      <c r="L113" s="1">
        <f t="shared" ca="1" si="11"/>
        <v>0.61631053149275117</v>
      </c>
      <c r="M113" s="1">
        <f t="shared" ca="1" si="11"/>
        <v>0.65741219451024568</v>
      </c>
      <c r="N113" s="1">
        <f t="shared" ca="1" si="11"/>
        <v>0.7572304707335975</v>
      </c>
      <c r="O113" s="1">
        <f t="shared" ca="1" si="11"/>
        <v>0.69093744303028759</v>
      </c>
      <c r="P113" s="1">
        <f t="shared" ca="1" si="11"/>
        <v>0.37646686091114967</v>
      </c>
      <c r="Q113" s="1">
        <f t="shared" ca="1" si="11"/>
        <v>0.18248420867475088</v>
      </c>
      <c r="R113" s="1">
        <f t="shared" ca="1" si="11"/>
        <v>0.1943947611306307</v>
      </c>
      <c r="S113" s="1">
        <f t="shared" ca="1" si="11"/>
        <v>0.12952676861539142</v>
      </c>
      <c r="T113" s="1">
        <f t="shared" ca="1" si="11"/>
        <v>8.3860550021029656E-2</v>
      </c>
      <c r="U113" s="1">
        <f t="shared" ca="1" si="11"/>
        <v>0.15645854154023028</v>
      </c>
      <c r="V113" s="1">
        <f t="shared" ca="1" si="15"/>
        <v>0.32026694303355785</v>
      </c>
      <c r="W113" s="1">
        <f t="shared" ca="1" si="16"/>
        <v>0.58297533207539531</v>
      </c>
    </row>
    <row r="114" spans="1:23">
      <c r="A114">
        <v>147</v>
      </c>
      <c r="B114" t="s">
        <v>50</v>
      </c>
      <c r="C114">
        <v>1</v>
      </c>
      <c r="D114" s="1">
        <f t="shared" ca="1" si="12"/>
        <v>-2.1493651878115562E-2</v>
      </c>
      <c r="E114" s="1">
        <f t="shared" ca="1" si="13"/>
        <v>-4.1867551365087657E-2</v>
      </c>
      <c r="F114" s="1">
        <f t="shared" ca="1" si="14"/>
        <v>-2.9495385326903035E-2</v>
      </c>
      <c r="G114" s="1">
        <f t="shared" ca="1" si="10"/>
        <v>7.4809316675926506E-4</v>
      </c>
      <c r="H114" s="1">
        <f t="shared" ca="1" si="10"/>
        <v>2.6143055364932461E-2</v>
      </c>
      <c r="I114" s="1">
        <f t="shared" ca="1" si="11"/>
        <v>2.8881750540651861E-2</v>
      </c>
      <c r="J114" s="1">
        <f t="shared" ca="1" si="11"/>
        <v>7.8539695504321244E-2</v>
      </c>
      <c r="K114" s="1">
        <f t="shared" ca="1" si="11"/>
        <v>0.27825050676009128</v>
      </c>
      <c r="L114" s="1">
        <f t="shared" ca="1" si="11"/>
        <v>0.4649248858355633</v>
      </c>
      <c r="M114" s="1">
        <f t="shared" ca="1" si="11"/>
        <v>0.36741922945183153</v>
      </c>
      <c r="N114" s="1">
        <f t="shared" ca="1" si="11"/>
        <v>0.34196735831010783</v>
      </c>
      <c r="O114" s="1">
        <f t="shared" ca="1" si="11"/>
        <v>0.41870453374461281</v>
      </c>
      <c r="P114" s="1">
        <f t="shared" ca="1" si="11"/>
        <v>0.31202015799816862</v>
      </c>
      <c r="Q114" s="1">
        <f t="shared" ca="1" si="11"/>
        <v>0.2970847300533887</v>
      </c>
      <c r="R114" s="1">
        <f t="shared" ca="1" si="11"/>
        <v>0.31381403869795771</v>
      </c>
      <c r="S114" s="1">
        <f t="shared" ca="1" si="11"/>
        <v>0.21387736249201278</v>
      </c>
      <c r="T114" s="1">
        <f t="shared" ca="1" si="11"/>
        <v>0.29422209781726166</v>
      </c>
      <c r="U114" s="1">
        <f t="shared" ca="1" si="11"/>
        <v>0.61001829885949188</v>
      </c>
      <c r="V114" s="1">
        <f t="shared" ca="1" si="15"/>
        <v>0.89573784449565164</v>
      </c>
      <c r="W114" s="1">
        <f t="shared" ca="1" si="16"/>
        <v>1.0133826163690847</v>
      </c>
    </row>
    <row r="115" spans="1:23">
      <c r="A115">
        <v>148</v>
      </c>
      <c r="B115" t="s">
        <v>51</v>
      </c>
      <c r="C115">
        <v>1</v>
      </c>
      <c r="D115" s="1">
        <f t="shared" ca="1" si="12"/>
        <v>0.63470636673220948</v>
      </c>
      <c r="E115" s="1">
        <f t="shared" ca="1" si="13"/>
        <v>0.36950809179500921</v>
      </c>
      <c r="F115" s="1">
        <f t="shared" ca="1" si="14"/>
        <v>0.17962147652061891</v>
      </c>
      <c r="G115" s="1">
        <f t="shared" ca="1" si="10"/>
        <v>0.29009850188123026</v>
      </c>
      <c r="H115" s="1">
        <f t="shared" ca="1" si="10"/>
        <v>0.58539702048638842</v>
      </c>
      <c r="I115" s="1">
        <f t="shared" ca="1" si="11"/>
        <v>0.59055577218469524</v>
      </c>
      <c r="J115" s="1">
        <f t="shared" ca="1" si="11"/>
        <v>0.31098297771806321</v>
      </c>
      <c r="K115" s="1">
        <f t="shared" ca="1" si="11"/>
        <v>0.24600789896189532</v>
      </c>
      <c r="L115" s="1">
        <f t="shared" ca="1" si="11"/>
        <v>0.40501456631877392</v>
      </c>
      <c r="M115" s="1">
        <f t="shared" ca="1" si="11"/>
        <v>0.37468735278596182</v>
      </c>
      <c r="N115" s="1">
        <f t="shared" ca="1" si="11"/>
        <v>0.35088311636329056</v>
      </c>
      <c r="O115" s="1">
        <f t="shared" ca="1" si="11"/>
        <v>0.36266233310766605</v>
      </c>
      <c r="P115" s="1">
        <f t="shared" ca="1" si="11"/>
        <v>0.1719116732657659</v>
      </c>
      <c r="Q115" s="1">
        <f t="shared" ca="1" si="11"/>
        <v>-5.1801120872008409E-2</v>
      </c>
      <c r="R115" s="1">
        <f t="shared" ca="1" si="11"/>
        <v>-0.15613028077849919</v>
      </c>
      <c r="S115" s="1">
        <f t="shared" ca="1" si="11"/>
        <v>-0.11056909874323755</v>
      </c>
      <c r="T115" s="1">
        <f t="shared" ca="1" si="11"/>
        <v>4.4673043619899079E-2</v>
      </c>
      <c r="U115" s="1">
        <f t="shared" ca="1" si="11"/>
        <v>0.28241641562744851</v>
      </c>
      <c r="V115" s="1">
        <f t="shared" ca="1" si="15"/>
        <v>0.60947441407401204</v>
      </c>
      <c r="W115" s="1">
        <f t="shared" ca="1" si="16"/>
        <v>0.84134617048082172</v>
      </c>
    </row>
    <row r="116" spans="1:23">
      <c r="A116">
        <v>149</v>
      </c>
      <c r="B116" t="s">
        <v>52</v>
      </c>
      <c r="C116">
        <v>1</v>
      </c>
      <c r="D116" s="1">
        <f t="shared" ca="1" si="12"/>
        <v>7.6267061062261221E-2</v>
      </c>
      <c r="E116" s="1">
        <f t="shared" ca="1" si="13"/>
        <v>2.4467639093302535E-2</v>
      </c>
      <c r="F116" s="1">
        <f t="shared" ca="1" si="14"/>
        <v>-4.0358174254719161E-3</v>
      </c>
      <c r="G116" s="1">
        <f t="shared" ca="1" si="10"/>
        <v>0.11016640192111435</v>
      </c>
      <c r="H116" s="1">
        <f t="shared" ca="1" si="10"/>
        <v>0.37720837944995184</v>
      </c>
      <c r="I116" s="1">
        <f t="shared" ca="1" si="11"/>
        <v>0.53434197222678725</v>
      </c>
      <c r="J116" s="1">
        <f t="shared" ca="1" si="11"/>
        <v>0.34683472907385637</v>
      </c>
      <c r="K116" s="1">
        <f t="shared" ca="1" si="11"/>
        <v>0.28032804283226315</v>
      </c>
      <c r="L116" s="1">
        <f t="shared" ca="1" si="11"/>
        <v>0.36882247713969263</v>
      </c>
      <c r="M116" s="1">
        <f t="shared" ca="1" si="11"/>
        <v>0.30201172340482263</v>
      </c>
      <c r="N116" s="1">
        <f t="shared" ca="1" si="11"/>
        <v>0.33212412316564788</v>
      </c>
      <c r="O116" s="1">
        <f t="shared" ca="1" si="11"/>
        <v>0.42375986633658852</v>
      </c>
      <c r="P116" s="1">
        <f t="shared" ca="1" si="11"/>
        <v>0.30164185867653748</v>
      </c>
      <c r="Q116" s="1">
        <f t="shared" ca="1" si="11"/>
        <v>0.30543323497392327</v>
      </c>
      <c r="R116" s="1">
        <f t="shared" ca="1" si="11"/>
        <v>0.41460304009042376</v>
      </c>
      <c r="S116" s="1">
        <f t="shared" ca="1" si="11"/>
        <v>0.31551938110394911</v>
      </c>
      <c r="T116" s="1">
        <f t="shared" ca="1" si="11"/>
        <v>0.32302652184238506</v>
      </c>
      <c r="U116" s="1">
        <f t="shared" ca="1" si="11"/>
        <v>0.6305195216734284</v>
      </c>
      <c r="V116" s="1">
        <f t="shared" ca="1" si="15"/>
        <v>0.8583041352109948</v>
      </c>
      <c r="W116" s="1">
        <f t="shared" ca="1" si="16"/>
        <v>0.92382083376381485</v>
      </c>
    </row>
    <row r="117" spans="1:23">
      <c r="A117">
        <v>150</v>
      </c>
      <c r="B117" t="s">
        <v>53</v>
      </c>
      <c r="C117">
        <v>1</v>
      </c>
      <c r="D117" s="1">
        <f t="shared" ca="1" si="12"/>
        <v>0.41116282267586607</v>
      </c>
      <c r="E117" s="1">
        <f t="shared" ca="1" si="13"/>
        <v>0.10230994612207098</v>
      </c>
      <c r="F117" s="1">
        <f t="shared" ca="1" si="14"/>
        <v>-3.2007942312909134E-2</v>
      </c>
      <c r="G117" s="1">
        <f t="shared" ca="1" si="10"/>
        <v>-1.9869765090350117E-2</v>
      </c>
      <c r="H117" s="1">
        <f t="shared" ca="1" si="10"/>
        <v>8.0456328977186728E-2</v>
      </c>
      <c r="I117" s="1">
        <f t="shared" ca="1" si="11"/>
        <v>0.25955043927060573</v>
      </c>
      <c r="J117" s="1">
        <f t="shared" ca="1" si="11"/>
        <v>0.49643818039525378</v>
      </c>
      <c r="K117" s="1">
        <f t="shared" ca="1" si="11"/>
        <v>0.52643752678728761</v>
      </c>
      <c r="L117" s="1">
        <f t="shared" ca="1" si="11"/>
        <v>0.57036802819236077</v>
      </c>
      <c r="M117" s="1">
        <f t="shared" ca="1" si="11"/>
        <v>0.59093520343233219</v>
      </c>
      <c r="N117" s="1">
        <f t="shared" ca="1" si="11"/>
        <v>0.74461464848878611</v>
      </c>
      <c r="O117" s="1">
        <f t="shared" ca="1" si="11"/>
        <v>0.6764448845488451</v>
      </c>
      <c r="P117" s="1">
        <f t="shared" ca="1" si="11"/>
        <v>0.29844555357714514</v>
      </c>
      <c r="Q117" s="1">
        <f t="shared" ca="1" si="11"/>
        <v>9.5230831629165569E-3</v>
      </c>
      <c r="R117" s="1">
        <f t="shared" ca="1" si="11"/>
        <v>-8.1875391744320861E-2</v>
      </c>
      <c r="S117" s="1">
        <f t="shared" ca="1" si="11"/>
        <v>-0.10736051197641736</v>
      </c>
      <c r="T117" s="1">
        <f t="shared" ca="1" si="11"/>
        <v>-4.5952391862628124E-2</v>
      </c>
      <c r="U117" s="1">
        <f t="shared" ca="1" si="11"/>
        <v>6.1514333883100902E-2</v>
      </c>
      <c r="V117" s="1">
        <f t="shared" ca="1" si="15"/>
        <v>0.13394408426637427</v>
      </c>
      <c r="W117" s="1">
        <f t="shared" ca="1" si="16"/>
        <v>0.10742342683651999</v>
      </c>
    </row>
    <row r="118" spans="1:23">
      <c r="A118">
        <v>151</v>
      </c>
      <c r="B118" t="s">
        <v>54</v>
      </c>
      <c r="C118">
        <v>1</v>
      </c>
      <c r="D118" s="1">
        <f t="shared" ca="1" si="12"/>
        <v>0.17045564614625255</v>
      </c>
      <c r="E118" s="1">
        <f t="shared" ca="1" si="13"/>
        <v>0.12530662864660017</v>
      </c>
      <c r="F118" s="1">
        <f t="shared" ca="1" si="14"/>
        <v>1.4218170323569691E-2</v>
      </c>
      <c r="G118" s="1">
        <f t="shared" ca="1" si="10"/>
        <v>1.5903916401154704E-2</v>
      </c>
      <c r="H118" s="1">
        <f t="shared" ca="1" si="10"/>
        <v>0.22892621549054687</v>
      </c>
      <c r="I118" s="1">
        <f t="shared" ca="1" si="11"/>
        <v>0.58426556921564843</v>
      </c>
      <c r="J118" s="1">
        <f t="shared" ca="1" si="11"/>
        <v>0.64891849900987364</v>
      </c>
      <c r="K118" s="1">
        <f t="shared" ca="1" si="11"/>
        <v>0.50282513237021731</v>
      </c>
      <c r="L118" s="1">
        <f t="shared" ca="1" si="11"/>
        <v>0.50163075792820155</v>
      </c>
      <c r="M118" s="1">
        <f t="shared" ca="1" si="11"/>
        <v>0.56316750307505958</v>
      </c>
      <c r="N118" s="1">
        <f t="shared" ca="1" si="11"/>
        <v>0.75629939329575824</v>
      </c>
      <c r="O118" s="1">
        <f t="shared" ca="1" si="11"/>
        <v>0.69365138195480358</v>
      </c>
      <c r="P118" s="1">
        <f t="shared" ca="1" si="11"/>
        <v>0.32109803609003829</v>
      </c>
      <c r="Q118" s="1">
        <f t="shared" ca="1" si="11"/>
        <v>6.9729410965202257E-2</v>
      </c>
      <c r="R118" s="1">
        <f t="shared" ca="1" si="11"/>
        <v>2.6658625946498548E-2</v>
      </c>
      <c r="S118" s="1">
        <f t="shared" ca="1" si="11"/>
        <v>9.0217085744068642E-2</v>
      </c>
      <c r="T118" s="1">
        <f t="shared" ca="1" si="11"/>
        <v>0.31243743525422907</v>
      </c>
      <c r="U118" s="1">
        <f t="shared" ca="1" si="11"/>
        <v>0.63008620300757445</v>
      </c>
      <c r="V118" s="1">
        <f t="shared" ca="1" si="15"/>
        <v>0.72105573351379215</v>
      </c>
      <c r="W118" s="1">
        <f t="shared" ca="1" si="16"/>
        <v>0.5306544945381283</v>
      </c>
    </row>
    <row r="119" spans="1:23">
      <c r="A119">
        <v>152</v>
      </c>
      <c r="B119" t="s">
        <v>55</v>
      </c>
      <c r="C119">
        <v>1</v>
      </c>
      <c r="D119" s="1">
        <f t="shared" ca="1" si="12"/>
        <v>0.87129782584073046</v>
      </c>
      <c r="E119" s="1">
        <f t="shared" ca="1" si="13"/>
        <v>0.63222278313388924</v>
      </c>
      <c r="F119" s="1">
        <f t="shared" ca="1" si="14"/>
        <v>0.27881259699279731</v>
      </c>
      <c r="G119" s="1">
        <f t="shared" ca="1" si="10"/>
        <v>9.3746313805885301E-2</v>
      </c>
      <c r="H119" s="1">
        <f t="shared" ca="1" si="10"/>
        <v>0.11513483508262881</v>
      </c>
      <c r="I119" s="1">
        <f t="shared" ca="1" si="11"/>
        <v>0.22492274719432737</v>
      </c>
      <c r="J119" s="1">
        <f t="shared" ca="1" si="11"/>
        <v>0.33577490752677297</v>
      </c>
      <c r="K119" s="1">
        <f t="shared" ca="1" si="11"/>
        <v>0.24898652791603942</v>
      </c>
      <c r="L119" s="1">
        <f t="shared" ca="1" si="11"/>
        <v>0.1892487801874469</v>
      </c>
      <c r="M119" s="1">
        <f t="shared" ca="1" si="11"/>
        <v>0.16959421506670411</v>
      </c>
      <c r="N119" s="1">
        <f t="shared" ca="1" si="11"/>
        <v>0.27391330541818043</v>
      </c>
      <c r="O119" s="1">
        <f t="shared" ca="1" si="11"/>
        <v>0.39411879631047042</v>
      </c>
      <c r="P119" s="1">
        <f t="shared" ca="1" si="11"/>
        <v>0.24920703729638918</v>
      </c>
      <c r="Q119" s="1">
        <f t="shared" ca="1" si="11"/>
        <v>7.7356788823634323E-2</v>
      </c>
      <c r="R119" s="1">
        <f t="shared" ca="1" si="11"/>
        <v>-3.3794373693710002E-2</v>
      </c>
      <c r="S119" s="1">
        <f t="shared" ca="1" si="11"/>
        <v>-0.10026208210024848</v>
      </c>
      <c r="T119" s="1">
        <f t="shared" ca="1" si="11"/>
        <v>-0.13672021605938597</v>
      </c>
      <c r="U119" s="1">
        <f t="shared" ca="1" si="11"/>
        <v>-9.4003311010331658E-2</v>
      </c>
      <c r="V119" s="1">
        <f t="shared" ca="1" si="15"/>
        <v>-4.0475971930757033E-2</v>
      </c>
      <c r="W119" s="1">
        <f t="shared" ca="1" si="16"/>
        <v>-6.5247981068733626E-2</v>
      </c>
    </row>
    <row r="120" spans="1:23">
      <c r="A120">
        <v>153</v>
      </c>
      <c r="B120" t="s">
        <v>56</v>
      </c>
      <c r="C120">
        <v>1</v>
      </c>
      <c r="D120" s="1">
        <f t="shared" ca="1" si="12"/>
        <v>0.44295678840893415</v>
      </c>
      <c r="E120" s="1">
        <f t="shared" ca="1" si="13"/>
        <v>0.49790519425645802</v>
      </c>
      <c r="F120" s="1">
        <f t="shared" ca="1" si="14"/>
        <v>0.39107064163383282</v>
      </c>
      <c r="G120" s="1">
        <f t="shared" ca="1" si="10"/>
        <v>0.43974775323472548</v>
      </c>
      <c r="H120" s="1">
        <f t="shared" ca="1" si="10"/>
        <v>0.72322549045998474</v>
      </c>
      <c r="I120" s="1">
        <f t="shared" ca="1" si="11"/>
        <v>0.86827258322980982</v>
      </c>
      <c r="J120" s="1">
        <f t="shared" ca="1" si="11"/>
        <v>0.77036052157985979</v>
      </c>
      <c r="K120" s="1">
        <f t="shared" ca="1" si="11"/>
        <v>0.55965573281729464</v>
      </c>
      <c r="L120" s="1">
        <f t="shared" ca="1" si="11"/>
        <v>0.48768454607665329</v>
      </c>
      <c r="M120" s="1">
        <f t="shared" ca="1" si="11"/>
        <v>0.40327589484995824</v>
      </c>
      <c r="N120" s="1">
        <f t="shared" ca="1" si="11"/>
        <v>0.49865798263427774</v>
      </c>
      <c r="O120" s="1">
        <f t="shared" ca="1" si="11"/>
        <v>0.56734303736757719</v>
      </c>
      <c r="P120" s="1">
        <f t="shared" ca="1" si="11"/>
        <v>0.30046219510082939</v>
      </c>
      <c r="Q120" s="1">
        <f t="shared" ca="1" si="11"/>
        <v>2.9162321841015443E-2</v>
      </c>
      <c r="R120" s="1">
        <f t="shared" ca="1" si="11"/>
        <v>-4.2219417896305726E-2</v>
      </c>
      <c r="S120" s="1">
        <f t="shared" ca="1" si="11"/>
        <v>0.11569133865400665</v>
      </c>
      <c r="T120" s="1">
        <f t="shared" ca="1" si="11"/>
        <v>0.35137294225665816</v>
      </c>
      <c r="U120" s="1">
        <f t="shared" ca="1" si="11"/>
        <v>0.4387916128335127</v>
      </c>
      <c r="V120" s="1">
        <f t="shared" ca="1" si="15"/>
        <v>0.22653080889108623</v>
      </c>
      <c r="W120" s="1">
        <f t="shared" ca="1" si="16"/>
        <v>3.4750233882972444E-2</v>
      </c>
    </row>
    <row r="121" spans="1:23">
      <c r="A121">
        <v>154</v>
      </c>
      <c r="B121" t="s">
        <v>57</v>
      </c>
      <c r="C121">
        <v>1</v>
      </c>
      <c r="D121" s="1">
        <f t="shared" ca="1" si="12"/>
        <v>0.1423096559960122</v>
      </c>
      <c r="E121" s="1">
        <f t="shared" ca="1" si="13"/>
        <v>0.18510920439681078</v>
      </c>
      <c r="F121" s="1">
        <f t="shared" ca="1" si="14"/>
        <v>0.12234019215818293</v>
      </c>
      <c r="G121" s="1">
        <f t="shared" ca="1" si="10"/>
        <v>7.6558063558404582E-2</v>
      </c>
      <c r="H121" s="1">
        <f t="shared" ca="1" si="10"/>
        <v>0.16778427442209171</v>
      </c>
      <c r="I121" s="1">
        <f t="shared" ca="1" si="11"/>
        <v>0.35917156124497457</v>
      </c>
      <c r="J121" s="1">
        <f t="shared" ca="1" si="11"/>
        <v>0.52523040463567749</v>
      </c>
      <c r="K121" s="1">
        <f t="shared" ca="1" si="11"/>
        <v>0.499731243613311</v>
      </c>
      <c r="L121" s="1">
        <f t="shared" ca="1" si="11"/>
        <v>0.47983850480765089</v>
      </c>
      <c r="M121" s="1">
        <f t="shared" ca="1" si="11"/>
        <v>0.32708433327389108</v>
      </c>
      <c r="N121" s="1">
        <f t="shared" ca="1" si="11"/>
        <v>0.33787527938391493</v>
      </c>
      <c r="O121" s="1">
        <f t="shared" ca="1" si="11"/>
        <v>0.45564873567055475</v>
      </c>
      <c r="P121" s="1">
        <f t="shared" ca="1" si="11"/>
        <v>0.36002788314011386</v>
      </c>
      <c r="Q121" s="1">
        <f t="shared" ca="1" si="11"/>
        <v>0.26528536450606577</v>
      </c>
      <c r="R121" s="1">
        <f t="shared" ca="1" si="11"/>
        <v>0.23075119050650672</v>
      </c>
      <c r="S121" s="1">
        <f t="shared" ca="1" si="11"/>
        <v>0.35713899150568512</v>
      </c>
      <c r="T121" s="1">
        <f t="shared" ca="1" si="11"/>
        <v>0.63620927093107116</v>
      </c>
      <c r="U121" s="1">
        <f t="shared" ca="1" si="11"/>
        <v>0.83837664765740505</v>
      </c>
      <c r="V121" s="1">
        <f t="shared" ca="1" si="15"/>
        <v>0.77779255981525941</v>
      </c>
      <c r="W121" s="1">
        <f t="shared" ca="1" si="16"/>
        <v>0.51918500233574527</v>
      </c>
    </row>
    <row r="122" spans="1:23">
      <c r="A122">
        <v>155</v>
      </c>
      <c r="B122" t="s">
        <v>58</v>
      </c>
      <c r="C122">
        <v>1</v>
      </c>
      <c r="D122" s="1">
        <f t="shared" ca="1" si="12"/>
        <v>0.72554103296004613</v>
      </c>
      <c r="E122" s="1">
        <f t="shared" ca="1" si="13"/>
        <v>0.53544179368674649</v>
      </c>
      <c r="F122" s="1">
        <f t="shared" ca="1" si="14"/>
        <v>0.21862430076949035</v>
      </c>
      <c r="G122" s="1">
        <f t="shared" ca="1" si="10"/>
        <v>8.0442037673944145E-2</v>
      </c>
      <c r="H122" s="1">
        <f t="shared" ca="1" si="10"/>
        <v>0.26577934806161224</v>
      </c>
      <c r="I122" s="1">
        <f t="shared" ca="1" si="11"/>
        <v>0.59690781328139053</v>
      </c>
      <c r="J122" s="1">
        <f t="shared" ca="1" si="11"/>
        <v>0.61821602085719374</v>
      </c>
      <c r="K122" s="1">
        <f t="shared" ca="1" si="11"/>
        <v>0.37871692107790567</v>
      </c>
      <c r="L122" s="1">
        <f t="shared" ca="1" si="11"/>
        <v>0.28828263047978553</v>
      </c>
      <c r="M122" s="1">
        <f t="shared" ca="1" si="11"/>
        <v>0.27374231537418492</v>
      </c>
      <c r="N122" s="1">
        <f t="shared" ca="1" si="11"/>
        <v>0.40197674235415626</v>
      </c>
      <c r="O122" s="1">
        <f t="shared" ca="1" si="11"/>
        <v>0.5025789152238419</v>
      </c>
      <c r="P122" s="1">
        <f t="shared" ca="1" si="11"/>
        <v>0.28222396845640502</v>
      </c>
      <c r="Q122" s="1">
        <f t="shared" ca="1" si="11"/>
        <v>5.6780777893963241E-2</v>
      </c>
      <c r="R122" s="1">
        <f t="shared" ca="1" si="11"/>
        <v>1.1479136300637507E-2</v>
      </c>
      <c r="S122" s="1">
        <f t="shared" ca="1" si="11"/>
        <v>7.017711427336118E-2</v>
      </c>
      <c r="T122" s="1">
        <f t="shared" ca="1" si="11"/>
        <v>0.16767053593536574</v>
      </c>
      <c r="U122" s="1">
        <f t="shared" ca="1" si="11"/>
        <v>0.30499217292428848</v>
      </c>
      <c r="V122" s="1">
        <f t="shared" ca="1" si="15"/>
        <v>0.39525355203330542</v>
      </c>
      <c r="W122" s="1">
        <f t="shared" ca="1" si="16"/>
        <v>0.29256582889439858</v>
      </c>
    </row>
    <row r="123" spans="1:23">
      <c r="A123">
        <v>156</v>
      </c>
      <c r="B123" t="s">
        <v>59</v>
      </c>
      <c r="C123">
        <v>1</v>
      </c>
      <c r="D123" s="1">
        <f t="shared" ca="1" si="12"/>
        <v>0.44988874125048745</v>
      </c>
      <c r="E123" s="1">
        <f t="shared" ca="1" si="13"/>
        <v>0.65781152854743041</v>
      </c>
      <c r="F123" s="1">
        <f t="shared" ca="1" si="14"/>
        <v>0.66612553577269762</v>
      </c>
      <c r="G123" s="1">
        <f t="shared" ca="1" si="10"/>
        <v>0.53416842382366592</v>
      </c>
      <c r="H123" s="1">
        <f t="shared" ca="1" si="10"/>
        <v>0.53330676162144519</v>
      </c>
      <c r="I123" s="1">
        <f t="shared" ca="1" si="11"/>
        <v>0.50080109205296686</v>
      </c>
      <c r="J123" s="1">
        <f t="shared" ca="1" si="11"/>
        <v>0.27297289005744796</v>
      </c>
      <c r="K123" s="1">
        <f t="shared" ca="1" si="11"/>
        <v>0.30871654712603391</v>
      </c>
      <c r="L123" s="1">
        <f t="shared" ca="1" si="11"/>
        <v>0.67101350271458282</v>
      </c>
      <c r="M123" s="1">
        <f t="shared" ca="1" si="11"/>
        <v>0.94516838857402674</v>
      </c>
      <c r="N123" s="1">
        <f t="shared" ca="1" si="11"/>
        <v>0.97512921900211391</v>
      </c>
      <c r="O123" s="1">
        <f t="shared" ca="1" si="11"/>
        <v>0.73913433733351119</v>
      </c>
      <c r="P123" s="1">
        <f t="shared" ca="1" si="11"/>
        <v>0.43191081756600658</v>
      </c>
      <c r="Q123" s="1">
        <f t="shared" ca="1" si="11"/>
        <v>0.3752656366329476</v>
      </c>
      <c r="R123" s="1">
        <f t="shared" ca="1" si="11"/>
        <v>0.42347089964353424</v>
      </c>
      <c r="S123" s="1">
        <f t="shared" ca="1" si="11"/>
        <v>0.22538588883087202</v>
      </c>
      <c r="T123" s="1">
        <f t="shared" ca="1" si="11"/>
        <v>6.4625969836347372E-2</v>
      </c>
      <c r="U123" s="1">
        <f t="shared" ca="1" si="11"/>
        <v>8.082670475212618E-2</v>
      </c>
      <c r="V123" s="1">
        <f t="shared" ca="1" si="15"/>
        <v>0.24346318357409277</v>
      </c>
      <c r="W123" s="1">
        <f t="shared" ca="1" si="16"/>
        <v>0.49763054825267361</v>
      </c>
    </row>
    <row r="124" spans="1:23">
      <c r="A124">
        <v>157</v>
      </c>
      <c r="B124" t="s">
        <v>60</v>
      </c>
      <c r="C124">
        <v>1</v>
      </c>
      <c r="D124" s="1">
        <f t="shared" ca="1" si="12"/>
        <v>0.69080186061266813</v>
      </c>
      <c r="E124" s="1">
        <f t="shared" ca="1" si="13"/>
        <v>0.8883394708289255</v>
      </c>
      <c r="F124" s="1">
        <f t="shared" ca="1" si="14"/>
        <v>0.95607469821671232</v>
      </c>
      <c r="G124" s="1">
        <f t="shared" ca="1" si="10"/>
        <v>0.75736382155317306</v>
      </c>
      <c r="H124" s="1">
        <f t="shared" ca="1" si="10"/>
        <v>0.37326749909912704</v>
      </c>
      <c r="I124" s="1">
        <f t="shared" ca="1" si="11"/>
        <v>0.12860293479078147</v>
      </c>
      <c r="J124" s="1">
        <f t="shared" ca="1" si="11"/>
        <v>0.11760159122168337</v>
      </c>
      <c r="K124" s="1">
        <f t="shared" ca="1" si="11"/>
        <v>0.27034932508222148</v>
      </c>
      <c r="L124" s="1">
        <f t="shared" ca="1" si="11"/>
        <v>0.5371737385921872</v>
      </c>
      <c r="M124" s="1">
        <f t="shared" ca="1" si="11"/>
        <v>0.7377675732315192</v>
      </c>
      <c r="N124" s="1">
        <f t="shared" ca="1" si="11"/>
        <v>0.91222697424358423</v>
      </c>
      <c r="O124" s="1">
        <f t="shared" ca="1" si="11"/>
        <v>0.783581809054821</v>
      </c>
      <c r="P124" s="1">
        <f t="shared" ca="1" si="11"/>
        <v>0.45134194952079165</v>
      </c>
      <c r="Q124" s="1">
        <f t="shared" ca="1" si="11"/>
        <v>0.36009900583075349</v>
      </c>
      <c r="R124" s="1">
        <f t="shared" ca="1" si="11"/>
        <v>0.390536847144352</v>
      </c>
      <c r="S124" s="1">
        <f t="shared" ca="1" si="11"/>
        <v>0.22982583714872998</v>
      </c>
      <c r="T124" s="1">
        <f t="shared" ca="1" si="11"/>
        <v>0.17838678241991249</v>
      </c>
      <c r="U124" s="1">
        <f t="shared" ca="1" si="11"/>
        <v>0.41516585624945906</v>
      </c>
      <c r="V124" s="1">
        <f t="shared" ca="1" si="15"/>
        <v>0.74358029664177339</v>
      </c>
      <c r="W124" s="1">
        <f t="shared" ca="1" si="16"/>
        <v>0.92465243454667323</v>
      </c>
    </row>
    <row r="125" spans="1:23">
      <c r="A125">
        <v>158</v>
      </c>
      <c r="B125" t="s">
        <v>61</v>
      </c>
      <c r="C125">
        <v>1</v>
      </c>
      <c r="D125" s="1">
        <f t="shared" ca="1" si="12"/>
        <v>4.0115856230378541E-2</v>
      </c>
      <c r="E125" s="1">
        <f t="shared" ca="1" si="13"/>
        <v>0.19130116140199252</v>
      </c>
      <c r="F125" s="1">
        <f t="shared" ca="1" si="14"/>
        <v>0.38483337735272266</v>
      </c>
      <c r="G125" s="1">
        <f t="shared" ca="1" si="10"/>
        <v>0.37203261438156121</v>
      </c>
      <c r="H125" s="1">
        <f t="shared" ca="1" si="10"/>
        <v>0.44117772897358831</v>
      </c>
      <c r="I125" s="1">
        <f t="shared" ca="1" si="11"/>
        <v>0.66316463258022984</v>
      </c>
      <c r="J125" s="1">
        <f t="shared" ca="1" si="11"/>
        <v>0.69631842341529548</v>
      </c>
      <c r="K125" s="1">
        <f t="shared" ca="1" si="11"/>
        <v>0.61955257805110531</v>
      </c>
      <c r="L125" s="1">
        <f t="shared" ca="1" si="11"/>
        <v>0.75516455988229436</v>
      </c>
      <c r="M125" s="1">
        <f t="shared" ca="1" si="11"/>
        <v>0.88069655814146475</v>
      </c>
      <c r="N125" s="1">
        <f t="shared" ca="1" si="11"/>
        <v>0.88280278581908544</v>
      </c>
      <c r="O125" s="1">
        <f t="shared" ca="1" si="11"/>
        <v>0.68480988308508339</v>
      </c>
      <c r="P125" s="1">
        <f t="shared" ca="1" si="11"/>
        <v>0.35811026637572174</v>
      </c>
      <c r="Q125" s="1">
        <f t="shared" ca="1" si="11"/>
        <v>0.2990346161941983</v>
      </c>
      <c r="R125" s="1">
        <f t="shared" ca="1" si="11"/>
        <v>0.35629522358503535</v>
      </c>
      <c r="S125" s="1">
        <f t="shared" ca="1" si="11"/>
        <v>0.14341700039486288</v>
      </c>
      <c r="T125" s="1">
        <f t="shared" ca="1" si="11"/>
        <v>7.2883380314295084E-3</v>
      </c>
      <c r="U125" s="1">
        <f t="shared" ca="1" si="11"/>
        <v>3.6077590035214428E-2</v>
      </c>
      <c r="V125" s="1">
        <f t="shared" ca="1" si="15"/>
        <v>8.9112564853763981E-2</v>
      </c>
      <c r="W125" s="1">
        <f t="shared" ca="1" si="16"/>
        <v>0.11073271710819536</v>
      </c>
    </row>
    <row r="126" spans="1:23">
      <c r="A126">
        <v>159</v>
      </c>
      <c r="B126" t="s">
        <v>62</v>
      </c>
      <c r="C126">
        <v>1</v>
      </c>
      <c r="D126" s="1">
        <f t="shared" ca="1" si="12"/>
        <v>0.6603570435772983</v>
      </c>
      <c r="E126" s="1">
        <f t="shared" ca="1" si="13"/>
        <v>0.55575912355661172</v>
      </c>
      <c r="F126" s="1">
        <f t="shared" ca="1" si="14"/>
        <v>0.68439601237764569</v>
      </c>
      <c r="G126" s="1">
        <f t="shared" ca="1" si="10"/>
        <v>0.64136445299933809</v>
      </c>
      <c r="H126" s="1">
        <f t="shared" ca="1" si="10"/>
        <v>0.37236545880757455</v>
      </c>
      <c r="I126" s="1">
        <f t="shared" ca="1" si="11"/>
        <v>0.31199654526759796</v>
      </c>
      <c r="J126" s="1">
        <f t="shared" ca="1" si="11"/>
        <v>0.42284750071886607</v>
      </c>
      <c r="K126" s="1">
        <f t="shared" ca="1" si="11"/>
        <v>0.48650574161992655</v>
      </c>
      <c r="L126" s="1">
        <f t="shared" ca="1" si="11"/>
        <v>0.72876394562026492</v>
      </c>
      <c r="M126" s="1">
        <f t="shared" ca="1" si="11"/>
        <v>0.92389097641411855</v>
      </c>
      <c r="N126" s="1">
        <f t="shared" ca="1" si="11"/>
        <v>0.90173941061971874</v>
      </c>
      <c r="O126" s="1">
        <f t="shared" ca="1" si="11"/>
        <v>0.66296688840045437</v>
      </c>
      <c r="P126" s="1">
        <f t="shared" ca="1" si="11"/>
        <v>0.36782224972003708</v>
      </c>
      <c r="Q126" s="1">
        <f t="shared" ca="1" si="11"/>
        <v>0.3331443405677712</v>
      </c>
      <c r="R126" s="1">
        <f t="shared" ca="1" si="11"/>
        <v>0.39493925327962737</v>
      </c>
      <c r="S126" s="1">
        <f t="shared" ca="1" si="11"/>
        <v>0.22426382996347258</v>
      </c>
      <c r="T126" s="1">
        <f t="shared" ca="1" si="11"/>
        <v>8.8961886907170912E-2</v>
      </c>
      <c r="U126" s="1">
        <f t="shared" ca="1" si="11"/>
        <v>0.12463446987292048</v>
      </c>
      <c r="V126" s="1">
        <f t="shared" ca="1" si="15"/>
        <v>0.28638262832547967</v>
      </c>
      <c r="W126" s="1">
        <f t="shared" ca="1" si="16"/>
        <v>0.59335738310962649</v>
      </c>
    </row>
    <row r="127" spans="1:23">
      <c r="A127">
        <v>160</v>
      </c>
      <c r="B127" t="s">
        <v>63</v>
      </c>
      <c r="C127">
        <v>1</v>
      </c>
      <c r="D127" s="1">
        <f t="shared" ca="1" si="12"/>
        <v>0.1887811728206342</v>
      </c>
      <c r="E127" s="1">
        <f t="shared" ca="1" si="13"/>
        <v>0.38847528011538351</v>
      </c>
      <c r="F127" s="1">
        <f t="shared" ca="1" si="14"/>
        <v>0.68186310329814837</v>
      </c>
      <c r="G127" s="1">
        <f t="shared" ca="1" si="14"/>
        <v>0.69283060423150844</v>
      </c>
      <c r="H127" s="1">
        <f t="shared" ca="1" si="14"/>
        <v>0.49097720451201515</v>
      </c>
      <c r="I127" s="1">
        <f t="shared" ca="1" si="14"/>
        <v>0.40885014698416278</v>
      </c>
      <c r="J127" s="1">
        <f t="shared" ca="1" si="14"/>
        <v>0.20887734114884121</v>
      </c>
      <c r="K127" s="1">
        <f t="shared" ca="1" si="14"/>
        <v>0.11139143447886971</v>
      </c>
      <c r="L127" s="1">
        <f t="shared" ca="1" si="14"/>
        <v>0.30193115919496372</v>
      </c>
      <c r="M127" s="1">
        <f t="shared" ca="1" si="14"/>
        <v>0.59547404272578164</v>
      </c>
      <c r="N127" s="1">
        <f t="shared" ca="1" si="14"/>
        <v>0.76365690291923083</v>
      </c>
      <c r="O127" s="1">
        <f t="shared" ca="1" si="14"/>
        <v>0.63045180063423634</v>
      </c>
      <c r="P127" s="1">
        <f t="shared" ca="1" si="14"/>
        <v>0.36652619555173133</v>
      </c>
      <c r="Q127" s="1">
        <f t="shared" ca="1" si="14"/>
        <v>0.33847592453235231</v>
      </c>
      <c r="R127" s="1">
        <f t="shared" ca="1" si="14"/>
        <v>0.41404427968887597</v>
      </c>
      <c r="S127" s="1">
        <f t="shared" ca="1" si="14"/>
        <v>0.23453249358677017</v>
      </c>
      <c r="T127" s="1">
        <f t="shared" ca="1" si="14"/>
        <v>0.11241210344901716</v>
      </c>
      <c r="U127" s="1">
        <f t="shared" ca="1" si="14"/>
        <v>0.22502734410283734</v>
      </c>
      <c r="V127" s="1">
        <f t="shared" ca="1" si="15"/>
        <v>0.52411928344989345</v>
      </c>
      <c r="W127" s="1">
        <f t="shared" ca="1" si="16"/>
        <v>0.82021712565545013</v>
      </c>
    </row>
    <row r="128" spans="1:23">
      <c r="A128">
        <v>161</v>
      </c>
      <c r="B128" t="s">
        <v>64</v>
      </c>
      <c r="C128">
        <v>1</v>
      </c>
      <c r="D128" s="1">
        <f t="shared" ca="1" si="12"/>
        <v>0.74395289660983543</v>
      </c>
      <c r="E128" s="1">
        <f t="shared" ca="1" si="13"/>
        <v>0.67051925239067689</v>
      </c>
      <c r="F128" s="1">
        <f t="shared" ref="F128:U143" ca="1" si="17">(F78+0.6*(G78+E78)+0.15*(D78+H78))/(1+2*0.6+2*0.15)</f>
        <v>0.65973681433482934</v>
      </c>
      <c r="G128" s="1">
        <f t="shared" ca="1" si="17"/>
        <v>0.44107424274011303</v>
      </c>
      <c r="H128" s="1">
        <f t="shared" ca="1" si="17"/>
        <v>0.21566708329324608</v>
      </c>
      <c r="I128" s="1">
        <f t="shared" ca="1" si="17"/>
        <v>0.26268937237484763</v>
      </c>
      <c r="J128" s="1">
        <f t="shared" ca="1" si="17"/>
        <v>0.46617299642591126</v>
      </c>
      <c r="K128" s="1">
        <f t="shared" ca="1" si="17"/>
        <v>0.53601267904201932</v>
      </c>
      <c r="L128" s="1">
        <f t="shared" ca="1" si="17"/>
        <v>0.73624585148904009</v>
      </c>
      <c r="M128" s="1">
        <f t="shared" ca="1" si="17"/>
        <v>0.89826257248565411</v>
      </c>
      <c r="N128" s="1">
        <f t="shared" ca="1" si="17"/>
        <v>0.8868416610759764</v>
      </c>
      <c r="O128" s="1">
        <f t="shared" ca="1" si="17"/>
        <v>0.6794862912860139</v>
      </c>
      <c r="P128" s="1">
        <f t="shared" ca="1" si="17"/>
        <v>0.41102762061765541</v>
      </c>
      <c r="Q128" s="1">
        <f t="shared" ca="1" si="17"/>
        <v>0.38300395273770027</v>
      </c>
      <c r="R128" s="1">
        <f t="shared" ca="1" si="17"/>
        <v>0.43182209447974162</v>
      </c>
      <c r="S128" s="1">
        <f t="shared" ca="1" si="17"/>
        <v>0.18762423268988446</v>
      </c>
      <c r="T128" s="1">
        <f t="shared" ca="1" si="17"/>
        <v>7.7349094386463715E-2</v>
      </c>
      <c r="U128" s="1">
        <f t="shared" ca="1" si="17"/>
        <v>0.33806898479287001</v>
      </c>
      <c r="V128" s="1">
        <f t="shared" ca="1" si="15"/>
        <v>0.74383220399512751</v>
      </c>
      <c r="W128" s="1">
        <f t="shared" ca="1" si="16"/>
        <v>0.95005457501161794</v>
      </c>
    </row>
    <row r="129" spans="1:23">
      <c r="A129">
        <v>162</v>
      </c>
      <c r="B129" t="s">
        <v>65</v>
      </c>
      <c r="C129">
        <v>1</v>
      </c>
      <c r="D129" s="1">
        <f t="shared" ca="1" si="12"/>
        <v>7.341356495402683E-2</v>
      </c>
      <c r="E129" s="1">
        <f t="shared" ca="1" si="13"/>
        <v>0.29186508256562432</v>
      </c>
      <c r="F129" s="1">
        <f t="shared" ca="1" si="17"/>
        <v>0.61072219500396363</v>
      </c>
      <c r="G129" s="1">
        <f t="shared" ca="1" si="17"/>
        <v>0.66741634038139852</v>
      </c>
      <c r="H129" s="1">
        <f t="shared" ca="1" si="17"/>
        <v>0.46277518686862856</v>
      </c>
      <c r="I129" s="1">
        <f t="shared" ca="1" si="17"/>
        <v>0.38199603321927544</v>
      </c>
      <c r="J129" s="1">
        <f t="shared" ca="1" si="17"/>
        <v>0.42456506205349331</v>
      </c>
      <c r="K129" s="1">
        <f t="shared" ca="1" si="17"/>
        <v>0.63331755284833502</v>
      </c>
      <c r="L129" s="1">
        <f t="shared" ca="1" si="17"/>
        <v>0.6572300299017767</v>
      </c>
      <c r="M129" s="1">
        <f t="shared" ca="1" si="17"/>
        <v>0.49448766730753241</v>
      </c>
      <c r="N129" s="1">
        <f t="shared" ca="1" si="17"/>
        <v>0.47533049709121916</v>
      </c>
      <c r="O129" s="1">
        <f t="shared" ca="1" si="17"/>
        <v>0.55078054850105518</v>
      </c>
      <c r="P129" s="1">
        <f t="shared" ca="1" si="17"/>
        <v>0.43497398472985072</v>
      </c>
      <c r="Q129" s="1">
        <f t="shared" ca="1" si="17"/>
        <v>0.43233270478853925</v>
      </c>
      <c r="R129" s="1">
        <f t="shared" ca="1" si="17"/>
        <v>0.4630367107164835</v>
      </c>
      <c r="S129" s="1">
        <f t="shared" ca="1" si="17"/>
        <v>0.33024652474326194</v>
      </c>
      <c r="T129" s="1">
        <f t="shared" ca="1" si="17"/>
        <v>0.16670034380537974</v>
      </c>
      <c r="U129" s="1">
        <f t="shared" ca="1" si="17"/>
        <v>0.18363711610827033</v>
      </c>
      <c r="V129" s="1">
        <f t="shared" ca="1" si="15"/>
        <v>0.36063422270909384</v>
      </c>
      <c r="W129" s="1">
        <f t="shared" ca="1" si="16"/>
        <v>0.63898389274669609</v>
      </c>
    </row>
    <row r="130" spans="1:23">
      <c r="A130">
        <v>163</v>
      </c>
      <c r="B130" t="s">
        <v>66</v>
      </c>
      <c r="C130">
        <v>1</v>
      </c>
      <c r="D130" s="1">
        <f t="shared" ca="1" si="12"/>
        <v>2.6607604753282131E-2</v>
      </c>
      <c r="E130" s="1">
        <f t="shared" ca="1" si="13"/>
        <v>0.10597745413252693</v>
      </c>
      <c r="F130" s="1">
        <f t="shared" ca="1" si="17"/>
        <v>0.36514631353950805</v>
      </c>
      <c r="G130" s="1">
        <f t="shared" ca="1" si="17"/>
        <v>0.70052349719593798</v>
      </c>
      <c r="H130" s="1">
        <f t="shared" ca="1" si="17"/>
        <v>0.81189611156566888</v>
      </c>
      <c r="I130" s="1">
        <f t="shared" ca="1" si="17"/>
        <v>0.73542060160046452</v>
      </c>
      <c r="J130" s="1">
        <f t="shared" ca="1" si="17"/>
        <v>0.74208686113047861</v>
      </c>
      <c r="K130" s="1">
        <f t="shared" ca="1" si="17"/>
        <v>0.88492289392789769</v>
      </c>
      <c r="L130" s="1">
        <f t="shared" ca="1" si="17"/>
        <v>0.91873208535660011</v>
      </c>
      <c r="M130" s="1">
        <f t="shared" ca="1" si="17"/>
        <v>0.70725863059441685</v>
      </c>
      <c r="N130" s="1">
        <f t="shared" ca="1" si="17"/>
        <v>0.51304937829120612</v>
      </c>
      <c r="O130" s="1">
        <f t="shared" ca="1" si="17"/>
        <v>0.52356116918156848</v>
      </c>
      <c r="P130" s="1">
        <f t="shared" ca="1" si="17"/>
        <v>0.5109312408740192</v>
      </c>
      <c r="Q130" s="1">
        <f t="shared" ca="1" si="17"/>
        <v>0.64979379620686728</v>
      </c>
      <c r="R130" s="1">
        <f t="shared" ca="1" si="17"/>
        <v>0.63945842919878948</v>
      </c>
      <c r="S130" s="1">
        <f t="shared" ca="1" si="17"/>
        <v>0.35593981568754185</v>
      </c>
      <c r="T130" s="1">
        <f t="shared" ca="1" si="17"/>
        <v>0.16056201208753523</v>
      </c>
      <c r="U130" s="1">
        <f t="shared" ca="1" si="17"/>
        <v>0.17425656427054176</v>
      </c>
      <c r="V130" s="1">
        <f t="shared" ca="1" si="15"/>
        <v>0.35345112764351594</v>
      </c>
      <c r="W130" s="1">
        <f t="shared" ca="1" si="16"/>
        <v>0.68037914851449144</v>
      </c>
    </row>
    <row r="131" spans="1:23">
      <c r="A131">
        <v>164</v>
      </c>
      <c r="B131" t="s">
        <v>67</v>
      </c>
      <c r="C131">
        <v>1</v>
      </c>
      <c r="D131" s="1">
        <f t="shared" ca="1" si="12"/>
        <v>0.41723948009217388</v>
      </c>
      <c r="E131" s="1">
        <f t="shared" ca="1" si="13"/>
        <v>0.69663851707168256</v>
      </c>
      <c r="F131" s="1">
        <f t="shared" ca="1" si="17"/>
        <v>0.84766477559295494</v>
      </c>
      <c r="G131" s="1">
        <f t="shared" ca="1" si="17"/>
        <v>0.70192578645055892</v>
      </c>
      <c r="H131" s="1">
        <f t="shared" ca="1" si="17"/>
        <v>0.35838668533906992</v>
      </c>
      <c r="I131" s="1">
        <f t="shared" ca="1" si="17"/>
        <v>0.23066107614136441</v>
      </c>
      <c r="J131" s="1">
        <f t="shared" ca="1" si="17"/>
        <v>0.38477192332172905</v>
      </c>
      <c r="K131" s="1">
        <f t="shared" ca="1" si="17"/>
        <v>0.72761532086852498</v>
      </c>
      <c r="L131" s="1">
        <f t="shared" ca="1" si="17"/>
        <v>0.80310664086568462</v>
      </c>
      <c r="M131" s="1">
        <f t="shared" ca="1" si="17"/>
        <v>0.61348812949057696</v>
      </c>
      <c r="N131" s="1">
        <f t="shared" ca="1" si="17"/>
        <v>0.47465429848078589</v>
      </c>
      <c r="O131" s="1">
        <f t="shared" ca="1" si="17"/>
        <v>0.49801549717166943</v>
      </c>
      <c r="P131" s="1">
        <f t="shared" ca="1" si="17"/>
        <v>0.43267928852751814</v>
      </c>
      <c r="Q131" s="1">
        <f t="shared" ca="1" si="17"/>
        <v>0.46984957580603232</v>
      </c>
      <c r="R131" s="1">
        <f t="shared" ca="1" si="17"/>
        <v>0.49791493946956045</v>
      </c>
      <c r="S131" s="1">
        <f t="shared" ca="1" si="17"/>
        <v>0.28497892203111913</v>
      </c>
      <c r="T131" s="1">
        <f t="shared" ca="1" si="17"/>
        <v>3.3626461825051052E-2</v>
      </c>
      <c r="U131" s="1">
        <f t="shared" ca="1" si="17"/>
        <v>1.8338046622878079E-2</v>
      </c>
      <c r="V131" s="1">
        <f t="shared" ca="1" si="15"/>
        <v>0.20927884064311172</v>
      </c>
      <c r="W131" s="1">
        <f t="shared" ca="1" si="16"/>
        <v>0.48031004857218801</v>
      </c>
    </row>
    <row r="132" spans="1:23">
      <c r="A132">
        <v>165</v>
      </c>
      <c r="B132" t="s">
        <v>68</v>
      </c>
      <c r="C132">
        <v>1</v>
      </c>
      <c r="D132" s="1">
        <f t="shared" ca="1" si="12"/>
        <v>0.62003457099159931</v>
      </c>
      <c r="E132" s="1">
        <f t="shared" ca="1" si="13"/>
        <v>0.53575689225543444</v>
      </c>
      <c r="F132" s="1">
        <f t="shared" ca="1" si="17"/>
        <v>0.74737850896666291</v>
      </c>
      <c r="G132" s="1">
        <f t="shared" ca="1" si="17"/>
        <v>0.88031195780137883</v>
      </c>
      <c r="H132" s="1">
        <f t="shared" ca="1" si="17"/>
        <v>0.72410878730470163</v>
      </c>
      <c r="I132" s="1">
        <f t="shared" ca="1" si="17"/>
        <v>0.54574714710469119</v>
      </c>
      <c r="J132" s="1">
        <f t="shared" ca="1" si="17"/>
        <v>0.68814550425907683</v>
      </c>
      <c r="K132" s="1">
        <f t="shared" ca="1" si="17"/>
        <v>0.86147221443102817</v>
      </c>
      <c r="L132" s="1">
        <f t="shared" ca="1" si="17"/>
        <v>0.79076151736940203</v>
      </c>
      <c r="M132" s="1">
        <f t="shared" ca="1" si="17"/>
        <v>0.61950619775599258</v>
      </c>
      <c r="N132" s="1">
        <f t="shared" ca="1" si="17"/>
        <v>0.6460296269910033</v>
      </c>
      <c r="O132" s="1">
        <f t="shared" ca="1" si="17"/>
        <v>0.58868175473901396</v>
      </c>
      <c r="P132" s="1">
        <f t="shared" ca="1" si="17"/>
        <v>0.40607978951990342</v>
      </c>
      <c r="Q132" s="1">
        <f t="shared" ca="1" si="17"/>
        <v>0.42868967195815744</v>
      </c>
      <c r="R132" s="1">
        <f t="shared" ca="1" si="17"/>
        <v>0.48131051990204299</v>
      </c>
      <c r="S132" s="1">
        <f t="shared" ca="1" si="17"/>
        <v>0.24171567034773683</v>
      </c>
      <c r="T132" s="1">
        <f t="shared" ca="1" si="17"/>
        <v>0.10205788690204172</v>
      </c>
      <c r="U132" s="1">
        <f t="shared" ca="1" si="17"/>
        <v>0.20019970198340742</v>
      </c>
      <c r="V132" s="1">
        <f t="shared" ca="1" si="15"/>
        <v>0.40015604844864339</v>
      </c>
      <c r="W132" s="1">
        <f t="shared" ca="1" si="16"/>
        <v>0.63241768224711858</v>
      </c>
    </row>
    <row r="133" spans="1:23">
      <c r="A133">
        <v>166</v>
      </c>
      <c r="B133" t="s">
        <v>69</v>
      </c>
      <c r="C133">
        <v>1</v>
      </c>
      <c r="D133" s="1">
        <f t="shared" ca="1" si="12"/>
        <v>0.46919357039431475</v>
      </c>
      <c r="E133" s="1">
        <f t="shared" ca="1" si="13"/>
        <v>0.75823320506000302</v>
      </c>
      <c r="F133" s="1">
        <f t="shared" ca="1" si="17"/>
        <v>0.91140419401570261</v>
      </c>
      <c r="G133" s="1">
        <f t="shared" ca="1" si="17"/>
        <v>0.90525764234930295</v>
      </c>
      <c r="H133" s="1">
        <f t="shared" ca="1" si="17"/>
        <v>0.72774009786640403</v>
      </c>
      <c r="I133" s="1">
        <f t="shared" ca="1" si="17"/>
        <v>0.56696219053708308</v>
      </c>
      <c r="J133" s="1">
        <f t="shared" ca="1" si="17"/>
        <v>0.71855585368569252</v>
      </c>
      <c r="K133" s="1">
        <f t="shared" ca="1" si="17"/>
        <v>0.90201522416068369</v>
      </c>
      <c r="L133" s="1">
        <f t="shared" ca="1" si="17"/>
        <v>0.93919911781642562</v>
      </c>
      <c r="M133" s="1">
        <f t="shared" ca="1" si="17"/>
        <v>0.85369073039836962</v>
      </c>
      <c r="N133" s="1">
        <f t="shared" ca="1" si="17"/>
        <v>0.80316680598596124</v>
      </c>
      <c r="O133" s="1">
        <f t="shared" ca="1" si="17"/>
        <v>0.65045086153298204</v>
      </c>
      <c r="P133" s="1">
        <f t="shared" ca="1" si="17"/>
        <v>0.48248638614139638</v>
      </c>
      <c r="Q133" s="1">
        <f t="shared" ca="1" si="17"/>
        <v>0.56541376443184199</v>
      </c>
      <c r="R133" s="1">
        <f t="shared" ca="1" si="17"/>
        <v>0.53746924404223761</v>
      </c>
      <c r="S133" s="1">
        <f t="shared" ca="1" si="17"/>
        <v>0.23231261684595181</v>
      </c>
      <c r="T133" s="1">
        <f t="shared" ca="1" si="17"/>
        <v>-5.6531808082777579E-3</v>
      </c>
      <c r="U133" s="1">
        <f t="shared" ca="1" si="17"/>
        <v>2.7213752680381304E-2</v>
      </c>
      <c r="V133" s="1">
        <f t="shared" ca="1" si="15"/>
        <v>0.27128038558247669</v>
      </c>
      <c r="W133" s="1">
        <f t="shared" ca="1" si="16"/>
        <v>0.59864814871557737</v>
      </c>
    </row>
    <row r="134" spans="1:23">
      <c r="A134">
        <v>167</v>
      </c>
      <c r="B134" t="s">
        <v>70</v>
      </c>
      <c r="C134">
        <v>1</v>
      </c>
      <c r="D134" s="1">
        <f t="shared" ca="1" si="12"/>
        <v>0.527321165047548</v>
      </c>
      <c r="E134" s="1">
        <f t="shared" ca="1" si="13"/>
        <v>0.81950986512667179</v>
      </c>
      <c r="F134" s="1">
        <f t="shared" ca="1" si="17"/>
        <v>0.91086054424868812</v>
      </c>
      <c r="G134" s="1">
        <f t="shared" ca="1" si="17"/>
        <v>0.90881887850820742</v>
      </c>
      <c r="H134" s="1">
        <f t="shared" ca="1" si="17"/>
        <v>0.87013278185637577</v>
      </c>
      <c r="I134" s="1">
        <f t="shared" ca="1" si="17"/>
        <v>0.72500897368711148</v>
      </c>
      <c r="J134" s="1">
        <f t="shared" ca="1" si="17"/>
        <v>0.58447566183906574</v>
      </c>
      <c r="K134" s="1">
        <f t="shared" ca="1" si="17"/>
        <v>0.75524652005903559</v>
      </c>
      <c r="L134" s="1">
        <f t="shared" ca="1" si="17"/>
        <v>0.88791801956886984</v>
      </c>
      <c r="M134" s="1">
        <f t="shared" ca="1" si="17"/>
        <v>0.89424029497993218</v>
      </c>
      <c r="N134" s="1">
        <f t="shared" ca="1" si="17"/>
        <v>0.87645627822399774</v>
      </c>
      <c r="O134" s="1">
        <f t="shared" ca="1" si="17"/>
        <v>0.70930870659727285</v>
      </c>
      <c r="P134" s="1">
        <f t="shared" ca="1" si="17"/>
        <v>0.40133721857659427</v>
      </c>
      <c r="Q134" s="1">
        <f t="shared" ca="1" si="17"/>
        <v>0.32640757820501271</v>
      </c>
      <c r="R134" s="1">
        <f t="shared" ca="1" si="17"/>
        <v>0.40393998973477069</v>
      </c>
      <c r="S134" s="1">
        <f t="shared" ca="1" si="17"/>
        <v>0.25853431348980083</v>
      </c>
      <c r="T134" s="1">
        <f t="shared" ca="1" si="17"/>
        <v>7.4998594287241399E-2</v>
      </c>
      <c r="U134" s="1">
        <f t="shared" ca="1" si="17"/>
        <v>3.1662055331645497E-2</v>
      </c>
      <c r="V134" s="1">
        <f t="shared" ca="1" si="15"/>
        <v>0.22576057857344578</v>
      </c>
      <c r="W134" s="1">
        <f t="shared" ca="1" si="16"/>
        <v>0.58882282622132565</v>
      </c>
    </row>
    <row r="135" spans="1:23">
      <c r="A135">
        <v>168</v>
      </c>
      <c r="B135" t="s">
        <v>71</v>
      </c>
      <c r="C135">
        <v>-1</v>
      </c>
      <c r="D135" s="1">
        <f t="shared" ca="1" si="12"/>
        <v>0.45492145846337523</v>
      </c>
      <c r="E135" s="1">
        <f t="shared" ca="1" si="13"/>
        <v>0.17416686239101123</v>
      </c>
      <c r="F135" s="1">
        <f t="shared" ca="1" si="17"/>
        <v>-1.3084358563798115E-2</v>
      </c>
      <c r="G135" s="1">
        <f t="shared" ca="1" si="17"/>
        <v>3.6527163444428634E-3</v>
      </c>
      <c r="H135" s="1">
        <f t="shared" ca="1" si="17"/>
        <v>0.2144812971003503</v>
      </c>
      <c r="I135" s="1">
        <f t="shared" ca="1" si="17"/>
        <v>0.4142521042833251</v>
      </c>
      <c r="J135" s="1">
        <f t="shared" ca="1" si="17"/>
        <v>0.44755710016229999</v>
      </c>
      <c r="K135" s="1">
        <f t="shared" ca="1" si="17"/>
        <v>0.54167211441550112</v>
      </c>
      <c r="L135" s="1">
        <f t="shared" ca="1" si="17"/>
        <v>0.59837809200647696</v>
      </c>
      <c r="M135" s="1">
        <f t="shared" ca="1" si="17"/>
        <v>0.72467211334528392</v>
      </c>
      <c r="N135" s="1">
        <f t="shared" ca="1" si="17"/>
        <v>0.65267808982554876</v>
      </c>
      <c r="O135" s="1">
        <f t="shared" ca="1" si="17"/>
        <v>0.45002657353822489</v>
      </c>
      <c r="P135" s="1">
        <f t="shared" ca="1" si="17"/>
        <v>0.39514586509898081</v>
      </c>
      <c r="Q135" s="1">
        <f t="shared" ca="1" si="17"/>
        <v>0.23956322410175374</v>
      </c>
      <c r="R135" s="1">
        <f t="shared" ca="1" si="17"/>
        <v>0.23864143012221262</v>
      </c>
      <c r="S135" s="1">
        <f t="shared" ca="1" si="17"/>
        <v>0.51082850708857552</v>
      </c>
      <c r="T135" s="1">
        <f t="shared" ca="1" si="17"/>
        <v>0.76792109669137465</v>
      </c>
      <c r="U135" s="1">
        <f t="shared" ca="1" si="17"/>
        <v>0.68203557153780259</v>
      </c>
      <c r="V135" s="1">
        <f t="shared" ca="1" si="15"/>
        <v>0.33551222945839232</v>
      </c>
      <c r="W135" s="1">
        <f t="shared" ca="1" si="16"/>
        <v>0.10338876730128058</v>
      </c>
    </row>
    <row r="136" spans="1:23">
      <c r="A136">
        <v>169</v>
      </c>
      <c r="B136" t="s">
        <v>72</v>
      </c>
      <c r="C136">
        <v>-1</v>
      </c>
      <c r="D136" s="1">
        <f t="shared" ca="1" si="12"/>
        <v>0.82706242099730054</v>
      </c>
      <c r="E136" s="1">
        <f t="shared" ca="1" si="13"/>
        <v>0.61903796494360475</v>
      </c>
      <c r="F136" s="1">
        <f t="shared" ca="1" si="17"/>
        <v>0.30057343208464216</v>
      </c>
      <c r="G136" s="1">
        <f t="shared" ca="1" si="17"/>
        <v>5.6717186514946838E-2</v>
      </c>
      <c r="H136" s="1">
        <f t="shared" ca="1" si="17"/>
        <v>-4.985190364131413E-2</v>
      </c>
      <c r="I136" s="1">
        <f t="shared" ca="1" si="17"/>
        <v>-4.4943211584035393E-2</v>
      </c>
      <c r="J136" s="1">
        <f t="shared" ca="1" si="17"/>
        <v>0.16107403300117512</v>
      </c>
      <c r="K136" s="1">
        <f t="shared" ca="1" si="17"/>
        <v>0.43700313433520066</v>
      </c>
      <c r="L136" s="1">
        <f t="shared" ca="1" si="17"/>
        <v>0.44594574596534847</v>
      </c>
      <c r="M136" s="1">
        <f t="shared" ca="1" si="17"/>
        <v>0.44503214250503315</v>
      </c>
      <c r="N136" s="1">
        <f t="shared" ca="1" si="17"/>
        <v>0.33428250200765436</v>
      </c>
      <c r="O136" s="1">
        <f t="shared" ca="1" si="17"/>
        <v>0.35219784768861123</v>
      </c>
      <c r="P136" s="1">
        <f t="shared" ca="1" si="17"/>
        <v>0.47049379402765323</v>
      </c>
      <c r="Q136" s="1">
        <f t="shared" ca="1" si="17"/>
        <v>0.36486775221162643</v>
      </c>
      <c r="R136" s="1">
        <f t="shared" ca="1" si="17"/>
        <v>0.31064028555179124</v>
      </c>
      <c r="S136" s="1">
        <f t="shared" ca="1" si="17"/>
        <v>0.4306644154569863</v>
      </c>
      <c r="T136" s="1">
        <f t="shared" ca="1" si="17"/>
        <v>0.50687576774240273</v>
      </c>
      <c r="U136" s="1">
        <f t="shared" ca="1" si="17"/>
        <v>0.6842738116389675</v>
      </c>
      <c r="V136" s="1">
        <f t="shared" ca="1" si="15"/>
        <v>0.69645067126509275</v>
      </c>
      <c r="W136" s="1">
        <f t="shared" ca="1" si="16"/>
        <v>0.46204751860961363</v>
      </c>
    </row>
    <row r="137" spans="1:23">
      <c r="A137">
        <v>170</v>
      </c>
      <c r="B137" t="s">
        <v>73</v>
      </c>
      <c r="C137">
        <v>-1</v>
      </c>
      <c r="D137" s="1">
        <f t="shared" ca="1" si="12"/>
        <v>0.62588402776842211</v>
      </c>
      <c r="E137" s="1">
        <f t="shared" ca="1" si="13"/>
        <v>0.27693192626477608</v>
      </c>
      <c r="F137" s="1">
        <f t="shared" ca="1" si="17"/>
        <v>4.0130252770703721E-2</v>
      </c>
      <c r="G137" s="1">
        <f t="shared" ca="1" si="17"/>
        <v>3.0741486929488733E-3</v>
      </c>
      <c r="H137" s="1">
        <f t="shared" ca="1" si="17"/>
        <v>6.5477443204998015E-2</v>
      </c>
      <c r="I137" s="1">
        <f t="shared" ca="1" si="17"/>
        <v>0.12820932109289865</v>
      </c>
      <c r="J137" s="1">
        <f t="shared" ca="1" si="17"/>
        <v>0.2605628111519348</v>
      </c>
      <c r="K137" s="1">
        <f t="shared" ca="1" si="17"/>
        <v>0.39461869024566903</v>
      </c>
      <c r="L137" s="1">
        <f t="shared" ca="1" si="17"/>
        <v>0.31974468844021764</v>
      </c>
      <c r="M137" s="1">
        <f t="shared" ca="1" si="17"/>
        <v>0.29198685342563041</v>
      </c>
      <c r="N137" s="1">
        <f t="shared" ca="1" si="17"/>
        <v>0.24726893527279895</v>
      </c>
      <c r="O137" s="1">
        <f t="shared" ca="1" si="17"/>
        <v>0.31930918836055633</v>
      </c>
      <c r="P137" s="1">
        <f t="shared" ca="1" si="17"/>
        <v>0.4647433107526493</v>
      </c>
      <c r="Q137" s="1">
        <f t="shared" ca="1" si="17"/>
        <v>0.32150712518696201</v>
      </c>
      <c r="R137" s="1">
        <f t="shared" ca="1" si="17"/>
        <v>0.20434877955307348</v>
      </c>
      <c r="S137" s="1">
        <f t="shared" ca="1" si="17"/>
        <v>0.33183952320814486</v>
      </c>
      <c r="T137" s="1">
        <f t="shared" ca="1" si="17"/>
        <v>0.5578864885239978</v>
      </c>
      <c r="U137" s="1">
        <f t="shared" ca="1" si="17"/>
        <v>0.49347769208412923</v>
      </c>
      <c r="V137" s="1">
        <f t="shared" ca="1" si="15"/>
        <v>0.30840139224467544</v>
      </c>
      <c r="W137" s="1">
        <f t="shared" ca="1" si="16"/>
        <v>0.19590426703575675</v>
      </c>
    </row>
    <row r="138" spans="1:23">
      <c r="A138">
        <v>171</v>
      </c>
      <c r="B138" t="s">
        <v>74</v>
      </c>
      <c r="C138">
        <v>-1</v>
      </c>
      <c r="D138" s="1">
        <f t="shared" ca="1" si="12"/>
        <v>1.0886552629905133</v>
      </c>
      <c r="E138" s="1">
        <f t="shared" ca="1" si="13"/>
        <v>0.85082691902254004</v>
      </c>
      <c r="F138" s="1">
        <f t="shared" ca="1" si="17"/>
        <v>0.44503781857020935</v>
      </c>
      <c r="G138" s="1">
        <f t="shared" ca="1" si="17"/>
        <v>0.16954978999114095</v>
      </c>
      <c r="H138" s="1">
        <f t="shared" ca="1" si="17"/>
        <v>0.10187296324740495</v>
      </c>
      <c r="I138" s="1">
        <f t="shared" ca="1" si="17"/>
        <v>0.12409584598848693</v>
      </c>
      <c r="J138" s="1">
        <f t="shared" ca="1" si="17"/>
        <v>0.24344638620374578</v>
      </c>
      <c r="K138" s="1">
        <f t="shared" ca="1" si="17"/>
        <v>0.4566340256971495</v>
      </c>
      <c r="L138" s="1">
        <f t="shared" ca="1" si="17"/>
        <v>0.49902967330860726</v>
      </c>
      <c r="M138" s="1">
        <f t="shared" ca="1" si="17"/>
        <v>0.45856693090010936</v>
      </c>
      <c r="N138" s="1">
        <f t="shared" ca="1" si="17"/>
        <v>0.29814583931929356</v>
      </c>
      <c r="O138" s="1">
        <f t="shared" ca="1" si="17"/>
        <v>0.34265281809476633</v>
      </c>
      <c r="P138" s="1">
        <f t="shared" ca="1" si="17"/>
        <v>0.46629331395697698</v>
      </c>
      <c r="Q138" s="1">
        <f t="shared" ca="1" si="17"/>
        <v>0.3414841924983319</v>
      </c>
      <c r="R138" s="1">
        <f t="shared" ca="1" si="17"/>
        <v>0.42187842267711761</v>
      </c>
      <c r="S138" s="1">
        <f t="shared" ca="1" si="17"/>
        <v>0.79207698136686422</v>
      </c>
      <c r="T138" s="1">
        <f t="shared" ca="1" si="17"/>
        <v>0.99013536189295137</v>
      </c>
      <c r="U138" s="1">
        <f t="shared" ca="1" si="17"/>
        <v>0.95007435069683122</v>
      </c>
      <c r="V138" s="1">
        <f t="shared" ca="1" si="15"/>
        <v>0.75897708277790721</v>
      </c>
      <c r="W138" s="1">
        <f t="shared" ca="1" si="16"/>
        <v>0.44309452398395777</v>
      </c>
    </row>
    <row r="139" spans="1:23">
      <c r="A139">
        <v>172</v>
      </c>
      <c r="B139" t="s">
        <v>75</v>
      </c>
      <c r="C139">
        <v>-1</v>
      </c>
      <c r="D139" s="1">
        <f t="shared" ca="1" si="12"/>
        <v>0.4484548986523173</v>
      </c>
      <c r="E139" s="1">
        <f t="shared" ca="1" si="13"/>
        <v>0.23214614066679284</v>
      </c>
      <c r="F139" s="1">
        <f t="shared" ca="1" si="17"/>
        <v>5.2303275816770745E-2</v>
      </c>
      <c r="G139" s="1">
        <f t="shared" ca="1" si="17"/>
        <v>-1.1305554082584063E-2</v>
      </c>
      <c r="H139" s="1">
        <f t="shared" ca="1" si="17"/>
        <v>2.9666641356721986E-2</v>
      </c>
      <c r="I139" s="1">
        <f t="shared" ca="1" si="17"/>
        <v>0.13608040242816605</v>
      </c>
      <c r="J139" s="1">
        <f t="shared" ca="1" si="17"/>
        <v>0.2872988543018174</v>
      </c>
      <c r="K139" s="1">
        <f t="shared" ca="1" si="17"/>
        <v>0.42483615762865945</v>
      </c>
      <c r="L139" s="1">
        <f t="shared" ca="1" si="17"/>
        <v>0.37560956308499405</v>
      </c>
      <c r="M139" s="1">
        <f t="shared" ca="1" si="17"/>
        <v>0.36783173830956667</v>
      </c>
      <c r="N139" s="1">
        <f t="shared" ca="1" si="17"/>
        <v>0.41777678128619639</v>
      </c>
      <c r="O139" s="1">
        <f t="shared" ca="1" si="17"/>
        <v>0.4373296303035773</v>
      </c>
      <c r="P139" s="1">
        <f t="shared" ca="1" si="17"/>
        <v>0.46669937530120914</v>
      </c>
      <c r="Q139" s="1">
        <f t="shared" ca="1" si="17"/>
        <v>0.25972535281837783</v>
      </c>
      <c r="R139" s="1">
        <f t="shared" ca="1" si="17"/>
        <v>8.1948898990496316E-2</v>
      </c>
      <c r="S139" s="1">
        <f t="shared" ca="1" si="17"/>
        <v>0.10950184608128799</v>
      </c>
      <c r="T139" s="1">
        <f t="shared" ca="1" si="17"/>
        <v>0.27265460959878829</v>
      </c>
      <c r="U139" s="1">
        <f t="shared" ca="1" si="17"/>
        <v>0.40707513934001938</v>
      </c>
      <c r="V139" s="1">
        <f t="shared" ca="1" si="15"/>
        <v>0.25915940527633619</v>
      </c>
      <c r="W139" s="1">
        <f t="shared" ca="1" si="16"/>
        <v>7.8880660462509619E-2</v>
      </c>
    </row>
    <row r="140" spans="1:23">
      <c r="A140">
        <v>173</v>
      </c>
      <c r="B140" t="s">
        <v>76</v>
      </c>
      <c r="C140">
        <v>-1</v>
      </c>
      <c r="D140" s="1">
        <f t="shared" ca="1" si="12"/>
        <v>0.83360884209738961</v>
      </c>
      <c r="E140" s="1">
        <f t="shared" ca="1" si="13"/>
        <v>0.60323930675276394</v>
      </c>
      <c r="F140" s="1">
        <f t="shared" ca="1" si="17"/>
        <v>0.23078957696028848</v>
      </c>
      <c r="G140" s="1">
        <f t="shared" ca="1" si="17"/>
        <v>2.3184190007669671E-2</v>
      </c>
      <c r="H140" s="1">
        <f t="shared" ca="1" si="17"/>
        <v>-2.0360051315571571E-3</v>
      </c>
      <c r="I140" s="1">
        <f t="shared" ca="1" si="17"/>
        <v>8.6384398042859731E-2</v>
      </c>
      <c r="J140" s="1">
        <f t="shared" ca="1" si="17"/>
        <v>0.27746953959417187</v>
      </c>
      <c r="K140" s="1">
        <f t="shared" ca="1" si="17"/>
        <v>0.37846973389544192</v>
      </c>
      <c r="L140" s="1">
        <f t="shared" ca="1" si="17"/>
        <v>0.19941023400843702</v>
      </c>
      <c r="M140" s="1">
        <f t="shared" ca="1" si="17"/>
        <v>4.7978392050596702E-2</v>
      </c>
      <c r="N140" s="1">
        <f t="shared" ca="1" si="17"/>
        <v>6.6764265526613714E-2</v>
      </c>
      <c r="O140" s="1">
        <f t="shared" ca="1" si="17"/>
        <v>0.24014082657112118</v>
      </c>
      <c r="P140" s="1">
        <f t="shared" ca="1" si="17"/>
        <v>0.4109710896626203</v>
      </c>
      <c r="Q140" s="1">
        <f t="shared" ca="1" si="17"/>
        <v>0.318591720341178</v>
      </c>
      <c r="R140" s="1">
        <f t="shared" ca="1" si="17"/>
        <v>0.32465184409418818</v>
      </c>
      <c r="S140" s="1">
        <f t="shared" ca="1" si="17"/>
        <v>0.42190335182149924</v>
      </c>
      <c r="T140" s="1">
        <f t="shared" ca="1" si="17"/>
        <v>0.28444160153916553</v>
      </c>
      <c r="U140" s="1">
        <f t="shared" ca="1" si="17"/>
        <v>0.16160834720630554</v>
      </c>
      <c r="V140" s="1">
        <f t="shared" ca="1" si="15"/>
        <v>0.1525229717537924</v>
      </c>
      <c r="W140" s="1">
        <f t="shared" ca="1" si="16"/>
        <v>0.11557662690007643</v>
      </c>
    </row>
    <row r="141" spans="1:23">
      <c r="A141">
        <v>174</v>
      </c>
      <c r="B141" t="s">
        <v>77</v>
      </c>
      <c r="C141">
        <v>-1</v>
      </c>
      <c r="D141" s="1">
        <f t="shared" ca="1" si="12"/>
        <v>0.57201264332887103</v>
      </c>
      <c r="E141" s="1">
        <f t="shared" ca="1" si="13"/>
        <v>0.24367946648754779</v>
      </c>
      <c r="F141" s="1">
        <f t="shared" ca="1" si="17"/>
        <v>1.7416796235957332E-2</v>
      </c>
      <c r="G141" s="1">
        <f t="shared" ca="1" si="17"/>
        <v>4.4977118199327051E-2</v>
      </c>
      <c r="H141" s="1">
        <f t="shared" ca="1" si="17"/>
        <v>0.2327122493905637</v>
      </c>
      <c r="I141" s="1">
        <f t="shared" ca="1" si="17"/>
        <v>0.34509959585430999</v>
      </c>
      <c r="J141" s="1">
        <f t="shared" ca="1" si="17"/>
        <v>0.26682310123497821</v>
      </c>
      <c r="K141" s="1">
        <f t="shared" ca="1" si="17"/>
        <v>0.24826672691234147</v>
      </c>
      <c r="L141" s="1">
        <f t="shared" ca="1" si="17"/>
        <v>0.34833227159688118</v>
      </c>
      <c r="M141" s="1">
        <f t="shared" ca="1" si="17"/>
        <v>0.4606085976157453</v>
      </c>
      <c r="N141" s="1">
        <f t="shared" ca="1" si="17"/>
        <v>0.2848594020097665</v>
      </c>
      <c r="O141" s="1">
        <f t="shared" ca="1" si="17"/>
        <v>8.4769010980967369E-2</v>
      </c>
      <c r="P141" s="1">
        <f t="shared" ca="1" si="17"/>
        <v>0.11749700713073603</v>
      </c>
      <c r="Q141" s="1">
        <f t="shared" ca="1" si="17"/>
        <v>0.36451173884732702</v>
      </c>
      <c r="R141" s="1">
        <f t="shared" ca="1" si="17"/>
        <v>0.70532287012186812</v>
      </c>
      <c r="S141" s="1">
        <f t="shared" ca="1" si="17"/>
        <v>0.78351178582154557</v>
      </c>
      <c r="T141" s="1">
        <f t="shared" ca="1" si="17"/>
        <v>0.69805491744661419</v>
      </c>
      <c r="U141" s="1">
        <f t="shared" ca="1" si="17"/>
        <v>0.77338469882751382</v>
      </c>
      <c r="V141" s="1">
        <f t="shared" ca="1" si="15"/>
        <v>0.77511936803684589</v>
      </c>
      <c r="W141" s="1">
        <f t="shared" ca="1" si="16"/>
        <v>0.50715458704848149</v>
      </c>
    </row>
    <row r="142" spans="1:23">
      <c r="A142">
        <v>175</v>
      </c>
      <c r="B142" t="s">
        <v>78</v>
      </c>
      <c r="C142">
        <v>-1</v>
      </c>
      <c r="D142" s="1">
        <f t="shared" ca="1" si="12"/>
        <v>0.46236440125883688</v>
      </c>
      <c r="E142" s="1">
        <f t="shared" ca="1" si="13"/>
        <v>0.21972847802298759</v>
      </c>
      <c r="F142" s="1">
        <f t="shared" ca="1" si="17"/>
        <v>8.2063305994253918E-2</v>
      </c>
      <c r="G142" s="1">
        <f t="shared" ca="1" si="17"/>
        <v>9.7914247413611294E-2</v>
      </c>
      <c r="H142" s="1">
        <f t="shared" ca="1" si="17"/>
        <v>0.15485577865603786</v>
      </c>
      <c r="I142" s="1">
        <f t="shared" ca="1" si="17"/>
        <v>0.10502316258625007</v>
      </c>
      <c r="J142" s="1">
        <f t="shared" ca="1" si="17"/>
        <v>4.1786748942533002E-2</v>
      </c>
      <c r="K142" s="1">
        <f t="shared" ca="1" si="17"/>
        <v>-1.0329475681234535E-2</v>
      </c>
      <c r="L142" s="1">
        <f t="shared" ca="1" si="17"/>
        <v>-2.0823683685234129E-2</v>
      </c>
      <c r="M142" s="1">
        <f t="shared" ca="1" si="17"/>
        <v>5.7284595429022554E-2</v>
      </c>
      <c r="N142" s="1">
        <f t="shared" ca="1" si="17"/>
        <v>0.11529720406722903</v>
      </c>
      <c r="O142" s="1">
        <f t="shared" ca="1" si="17"/>
        <v>4.5844532045678163E-2</v>
      </c>
      <c r="P142" s="1">
        <f t="shared" ca="1" si="17"/>
        <v>6.4346697835193312E-2</v>
      </c>
      <c r="Q142" s="1">
        <f t="shared" ca="1" si="17"/>
        <v>0.23203687535265885</v>
      </c>
      <c r="R142" s="1">
        <f t="shared" ca="1" si="17"/>
        <v>0.4500673658066735</v>
      </c>
      <c r="S142" s="1">
        <f t="shared" ca="1" si="17"/>
        <v>0.51478079691446155</v>
      </c>
      <c r="T142" s="1">
        <f t="shared" ca="1" si="17"/>
        <v>0.50682700321650187</v>
      </c>
      <c r="U142" s="1">
        <f t="shared" ca="1" si="17"/>
        <v>0.32545555049929936</v>
      </c>
      <c r="V142" s="1">
        <f t="shared" ca="1" si="15"/>
        <v>0.18748015705021259</v>
      </c>
      <c r="W142" s="1">
        <f t="shared" ca="1" si="16"/>
        <v>0.19177721335143497</v>
      </c>
    </row>
    <row r="143" spans="1:23">
      <c r="A143">
        <v>176</v>
      </c>
      <c r="B143" t="s">
        <v>79</v>
      </c>
      <c r="C143">
        <v>-1</v>
      </c>
      <c r="D143" s="1">
        <f t="shared" ca="1" si="12"/>
        <v>0.56305953886659499</v>
      </c>
      <c r="E143" s="1">
        <f t="shared" ca="1" si="13"/>
        <v>0.22529018669158202</v>
      </c>
      <c r="F143" s="1">
        <f t="shared" ca="1" si="17"/>
        <v>1.2631628333672484E-4</v>
      </c>
      <c r="G143" s="1">
        <f t="shared" ca="1" si="17"/>
        <v>-6.0646773268929345E-2</v>
      </c>
      <c r="H143" s="1">
        <f t="shared" ca="1" si="17"/>
        <v>1.5511057074633416E-2</v>
      </c>
      <c r="I143" s="1">
        <f t="shared" ca="1" si="17"/>
        <v>0.13642864320549991</v>
      </c>
      <c r="J143" s="1">
        <f t="shared" ca="1" si="17"/>
        <v>0.21965086644267426</v>
      </c>
      <c r="K143" s="1">
        <f t="shared" ca="1" si="17"/>
        <v>0.22251788408805018</v>
      </c>
      <c r="L143" s="1">
        <f t="shared" ca="1" si="17"/>
        <v>0.21530325802578557</v>
      </c>
      <c r="M143" s="1">
        <f t="shared" ca="1" si="17"/>
        <v>0.21463919884622604</v>
      </c>
      <c r="N143" s="1">
        <f t="shared" ca="1" si="17"/>
        <v>0.12816041498095385</v>
      </c>
      <c r="O143" s="1">
        <f t="shared" ca="1" si="17"/>
        <v>0.11076974599903744</v>
      </c>
      <c r="P143" s="1">
        <f t="shared" ca="1" si="17"/>
        <v>0.31525274704356698</v>
      </c>
      <c r="Q143" s="1">
        <f t="shared" ca="1" si="17"/>
        <v>0.65953778826538989</v>
      </c>
      <c r="R143" s="1">
        <f t="shared" ca="1" si="17"/>
        <v>0.69592962302745975</v>
      </c>
      <c r="S143" s="1">
        <f t="shared" ca="1" si="17"/>
        <v>0.39192745154490305</v>
      </c>
      <c r="T143" s="1">
        <f t="shared" ca="1" si="17"/>
        <v>0.28474659305035604</v>
      </c>
      <c r="U143" s="1">
        <f t="shared" ref="U143:U158" ca="1" si="18">(U93+0.6*(V93+T93)+0.15*(S93+W93))/(1+2*0.6+2*0.15)</f>
        <v>0.54600653369128005</v>
      </c>
      <c r="V143" s="1">
        <f t="shared" ca="1" si="15"/>
        <v>0.74429665797777789</v>
      </c>
      <c r="W143" s="1">
        <f t="shared" ca="1" si="16"/>
        <v>0.633439573723933</v>
      </c>
    </row>
    <row r="144" spans="1:23">
      <c r="A144">
        <v>177</v>
      </c>
      <c r="B144" t="s">
        <v>80</v>
      </c>
      <c r="C144">
        <v>-1</v>
      </c>
      <c r="D144" s="1">
        <f t="shared" ca="1" si="12"/>
        <v>0.58718259286732066</v>
      </c>
      <c r="E144" s="1">
        <f t="shared" ca="1" si="13"/>
        <v>0.17018495259912711</v>
      </c>
      <c r="F144" s="1">
        <f t="shared" ref="F144:T158" ca="1" si="19">(F94+0.6*(G94+E94)+0.15*(D94+H94))/(1+2*0.6+2*0.15)</f>
        <v>-2.5772850626785394E-2</v>
      </c>
      <c r="G144" s="1">
        <f t="shared" ca="1" si="19"/>
        <v>4.3289940462584685E-2</v>
      </c>
      <c r="H144" s="1">
        <f t="shared" ca="1" si="19"/>
        <v>0.23054352507947504</v>
      </c>
      <c r="I144" s="1">
        <f t="shared" ca="1" si="19"/>
        <v>0.37583156990479877</v>
      </c>
      <c r="J144" s="1">
        <f t="shared" ca="1" si="19"/>
        <v>0.33026166832197162</v>
      </c>
      <c r="K144" s="1">
        <f t="shared" ca="1" si="19"/>
        <v>0.36452256614599532</v>
      </c>
      <c r="L144" s="1">
        <f t="shared" ca="1" si="19"/>
        <v>0.39860400222350945</v>
      </c>
      <c r="M144" s="1">
        <f t="shared" ca="1" si="19"/>
        <v>0.44559495747942146</v>
      </c>
      <c r="N144" s="1">
        <f t="shared" ca="1" si="19"/>
        <v>0.24847035348342791</v>
      </c>
      <c r="O144" s="1">
        <f t="shared" ca="1" si="19"/>
        <v>7.8185855060443871E-2</v>
      </c>
      <c r="P144" s="1">
        <f t="shared" ca="1" si="19"/>
        <v>9.9490109084073117E-2</v>
      </c>
      <c r="Q144" s="1">
        <f t="shared" ca="1" si="19"/>
        <v>0.34498964455193193</v>
      </c>
      <c r="R144" s="1">
        <f t="shared" ca="1" si="19"/>
        <v>0.67183197795083172</v>
      </c>
      <c r="S144" s="1">
        <f t="shared" ca="1" si="19"/>
        <v>0.82246304883091759</v>
      </c>
      <c r="T144" s="1">
        <f t="shared" ca="1" si="19"/>
        <v>0.88938474957831892</v>
      </c>
      <c r="U144" s="1">
        <f t="shared" ca="1" si="18"/>
        <v>0.88290500903112612</v>
      </c>
      <c r="V144" s="1">
        <f t="shared" ca="1" si="15"/>
        <v>0.70824688490882659</v>
      </c>
      <c r="W144" s="1">
        <f t="shared" ca="1" si="16"/>
        <v>0.34792608404038178</v>
      </c>
    </row>
    <row r="145" spans="1:23">
      <c r="A145">
        <v>178</v>
      </c>
      <c r="B145" t="s">
        <v>81</v>
      </c>
      <c r="C145">
        <v>-1</v>
      </c>
      <c r="D145" s="1">
        <f t="shared" ca="1" si="12"/>
        <v>0.51300907215723757</v>
      </c>
      <c r="E145" s="1">
        <f t="shared" ca="1" si="13"/>
        <v>0.22997832337286001</v>
      </c>
      <c r="F145" s="1">
        <f t="shared" ca="1" si="19"/>
        <v>5.771738114209117E-2</v>
      </c>
      <c r="G145" s="1">
        <f t="shared" ca="1" si="19"/>
        <v>1.0138776541895123E-2</v>
      </c>
      <c r="H145" s="1">
        <f t="shared" ca="1" si="19"/>
        <v>1.7431918455704833E-2</v>
      </c>
      <c r="I145" s="1">
        <f t="shared" ca="1" si="19"/>
        <v>6.87577284850968E-2</v>
      </c>
      <c r="J145" s="1">
        <f t="shared" ca="1" si="19"/>
        <v>0.14628556144556221</v>
      </c>
      <c r="K145" s="1">
        <f t="shared" ca="1" si="19"/>
        <v>0.11532065921515926</v>
      </c>
      <c r="L145" s="1">
        <f t="shared" ca="1" si="19"/>
        <v>3.1935871195073309E-2</v>
      </c>
      <c r="M145" s="1">
        <f t="shared" ca="1" si="19"/>
        <v>1.0997573720434493E-2</v>
      </c>
      <c r="N145" s="1">
        <f t="shared" ca="1" si="19"/>
        <v>2.1530969136660437E-2</v>
      </c>
      <c r="O145" s="1">
        <f t="shared" ca="1" si="19"/>
        <v>6.9173662634992819E-2</v>
      </c>
      <c r="P145" s="1">
        <f t="shared" ca="1" si="19"/>
        <v>0.24693379620708839</v>
      </c>
      <c r="Q145" s="1">
        <f t="shared" ca="1" si="19"/>
        <v>0.51328701999104454</v>
      </c>
      <c r="R145" s="1">
        <f t="shared" ca="1" si="19"/>
        <v>0.50778663495768916</v>
      </c>
      <c r="S145" s="1">
        <f t="shared" ca="1" si="19"/>
        <v>0.2184582888428977</v>
      </c>
      <c r="T145" s="1">
        <f t="shared" ca="1" si="19"/>
        <v>4.4174015627257576E-2</v>
      </c>
      <c r="U145" s="1">
        <f t="shared" ca="1" si="18"/>
        <v>0.10656934250422956</v>
      </c>
      <c r="V145" s="1">
        <f t="shared" ca="1" si="15"/>
        <v>0.16892763876533265</v>
      </c>
      <c r="W145" s="1">
        <f t="shared" ca="1" si="16"/>
        <v>0.11199251805763999</v>
      </c>
    </row>
    <row r="146" spans="1:23">
      <c r="A146">
        <v>179</v>
      </c>
      <c r="B146" t="s">
        <v>82</v>
      </c>
      <c r="C146">
        <v>-1</v>
      </c>
      <c r="D146" s="1">
        <f t="shared" ca="1" si="12"/>
        <v>0.50708799972989982</v>
      </c>
      <c r="E146" s="1">
        <f t="shared" ca="1" si="13"/>
        <v>0.1980325075485509</v>
      </c>
      <c r="F146" s="1">
        <f t="shared" ca="1" si="19"/>
        <v>2.9749983622545474E-2</v>
      </c>
      <c r="G146" s="1">
        <f t="shared" ca="1" si="19"/>
        <v>6.6073193176522327E-2</v>
      </c>
      <c r="H146" s="1">
        <f t="shared" ca="1" si="19"/>
        <v>0.2628198353317287</v>
      </c>
      <c r="I146" s="1">
        <f t="shared" ca="1" si="19"/>
        <v>0.43056774558166933</v>
      </c>
      <c r="J146" s="1">
        <f t="shared" ca="1" si="19"/>
        <v>0.27929541145779785</v>
      </c>
      <c r="K146" s="1">
        <f t="shared" ca="1" si="19"/>
        <v>0.18726431311509614</v>
      </c>
      <c r="L146" s="1">
        <f t="shared" ca="1" si="19"/>
        <v>0.36595659795610402</v>
      </c>
      <c r="M146" s="1">
        <f t="shared" ca="1" si="19"/>
        <v>0.53332387678767801</v>
      </c>
      <c r="N146" s="1">
        <f t="shared" ca="1" si="19"/>
        <v>0.31191933968981694</v>
      </c>
      <c r="O146" s="1">
        <f t="shared" ca="1" si="19"/>
        <v>9.762759773742305E-2</v>
      </c>
      <c r="P146" s="1">
        <f t="shared" ca="1" si="19"/>
        <v>0.20826117258889099</v>
      </c>
      <c r="Q146" s="1">
        <f t="shared" ca="1" si="19"/>
        <v>0.58349013738425826</v>
      </c>
      <c r="R146" s="1">
        <f t="shared" ca="1" si="19"/>
        <v>0.74910711076162539</v>
      </c>
      <c r="S146" s="1">
        <f t="shared" ca="1" si="19"/>
        <v>0.73977596274846547</v>
      </c>
      <c r="T146" s="1">
        <f t="shared" ca="1" si="19"/>
        <v>0.72973474617467904</v>
      </c>
      <c r="U146" s="1">
        <f t="shared" ca="1" si="18"/>
        <v>0.56026749093620531</v>
      </c>
      <c r="V146" s="1">
        <f t="shared" ca="1" si="15"/>
        <v>0.22972482114874096</v>
      </c>
      <c r="W146" s="1">
        <f t="shared" ca="1" si="16"/>
        <v>1.5263587233394302E-2</v>
      </c>
    </row>
    <row r="147" spans="1:23">
      <c r="A147">
        <v>180</v>
      </c>
      <c r="B147" t="s">
        <v>83</v>
      </c>
      <c r="C147">
        <v>-1</v>
      </c>
      <c r="D147" s="1">
        <f t="shared" ca="1" si="12"/>
        <v>5.5526114247436864E-2</v>
      </c>
      <c r="E147" s="1">
        <f t="shared" ca="1" si="13"/>
        <v>0.12149216990831041</v>
      </c>
      <c r="F147" s="1">
        <f t="shared" ca="1" si="19"/>
        <v>7.0158277584503312E-2</v>
      </c>
      <c r="G147" s="1">
        <f t="shared" ca="1" si="19"/>
        <v>2.4522824998435975E-2</v>
      </c>
      <c r="H147" s="1">
        <f t="shared" ca="1" si="19"/>
        <v>2.5233138471870427E-2</v>
      </c>
      <c r="I147" s="1">
        <f t="shared" ca="1" si="19"/>
        <v>9.6110959875677724E-3</v>
      </c>
      <c r="J147" s="1">
        <f t="shared" ca="1" si="19"/>
        <v>-3.3072431001850401E-2</v>
      </c>
      <c r="K147" s="1">
        <f t="shared" ca="1" si="19"/>
        <v>-6.5158551194781394E-2</v>
      </c>
      <c r="L147" s="1">
        <f t="shared" ca="1" si="19"/>
        <v>1.2919987871077187E-2</v>
      </c>
      <c r="M147" s="1">
        <f t="shared" ca="1" si="19"/>
        <v>0.24105169046963421</v>
      </c>
      <c r="N147" s="1">
        <f t="shared" ca="1" si="19"/>
        <v>0.44642191513584412</v>
      </c>
      <c r="O147" s="1">
        <f t="shared" ca="1" si="19"/>
        <v>0.36916117081582522</v>
      </c>
      <c r="P147" s="1">
        <f t="shared" ca="1" si="19"/>
        <v>0.34657531760588811</v>
      </c>
      <c r="Q147" s="1">
        <f t="shared" ca="1" si="19"/>
        <v>0.4011941566375839</v>
      </c>
      <c r="R147" s="1">
        <f t="shared" ca="1" si="19"/>
        <v>0.29327368767876227</v>
      </c>
      <c r="S147" s="1">
        <f t="shared" ca="1" si="19"/>
        <v>0.3429494407320216</v>
      </c>
      <c r="T147" s="1">
        <f t="shared" ca="1" si="19"/>
        <v>0.53729431007432549</v>
      </c>
      <c r="U147" s="1">
        <f t="shared" ca="1" si="18"/>
        <v>0.45974999651377041</v>
      </c>
      <c r="V147" s="1">
        <f t="shared" ca="1" si="15"/>
        <v>0.29916098187241114</v>
      </c>
      <c r="W147" s="1">
        <f t="shared" ca="1" si="16"/>
        <v>0.31685349899367604</v>
      </c>
    </row>
    <row r="148" spans="1:23">
      <c r="A148">
        <v>181</v>
      </c>
      <c r="B148" t="s">
        <v>84</v>
      </c>
      <c r="C148">
        <v>-1</v>
      </c>
      <c r="D148" s="1">
        <f t="shared" ca="1" si="12"/>
        <v>6.7672834150288713E-2</v>
      </c>
      <c r="E148" s="1">
        <f t="shared" ca="1" si="13"/>
        <v>8.2627192617913986E-2</v>
      </c>
      <c r="F148" s="1">
        <f t="shared" ca="1" si="19"/>
        <v>6.0508106562846588E-2</v>
      </c>
      <c r="G148" s="1">
        <f t="shared" ca="1" si="19"/>
        <v>3.4827550894518625E-2</v>
      </c>
      <c r="H148" s="1">
        <f t="shared" ca="1" si="19"/>
        <v>6.776648654835854E-2</v>
      </c>
      <c r="I148" s="1">
        <f t="shared" ca="1" si="19"/>
        <v>0.1367784509094572</v>
      </c>
      <c r="J148" s="1">
        <f t="shared" ca="1" si="19"/>
        <v>8.9921123819171347E-2</v>
      </c>
      <c r="K148" s="1">
        <f t="shared" ca="1" si="19"/>
        <v>5.8011781748507726E-2</v>
      </c>
      <c r="L148" s="1">
        <f t="shared" ca="1" si="19"/>
        <v>0.17280911020530693</v>
      </c>
      <c r="M148" s="1">
        <f t="shared" ca="1" si="19"/>
        <v>0.36635942056263449</v>
      </c>
      <c r="N148" s="1">
        <f t="shared" ca="1" si="19"/>
        <v>0.32688411544523144</v>
      </c>
      <c r="O148" s="1">
        <f t="shared" ca="1" si="19"/>
        <v>0.17496935266503971</v>
      </c>
      <c r="P148" s="1">
        <f t="shared" ca="1" si="19"/>
        <v>0.20216686124368016</v>
      </c>
      <c r="Q148" s="1">
        <f t="shared" ca="1" si="19"/>
        <v>0.41827478847248606</v>
      </c>
      <c r="R148" s="1">
        <f t="shared" ca="1" si="19"/>
        <v>0.45016887957629403</v>
      </c>
      <c r="S148" s="1">
        <f t="shared" ca="1" si="19"/>
        <v>0.45686034303487572</v>
      </c>
      <c r="T148" s="1">
        <f t="shared" ca="1" si="19"/>
        <v>0.46913498793961406</v>
      </c>
      <c r="U148" s="1">
        <f t="shared" ca="1" si="18"/>
        <v>0.5061143952836582</v>
      </c>
      <c r="V148" s="1">
        <f t="shared" ca="1" si="15"/>
        <v>0.39779371929487628</v>
      </c>
      <c r="W148" s="1">
        <f t="shared" ca="1" si="16"/>
        <v>0.41443475370343935</v>
      </c>
    </row>
    <row r="149" spans="1:23">
      <c r="A149">
        <v>182</v>
      </c>
      <c r="B149" t="s">
        <v>85</v>
      </c>
      <c r="C149">
        <v>-1</v>
      </c>
      <c r="D149" s="1">
        <f t="shared" ca="1" si="12"/>
        <v>3.1618253174269716E-2</v>
      </c>
      <c r="E149" s="1">
        <f t="shared" ca="1" si="13"/>
        <v>-1.3098413808141434E-3</v>
      </c>
      <c r="F149" s="1">
        <f t="shared" ca="1" si="19"/>
        <v>6.5918876128770497E-3</v>
      </c>
      <c r="G149" s="1">
        <f t="shared" ca="1" si="19"/>
        <v>5.4080879947236406E-2</v>
      </c>
      <c r="H149" s="1">
        <f t="shared" ca="1" si="19"/>
        <v>0.15849245494165037</v>
      </c>
      <c r="I149" s="1">
        <f t="shared" ca="1" si="19"/>
        <v>0.27503870908610201</v>
      </c>
      <c r="J149" s="1">
        <f t="shared" ca="1" si="19"/>
        <v>0.30827857082107452</v>
      </c>
      <c r="K149" s="1">
        <f t="shared" ca="1" si="19"/>
        <v>0.37681901672946128</v>
      </c>
      <c r="L149" s="1">
        <f t="shared" ca="1" si="19"/>
        <v>0.49437026150633595</v>
      </c>
      <c r="M149" s="1">
        <f t="shared" ca="1" si="19"/>
        <v>0.73945453251112325</v>
      </c>
      <c r="N149" s="1">
        <f t="shared" ca="1" si="19"/>
        <v>0.6949045937276892</v>
      </c>
      <c r="O149" s="1">
        <f t="shared" ca="1" si="19"/>
        <v>0.41642437594639981</v>
      </c>
      <c r="P149" s="1">
        <f t="shared" ca="1" si="19"/>
        <v>0.37123204637963692</v>
      </c>
      <c r="Q149" s="1">
        <f t="shared" ca="1" si="19"/>
        <v>0.48550490916221245</v>
      </c>
      <c r="R149" s="1">
        <f t="shared" ca="1" si="19"/>
        <v>0.50269016906964636</v>
      </c>
      <c r="S149" s="1">
        <f t="shared" ca="1" si="19"/>
        <v>0.74186987963771256</v>
      </c>
      <c r="T149" s="1">
        <f t="shared" ca="1" si="19"/>
        <v>0.97065702799499365</v>
      </c>
      <c r="U149" s="1">
        <f t="shared" ca="1" si="18"/>
        <v>1.0028431790261543</v>
      </c>
      <c r="V149" s="1">
        <f t="shared" ca="1" si="15"/>
        <v>0.80412161089719725</v>
      </c>
      <c r="W149" s="1">
        <f t="shared" ca="1" si="16"/>
        <v>0.47145627181905442</v>
      </c>
    </row>
    <row r="150" spans="1:23">
      <c r="A150">
        <v>183</v>
      </c>
      <c r="B150" t="s">
        <v>86</v>
      </c>
      <c r="C150">
        <v>-1</v>
      </c>
      <c r="D150" s="1">
        <f t="shared" ca="1" si="12"/>
        <v>0.28610679543568496</v>
      </c>
      <c r="E150" s="1">
        <f t="shared" ca="1" si="13"/>
        <v>0.37969364834046826</v>
      </c>
      <c r="F150" s="1">
        <f t="shared" ca="1" si="19"/>
        <v>0.2150530012340679</v>
      </c>
      <c r="G150" s="1">
        <f t="shared" ca="1" si="19"/>
        <v>8.3930948329602018E-2</v>
      </c>
      <c r="H150" s="1">
        <f t="shared" ca="1" si="19"/>
        <v>7.0141989775099028E-2</v>
      </c>
      <c r="I150" s="1">
        <f t="shared" ca="1" si="19"/>
        <v>7.186918505004633E-2</v>
      </c>
      <c r="J150" s="1">
        <f t="shared" ca="1" si="19"/>
        <v>1.1975031674965417E-2</v>
      </c>
      <c r="K150" s="1">
        <f t="shared" ca="1" si="19"/>
        <v>2.0129013076612766E-2</v>
      </c>
      <c r="L150" s="1">
        <f t="shared" ca="1" si="19"/>
        <v>0.22926221582569778</v>
      </c>
      <c r="M150" s="1">
        <f t="shared" ca="1" si="19"/>
        <v>0.55555855514284225</v>
      </c>
      <c r="N150" s="1">
        <f t="shared" ca="1" si="19"/>
        <v>0.5607568239427112</v>
      </c>
      <c r="O150" s="1">
        <f t="shared" ca="1" si="19"/>
        <v>0.3181792487519538</v>
      </c>
      <c r="P150" s="1">
        <f t="shared" ca="1" si="19"/>
        <v>0.27597773499231076</v>
      </c>
      <c r="Q150" s="1">
        <f t="shared" ca="1" si="19"/>
        <v>0.39485585190570671</v>
      </c>
      <c r="R150" s="1">
        <f t="shared" ca="1" si="19"/>
        <v>0.4470381783676099</v>
      </c>
      <c r="S150" s="1">
        <f t="shared" ca="1" si="19"/>
        <v>0.65939249789598409</v>
      </c>
      <c r="T150" s="1">
        <f t="shared" ca="1" si="19"/>
        <v>0.84131800557183567</v>
      </c>
      <c r="U150" s="1">
        <f t="shared" ca="1" si="18"/>
        <v>0.87575199605929011</v>
      </c>
      <c r="V150" s="1">
        <f t="shared" ca="1" si="15"/>
        <v>0.86189003364629624</v>
      </c>
      <c r="W150" s="1">
        <f t="shared" ca="1" si="16"/>
        <v>0.91180224382983588</v>
      </c>
    </row>
    <row r="151" spans="1:23">
      <c r="A151">
        <v>184</v>
      </c>
      <c r="B151" t="s">
        <v>87</v>
      </c>
      <c r="C151">
        <v>-1</v>
      </c>
      <c r="D151" s="1">
        <f t="shared" ca="1" si="12"/>
        <v>-6.910962421104859E-2</v>
      </c>
      <c r="E151" s="1">
        <f t="shared" ca="1" si="13"/>
        <v>-1.5353310996445836E-2</v>
      </c>
      <c r="F151" s="1">
        <f t="shared" ca="1" si="19"/>
        <v>-1.9107201747818047E-4</v>
      </c>
      <c r="G151" s="1">
        <f t="shared" ca="1" si="19"/>
        <v>2.1597061944880362E-2</v>
      </c>
      <c r="H151" s="1">
        <f t="shared" ca="1" si="19"/>
        <v>9.8809860800578367E-2</v>
      </c>
      <c r="I151" s="1">
        <f t="shared" ca="1" si="19"/>
        <v>0.24489437563165142</v>
      </c>
      <c r="J151" s="1">
        <f t="shared" ca="1" si="19"/>
        <v>0.26678658985679182</v>
      </c>
      <c r="K151" s="1">
        <f t="shared" ca="1" si="19"/>
        <v>0.22401992412450927</v>
      </c>
      <c r="L151" s="1">
        <f t="shared" ca="1" si="19"/>
        <v>0.17847453624189352</v>
      </c>
      <c r="M151" s="1">
        <f t="shared" ca="1" si="19"/>
        <v>0.35385806279470244</v>
      </c>
      <c r="N151" s="1">
        <f t="shared" ca="1" si="19"/>
        <v>0.54449276737169161</v>
      </c>
      <c r="O151" s="1">
        <f t="shared" ca="1" si="19"/>
        <v>0.43327247146572245</v>
      </c>
      <c r="P151" s="1">
        <f t="shared" ca="1" si="19"/>
        <v>0.39441777802853095</v>
      </c>
      <c r="Q151" s="1">
        <f t="shared" ca="1" si="19"/>
        <v>0.50158402990668516</v>
      </c>
      <c r="R151" s="1">
        <f t="shared" ca="1" si="19"/>
        <v>0.37679449883142285</v>
      </c>
      <c r="S151" s="1">
        <f t="shared" ca="1" si="19"/>
        <v>0.23041936013095241</v>
      </c>
      <c r="T151" s="1">
        <f t="shared" ca="1" si="19"/>
        <v>0.19932858450620336</v>
      </c>
      <c r="U151" s="1">
        <f t="shared" ca="1" si="18"/>
        <v>0.21837979505663671</v>
      </c>
      <c r="V151" s="1">
        <f t="shared" ca="1" si="15"/>
        <v>0.16861008647230974</v>
      </c>
      <c r="W151" s="1">
        <f t="shared" ca="1" si="16"/>
        <v>0.13673820809851761</v>
      </c>
    </row>
    <row r="152" spans="1:23">
      <c r="A152">
        <v>185</v>
      </c>
      <c r="B152" t="s">
        <v>88</v>
      </c>
      <c r="C152">
        <v>-1</v>
      </c>
      <c r="D152" s="1">
        <f t="shared" ca="1" si="12"/>
        <v>0.56888879535469117</v>
      </c>
      <c r="E152" s="1">
        <f t="shared" ca="1" si="13"/>
        <v>0.27833771193534368</v>
      </c>
      <c r="F152" s="1">
        <f t="shared" ca="1" si="19"/>
        <v>6.5450657545147298E-2</v>
      </c>
      <c r="G152" s="1">
        <f t="shared" ca="1" si="19"/>
        <v>1.7080263600478967E-2</v>
      </c>
      <c r="H152" s="1">
        <f t="shared" ca="1" si="19"/>
        <v>0.17833940258157316</v>
      </c>
      <c r="I152" s="1">
        <f t="shared" ca="1" si="19"/>
        <v>0.37706977451968177</v>
      </c>
      <c r="J152" s="1">
        <f t="shared" ca="1" si="19"/>
        <v>0.26165523444287497</v>
      </c>
      <c r="K152" s="1">
        <f t="shared" ca="1" si="19"/>
        <v>8.5287201586344008E-2</v>
      </c>
      <c r="L152" s="1">
        <f t="shared" ca="1" si="19"/>
        <v>9.8418894042200278E-2</v>
      </c>
      <c r="M152" s="1">
        <f t="shared" ca="1" si="19"/>
        <v>0.21058272086792376</v>
      </c>
      <c r="N152" s="1">
        <f t="shared" ca="1" si="19"/>
        <v>0.16332487186390815</v>
      </c>
      <c r="O152" s="1">
        <f t="shared" ca="1" si="19"/>
        <v>8.8417292594780733E-2</v>
      </c>
      <c r="P152" s="1">
        <f t="shared" ca="1" si="19"/>
        <v>0.21810716991326351</v>
      </c>
      <c r="Q152" s="1">
        <f t="shared" ca="1" si="19"/>
        <v>0.46344563732003319</v>
      </c>
      <c r="R152" s="1">
        <f t="shared" ca="1" si="19"/>
        <v>0.49923213235905245</v>
      </c>
      <c r="S152" s="1">
        <f t="shared" ca="1" si="19"/>
        <v>0.53295519937551583</v>
      </c>
      <c r="T152" s="1">
        <f t="shared" ca="1" si="19"/>
        <v>0.5001341388042283</v>
      </c>
      <c r="U152" s="1">
        <f t="shared" ca="1" si="18"/>
        <v>0.53251553300628829</v>
      </c>
      <c r="V152" s="1">
        <f t="shared" ca="1" si="15"/>
        <v>0.36864531555861868</v>
      </c>
      <c r="W152" s="1">
        <f t="shared" ca="1" si="16"/>
        <v>0.18082473783953137</v>
      </c>
    </row>
    <row r="153" spans="1:23">
      <c r="A153">
        <v>186</v>
      </c>
      <c r="B153" t="s">
        <v>89</v>
      </c>
      <c r="C153">
        <v>-1</v>
      </c>
      <c r="D153" s="1">
        <f t="shared" ca="1" si="12"/>
        <v>0.70803161858213126</v>
      </c>
      <c r="E153" s="1">
        <f t="shared" ca="1" si="13"/>
        <v>0.49165337046769603</v>
      </c>
      <c r="F153" s="1">
        <f t="shared" ca="1" si="19"/>
        <v>0.24612272182167447</v>
      </c>
      <c r="G153" s="1">
        <f t="shared" ca="1" si="19"/>
        <v>9.8750354690428435E-2</v>
      </c>
      <c r="H153" s="1">
        <f t="shared" ca="1" si="19"/>
        <v>0.10179550442127558</v>
      </c>
      <c r="I153" s="1">
        <f t="shared" ca="1" si="19"/>
        <v>0.30058648139680411</v>
      </c>
      <c r="J153" s="1">
        <f t="shared" ca="1" si="19"/>
        <v>0.63930890494371662</v>
      </c>
      <c r="K153" s="1">
        <f t="shared" ca="1" si="19"/>
        <v>0.64682830929468738</v>
      </c>
      <c r="L153" s="1">
        <f t="shared" ca="1" si="19"/>
        <v>0.29489368071730354</v>
      </c>
      <c r="M153" s="1">
        <f t="shared" ca="1" si="19"/>
        <v>3.3701085110817937E-2</v>
      </c>
      <c r="N153" s="1">
        <f t="shared" ca="1" si="19"/>
        <v>-2.6446647042893588E-2</v>
      </c>
      <c r="O153" s="1">
        <f t="shared" ca="1" si="19"/>
        <v>6.6781319798787488E-3</v>
      </c>
      <c r="P153" s="1">
        <f t="shared" ca="1" si="19"/>
        <v>4.4807997483570235E-2</v>
      </c>
      <c r="Q153" s="1">
        <f t="shared" ca="1" si="19"/>
        <v>0.13701637879338166</v>
      </c>
      <c r="R153" s="1">
        <f t="shared" ca="1" si="19"/>
        <v>0.28312805335056063</v>
      </c>
      <c r="S153" s="1">
        <f t="shared" ca="1" si="19"/>
        <v>0.43970561312455514</v>
      </c>
      <c r="T153" s="1">
        <f t="shared" ca="1" si="19"/>
        <v>0.28450973499871546</v>
      </c>
      <c r="U153" s="1">
        <f t="shared" ca="1" si="18"/>
        <v>0.16023730616171944</v>
      </c>
      <c r="V153" s="1">
        <f t="shared" ca="1" si="15"/>
        <v>0.30892176200523125</v>
      </c>
      <c r="W153" s="1">
        <f t="shared" ca="1" si="16"/>
        <v>0.65062126573466117</v>
      </c>
    </row>
    <row r="154" spans="1:23">
      <c r="A154">
        <v>187</v>
      </c>
      <c r="B154" t="s">
        <v>90</v>
      </c>
      <c r="C154">
        <v>-1</v>
      </c>
      <c r="D154" s="1">
        <f t="shared" ca="1" si="12"/>
        <v>0.61584921463923792</v>
      </c>
      <c r="E154" s="1">
        <f t="shared" ca="1" si="13"/>
        <v>0.52067661427691192</v>
      </c>
      <c r="F154" s="1">
        <f t="shared" ca="1" si="19"/>
        <v>0.19266026946630688</v>
      </c>
      <c r="G154" s="1">
        <f t="shared" ca="1" si="19"/>
        <v>-3.0543113621955054E-2</v>
      </c>
      <c r="H154" s="1">
        <f t="shared" ca="1" si="19"/>
        <v>-2.2952379121738798E-2</v>
      </c>
      <c r="I154" s="1">
        <f t="shared" ca="1" si="19"/>
        <v>0.21519474529720656</v>
      </c>
      <c r="J154" s="1">
        <f t="shared" ca="1" si="19"/>
        <v>0.47181878676438738</v>
      </c>
      <c r="K154" s="1">
        <f t="shared" ca="1" si="19"/>
        <v>0.41560297597263124</v>
      </c>
      <c r="L154" s="1">
        <f t="shared" ca="1" si="19"/>
        <v>0.19858806893435596</v>
      </c>
      <c r="M154" s="1">
        <f t="shared" ca="1" si="19"/>
        <v>0.13327203646259778</v>
      </c>
      <c r="N154" s="1">
        <f t="shared" ca="1" si="19"/>
        <v>0.155241250150293</v>
      </c>
      <c r="O154" s="1">
        <f t="shared" ca="1" si="19"/>
        <v>8.5450524842085041E-2</v>
      </c>
      <c r="P154" s="1">
        <f t="shared" ca="1" si="19"/>
        <v>7.9740755382757818E-4</v>
      </c>
      <c r="Q154" s="1">
        <f t="shared" ca="1" si="19"/>
        <v>1.9981737985606502E-2</v>
      </c>
      <c r="R154" s="1">
        <f t="shared" ca="1" si="19"/>
        <v>0.21804314300370153</v>
      </c>
      <c r="S154" s="1">
        <f t="shared" ca="1" si="19"/>
        <v>0.53130227184555967</v>
      </c>
      <c r="T154" s="1">
        <f t="shared" ca="1" si="19"/>
        <v>0.59323566787119197</v>
      </c>
      <c r="U154" s="1">
        <f t="shared" ca="1" si="18"/>
        <v>0.36564268608316469</v>
      </c>
      <c r="V154" s="1">
        <f t="shared" ca="1" si="15"/>
        <v>0.33010713369680594</v>
      </c>
      <c r="W154" s="1">
        <f t="shared" ca="1" si="16"/>
        <v>0.56050611016895957</v>
      </c>
    </row>
    <row r="155" spans="1:23">
      <c r="A155">
        <v>188</v>
      </c>
      <c r="B155" t="s">
        <v>91</v>
      </c>
      <c r="C155">
        <v>-1</v>
      </c>
      <c r="D155" s="1">
        <f t="shared" ca="1" si="12"/>
        <v>0.7186539221589362</v>
      </c>
      <c r="E155" s="1">
        <f t="shared" ca="1" si="13"/>
        <v>0.41377191665136642</v>
      </c>
      <c r="F155" s="1">
        <f t="shared" ca="1" si="19"/>
        <v>7.336371203654557E-2</v>
      </c>
      <c r="G155" s="1">
        <f t="shared" ca="1" si="19"/>
        <v>-0.1010671177737098</v>
      </c>
      <c r="H155" s="1">
        <f t="shared" ca="1" si="19"/>
        <v>-7.2978648722056977E-2</v>
      </c>
      <c r="I155" s="1">
        <f t="shared" ca="1" si="19"/>
        <v>0.14720991470255457</v>
      </c>
      <c r="J155" s="1">
        <f t="shared" ca="1" si="19"/>
        <v>0.47795810887740559</v>
      </c>
      <c r="K155" s="1">
        <f t="shared" ca="1" si="19"/>
        <v>0.6068326645757921</v>
      </c>
      <c r="L155" s="1">
        <f t="shared" ca="1" si="19"/>
        <v>0.50607232091192933</v>
      </c>
      <c r="M155" s="1">
        <f t="shared" ca="1" si="19"/>
        <v>0.45697598413251939</v>
      </c>
      <c r="N155" s="1">
        <f t="shared" ca="1" si="19"/>
        <v>0.25964501935722739</v>
      </c>
      <c r="O155" s="1">
        <f t="shared" ca="1" si="19"/>
        <v>8.5749416785888349E-2</v>
      </c>
      <c r="P155" s="1">
        <f t="shared" ca="1" si="19"/>
        <v>-1.2530876817107873E-2</v>
      </c>
      <c r="Q155" s="1">
        <f t="shared" ca="1" si="19"/>
        <v>3.3545488775774283E-2</v>
      </c>
      <c r="R155" s="1">
        <f t="shared" ca="1" si="19"/>
        <v>0.21861663608865486</v>
      </c>
      <c r="S155" s="1">
        <f t="shared" ca="1" si="19"/>
        <v>0.42024269052819452</v>
      </c>
      <c r="T155" s="1">
        <f t="shared" ca="1" si="19"/>
        <v>0.45523490785417381</v>
      </c>
      <c r="U155" s="1">
        <f t="shared" ca="1" si="18"/>
        <v>0.67479665679937295</v>
      </c>
      <c r="V155" s="1">
        <f t="shared" ca="1" si="15"/>
        <v>0.90375265050522713</v>
      </c>
      <c r="W155" s="1">
        <f t="shared" ca="1" si="16"/>
        <v>0.9513769807566087</v>
      </c>
    </row>
    <row r="156" spans="1:23">
      <c r="A156">
        <v>189</v>
      </c>
      <c r="B156" t="s">
        <v>92</v>
      </c>
      <c r="C156">
        <v>-1</v>
      </c>
      <c r="D156" s="1">
        <f t="shared" ca="1" si="12"/>
        <v>0.62965088400164693</v>
      </c>
      <c r="E156" s="1">
        <f t="shared" ca="1" si="13"/>
        <v>0.33603751581246066</v>
      </c>
      <c r="F156" s="1">
        <f t="shared" ca="1" si="19"/>
        <v>9.5456826355555927E-2</v>
      </c>
      <c r="G156" s="1">
        <f t="shared" ca="1" si="19"/>
        <v>7.5672925063035024E-3</v>
      </c>
      <c r="H156" s="1">
        <f t="shared" ca="1" si="19"/>
        <v>0.15839905904429266</v>
      </c>
      <c r="I156" s="1">
        <f t="shared" ca="1" si="19"/>
        <v>0.4537423385455398</v>
      </c>
      <c r="J156" s="1">
        <f t="shared" ca="1" si="19"/>
        <v>0.65626984077944195</v>
      </c>
      <c r="K156" s="1">
        <f t="shared" ca="1" si="19"/>
        <v>0.52333768959063887</v>
      </c>
      <c r="L156" s="1">
        <f t="shared" ca="1" si="19"/>
        <v>0.26477783447061504</v>
      </c>
      <c r="M156" s="1">
        <f t="shared" ca="1" si="19"/>
        <v>0.10031336485179987</v>
      </c>
      <c r="N156" s="1">
        <f t="shared" ca="1" si="19"/>
        <v>6.7564133847117569E-2</v>
      </c>
      <c r="O156" s="1">
        <f t="shared" ca="1" si="19"/>
        <v>8.3108036743586342E-2</v>
      </c>
      <c r="P156" s="1">
        <f t="shared" ca="1" si="19"/>
        <v>8.2467443437614196E-2</v>
      </c>
      <c r="Q156" s="1">
        <f t="shared" ca="1" si="19"/>
        <v>9.7054145627908955E-2</v>
      </c>
      <c r="R156" s="1">
        <f t="shared" ca="1" si="19"/>
        <v>0.30180730343635848</v>
      </c>
      <c r="S156" s="1">
        <f t="shared" ca="1" si="19"/>
        <v>0.62772819506697353</v>
      </c>
      <c r="T156" s="1">
        <f t="shared" ca="1" si="19"/>
        <v>0.62826196349283858</v>
      </c>
      <c r="U156" s="1">
        <f t="shared" ca="1" si="18"/>
        <v>0.36271633117884472</v>
      </c>
      <c r="V156" s="1">
        <f t="shared" ca="1" si="15"/>
        <v>0.35575095791786931</v>
      </c>
      <c r="W156" s="1">
        <f t="shared" ca="1" si="16"/>
        <v>0.67233943841889932</v>
      </c>
    </row>
    <row r="157" spans="1:23">
      <c r="A157">
        <v>190</v>
      </c>
      <c r="B157" t="s">
        <v>93</v>
      </c>
      <c r="C157">
        <v>-1</v>
      </c>
      <c r="D157" s="1">
        <f t="shared" ca="1" si="12"/>
        <v>0.5145459624503349</v>
      </c>
      <c r="E157" s="1">
        <f t="shared" ca="1" si="13"/>
        <v>0.51424789041028873</v>
      </c>
      <c r="F157" s="1">
        <f t="shared" ca="1" si="19"/>
        <v>0.28963499684859961</v>
      </c>
      <c r="G157" s="1">
        <f t="shared" ca="1" si="19"/>
        <v>9.7221164471602978E-2</v>
      </c>
      <c r="H157" s="1">
        <f t="shared" ca="1" si="19"/>
        <v>9.2576765778384654E-2</v>
      </c>
      <c r="I157" s="1">
        <f t="shared" ca="1" si="19"/>
        <v>0.27167489400829875</v>
      </c>
      <c r="J157" s="1">
        <f t="shared" ca="1" si="19"/>
        <v>0.46081729076821015</v>
      </c>
      <c r="K157" s="1">
        <f t="shared" ca="1" si="19"/>
        <v>0.3736437034393319</v>
      </c>
      <c r="L157" s="1">
        <f t="shared" ca="1" si="19"/>
        <v>0.33813134284635682</v>
      </c>
      <c r="M157" s="1">
        <f t="shared" ca="1" si="19"/>
        <v>0.38806740385389776</v>
      </c>
      <c r="N157" s="1">
        <f t="shared" ca="1" si="19"/>
        <v>0.22476194531318522</v>
      </c>
      <c r="O157" s="1">
        <f t="shared" ca="1" si="19"/>
        <v>8.8181580516797906E-2</v>
      </c>
      <c r="P157" s="1">
        <f t="shared" ca="1" si="19"/>
        <v>5.6619027427206217E-2</v>
      </c>
      <c r="Q157" s="1">
        <f t="shared" ca="1" si="19"/>
        <v>0.13037402843922699</v>
      </c>
      <c r="R157" s="1">
        <f t="shared" ca="1" si="19"/>
        <v>0.35548667153164015</v>
      </c>
      <c r="S157" s="1">
        <f t="shared" ca="1" si="19"/>
        <v>0.67780777856993291</v>
      </c>
      <c r="T157" s="1">
        <f t="shared" ca="1" si="19"/>
        <v>0.73382398319343889</v>
      </c>
      <c r="U157" s="1">
        <f t="shared" ca="1" si="18"/>
        <v>0.66717801894662065</v>
      </c>
      <c r="V157" s="1">
        <f t="shared" ca="1" si="15"/>
        <v>0.81670038866995975</v>
      </c>
      <c r="W157" s="1">
        <f t="shared" ca="1" si="16"/>
        <v>1.0108360971584434</v>
      </c>
    </row>
    <row r="158" spans="1:23">
      <c r="A158">
        <v>191</v>
      </c>
      <c r="B158" t="s">
        <v>94</v>
      </c>
      <c r="C158">
        <v>-1</v>
      </c>
      <c r="D158" s="1">
        <f t="shared" ca="1" si="12"/>
        <v>0.93406030720445865</v>
      </c>
      <c r="E158" s="1">
        <f t="shared" ca="1" si="13"/>
        <v>0.71684210481758182</v>
      </c>
      <c r="F158" s="1">
        <f t="shared" ca="1" si="19"/>
        <v>0.37069798058442827</v>
      </c>
      <c r="G158" s="1">
        <f t="shared" ca="1" si="19"/>
        <v>0.10593474301391051</v>
      </c>
      <c r="H158" s="1">
        <f t="shared" ca="1" si="19"/>
        <v>8.5381365356001618E-2</v>
      </c>
      <c r="I158" s="1">
        <f t="shared" ca="1" si="19"/>
        <v>0.34840391853059138</v>
      </c>
      <c r="J158" s="1">
        <f t="shared" ca="1" si="19"/>
        <v>0.63316517312508869</v>
      </c>
      <c r="K158" s="1">
        <f t="shared" ca="1" si="19"/>
        <v>0.5484150228979463</v>
      </c>
      <c r="L158" s="1">
        <f ca="1">(L108+0.6*(M108+K108)+0.15*(J108+N108))/(1+2*0.6+2*0.15)</f>
        <v>0.41464822553852343</v>
      </c>
      <c r="M158" s="1">
        <f t="shared" ca="1" si="19"/>
        <v>0.40235867892879024</v>
      </c>
      <c r="N158" s="1">
        <f t="shared" ca="1" si="19"/>
        <v>0.23616841525954912</v>
      </c>
      <c r="O158" s="1">
        <f t="shared" ca="1" si="19"/>
        <v>7.5487015722599721E-2</v>
      </c>
      <c r="P158" s="1">
        <f t="shared" ca="1" si="19"/>
        <v>2.0722409632288146E-2</v>
      </c>
      <c r="Q158" s="1">
        <f t="shared" ca="1" si="19"/>
        <v>5.7139472113761171E-2</v>
      </c>
      <c r="R158" s="1">
        <f t="shared" ca="1" si="19"/>
        <v>0.24678132971369066</v>
      </c>
      <c r="S158" s="1">
        <f t="shared" ca="1" si="19"/>
        <v>0.43629766361277322</v>
      </c>
      <c r="T158" s="1">
        <f t="shared" ca="1" si="19"/>
        <v>0.36984309243350799</v>
      </c>
      <c r="U158" s="1">
        <f t="shared" ca="1" si="18"/>
        <v>0.4811747441604447</v>
      </c>
      <c r="V158" s="1">
        <f t="shared" ca="1" si="15"/>
        <v>0.78936705679823926</v>
      </c>
      <c r="W158" s="1">
        <f ca="1">(W108+0.6*(V108)+0.15*U108)/(1+0.6+0.15)</f>
        <v>0.96740325408093752</v>
      </c>
    </row>
    <row r="159" spans="1:23">
      <c r="D159" s="1" t="s">
        <v>2</v>
      </c>
      <c r="E159" s="1" t="s">
        <v>3</v>
      </c>
      <c r="F159" s="1" t="s">
        <v>4</v>
      </c>
      <c r="G159" s="1" t="s">
        <v>5</v>
      </c>
      <c r="H159" s="1" t="s">
        <v>6</v>
      </c>
      <c r="I159" s="1" t="s">
        <v>7</v>
      </c>
      <c r="J159" s="1" t="s">
        <v>8</v>
      </c>
      <c r="K159" s="1" t="s">
        <v>9</v>
      </c>
      <c r="L159" s="1" t="s">
        <v>10</v>
      </c>
      <c r="M159" s="1" t="s">
        <v>11</v>
      </c>
      <c r="N159" s="1" t="s">
        <v>17</v>
      </c>
      <c r="O159" s="1" t="s">
        <v>18</v>
      </c>
      <c r="P159" s="1" t="s">
        <v>19</v>
      </c>
      <c r="Q159" s="1" t="s">
        <v>20</v>
      </c>
      <c r="R159" s="1" t="s">
        <v>21</v>
      </c>
      <c r="S159" s="1" t="s">
        <v>22</v>
      </c>
      <c r="T159" s="1" t="s">
        <v>23</v>
      </c>
      <c r="U159" s="1" t="s">
        <v>24</v>
      </c>
      <c r="V159" s="1" t="s">
        <v>25</v>
      </c>
      <c r="W159" s="1" t="s">
        <v>26</v>
      </c>
    </row>
    <row r="160" spans="1:23">
      <c r="B160" s="1" t="s">
        <v>197</v>
      </c>
      <c r="C160" s="1" t="s">
        <v>0</v>
      </c>
      <c r="D160" s="10">
        <f ca="1">AVERAGE(D111:D134)</f>
        <v>0.39961769722209378</v>
      </c>
      <c r="E160" s="3">
        <f t="shared" ref="E160:W160" ca="1" si="20">AVERAGE(E111:E134)</f>
        <v>0.40213437020499104</v>
      </c>
      <c r="F160" s="3">
        <f t="shared" ca="1" si="20"/>
        <v>0.40914179619833213</v>
      </c>
      <c r="G160" s="3">
        <f t="shared" ca="1" si="20"/>
        <v>0.4052697380029458</v>
      </c>
      <c r="H160" s="3">
        <f t="shared" ca="1" si="20"/>
        <v>0.4184311118428638</v>
      </c>
      <c r="I160" s="3">
        <f t="shared" ca="1" si="20"/>
        <v>0.45478275741553315</v>
      </c>
      <c r="J160" s="3">
        <f t="shared" ca="1" si="20"/>
        <v>0.45575275673388277</v>
      </c>
      <c r="K160" s="3">
        <f t="shared" ca="1" si="20"/>
        <v>0.4793902151778287</v>
      </c>
      <c r="L160" s="3">
        <f t="shared" ca="1" si="20"/>
        <v>0.56829547674630987</v>
      </c>
      <c r="M160" s="3">
        <f t="shared" ca="1" si="20"/>
        <v>0.57471469555766308</v>
      </c>
      <c r="N160" s="3">
        <f t="shared" ca="1" si="20"/>
        <v>0.61354499919800287</v>
      </c>
      <c r="O160" s="3">
        <f t="shared" ca="1" si="20"/>
        <v>0.57735101254659338</v>
      </c>
      <c r="P160" s="3">
        <f t="shared" ca="1" si="20"/>
        <v>0.36463837252767511</v>
      </c>
      <c r="Q160" s="3">
        <f t="shared" ca="1" si="20"/>
        <v>0.28422195012457885</v>
      </c>
      <c r="R160" s="3">
        <f t="shared" ca="1" si="20"/>
        <v>0.28756585046822081</v>
      </c>
      <c r="S160" s="3">
        <f t="shared" ca="1" si="20"/>
        <v>0.17974828125174666</v>
      </c>
      <c r="T160" s="3">
        <f t="shared" ca="1" si="20"/>
        <v>0.14176011323395879</v>
      </c>
      <c r="U160" s="3">
        <f t="shared" ca="1" si="20"/>
        <v>0.26051754196192128</v>
      </c>
      <c r="V160" s="3">
        <f t="shared" ca="1" si="20"/>
        <v>0.42696648252159836</v>
      </c>
      <c r="W160" s="3">
        <f t="shared" ca="1" si="20"/>
        <v>0.57027972688330664</v>
      </c>
    </row>
    <row r="161" spans="2:23">
      <c r="C161" s="1" t="s">
        <v>198</v>
      </c>
      <c r="D161" s="10">
        <f ca="1">AVERAGE(D135:D158)</f>
        <v>0.52269992651525621</v>
      </c>
      <c r="E161" s="3">
        <f t="shared" ref="E161:W161" ca="1" si="21">AVERAGE(E135:E158)</f>
        <v>0.32841500073438445</v>
      </c>
      <c r="F161" s="3">
        <f t="shared" ca="1" si="21"/>
        <v>0.12093992899688709</v>
      </c>
      <c r="G161" s="3">
        <f t="shared" ca="1" si="21"/>
        <v>3.5855076374804548E-2</v>
      </c>
      <c r="H161" s="3">
        <f t="shared" ca="1" si="21"/>
        <v>9.2270408333334844E-2</v>
      </c>
      <c r="I161" s="3">
        <f t="shared" ca="1" si="21"/>
        <v>0.21491088289728452</v>
      </c>
      <c r="J161" s="3">
        <f t="shared" ca="1" si="21"/>
        <v>0.30026642946383086</v>
      </c>
      <c r="K161" s="3">
        <f t="shared" ca="1" si="21"/>
        <v>0.31560688674394638</v>
      </c>
      <c r="L161" s="3">
        <f t="shared" ca="1" si="21"/>
        <v>0.29086636638490815</v>
      </c>
      <c r="M161" s="3">
        <f t="shared" ca="1" si="21"/>
        <v>0.33500293775433465</v>
      </c>
      <c r="N161" s="3">
        <f t="shared" ca="1" si="21"/>
        <v>0.28253638754072968</v>
      </c>
      <c r="O161" s="3">
        <f t="shared" ca="1" si="21"/>
        <v>0.20221274616024823</v>
      </c>
      <c r="P161" s="3">
        <f t="shared" ca="1" si="21"/>
        <v>0.2386453581487645</v>
      </c>
      <c r="Q161" s="3">
        <f t="shared" ca="1" si="21"/>
        <v>0.3201484665288003</v>
      </c>
      <c r="R161" s="3">
        <f t="shared" ca="1" si="21"/>
        <v>0.39813399694260093</v>
      </c>
      <c r="S161" s="3">
        <f t="shared" ca="1" si="21"/>
        <v>0.50688595388673341</v>
      </c>
      <c r="T161" s="3">
        <f t="shared" ca="1" si="21"/>
        <v>0.54648388982572793</v>
      </c>
      <c r="U161" s="3">
        <f t="shared" ca="1" si="21"/>
        <v>0.53667642401123639</v>
      </c>
      <c r="V161" s="3">
        <f t="shared" ca="1" si="21"/>
        <v>0.48873504074995733</v>
      </c>
      <c r="W161" s="3">
        <f t="shared" ca="1" si="21"/>
        <v>0.43548494951462602</v>
      </c>
    </row>
    <row r="162" spans="2:23">
      <c r="C162" s="1" t="s">
        <v>16</v>
      </c>
      <c r="D162" s="3">
        <f ca="1">IF(D165&gt;0,TINV(TTEST(D111:D134,D135:D158,2,2),46),-TINV(TTEST(D111:D134,D135:D158,2,2),46))</f>
        <v>-1.5464698329631239</v>
      </c>
      <c r="E162" s="3">
        <f t="shared" ref="E162:V162" ca="1" si="22">IF(E165&gt;0,TINV(TTEST(E111:E134,E135:E158,2,2),46),-TINV(TTEST(E111:E134,E135:E158,2,2),46))</f>
        <v>1.0298514101144995</v>
      </c>
      <c r="F162" s="3">
        <f t="shared" ca="1" si="22"/>
        <v>3.8733031115392871</v>
      </c>
      <c r="G162" s="3">
        <f t="shared" ca="1" si="22"/>
        <v>5.5455413511159399</v>
      </c>
      <c r="H162" s="3">
        <f t="shared" ca="1" si="22"/>
        <v>6.3881912959044396</v>
      </c>
      <c r="I162" s="3">
        <f t="shared" ca="1" si="22"/>
        <v>4.731677519265725</v>
      </c>
      <c r="J162" s="3">
        <f t="shared" ca="1" si="22"/>
        <v>2.7676018701343388</v>
      </c>
      <c r="K162" s="3">
        <f t="shared" ca="1" si="22"/>
        <v>2.5552507596803737</v>
      </c>
      <c r="L162" s="3">
        <f t="shared" ca="1" si="22"/>
        <v>4.7942462539480726</v>
      </c>
      <c r="M162" s="3">
        <f t="shared" ca="1" si="22"/>
        <v>3.6904735310529837</v>
      </c>
      <c r="N162" s="3">
        <f t="shared" ca="1" si="22"/>
        <v>5.2724532652555887</v>
      </c>
      <c r="O162" s="3">
        <f t="shared" ca="1" si="22"/>
        <v>9.3119506835391483</v>
      </c>
      <c r="P162" s="3">
        <f t="shared" ca="1" si="22"/>
        <v>3.32338562444831</v>
      </c>
      <c r="Q162" s="3">
        <f t="shared" ca="1" si="22"/>
        <v>-0.68768773799246108</v>
      </c>
      <c r="R162" s="3">
        <f t="shared" ca="1" si="22"/>
        <v>-1.8569098914787316</v>
      </c>
      <c r="S162" s="3">
        <f t="shared" ca="1" si="22"/>
        <v>-6.6894947244723699</v>
      </c>
      <c r="T162" s="3">
        <f t="shared" ca="1" si="22"/>
        <v>-6.6612542768029126</v>
      </c>
      <c r="U162" s="3">
        <f t="shared" ca="1" si="22"/>
        <v>-3.9145690587214181</v>
      </c>
      <c r="V162" s="3">
        <f t="shared" ca="1" si="22"/>
        <v>-0.81737487696503552</v>
      </c>
      <c r="W162" s="3">
        <f ca="1">IF(W165&gt;0,TINV(TTEST(W111:W134,W135:W158,2,2),46),-TINV(TTEST(W111:W134,W135:W158,2,2),46))</f>
        <v>1.5495759301183116</v>
      </c>
    </row>
    <row r="163" spans="2:23">
      <c r="B163" s="1" t="s">
        <v>199</v>
      </c>
      <c r="C163" s="1" t="s">
        <v>0</v>
      </c>
      <c r="D163" s="3">
        <f ca="1">STDEV(D111:D134)/SQRT(COUNT(D111:D134))</f>
        <v>5.4125053170482364E-2</v>
      </c>
      <c r="E163" s="3">
        <f t="shared" ref="E163:W163" ca="1" si="23">STDEV(E111:E134)/SQRT(COUNT(E111:E134))</f>
        <v>5.5280671872356801E-2</v>
      </c>
      <c r="F163" s="3">
        <f t="shared" ca="1" si="23"/>
        <v>6.9370815603513214E-2</v>
      </c>
      <c r="G163" s="3">
        <f t="shared" ca="1" si="23"/>
        <v>6.5551043256522487E-2</v>
      </c>
      <c r="H163" s="3">
        <f t="shared" ca="1" si="23"/>
        <v>4.7478834693946904E-2</v>
      </c>
      <c r="I163" s="3">
        <f t="shared" ca="1" si="23"/>
        <v>4.1580795714701781E-2</v>
      </c>
      <c r="J163" s="3">
        <f t="shared" ca="1" si="23"/>
        <v>4.0731401796674206E-2</v>
      </c>
      <c r="K163" s="3">
        <f t="shared" ca="1" si="23"/>
        <v>4.8761802224341226E-2</v>
      </c>
      <c r="L163" s="3">
        <f t="shared" ca="1" si="23"/>
        <v>4.7021793598512114E-2</v>
      </c>
      <c r="M163" s="3">
        <f t="shared" ca="1" si="23"/>
        <v>4.9522989399124612E-2</v>
      </c>
      <c r="N163" s="3">
        <f t="shared" ca="1" si="23"/>
        <v>4.8987629406417862E-2</v>
      </c>
      <c r="O163" s="3">
        <f t="shared" ca="1" si="23"/>
        <v>2.5827177775056397E-2</v>
      </c>
      <c r="P163" s="3">
        <f t="shared" ca="1" si="23"/>
        <v>1.5942319831862426E-2</v>
      </c>
      <c r="Q163" s="3">
        <f t="shared" ca="1" si="23"/>
        <v>3.8032680922240873E-2</v>
      </c>
      <c r="R163" s="3">
        <f t="shared" ca="1" si="23"/>
        <v>4.7301898859891868E-2</v>
      </c>
      <c r="S163" s="3">
        <f t="shared" ca="1" si="23"/>
        <v>2.8992252647722875E-2</v>
      </c>
      <c r="T163" s="3">
        <f t="shared" ca="1" si="23"/>
        <v>3.3031346104609803E-2</v>
      </c>
      <c r="U163" s="3">
        <f t="shared" ca="1" si="23"/>
        <v>4.8286068518744001E-2</v>
      </c>
      <c r="V163" s="3">
        <f t="shared" ca="1" si="23"/>
        <v>5.2364310368611874E-2</v>
      </c>
      <c r="W163" s="3">
        <f t="shared" ca="1" si="23"/>
        <v>6.0064325605615303E-2</v>
      </c>
    </row>
    <row r="164" spans="2:23">
      <c r="C164" s="1" t="s">
        <v>198</v>
      </c>
      <c r="D164" s="3">
        <f ca="1">STDEV(D135:D158)/SQRT(COUNT(D135:D158))</f>
        <v>5.8351627435663529E-2</v>
      </c>
      <c r="E164" s="3">
        <f t="shared" ref="E164:W164" ca="1" si="24">STDEV(E135:E158)/SQRT(COUNT(E135:E158))</f>
        <v>4.547643257784606E-2</v>
      </c>
      <c r="F164" s="3">
        <f t="shared" ca="1" si="24"/>
        <v>2.6909665757426565E-2</v>
      </c>
      <c r="G164" s="3">
        <f t="shared" ca="1" si="24"/>
        <v>1.1856690208651993E-2</v>
      </c>
      <c r="H164" s="3">
        <f t="shared" ca="1" si="24"/>
        <v>1.87765452437973E-2</v>
      </c>
      <c r="I164" s="3">
        <f t="shared" ca="1" si="24"/>
        <v>2.9000161510473511E-2</v>
      </c>
      <c r="J164" s="3">
        <f t="shared" ca="1" si="24"/>
        <v>3.8694249509623468E-2</v>
      </c>
      <c r="K164" s="3">
        <f t="shared" ca="1" si="24"/>
        <v>4.1601478093526788E-2</v>
      </c>
      <c r="L164" s="3">
        <f t="shared" ca="1" si="24"/>
        <v>3.3727611504950974E-2</v>
      </c>
      <c r="M164" s="3">
        <f t="shared" ca="1" si="24"/>
        <v>4.2030009374873362E-2</v>
      </c>
      <c r="N164" s="3">
        <f t="shared" ca="1" si="24"/>
        <v>3.9263669209988326E-2</v>
      </c>
      <c r="O164" s="3">
        <f t="shared" ca="1" si="24"/>
        <v>3.0917517844439812E-2</v>
      </c>
      <c r="P164" s="3">
        <f t="shared" ca="1" si="24"/>
        <v>3.4396069519520803E-2</v>
      </c>
      <c r="Q164" s="3">
        <f t="shared" ca="1" si="24"/>
        <v>3.5816091789764894E-2</v>
      </c>
      <c r="R164" s="3">
        <f t="shared" ca="1" si="24"/>
        <v>3.6166805082170565E-2</v>
      </c>
      <c r="S164" s="3">
        <f t="shared" ca="1" si="24"/>
        <v>3.9382380321655697E-2</v>
      </c>
      <c r="T164" s="3">
        <f t="shared" ca="1" si="24"/>
        <v>5.0994624939576252E-2</v>
      </c>
      <c r="U164" s="3">
        <f t="shared" ca="1" si="24"/>
        <v>5.1432039936472787E-2</v>
      </c>
      <c r="V164" s="3">
        <f t="shared" ca="1" si="24"/>
        <v>5.4485948789332626E-2</v>
      </c>
      <c r="W164" s="3">
        <f t="shared" ca="1" si="24"/>
        <v>6.2922323849625136E-2</v>
      </c>
    </row>
    <row r="165" spans="2:23">
      <c r="C165" s="1" t="s">
        <v>110</v>
      </c>
      <c r="D165" s="2">
        <f ca="1">D160-D161</f>
        <v>-0.12308222929316243</v>
      </c>
      <c r="E165" s="2">
        <f t="shared" ref="E165:W165" ca="1" si="25">E160-E161</f>
        <v>7.3719369470606588E-2</v>
      </c>
      <c r="F165" s="2">
        <f t="shared" ca="1" si="25"/>
        <v>0.28820186720144503</v>
      </c>
      <c r="G165" s="2">
        <f t="shared" ca="1" si="25"/>
        <v>0.36941466162814124</v>
      </c>
      <c r="H165" s="2">
        <f t="shared" ca="1" si="25"/>
        <v>0.32616070350952897</v>
      </c>
      <c r="I165" s="2">
        <f t="shared" ca="1" si="25"/>
        <v>0.23987187451824862</v>
      </c>
      <c r="J165" s="2">
        <f t="shared" ca="1" si="25"/>
        <v>0.15548632727005191</v>
      </c>
      <c r="K165" s="2">
        <f t="shared" ca="1" si="25"/>
        <v>0.16378332843388232</v>
      </c>
      <c r="L165" s="2">
        <f t="shared" ca="1" si="25"/>
        <v>0.27742911036140172</v>
      </c>
      <c r="M165" s="2">
        <f t="shared" ca="1" si="25"/>
        <v>0.23971175780332843</v>
      </c>
      <c r="N165" s="2">
        <f t="shared" ca="1" si="25"/>
        <v>0.33100861165727319</v>
      </c>
      <c r="O165" s="2">
        <f t="shared" ca="1" si="25"/>
        <v>0.37513826638634518</v>
      </c>
      <c r="P165" s="2">
        <f t="shared" ca="1" si="25"/>
        <v>0.12599301437891061</v>
      </c>
      <c r="Q165" s="2">
        <f t="shared" ca="1" si="25"/>
        <v>-3.5926516404221454E-2</v>
      </c>
      <c r="R165" s="2">
        <f t="shared" ca="1" si="25"/>
        <v>-0.11056814647438012</v>
      </c>
      <c r="S165" s="2">
        <f t="shared" ca="1" si="25"/>
        <v>-0.32713767263498672</v>
      </c>
      <c r="T165" s="2">
        <f t="shared" ca="1" si="25"/>
        <v>-0.40472377659176917</v>
      </c>
      <c r="U165" s="2">
        <f t="shared" ca="1" si="25"/>
        <v>-0.2761588820493151</v>
      </c>
      <c r="V165" s="2">
        <f t="shared" ca="1" si="25"/>
        <v>-6.1768558228358972E-2</v>
      </c>
      <c r="W165" s="2">
        <f t="shared" ca="1" si="25"/>
        <v>0.13479477736868062</v>
      </c>
    </row>
    <row r="167" spans="2:23">
      <c r="B167" s="1" t="s">
        <v>200</v>
      </c>
      <c r="D167" s="1">
        <f ca="1">COVAR(D111:D158,$C111:$C158)/VAR($C111:$C158)</f>
        <v>-6.0259008091444057E-2</v>
      </c>
      <c r="E167" s="1">
        <f t="shared" ref="E167:W167" ca="1" si="26">COVAR(E111:E158,$C111:$C158)/VAR($C111:$C158)</f>
        <v>3.6091774636651107E-2</v>
      </c>
      <c r="F167" s="1">
        <f t="shared" ca="1" si="26"/>
        <v>0.14109883081737407</v>
      </c>
      <c r="G167" s="1">
        <f t="shared" ca="1" si="26"/>
        <v>0.1808592614221109</v>
      </c>
      <c r="H167" s="1">
        <f t="shared" ca="1" si="26"/>
        <v>0.15968284442654021</v>
      </c>
      <c r="I167" s="1">
        <f t="shared" ca="1" si="26"/>
        <v>0.11743727189955924</v>
      </c>
      <c r="J167" s="1">
        <f t="shared" ca="1" si="26"/>
        <v>7.6123514392629515E-2</v>
      </c>
      <c r="K167" s="1">
        <f t="shared" ca="1" si="26"/>
        <v>8.0185587879088319E-2</v>
      </c>
      <c r="L167" s="1">
        <f t="shared" ca="1" si="26"/>
        <v>0.13582466861443615</v>
      </c>
      <c r="M167" s="1">
        <f t="shared" ca="1" si="26"/>
        <v>0.11735888142454622</v>
      </c>
      <c r="N167" s="1">
        <f t="shared" ca="1" si="26"/>
        <v>0.16205629945720662</v>
      </c>
      <c r="O167" s="1">
        <f t="shared" ca="1" si="26"/>
        <v>0.18366144291831477</v>
      </c>
      <c r="P167" s="1">
        <f t="shared" ca="1" si="26"/>
        <v>6.1684079956341634E-2</v>
      </c>
      <c r="Q167" s="1">
        <f t="shared" ca="1" si="26"/>
        <v>-1.7589023656233424E-2</v>
      </c>
      <c r="R167" s="1">
        <f t="shared" ca="1" si="26"/>
        <v>-5.4132321711415299E-2</v>
      </c>
      <c r="S167" s="1">
        <f t="shared" ca="1" si="26"/>
        <v>-0.16016115222754559</v>
      </c>
      <c r="T167" s="1">
        <f t="shared" ca="1" si="26"/>
        <v>-0.19814601562305373</v>
      </c>
      <c r="U167" s="1">
        <f t="shared" ca="1" si="26"/>
        <v>-0.13520278600331065</v>
      </c>
      <c r="V167" s="1">
        <f t="shared" ca="1" si="26"/>
        <v>-3.0240856632634032E-2</v>
      </c>
      <c r="W167" s="1">
        <f t="shared" ca="1" si="26"/>
        <v>6.5993276420083222E-2</v>
      </c>
    </row>
  </sheetData>
  <phoneticPr fontId="1" type="noConversion"/>
  <pageMargins left="0.75" right="0.75" top="1" bottom="1" header="0.5" footer="0.5"/>
  <headerFooter alignWithMargins="0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AD167"/>
  <sheetViews>
    <sheetView workbookViewId="0">
      <selection activeCell="D1" sqref="D1:W48"/>
    </sheetView>
  </sheetViews>
  <sheetFormatPr defaultRowHeight="15.75"/>
  <cols>
    <col min="1" max="1" width="9" style="1"/>
    <col min="2" max="2" width="15.875" style="1" customWidth="1"/>
    <col min="3" max="3" width="13.875" style="1" bestFit="1" customWidth="1"/>
    <col min="4" max="4" width="9.5" style="1" bestFit="1" customWidth="1"/>
    <col min="5" max="16384" width="9" style="1"/>
  </cols>
  <sheetData>
    <row r="1" spans="1:27">
      <c r="A1">
        <v>0</v>
      </c>
      <c r="B1" t="s">
        <v>148</v>
      </c>
      <c r="C1">
        <v>30</v>
      </c>
      <c r="D1">
        <v>0.99299999999999999</v>
      </c>
      <c r="E1">
        <v>1.2E-2</v>
      </c>
      <c r="F1">
        <v>1E-3</v>
      </c>
      <c r="G1">
        <v>0.996</v>
      </c>
      <c r="H1">
        <v>0</v>
      </c>
      <c r="I1">
        <v>0.02</v>
      </c>
      <c r="J1">
        <v>0.998</v>
      </c>
      <c r="K1">
        <v>2E-3</v>
      </c>
      <c r="L1">
        <v>0.27300000000000002</v>
      </c>
      <c r="M1">
        <v>0.998</v>
      </c>
      <c r="N1">
        <v>1E-3</v>
      </c>
      <c r="O1">
        <v>1.2E-2</v>
      </c>
      <c r="P1">
        <v>1E-3</v>
      </c>
      <c r="Q1">
        <v>0.996</v>
      </c>
      <c r="R1">
        <v>0.23899999999999999</v>
      </c>
      <c r="S1">
        <v>9.9000000000000005E-2</v>
      </c>
      <c r="T1">
        <v>0</v>
      </c>
      <c r="U1">
        <v>0</v>
      </c>
      <c r="V1">
        <v>0.56899999999999995</v>
      </c>
      <c r="W1">
        <v>0.05</v>
      </c>
      <c r="Z1" s="1">
        <f>AVERAGE(D1:M1)</f>
        <v>0.4292999999999999</v>
      </c>
      <c r="AA1" s="1">
        <f>AVERAGE(N1:W1)</f>
        <v>0.19670000000000001</v>
      </c>
    </row>
    <row r="2" spans="1:27">
      <c r="A2">
        <v>1</v>
      </c>
      <c r="B2" t="s">
        <v>149</v>
      </c>
      <c r="C2">
        <v>30</v>
      </c>
      <c r="D2">
        <v>0.313</v>
      </c>
      <c r="E2">
        <v>5.0000000000000001E-3</v>
      </c>
      <c r="F2">
        <v>3.0000000000000001E-3</v>
      </c>
      <c r="G2">
        <v>0.996</v>
      </c>
      <c r="H2">
        <v>0</v>
      </c>
      <c r="I2">
        <v>0.99</v>
      </c>
      <c r="J2">
        <v>0.998</v>
      </c>
      <c r="K2">
        <v>0</v>
      </c>
      <c r="L2">
        <v>0</v>
      </c>
      <c r="M2">
        <v>0.998</v>
      </c>
      <c r="N2">
        <v>0.997</v>
      </c>
      <c r="O2">
        <v>0.98399999999999999</v>
      </c>
      <c r="P2">
        <v>1.4999999999999999E-2</v>
      </c>
      <c r="Q2">
        <v>1E-3</v>
      </c>
      <c r="R2">
        <v>1.2E-2</v>
      </c>
      <c r="S2">
        <v>8.6999999999999994E-2</v>
      </c>
      <c r="T2">
        <v>0.997</v>
      </c>
      <c r="U2">
        <v>0</v>
      </c>
      <c r="V2">
        <v>0.99399999999999999</v>
      </c>
      <c r="W2">
        <v>0</v>
      </c>
      <c r="Z2" s="1">
        <f t="shared" ref="Z2:Z48" si="0">AVERAGE(D2:M2)</f>
        <v>0.43030000000000002</v>
      </c>
      <c r="AA2" s="1">
        <f t="shared" ref="AA2:AA48" si="1">AVERAGE(N2:W2)</f>
        <v>0.40869999999999995</v>
      </c>
    </row>
    <row r="3" spans="1:27">
      <c r="A3">
        <v>2</v>
      </c>
      <c r="B3" t="s">
        <v>150</v>
      </c>
      <c r="C3">
        <v>30</v>
      </c>
      <c r="D3">
        <v>0.99099999999999999</v>
      </c>
      <c r="E3">
        <v>8.0000000000000002E-3</v>
      </c>
      <c r="F3">
        <v>1E-3</v>
      </c>
      <c r="G3">
        <v>3.0000000000000001E-3</v>
      </c>
      <c r="H3">
        <v>0</v>
      </c>
      <c r="I3">
        <v>0.38800000000000001</v>
      </c>
      <c r="J3">
        <v>0.997</v>
      </c>
      <c r="K3">
        <v>1.7000000000000001E-2</v>
      </c>
      <c r="L3">
        <v>0.97799999999999998</v>
      </c>
      <c r="M3">
        <v>0.997</v>
      </c>
      <c r="N3">
        <v>2E-3</v>
      </c>
      <c r="O3">
        <v>0</v>
      </c>
      <c r="P3">
        <v>1E-3</v>
      </c>
      <c r="Q3">
        <v>0.186</v>
      </c>
      <c r="R3">
        <v>0.91200000000000003</v>
      </c>
      <c r="S3">
        <v>1E-3</v>
      </c>
      <c r="T3">
        <v>1E-3</v>
      </c>
      <c r="U3">
        <v>0</v>
      </c>
      <c r="V3">
        <v>0.99299999999999999</v>
      </c>
      <c r="W3">
        <v>1.2E-2</v>
      </c>
      <c r="Z3" s="1">
        <f t="shared" si="0"/>
        <v>0.438</v>
      </c>
      <c r="AA3" s="1">
        <f t="shared" si="1"/>
        <v>0.21079999999999996</v>
      </c>
    </row>
    <row r="4" spans="1:27">
      <c r="A4">
        <v>3</v>
      </c>
      <c r="B4" t="s">
        <v>151</v>
      </c>
      <c r="C4">
        <v>30</v>
      </c>
      <c r="D4">
        <v>0.73899999999999999</v>
      </c>
      <c r="E4">
        <v>8.9999999999999993E-3</v>
      </c>
      <c r="F4">
        <v>1E-3</v>
      </c>
      <c r="G4">
        <v>0.14799999999999999</v>
      </c>
      <c r="H4">
        <v>0</v>
      </c>
      <c r="I4">
        <v>0.995</v>
      </c>
      <c r="J4">
        <v>0.998</v>
      </c>
      <c r="K4">
        <v>0</v>
      </c>
      <c r="L4">
        <v>4.0000000000000001E-3</v>
      </c>
      <c r="M4">
        <v>0.997</v>
      </c>
      <c r="N4">
        <v>0.997</v>
      </c>
      <c r="O4">
        <v>0.123</v>
      </c>
      <c r="P4">
        <v>6.0000000000000001E-3</v>
      </c>
      <c r="Q4">
        <v>0.115</v>
      </c>
      <c r="R4">
        <v>1E-3</v>
      </c>
      <c r="S4">
        <v>2E-3</v>
      </c>
      <c r="T4">
        <v>6.0000000000000001E-3</v>
      </c>
      <c r="U4">
        <v>1E-3</v>
      </c>
      <c r="V4">
        <v>0.997</v>
      </c>
      <c r="W4">
        <v>0</v>
      </c>
      <c r="Z4" s="1">
        <f t="shared" si="0"/>
        <v>0.38909999999999995</v>
      </c>
      <c r="AA4" s="1">
        <f t="shared" si="1"/>
        <v>0.22479999999999997</v>
      </c>
    </row>
    <row r="5" spans="1:27">
      <c r="A5">
        <v>4</v>
      </c>
      <c r="B5" t="s">
        <v>152</v>
      </c>
      <c r="C5">
        <v>30</v>
      </c>
      <c r="D5">
        <v>0.628</v>
      </c>
      <c r="E5">
        <v>1.2999999999999999E-2</v>
      </c>
      <c r="F5">
        <v>1E-3</v>
      </c>
      <c r="G5">
        <v>0.997</v>
      </c>
      <c r="H5">
        <v>0</v>
      </c>
      <c r="I5">
        <v>0.51400000000000001</v>
      </c>
      <c r="J5">
        <v>0.998</v>
      </c>
      <c r="K5">
        <v>4.0000000000000001E-3</v>
      </c>
      <c r="L5">
        <v>3.7999999999999999E-2</v>
      </c>
      <c r="M5">
        <v>0.998</v>
      </c>
      <c r="N5">
        <v>5.0000000000000001E-3</v>
      </c>
      <c r="O5">
        <v>6.7000000000000004E-2</v>
      </c>
      <c r="P5">
        <v>1E-3</v>
      </c>
      <c r="Q5">
        <v>4.0000000000000001E-3</v>
      </c>
      <c r="R5">
        <v>1E-3</v>
      </c>
      <c r="S5">
        <v>4.0000000000000001E-3</v>
      </c>
      <c r="T5">
        <v>7.0000000000000001E-3</v>
      </c>
      <c r="U5">
        <v>8.9999999999999993E-3</v>
      </c>
      <c r="V5">
        <v>0.98799999999999999</v>
      </c>
      <c r="W5">
        <v>0</v>
      </c>
      <c r="Z5" s="1">
        <f t="shared" si="0"/>
        <v>0.41909999999999997</v>
      </c>
      <c r="AA5" s="1">
        <f t="shared" si="1"/>
        <v>0.1086</v>
      </c>
    </row>
    <row r="6" spans="1:27">
      <c r="A6">
        <v>5</v>
      </c>
      <c r="B6" t="s">
        <v>153</v>
      </c>
      <c r="C6">
        <v>30</v>
      </c>
      <c r="D6">
        <v>0.79900000000000004</v>
      </c>
      <c r="E6">
        <v>2E-3</v>
      </c>
      <c r="F6">
        <v>1E-3</v>
      </c>
      <c r="G6">
        <v>0.996</v>
      </c>
      <c r="H6">
        <v>0</v>
      </c>
      <c r="I6">
        <v>0.99099999999999999</v>
      </c>
      <c r="J6">
        <v>0.998</v>
      </c>
      <c r="K6">
        <v>0</v>
      </c>
      <c r="L6">
        <v>0</v>
      </c>
      <c r="M6">
        <v>0.998</v>
      </c>
      <c r="N6">
        <v>0.997</v>
      </c>
      <c r="O6">
        <v>0.98299999999999998</v>
      </c>
      <c r="P6">
        <v>2E-3</v>
      </c>
      <c r="Q6">
        <v>1E-3</v>
      </c>
      <c r="R6">
        <v>4.0000000000000001E-3</v>
      </c>
      <c r="S6">
        <v>4.0000000000000001E-3</v>
      </c>
      <c r="T6">
        <v>0.2</v>
      </c>
      <c r="U6">
        <v>0</v>
      </c>
      <c r="V6">
        <v>0.89900000000000002</v>
      </c>
      <c r="W6">
        <v>0</v>
      </c>
      <c r="Z6" s="1">
        <f t="shared" si="0"/>
        <v>0.47850000000000004</v>
      </c>
      <c r="AA6" s="1">
        <f t="shared" si="1"/>
        <v>0.309</v>
      </c>
    </row>
    <row r="7" spans="1:27">
      <c r="A7">
        <v>6</v>
      </c>
      <c r="B7" t="s">
        <v>154</v>
      </c>
      <c r="C7">
        <v>30</v>
      </c>
      <c r="D7">
        <v>0.98599999999999999</v>
      </c>
      <c r="E7">
        <v>1.4999999999999999E-2</v>
      </c>
      <c r="F7">
        <v>8.9999999999999993E-3</v>
      </c>
      <c r="G7">
        <v>1E-3</v>
      </c>
      <c r="H7">
        <v>0</v>
      </c>
      <c r="I7">
        <v>0.51800000000000002</v>
      </c>
      <c r="J7">
        <v>0.995</v>
      </c>
      <c r="K7">
        <v>0.998</v>
      </c>
      <c r="L7">
        <v>0.01</v>
      </c>
      <c r="M7">
        <v>0.997</v>
      </c>
      <c r="N7">
        <v>1E-3</v>
      </c>
      <c r="O7">
        <v>0</v>
      </c>
      <c r="P7">
        <v>7.0000000000000001E-3</v>
      </c>
      <c r="Q7">
        <v>0.85099999999999998</v>
      </c>
      <c r="R7">
        <v>0.997</v>
      </c>
      <c r="S7">
        <v>3.0000000000000001E-3</v>
      </c>
      <c r="T7">
        <v>4.4999999999999998E-2</v>
      </c>
      <c r="U7">
        <v>0</v>
      </c>
      <c r="V7">
        <v>0.95599999999999996</v>
      </c>
      <c r="W7">
        <v>0.997</v>
      </c>
      <c r="Z7" s="1">
        <f t="shared" si="0"/>
        <v>0.45289999999999991</v>
      </c>
      <c r="AA7" s="1">
        <f t="shared" si="1"/>
        <v>0.38569999999999993</v>
      </c>
    </row>
    <row r="8" spans="1:27">
      <c r="A8">
        <v>7</v>
      </c>
      <c r="B8" t="s">
        <v>155</v>
      </c>
      <c r="C8">
        <v>30</v>
      </c>
      <c r="D8">
        <v>0.997</v>
      </c>
      <c r="E8">
        <v>3.0000000000000001E-3</v>
      </c>
      <c r="F8">
        <v>1E-3</v>
      </c>
      <c r="G8">
        <v>0.21</v>
      </c>
      <c r="H8">
        <v>0</v>
      </c>
      <c r="I8">
        <v>0.89</v>
      </c>
      <c r="J8">
        <v>0.996</v>
      </c>
      <c r="K8">
        <v>0.998</v>
      </c>
      <c r="L8">
        <v>2E-3</v>
      </c>
      <c r="M8">
        <v>0.997</v>
      </c>
      <c r="N8">
        <v>2E-3</v>
      </c>
      <c r="O8">
        <v>0</v>
      </c>
      <c r="P8">
        <v>0</v>
      </c>
      <c r="Q8">
        <v>3.0000000000000001E-3</v>
      </c>
      <c r="R8">
        <v>0.53700000000000003</v>
      </c>
      <c r="S8">
        <v>4.0000000000000001E-3</v>
      </c>
      <c r="T8">
        <v>0.98399999999999999</v>
      </c>
      <c r="U8">
        <v>0</v>
      </c>
      <c r="V8">
        <v>0.124</v>
      </c>
      <c r="W8">
        <v>0.998</v>
      </c>
      <c r="Z8" s="1">
        <f t="shared" si="0"/>
        <v>0.50939999999999996</v>
      </c>
      <c r="AA8" s="1">
        <f t="shared" si="1"/>
        <v>0.26519999999999999</v>
      </c>
    </row>
    <row r="9" spans="1:27">
      <c r="A9">
        <v>8</v>
      </c>
      <c r="B9" t="s">
        <v>156</v>
      </c>
      <c r="C9">
        <v>30</v>
      </c>
      <c r="D9">
        <v>0.95799999999999996</v>
      </c>
      <c r="E9">
        <v>6.9000000000000006E-2</v>
      </c>
      <c r="F9">
        <v>6.0000000000000001E-3</v>
      </c>
      <c r="G9">
        <v>6.0000000000000001E-3</v>
      </c>
      <c r="H9">
        <v>0</v>
      </c>
      <c r="I9">
        <v>2E-3</v>
      </c>
      <c r="J9">
        <v>0.997</v>
      </c>
      <c r="K9">
        <v>0.998</v>
      </c>
      <c r="L9">
        <v>3.0000000000000001E-3</v>
      </c>
      <c r="M9">
        <v>0.998</v>
      </c>
      <c r="N9">
        <v>0</v>
      </c>
      <c r="O9">
        <v>0</v>
      </c>
      <c r="P9">
        <v>0.79900000000000004</v>
      </c>
      <c r="Q9">
        <v>0.58199999999999996</v>
      </c>
      <c r="R9">
        <v>0.998</v>
      </c>
      <c r="S9">
        <v>2.1999999999999999E-2</v>
      </c>
      <c r="T9">
        <v>0.996</v>
      </c>
      <c r="U9">
        <v>0</v>
      </c>
      <c r="V9">
        <v>0.997</v>
      </c>
      <c r="W9">
        <v>2.1000000000000001E-2</v>
      </c>
      <c r="Z9" s="1">
        <f t="shared" si="0"/>
        <v>0.4037</v>
      </c>
      <c r="AA9" s="1">
        <f t="shared" si="1"/>
        <v>0.4415</v>
      </c>
    </row>
    <row r="10" spans="1:27">
      <c r="A10">
        <v>9</v>
      </c>
      <c r="B10" t="s">
        <v>157</v>
      </c>
      <c r="C10">
        <v>30</v>
      </c>
      <c r="D10">
        <v>1.0999999999999999E-2</v>
      </c>
      <c r="E10">
        <v>8.0000000000000002E-3</v>
      </c>
      <c r="F10">
        <v>2.3E-2</v>
      </c>
      <c r="G10">
        <v>0.98699999999999999</v>
      </c>
      <c r="H10">
        <v>0</v>
      </c>
      <c r="I10">
        <v>0.93300000000000005</v>
      </c>
      <c r="J10">
        <v>0.997</v>
      </c>
      <c r="K10">
        <v>0.998</v>
      </c>
      <c r="L10">
        <v>0.33300000000000002</v>
      </c>
      <c r="M10">
        <v>0.998</v>
      </c>
      <c r="N10">
        <v>5.0000000000000001E-3</v>
      </c>
      <c r="O10">
        <v>0</v>
      </c>
      <c r="P10">
        <v>2E-3</v>
      </c>
      <c r="Q10">
        <v>2E-3</v>
      </c>
      <c r="R10">
        <v>0.99199999999999999</v>
      </c>
      <c r="S10">
        <v>8.9999999999999993E-3</v>
      </c>
      <c r="T10">
        <v>0.997</v>
      </c>
      <c r="U10">
        <v>0</v>
      </c>
      <c r="V10">
        <v>0.99099999999999999</v>
      </c>
      <c r="W10">
        <v>1E-3</v>
      </c>
      <c r="Z10" s="1">
        <f t="shared" si="0"/>
        <v>0.52880000000000005</v>
      </c>
      <c r="AA10" s="1">
        <f t="shared" si="1"/>
        <v>0.29989999999999994</v>
      </c>
    </row>
    <row r="11" spans="1:27">
      <c r="A11">
        <v>10</v>
      </c>
      <c r="B11" t="s">
        <v>158</v>
      </c>
      <c r="C11">
        <v>30</v>
      </c>
      <c r="D11">
        <v>0.66200000000000003</v>
      </c>
      <c r="E11">
        <v>7.0000000000000001E-3</v>
      </c>
      <c r="F11">
        <v>0.52400000000000002</v>
      </c>
      <c r="G11">
        <v>0</v>
      </c>
      <c r="H11">
        <v>0</v>
      </c>
      <c r="I11">
        <v>0.997</v>
      </c>
      <c r="J11">
        <v>0.996</v>
      </c>
      <c r="K11">
        <v>0.998</v>
      </c>
      <c r="L11">
        <v>0.03</v>
      </c>
      <c r="M11">
        <v>0.997</v>
      </c>
      <c r="N11">
        <v>0.996</v>
      </c>
      <c r="O11">
        <v>0</v>
      </c>
      <c r="P11">
        <v>0</v>
      </c>
      <c r="Q11">
        <v>2E-3</v>
      </c>
      <c r="R11">
        <v>5.2999999999999999E-2</v>
      </c>
      <c r="S11">
        <v>5.0000000000000001E-3</v>
      </c>
      <c r="T11">
        <v>0.99399999999999999</v>
      </c>
      <c r="U11">
        <v>0</v>
      </c>
      <c r="V11">
        <v>0.997</v>
      </c>
      <c r="W11">
        <v>0.98699999999999999</v>
      </c>
      <c r="Z11" s="1">
        <f t="shared" si="0"/>
        <v>0.52110000000000001</v>
      </c>
      <c r="AA11" s="1">
        <f t="shared" si="1"/>
        <v>0.40339999999999998</v>
      </c>
    </row>
    <row r="12" spans="1:27">
      <c r="A12">
        <v>11</v>
      </c>
      <c r="B12" t="s">
        <v>159</v>
      </c>
      <c r="C12">
        <v>30</v>
      </c>
      <c r="D12">
        <v>0.97199999999999998</v>
      </c>
      <c r="E12">
        <v>8.0000000000000002E-3</v>
      </c>
      <c r="F12">
        <v>1E-3</v>
      </c>
      <c r="G12">
        <v>0.996</v>
      </c>
      <c r="H12">
        <v>0</v>
      </c>
      <c r="I12">
        <v>1.4E-2</v>
      </c>
      <c r="J12">
        <v>0.997</v>
      </c>
      <c r="K12">
        <v>0.997</v>
      </c>
      <c r="L12">
        <v>9.2999999999999999E-2</v>
      </c>
      <c r="M12">
        <v>0.998</v>
      </c>
      <c r="N12">
        <v>0</v>
      </c>
      <c r="O12">
        <v>1E-3</v>
      </c>
      <c r="P12">
        <v>1E-3</v>
      </c>
      <c r="Q12">
        <v>1.4999999999999999E-2</v>
      </c>
      <c r="R12">
        <v>0.995</v>
      </c>
      <c r="S12">
        <v>8.0000000000000002E-3</v>
      </c>
      <c r="T12">
        <v>0.185</v>
      </c>
      <c r="U12">
        <v>0</v>
      </c>
      <c r="V12">
        <v>6.0999999999999999E-2</v>
      </c>
      <c r="W12">
        <v>0.98699999999999999</v>
      </c>
      <c r="Z12" s="1">
        <f t="shared" si="0"/>
        <v>0.50760000000000005</v>
      </c>
      <c r="AA12" s="1">
        <f t="shared" si="1"/>
        <v>0.2253</v>
      </c>
    </row>
    <row r="13" spans="1:27">
      <c r="A13">
        <v>12</v>
      </c>
      <c r="B13" t="s">
        <v>160</v>
      </c>
      <c r="C13">
        <v>30</v>
      </c>
      <c r="D13">
        <v>0.998</v>
      </c>
      <c r="E13">
        <v>0.05</v>
      </c>
      <c r="F13">
        <v>0.17</v>
      </c>
      <c r="G13">
        <v>0.995</v>
      </c>
      <c r="H13">
        <v>0</v>
      </c>
      <c r="I13">
        <v>0.95099999999999996</v>
      </c>
      <c r="J13">
        <v>2E-3</v>
      </c>
      <c r="K13">
        <v>1E-3</v>
      </c>
      <c r="L13">
        <v>0</v>
      </c>
      <c r="M13">
        <v>0.997</v>
      </c>
      <c r="N13">
        <v>0.41199999999999998</v>
      </c>
      <c r="O13">
        <v>0</v>
      </c>
      <c r="P13">
        <v>1.6E-2</v>
      </c>
      <c r="Q13">
        <v>0.96</v>
      </c>
      <c r="R13">
        <v>0.998</v>
      </c>
      <c r="S13">
        <v>0.107</v>
      </c>
      <c r="T13">
        <v>0.995</v>
      </c>
      <c r="U13">
        <v>0.38300000000000001</v>
      </c>
      <c r="V13">
        <v>0.66400000000000003</v>
      </c>
      <c r="W13">
        <v>0</v>
      </c>
      <c r="Z13" s="1">
        <f t="shared" si="0"/>
        <v>0.41639999999999999</v>
      </c>
      <c r="AA13" s="1">
        <f t="shared" si="1"/>
        <v>0.45350000000000001</v>
      </c>
    </row>
    <row r="14" spans="1:27">
      <c r="A14">
        <v>13</v>
      </c>
      <c r="B14" t="s">
        <v>161</v>
      </c>
      <c r="C14">
        <v>30</v>
      </c>
      <c r="D14">
        <v>0.99399999999999999</v>
      </c>
      <c r="E14">
        <v>1.7000000000000001E-2</v>
      </c>
      <c r="F14">
        <v>5.0000000000000001E-3</v>
      </c>
      <c r="G14">
        <v>0.98599999999999999</v>
      </c>
      <c r="H14">
        <v>0</v>
      </c>
      <c r="I14">
        <v>0.98399999999999999</v>
      </c>
      <c r="J14">
        <v>0</v>
      </c>
      <c r="K14">
        <v>0</v>
      </c>
      <c r="L14">
        <v>0</v>
      </c>
      <c r="M14">
        <v>0.997</v>
      </c>
      <c r="N14">
        <v>0.998</v>
      </c>
      <c r="O14">
        <v>7.4999999999999997E-2</v>
      </c>
      <c r="P14">
        <v>2E-3</v>
      </c>
      <c r="Q14">
        <v>4.0000000000000001E-3</v>
      </c>
      <c r="R14">
        <v>0.995</v>
      </c>
      <c r="S14">
        <v>2.5000000000000001E-2</v>
      </c>
      <c r="T14">
        <v>4.2000000000000003E-2</v>
      </c>
      <c r="U14">
        <v>0.97799999999999998</v>
      </c>
      <c r="V14">
        <v>0.217</v>
      </c>
      <c r="W14">
        <v>0</v>
      </c>
      <c r="Z14" s="1">
        <f t="shared" si="0"/>
        <v>0.39829999999999999</v>
      </c>
      <c r="AA14" s="1">
        <f t="shared" si="1"/>
        <v>0.33360000000000001</v>
      </c>
    </row>
    <row r="15" spans="1:27">
      <c r="A15">
        <v>14</v>
      </c>
      <c r="B15" t="s">
        <v>162</v>
      </c>
      <c r="C15">
        <v>30</v>
      </c>
      <c r="D15">
        <v>0.996</v>
      </c>
      <c r="E15">
        <v>3.0000000000000001E-3</v>
      </c>
      <c r="F15">
        <v>2.5999999999999999E-2</v>
      </c>
      <c r="G15">
        <v>8.0000000000000002E-3</v>
      </c>
      <c r="H15">
        <v>0</v>
      </c>
      <c r="I15">
        <v>0.996</v>
      </c>
      <c r="J15">
        <v>0</v>
      </c>
      <c r="K15">
        <v>1E-3</v>
      </c>
      <c r="L15">
        <v>4.8000000000000001E-2</v>
      </c>
      <c r="M15">
        <v>0.996</v>
      </c>
      <c r="N15">
        <v>1.9E-2</v>
      </c>
      <c r="O15">
        <v>0</v>
      </c>
      <c r="P15">
        <v>0</v>
      </c>
      <c r="Q15">
        <v>3.0000000000000001E-3</v>
      </c>
      <c r="R15">
        <v>0.998</v>
      </c>
      <c r="S15">
        <v>0.217</v>
      </c>
      <c r="T15">
        <v>0.95099999999999996</v>
      </c>
      <c r="U15">
        <v>0.28000000000000003</v>
      </c>
      <c r="V15">
        <v>0.997</v>
      </c>
      <c r="W15">
        <v>0</v>
      </c>
      <c r="Z15" s="1">
        <f t="shared" si="0"/>
        <v>0.30740000000000001</v>
      </c>
      <c r="AA15" s="1">
        <f t="shared" si="1"/>
        <v>0.34649999999999997</v>
      </c>
    </row>
    <row r="16" spans="1:27">
      <c r="A16">
        <v>15</v>
      </c>
      <c r="B16" t="s">
        <v>163</v>
      </c>
      <c r="C16">
        <v>30</v>
      </c>
      <c r="D16">
        <v>0.997</v>
      </c>
      <c r="E16">
        <v>0</v>
      </c>
      <c r="F16">
        <v>3.0000000000000001E-3</v>
      </c>
      <c r="G16">
        <v>2E-3</v>
      </c>
      <c r="H16">
        <v>0</v>
      </c>
      <c r="I16">
        <v>0.996</v>
      </c>
      <c r="J16">
        <v>0</v>
      </c>
      <c r="K16">
        <v>1E-3</v>
      </c>
      <c r="L16">
        <v>2E-3</v>
      </c>
      <c r="M16">
        <v>0.997</v>
      </c>
      <c r="N16">
        <v>0.94599999999999995</v>
      </c>
      <c r="O16">
        <v>0</v>
      </c>
      <c r="P16">
        <v>1E-3</v>
      </c>
      <c r="Q16">
        <v>0.99199999999999999</v>
      </c>
      <c r="R16">
        <v>0.997</v>
      </c>
      <c r="S16">
        <v>2E-3</v>
      </c>
      <c r="T16">
        <v>2E-3</v>
      </c>
      <c r="U16">
        <v>3.0000000000000001E-3</v>
      </c>
      <c r="V16">
        <v>0.85599999999999998</v>
      </c>
      <c r="W16">
        <v>2E-3</v>
      </c>
      <c r="Z16" s="1">
        <f t="shared" si="0"/>
        <v>0.29979999999999996</v>
      </c>
      <c r="AA16" s="1">
        <f t="shared" si="1"/>
        <v>0.38009999999999994</v>
      </c>
    </row>
    <row r="17" spans="1:27">
      <c r="A17">
        <v>16</v>
      </c>
      <c r="B17" t="s">
        <v>164</v>
      </c>
      <c r="C17">
        <v>30</v>
      </c>
      <c r="D17">
        <v>0.998</v>
      </c>
      <c r="E17">
        <v>1E-3</v>
      </c>
      <c r="F17">
        <v>0.04</v>
      </c>
      <c r="G17">
        <v>0.997</v>
      </c>
      <c r="H17">
        <v>0</v>
      </c>
      <c r="I17">
        <v>0.98899999999999999</v>
      </c>
      <c r="J17">
        <v>2E-3</v>
      </c>
      <c r="K17">
        <v>0</v>
      </c>
      <c r="L17">
        <v>1E-3</v>
      </c>
      <c r="M17">
        <v>0.997</v>
      </c>
      <c r="N17">
        <v>0.375</v>
      </c>
      <c r="O17">
        <v>2E-3</v>
      </c>
      <c r="P17">
        <v>0</v>
      </c>
      <c r="Q17">
        <v>0.55400000000000005</v>
      </c>
      <c r="R17">
        <v>0.997</v>
      </c>
      <c r="S17">
        <v>0.62</v>
      </c>
      <c r="T17">
        <v>1.0999999999999999E-2</v>
      </c>
      <c r="U17">
        <v>8.0000000000000002E-3</v>
      </c>
      <c r="V17">
        <v>1E-3</v>
      </c>
      <c r="W17">
        <v>0</v>
      </c>
      <c r="Z17" s="1">
        <f t="shared" si="0"/>
        <v>0.40249999999999997</v>
      </c>
      <c r="AA17" s="1">
        <f t="shared" si="1"/>
        <v>0.25680000000000003</v>
      </c>
    </row>
    <row r="18" spans="1:27">
      <c r="A18">
        <v>17</v>
      </c>
      <c r="B18" t="s">
        <v>165</v>
      </c>
      <c r="C18">
        <v>30</v>
      </c>
      <c r="D18">
        <v>0.996</v>
      </c>
      <c r="E18">
        <v>1.4999999999999999E-2</v>
      </c>
      <c r="F18">
        <v>1E-3</v>
      </c>
      <c r="G18">
        <v>0.122</v>
      </c>
      <c r="H18">
        <v>0</v>
      </c>
      <c r="I18">
        <v>0.996</v>
      </c>
      <c r="J18">
        <v>0</v>
      </c>
      <c r="K18">
        <v>1E-3</v>
      </c>
      <c r="L18">
        <v>1E-3</v>
      </c>
      <c r="M18">
        <v>0.996</v>
      </c>
      <c r="N18">
        <v>0.996</v>
      </c>
      <c r="O18">
        <v>1E-3</v>
      </c>
      <c r="P18">
        <v>0</v>
      </c>
      <c r="Q18">
        <v>7.0000000000000001E-3</v>
      </c>
      <c r="R18">
        <v>0.997</v>
      </c>
      <c r="S18">
        <v>7.9000000000000001E-2</v>
      </c>
      <c r="T18">
        <v>2.4E-2</v>
      </c>
      <c r="U18">
        <v>0.59</v>
      </c>
      <c r="V18">
        <v>0.996</v>
      </c>
      <c r="W18">
        <v>5.6000000000000001E-2</v>
      </c>
      <c r="Z18" s="1">
        <f t="shared" si="0"/>
        <v>0.31279999999999997</v>
      </c>
      <c r="AA18" s="1">
        <f t="shared" si="1"/>
        <v>0.37459999999999999</v>
      </c>
    </row>
    <row r="19" spans="1:27">
      <c r="A19">
        <v>18</v>
      </c>
      <c r="B19" t="s">
        <v>166</v>
      </c>
      <c r="C19">
        <v>30</v>
      </c>
      <c r="D19">
        <v>0.98699999999999999</v>
      </c>
      <c r="E19">
        <v>0</v>
      </c>
      <c r="F19">
        <v>0.998</v>
      </c>
      <c r="G19">
        <v>0.997</v>
      </c>
      <c r="H19">
        <v>0</v>
      </c>
      <c r="I19">
        <v>0.99399999999999999</v>
      </c>
      <c r="J19">
        <v>0</v>
      </c>
      <c r="K19">
        <v>0</v>
      </c>
      <c r="L19">
        <v>8.0000000000000002E-3</v>
      </c>
      <c r="M19">
        <v>0.997</v>
      </c>
      <c r="N19">
        <v>0.70399999999999996</v>
      </c>
      <c r="O19">
        <v>7.0000000000000001E-3</v>
      </c>
      <c r="P19">
        <v>0</v>
      </c>
      <c r="Q19">
        <v>4.0000000000000001E-3</v>
      </c>
      <c r="R19">
        <v>0</v>
      </c>
      <c r="S19">
        <v>0.09</v>
      </c>
      <c r="T19">
        <v>4.2000000000000003E-2</v>
      </c>
      <c r="U19">
        <v>7.0000000000000001E-3</v>
      </c>
      <c r="V19">
        <v>4.0000000000000001E-3</v>
      </c>
      <c r="W19">
        <v>0</v>
      </c>
      <c r="Z19" s="1">
        <f t="shared" si="0"/>
        <v>0.49809999999999999</v>
      </c>
      <c r="AA19" s="1">
        <f t="shared" si="1"/>
        <v>8.5800000000000001E-2</v>
      </c>
    </row>
    <row r="20" spans="1:27">
      <c r="A20">
        <v>19</v>
      </c>
      <c r="B20" t="s">
        <v>167</v>
      </c>
      <c r="C20">
        <v>30</v>
      </c>
      <c r="D20">
        <v>0.14799999999999999</v>
      </c>
      <c r="E20">
        <v>0</v>
      </c>
      <c r="F20">
        <v>0.998</v>
      </c>
      <c r="G20">
        <v>0.996</v>
      </c>
      <c r="H20">
        <v>0</v>
      </c>
      <c r="I20">
        <v>0.995</v>
      </c>
      <c r="J20">
        <v>0</v>
      </c>
      <c r="K20">
        <v>0</v>
      </c>
      <c r="L20">
        <v>0.83499999999999996</v>
      </c>
      <c r="M20">
        <v>0.997</v>
      </c>
      <c r="N20">
        <v>0.13800000000000001</v>
      </c>
      <c r="O20">
        <v>1.6E-2</v>
      </c>
      <c r="P20">
        <v>0</v>
      </c>
      <c r="Q20">
        <v>3.0000000000000001E-3</v>
      </c>
      <c r="R20">
        <v>0</v>
      </c>
      <c r="S20">
        <v>5.0000000000000001E-3</v>
      </c>
      <c r="T20">
        <v>4.0000000000000001E-3</v>
      </c>
      <c r="U20">
        <v>0.45100000000000001</v>
      </c>
      <c r="V20">
        <v>0.99</v>
      </c>
      <c r="W20">
        <v>0</v>
      </c>
      <c r="Z20" s="1">
        <f t="shared" si="0"/>
        <v>0.49690000000000001</v>
      </c>
      <c r="AA20" s="1">
        <f t="shared" si="1"/>
        <v>0.16070000000000001</v>
      </c>
    </row>
    <row r="21" spans="1:27">
      <c r="A21">
        <v>20</v>
      </c>
      <c r="B21" t="s">
        <v>168</v>
      </c>
      <c r="C21">
        <v>30</v>
      </c>
      <c r="D21">
        <v>0.997</v>
      </c>
      <c r="E21">
        <v>0</v>
      </c>
      <c r="F21">
        <v>0.99299999999999999</v>
      </c>
      <c r="G21">
        <v>0.997</v>
      </c>
      <c r="H21">
        <v>0</v>
      </c>
      <c r="I21">
        <v>0.96099999999999997</v>
      </c>
      <c r="J21">
        <v>2E-3</v>
      </c>
      <c r="K21">
        <v>1E-3</v>
      </c>
      <c r="L21">
        <v>0</v>
      </c>
      <c r="M21">
        <v>0.998</v>
      </c>
      <c r="N21">
        <v>0.997</v>
      </c>
      <c r="O21">
        <v>1E-3</v>
      </c>
      <c r="P21">
        <v>2.1000000000000001E-2</v>
      </c>
      <c r="Q21">
        <v>4.0000000000000001E-3</v>
      </c>
      <c r="R21">
        <v>1E-3</v>
      </c>
      <c r="S21">
        <v>0.88600000000000001</v>
      </c>
      <c r="T21">
        <v>0.97599999999999998</v>
      </c>
      <c r="U21">
        <v>0.40200000000000002</v>
      </c>
      <c r="V21">
        <v>0.88200000000000001</v>
      </c>
      <c r="W21">
        <v>0</v>
      </c>
      <c r="Z21" s="1">
        <f t="shared" si="0"/>
        <v>0.49490000000000001</v>
      </c>
      <c r="AA21" s="1">
        <f t="shared" si="1"/>
        <v>0.41699999999999998</v>
      </c>
    </row>
    <row r="22" spans="1:27">
      <c r="A22">
        <v>21</v>
      </c>
      <c r="B22" t="s">
        <v>169</v>
      </c>
      <c r="C22">
        <v>30</v>
      </c>
      <c r="D22">
        <v>0.99</v>
      </c>
      <c r="E22">
        <v>0</v>
      </c>
      <c r="F22">
        <v>0.997</v>
      </c>
      <c r="G22">
        <v>5.0000000000000001E-3</v>
      </c>
      <c r="H22">
        <v>0</v>
      </c>
      <c r="I22">
        <v>0.997</v>
      </c>
      <c r="J22">
        <v>0</v>
      </c>
      <c r="K22">
        <v>1E-3</v>
      </c>
      <c r="L22">
        <v>0.35399999999999998</v>
      </c>
      <c r="M22">
        <v>0.997</v>
      </c>
      <c r="N22">
        <v>6.5000000000000002E-2</v>
      </c>
      <c r="O22">
        <v>0</v>
      </c>
      <c r="P22">
        <v>6.0000000000000001E-3</v>
      </c>
      <c r="Q22">
        <v>0.95099999999999996</v>
      </c>
      <c r="R22">
        <v>1E-3</v>
      </c>
      <c r="S22">
        <v>8.3000000000000004E-2</v>
      </c>
      <c r="T22">
        <v>5.0000000000000001E-3</v>
      </c>
      <c r="U22">
        <v>9.7000000000000003E-2</v>
      </c>
      <c r="V22">
        <v>0.96599999999999997</v>
      </c>
      <c r="W22">
        <v>0</v>
      </c>
      <c r="Z22" s="1">
        <f t="shared" si="0"/>
        <v>0.43410000000000004</v>
      </c>
      <c r="AA22" s="1">
        <f t="shared" si="1"/>
        <v>0.21739999999999995</v>
      </c>
    </row>
    <row r="23" spans="1:27">
      <c r="A23">
        <v>22</v>
      </c>
      <c r="B23" t="s">
        <v>170</v>
      </c>
      <c r="C23">
        <v>30</v>
      </c>
      <c r="D23">
        <v>0.90600000000000003</v>
      </c>
      <c r="E23">
        <v>0</v>
      </c>
      <c r="F23">
        <v>0.997</v>
      </c>
      <c r="G23">
        <v>0.98799999999999999</v>
      </c>
      <c r="H23">
        <v>0</v>
      </c>
      <c r="I23">
        <v>0.88100000000000001</v>
      </c>
      <c r="J23">
        <v>1E-3</v>
      </c>
      <c r="K23">
        <v>3.0000000000000001E-3</v>
      </c>
      <c r="L23">
        <v>0.317</v>
      </c>
      <c r="M23">
        <v>0.997</v>
      </c>
      <c r="N23">
        <v>0.84899999999999998</v>
      </c>
      <c r="O23">
        <v>7.0000000000000001E-3</v>
      </c>
      <c r="P23">
        <v>7.1999999999999995E-2</v>
      </c>
      <c r="Q23">
        <v>8.5999999999999993E-2</v>
      </c>
      <c r="R23">
        <v>2E-3</v>
      </c>
      <c r="S23">
        <v>0.69399999999999995</v>
      </c>
      <c r="T23">
        <v>0.997</v>
      </c>
      <c r="U23">
        <v>0.82399999999999995</v>
      </c>
      <c r="V23">
        <v>0.98799999999999999</v>
      </c>
      <c r="W23">
        <v>0</v>
      </c>
      <c r="Z23" s="1">
        <f t="shared" si="0"/>
        <v>0.50900000000000001</v>
      </c>
      <c r="AA23" s="1">
        <f t="shared" si="1"/>
        <v>0.45190000000000002</v>
      </c>
    </row>
    <row r="24" spans="1:27">
      <c r="A24">
        <v>23</v>
      </c>
      <c r="B24" t="s">
        <v>171</v>
      </c>
      <c r="C24">
        <v>30</v>
      </c>
      <c r="D24">
        <v>0.996</v>
      </c>
      <c r="E24">
        <v>0</v>
      </c>
      <c r="F24">
        <v>0.998</v>
      </c>
      <c r="G24">
        <v>0.997</v>
      </c>
      <c r="H24">
        <v>0</v>
      </c>
      <c r="I24">
        <v>0.85899999999999999</v>
      </c>
      <c r="J24">
        <v>1E-3</v>
      </c>
      <c r="K24">
        <v>1E-3</v>
      </c>
      <c r="L24">
        <v>2E-3</v>
      </c>
      <c r="M24">
        <v>0.997</v>
      </c>
      <c r="N24">
        <v>0</v>
      </c>
      <c r="O24">
        <v>0</v>
      </c>
      <c r="P24">
        <v>3.0000000000000001E-3</v>
      </c>
      <c r="Q24">
        <v>0.51200000000000001</v>
      </c>
      <c r="R24">
        <v>1E-3</v>
      </c>
      <c r="S24">
        <v>0.88800000000000001</v>
      </c>
      <c r="T24">
        <v>0.98099999999999998</v>
      </c>
      <c r="U24">
        <v>0</v>
      </c>
      <c r="V24">
        <v>0.56399999999999995</v>
      </c>
      <c r="W24">
        <v>0</v>
      </c>
      <c r="Z24" s="1">
        <f t="shared" si="0"/>
        <v>0.48509999999999998</v>
      </c>
      <c r="AA24" s="1">
        <f t="shared" si="1"/>
        <v>0.2949</v>
      </c>
    </row>
    <row r="25" spans="1:27">
      <c r="A25">
        <v>24</v>
      </c>
      <c r="B25" t="s">
        <v>172</v>
      </c>
      <c r="C25">
        <v>30</v>
      </c>
      <c r="D25">
        <v>0.96899999999999997</v>
      </c>
      <c r="E25">
        <v>1E-3</v>
      </c>
      <c r="F25">
        <v>1E-3</v>
      </c>
      <c r="G25">
        <v>2E-3</v>
      </c>
      <c r="H25">
        <v>0.997</v>
      </c>
      <c r="I25">
        <v>4.9000000000000002E-2</v>
      </c>
      <c r="J25">
        <v>0</v>
      </c>
      <c r="K25">
        <v>0.95699999999999996</v>
      </c>
      <c r="L25">
        <v>0.96699999999999997</v>
      </c>
      <c r="M25">
        <v>0</v>
      </c>
      <c r="N25">
        <v>0.98599999999999999</v>
      </c>
      <c r="O25">
        <v>0.997</v>
      </c>
      <c r="P25">
        <v>0</v>
      </c>
      <c r="Q25">
        <v>0.875</v>
      </c>
      <c r="R25">
        <v>1E-3</v>
      </c>
      <c r="S25">
        <v>1E-3</v>
      </c>
      <c r="T25">
        <v>0</v>
      </c>
      <c r="U25">
        <v>0.998</v>
      </c>
      <c r="V25">
        <v>0</v>
      </c>
      <c r="W25">
        <v>0</v>
      </c>
      <c r="Z25" s="1">
        <f t="shared" si="0"/>
        <v>0.39429999999999998</v>
      </c>
      <c r="AA25" s="1">
        <f t="shared" si="1"/>
        <v>0.38579999999999998</v>
      </c>
    </row>
    <row r="26" spans="1:27">
      <c r="A26">
        <v>25</v>
      </c>
      <c r="B26" t="s">
        <v>173</v>
      </c>
      <c r="C26">
        <v>30</v>
      </c>
      <c r="D26">
        <v>0.753</v>
      </c>
      <c r="E26">
        <v>0</v>
      </c>
      <c r="F26">
        <v>8.9999999999999993E-3</v>
      </c>
      <c r="G26">
        <v>6.8000000000000005E-2</v>
      </c>
      <c r="H26">
        <v>0.995</v>
      </c>
      <c r="I26">
        <v>6.0000000000000001E-3</v>
      </c>
      <c r="J26">
        <v>0</v>
      </c>
      <c r="K26">
        <v>0.02</v>
      </c>
      <c r="L26">
        <v>5.0000000000000001E-3</v>
      </c>
      <c r="M26">
        <v>8.0000000000000002E-3</v>
      </c>
      <c r="N26">
        <v>0.95399999999999996</v>
      </c>
      <c r="O26">
        <v>0.995</v>
      </c>
      <c r="P26">
        <v>0.998</v>
      </c>
      <c r="Q26">
        <v>8.5000000000000006E-2</v>
      </c>
      <c r="R26">
        <v>0</v>
      </c>
      <c r="S26">
        <v>2E-3</v>
      </c>
      <c r="T26">
        <v>0</v>
      </c>
      <c r="U26">
        <v>0.998</v>
      </c>
      <c r="V26">
        <v>1E-3</v>
      </c>
      <c r="W26">
        <v>3.6999999999999998E-2</v>
      </c>
      <c r="Z26" s="1">
        <f t="shared" si="0"/>
        <v>0.18640000000000001</v>
      </c>
      <c r="AA26" s="1">
        <f t="shared" si="1"/>
        <v>0.40700000000000003</v>
      </c>
    </row>
    <row r="27" spans="1:27">
      <c r="A27">
        <v>26</v>
      </c>
      <c r="B27" t="s">
        <v>174</v>
      </c>
      <c r="C27">
        <v>30</v>
      </c>
      <c r="D27">
        <v>0.98</v>
      </c>
      <c r="E27">
        <v>1E-3</v>
      </c>
      <c r="F27">
        <v>1E-3</v>
      </c>
      <c r="G27">
        <v>0</v>
      </c>
      <c r="H27">
        <v>0.997</v>
      </c>
      <c r="I27">
        <v>8.0000000000000002E-3</v>
      </c>
      <c r="J27">
        <v>1E-3</v>
      </c>
      <c r="K27">
        <v>0.57999999999999996</v>
      </c>
      <c r="L27">
        <v>0.997</v>
      </c>
      <c r="M27">
        <v>5.0000000000000001E-3</v>
      </c>
      <c r="N27">
        <v>0.89</v>
      </c>
      <c r="O27">
        <v>0</v>
      </c>
      <c r="P27">
        <v>1.4E-2</v>
      </c>
      <c r="Q27">
        <v>2.9000000000000001E-2</v>
      </c>
      <c r="R27">
        <v>2E-3</v>
      </c>
      <c r="S27">
        <v>1E-3</v>
      </c>
      <c r="T27">
        <v>0</v>
      </c>
      <c r="U27">
        <v>0.998</v>
      </c>
      <c r="V27">
        <v>3.5999999999999997E-2</v>
      </c>
      <c r="W27">
        <v>0</v>
      </c>
      <c r="Z27" s="1">
        <f t="shared" si="0"/>
        <v>0.35699999999999998</v>
      </c>
      <c r="AA27" s="1">
        <f t="shared" si="1"/>
        <v>0.19700000000000001</v>
      </c>
    </row>
    <row r="28" spans="1:27">
      <c r="A28">
        <v>27</v>
      </c>
      <c r="B28" t="s">
        <v>175</v>
      </c>
      <c r="C28">
        <v>30</v>
      </c>
      <c r="D28">
        <v>0.29399999999999998</v>
      </c>
      <c r="E28">
        <v>0</v>
      </c>
      <c r="F28">
        <v>6.0000000000000001E-3</v>
      </c>
      <c r="G28">
        <v>0</v>
      </c>
      <c r="H28">
        <v>0.996</v>
      </c>
      <c r="I28">
        <v>4.0000000000000001E-3</v>
      </c>
      <c r="J28">
        <v>2E-3</v>
      </c>
      <c r="K28">
        <v>8.0000000000000002E-3</v>
      </c>
      <c r="L28">
        <v>0.998</v>
      </c>
      <c r="M28">
        <v>0</v>
      </c>
      <c r="N28">
        <v>0.998</v>
      </c>
      <c r="O28">
        <v>0.20399999999999999</v>
      </c>
      <c r="P28">
        <v>0.998</v>
      </c>
      <c r="Q28">
        <v>0.3</v>
      </c>
      <c r="R28">
        <v>0.47299999999999998</v>
      </c>
      <c r="S28">
        <v>1E-3</v>
      </c>
      <c r="T28">
        <v>0</v>
      </c>
      <c r="U28">
        <v>0.998</v>
      </c>
      <c r="V28">
        <v>0</v>
      </c>
      <c r="W28">
        <v>4.3999999999999997E-2</v>
      </c>
      <c r="Z28" s="1">
        <f t="shared" si="0"/>
        <v>0.23079999999999998</v>
      </c>
      <c r="AA28" s="1">
        <f t="shared" si="1"/>
        <v>0.4015999999999999</v>
      </c>
    </row>
    <row r="29" spans="1:27">
      <c r="A29">
        <v>28</v>
      </c>
      <c r="B29" t="s">
        <v>176</v>
      </c>
      <c r="C29">
        <v>30</v>
      </c>
      <c r="D29">
        <v>0.99399999999999999</v>
      </c>
      <c r="E29">
        <v>0</v>
      </c>
      <c r="F29">
        <v>0.34599999999999997</v>
      </c>
      <c r="G29">
        <v>0</v>
      </c>
      <c r="H29">
        <v>0.996</v>
      </c>
      <c r="I29">
        <v>8.1000000000000003E-2</v>
      </c>
      <c r="J29">
        <v>1E-3</v>
      </c>
      <c r="K29">
        <v>0.99199999999999999</v>
      </c>
      <c r="L29">
        <v>2E-3</v>
      </c>
      <c r="M29">
        <v>0.06</v>
      </c>
      <c r="N29">
        <v>5.8999999999999997E-2</v>
      </c>
      <c r="O29">
        <v>0.67500000000000004</v>
      </c>
      <c r="P29">
        <v>4.0000000000000001E-3</v>
      </c>
      <c r="Q29">
        <v>0.17199999999999999</v>
      </c>
      <c r="R29">
        <v>0</v>
      </c>
      <c r="S29">
        <v>2E-3</v>
      </c>
      <c r="T29">
        <v>0</v>
      </c>
      <c r="U29">
        <v>0.998</v>
      </c>
      <c r="V29">
        <v>0.69399999999999995</v>
      </c>
      <c r="W29">
        <v>4.1000000000000002E-2</v>
      </c>
      <c r="Z29" s="1">
        <f t="shared" si="0"/>
        <v>0.34719999999999995</v>
      </c>
      <c r="AA29" s="1">
        <f t="shared" si="1"/>
        <v>0.26450000000000001</v>
      </c>
    </row>
    <row r="30" spans="1:27">
      <c r="A30">
        <v>29</v>
      </c>
      <c r="B30" t="s">
        <v>177</v>
      </c>
      <c r="C30">
        <v>30</v>
      </c>
      <c r="D30">
        <v>0.98</v>
      </c>
      <c r="E30">
        <v>0</v>
      </c>
      <c r="F30">
        <v>0</v>
      </c>
      <c r="G30">
        <v>0</v>
      </c>
      <c r="H30">
        <v>0.997</v>
      </c>
      <c r="I30">
        <v>0.97199999999999998</v>
      </c>
      <c r="J30">
        <v>0</v>
      </c>
      <c r="K30">
        <v>0.03</v>
      </c>
      <c r="L30">
        <v>0.14099999999999999</v>
      </c>
      <c r="M30">
        <v>1E-3</v>
      </c>
      <c r="N30">
        <v>0</v>
      </c>
      <c r="O30">
        <v>0.432</v>
      </c>
      <c r="P30">
        <v>0.58599999999999997</v>
      </c>
      <c r="Q30">
        <v>8.9999999999999993E-3</v>
      </c>
      <c r="R30">
        <v>0</v>
      </c>
      <c r="S30">
        <v>1.2999999999999999E-2</v>
      </c>
      <c r="T30">
        <v>0</v>
      </c>
      <c r="U30">
        <v>0.998</v>
      </c>
      <c r="V30">
        <v>0.26400000000000001</v>
      </c>
      <c r="W30">
        <v>0</v>
      </c>
      <c r="Z30" s="1">
        <f t="shared" si="0"/>
        <v>0.31209999999999993</v>
      </c>
      <c r="AA30" s="1">
        <f t="shared" si="1"/>
        <v>0.23019999999999996</v>
      </c>
    </row>
    <row r="31" spans="1:27">
      <c r="A31">
        <v>30</v>
      </c>
      <c r="B31" t="s">
        <v>178</v>
      </c>
      <c r="C31">
        <v>30</v>
      </c>
      <c r="D31">
        <v>0.28999999999999998</v>
      </c>
      <c r="E31">
        <v>0.84199999999999997</v>
      </c>
      <c r="F31">
        <v>0.99399999999999999</v>
      </c>
      <c r="G31">
        <v>1E-3</v>
      </c>
      <c r="H31">
        <v>0.995</v>
      </c>
      <c r="I31">
        <v>0</v>
      </c>
      <c r="J31">
        <v>8.0000000000000002E-3</v>
      </c>
      <c r="K31">
        <v>0</v>
      </c>
      <c r="L31">
        <v>0</v>
      </c>
      <c r="M31">
        <v>0</v>
      </c>
      <c r="N31">
        <v>0.99399999999999999</v>
      </c>
      <c r="O31">
        <v>0.315</v>
      </c>
      <c r="P31">
        <v>0.998</v>
      </c>
      <c r="Q31">
        <v>3.0000000000000001E-3</v>
      </c>
      <c r="R31">
        <v>0.83699999999999997</v>
      </c>
      <c r="S31">
        <v>5.6000000000000001E-2</v>
      </c>
      <c r="T31">
        <v>0</v>
      </c>
      <c r="U31">
        <v>2.8000000000000001E-2</v>
      </c>
      <c r="V31">
        <v>0</v>
      </c>
      <c r="W31">
        <v>0.996</v>
      </c>
      <c r="Z31" s="1">
        <f t="shared" si="0"/>
        <v>0.313</v>
      </c>
      <c r="AA31" s="1">
        <f t="shared" si="1"/>
        <v>0.42270000000000002</v>
      </c>
    </row>
    <row r="32" spans="1:27">
      <c r="A32">
        <v>31</v>
      </c>
      <c r="B32" t="s">
        <v>179</v>
      </c>
      <c r="C32">
        <v>30</v>
      </c>
      <c r="D32">
        <v>3.0000000000000001E-3</v>
      </c>
      <c r="E32">
        <v>0.997</v>
      </c>
      <c r="F32">
        <v>0.996</v>
      </c>
      <c r="G32">
        <v>1.4999999999999999E-2</v>
      </c>
      <c r="H32">
        <v>0.996</v>
      </c>
      <c r="I32">
        <v>1E-3</v>
      </c>
      <c r="J32">
        <v>0.73</v>
      </c>
      <c r="K32">
        <v>0.05</v>
      </c>
      <c r="L32">
        <v>0.98899999999999999</v>
      </c>
      <c r="M32">
        <v>0</v>
      </c>
      <c r="N32">
        <v>0.94</v>
      </c>
      <c r="O32">
        <v>0</v>
      </c>
      <c r="P32">
        <v>6.3E-2</v>
      </c>
      <c r="Q32">
        <v>2.9000000000000001E-2</v>
      </c>
      <c r="R32">
        <v>0.998</v>
      </c>
      <c r="S32">
        <v>5.0000000000000001E-3</v>
      </c>
      <c r="T32">
        <v>0</v>
      </c>
      <c r="U32">
        <v>0</v>
      </c>
      <c r="V32">
        <v>6.0000000000000001E-3</v>
      </c>
      <c r="W32">
        <v>1E-3</v>
      </c>
      <c r="Z32" s="1">
        <f t="shared" si="0"/>
        <v>0.47770000000000001</v>
      </c>
      <c r="AA32" s="1">
        <f t="shared" si="1"/>
        <v>0.20419999999999994</v>
      </c>
    </row>
    <row r="33" spans="1:27">
      <c r="A33">
        <v>32</v>
      </c>
      <c r="B33" t="s">
        <v>180</v>
      </c>
      <c r="C33">
        <v>30</v>
      </c>
      <c r="D33">
        <v>0.47099999999999997</v>
      </c>
      <c r="E33">
        <v>0.93200000000000005</v>
      </c>
      <c r="F33">
        <v>0.996</v>
      </c>
      <c r="G33">
        <v>0.79800000000000004</v>
      </c>
      <c r="H33">
        <v>0.99299999999999999</v>
      </c>
      <c r="I33">
        <v>0</v>
      </c>
      <c r="J33">
        <v>1.4E-2</v>
      </c>
      <c r="K33">
        <v>4.0000000000000001E-3</v>
      </c>
      <c r="L33">
        <v>2E-3</v>
      </c>
      <c r="M33">
        <v>0</v>
      </c>
      <c r="N33">
        <v>4.0000000000000001E-3</v>
      </c>
      <c r="O33">
        <v>0.748</v>
      </c>
      <c r="P33">
        <v>0.995</v>
      </c>
      <c r="Q33">
        <v>2E-3</v>
      </c>
      <c r="R33">
        <v>0.99</v>
      </c>
      <c r="S33">
        <v>0.33800000000000002</v>
      </c>
      <c r="T33">
        <v>0</v>
      </c>
      <c r="U33">
        <v>1E-3</v>
      </c>
      <c r="V33">
        <v>2E-3</v>
      </c>
      <c r="W33">
        <v>0.997</v>
      </c>
      <c r="Z33" s="1">
        <f t="shared" si="0"/>
        <v>0.42099999999999999</v>
      </c>
      <c r="AA33" s="1">
        <f t="shared" si="1"/>
        <v>0.40770000000000001</v>
      </c>
    </row>
    <row r="34" spans="1:27">
      <c r="A34">
        <v>33</v>
      </c>
      <c r="B34" t="s">
        <v>181</v>
      </c>
      <c r="C34">
        <v>30</v>
      </c>
      <c r="D34">
        <v>2E-3</v>
      </c>
      <c r="E34">
        <v>0.88100000000000001</v>
      </c>
      <c r="F34">
        <v>0.99399999999999999</v>
      </c>
      <c r="G34">
        <v>0</v>
      </c>
      <c r="H34">
        <v>0.996</v>
      </c>
      <c r="I34">
        <v>0</v>
      </c>
      <c r="J34">
        <v>0.06</v>
      </c>
      <c r="K34">
        <v>0</v>
      </c>
      <c r="L34">
        <v>0.996</v>
      </c>
      <c r="M34">
        <v>0</v>
      </c>
      <c r="N34">
        <v>0.998</v>
      </c>
      <c r="O34">
        <v>1.2E-2</v>
      </c>
      <c r="P34">
        <v>0.998</v>
      </c>
      <c r="Q34">
        <v>4.2000000000000003E-2</v>
      </c>
      <c r="R34">
        <v>0.89700000000000002</v>
      </c>
      <c r="S34">
        <v>2E-3</v>
      </c>
      <c r="T34">
        <v>0</v>
      </c>
      <c r="U34">
        <v>0.79</v>
      </c>
      <c r="V34">
        <v>6.0000000000000001E-3</v>
      </c>
      <c r="W34">
        <v>0.56200000000000006</v>
      </c>
      <c r="Z34" s="1">
        <f t="shared" si="0"/>
        <v>0.39290000000000003</v>
      </c>
      <c r="AA34" s="1">
        <f t="shared" si="1"/>
        <v>0.43069999999999997</v>
      </c>
    </row>
    <row r="35" spans="1:27">
      <c r="A35">
        <v>34</v>
      </c>
      <c r="B35" t="s">
        <v>182</v>
      </c>
      <c r="C35">
        <v>30</v>
      </c>
      <c r="D35">
        <v>0.88500000000000001</v>
      </c>
      <c r="E35">
        <v>0.997</v>
      </c>
      <c r="F35">
        <v>0.98499999999999999</v>
      </c>
      <c r="G35">
        <v>0.59399999999999997</v>
      </c>
      <c r="H35">
        <v>0.99299999999999999</v>
      </c>
      <c r="I35">
        <v>1.9E-2</v>
      </c>
      <c r="J35">
        <v>0.38600000000000001</v>
      </c>
      <c r="K35">
        <v>2.7E-2</v>
      </c>
      <c r="L35">
        <v>0.01</v>
      </c>
      <c r="M35">
        <v>4.0000000000000001E-3</v>
      </c>
      <c r="N35">
        <v>0</v>
      </c>
      <c r="O35">
        <v>8.8999999999999996E-2</v>
      </c>
      <c r="P35">
        <v>1E-3</v>
      </c>
      <c r="Q35">
        <v>1.9E-2</v>
      </c>
      <c r="R35">
        <v>0.997</v>
      </c>
      <c r="S35">
        <v>0.314</v>
      </c>
      <c r="T35">
        <v>0</v>
      </c>
      <c r="U35">
        <v>1E-3</v>
      </c>
      <c r="V35">
        <v>4.0000000000000001E-3</v>
      </c>
      <c r="W35">
        <v>0.74</v>
      </c>
      <c r="Z35" s="1">
        <f t="shared" si="0"/>
        <v>0.48999999999999994</v>
      </c>
      <c r="AA35" s="1">
        <f t="shared" si="1"/>
        <v>0.2165</v>
      </c>
    </row>
    <row r="36" spans="1:27">
      <c r="A36">
        <v>35</v>
      </c>
      <c r="B36" t="s">
        <v>183</v>
      </c>
      <c r="C36">
        <v>30</v>
      </c>
      <c r="D36">
        <v>2E-3</v>
      </c>
      <c r="E36">
        <v>0.997</v>
      </c>
      <c r="F36">
        <v>0.996</v>
      </c>
      <c r="G36">
        <v>0.98299999999999998</v>
      </c>
      <c r="H36">
        <v>0.996</v>
      </c>
      <c r="I36">
        <v>0</v>
      </c>
      <c r="J36">
        <v>0.01</v>
      </c>
      <c r="K36">
        <v>0.04</v>
      </c>
      <c r="L36">
        <v>0.997</v>
      </c>
      <c r="M36">
        <v>0</v>
      </c>
      <c r="N36">
        <v>0.997</v>
      </c>
      <c r="O36">
        <v>0.995</v>
      </c>
      <c r="P36">
        <v>0.62</v>
      </c>
      <c r="Q36">
        <v>2E-3</v>
      </c>
      <c r="R36">
        <v>0.997</v>
      </c>
      <c r="S36">
        <v>7.5999999999999998E-2</v>
      </c>
      <c r="T36">
        <v>0</v>
      </c>
      <c r="U36">
        <v>1.4E-2</v>
      </c>
      <c r="V36">
        <v>0</v>
      </c>
      <c r="W36">
        <v>0.98599999999999999</v>
      </c>
      <c r="Z36" s="1">
        <f t="shared" si="0"/>
        <v>0.50209999999999999</v>
      </c>
      <c r="AA36" s="1">
        <f t="shared" si="1"/>
        <v>0.46869999999999995</v>
      </c>
    </row>
    <row r="37" spans="1:27">
      <c r="A37">
        <v>36</v>
      </c>
      <c r="B37" t="s">
        <v>184</v>
      </c>
      <c r="C37">
        <v>30</v>
      </c>
      <c r="D37">
        <v>0.19500000000000001</v>
      </c>
      <c r="E37">
        <v>0.34300000000000003</v>
      </c>
      <c r="F37">
        <v>0</v>
      </c>
      <c r="G37">
        <v>0.997</v>
      </c>
      <c r="H37">
        <v>0.997</v>
      </c>
      <c r="I37">
        <v>4.0000000000000001E-3</v>
      </c>
      <c r="J37">
        <v>1E-3</v>
      </c>
      <c r="K37">
        <v>0.98899999999999999</v>
      </c>
      <c r="L37">
        <v>0.998</v>
      </c>
      <c r="M37">
        <v>0</v>
      </c>
      <c r="N37">
        <v>1.7999999999999999E-2</v>
      </c>
      <c r="O37">
        <v>0.997</v>
      </c>
      <c r="P37">
        <v>0</v>
      </c>
      <c r="Q37">
        <v>2E-3</v>
      </c>
      <c r="R37">
        <v>3.0000000000000001E-3</v>
      </c>
      <c r="S37">
        <v>0.41799999999999998</v>
      </c>
      <c r="T37">
        <v>5.0000000000000001E-3</v>
      </c>
      <c r="U37">
        <v>1.0999999999999999E-2</v>
      </c>
      <c r="V37">
        <v>0</v>
      </c>
      <c r="W37">
        <v>0</v>
      </c>
      <c r="Z37" s="1">
        <f t="shared" si="0"/>
        <v>0.45240000000000002</v>
      </c>
      <c r="AA37" s="1">
        <f t="shared" si="1"/>
        <v>0.14539999999999995</v>
      </c>
    </row>
    <row r="38" spans="1:27">
      <c r="A38">
        <v>37</v>
      </c>
      <c r="B38" t="s">
        <v>185</v>
      </c>
      <c r="C38">
        <v>30</v>
      </c>
      <c r="D38">
        <v>0.98099999999999998</v>
      </c>
      <c r="E38">
        <v>1.7999999999999999E-2</v>
      </c>
      <c r="F38">
        <v>0</v>
      </c>
      <c r="G38">
        <v>0.997</v>
      </c>
      <c r="H38">
        <v>0.995</v>
      </c>
      <c r="I38">
        <v>1E-3</v>
      </c>
      <c r="J38">
        <v>0</v>
      </c>
      <c r="K38">
        <v>0.14799999999999999</v>
      </c>
      <c r="L38">
        <v>2E-3</v>
      </c>
      <c r="M38">
        <v>0</v>
      </c>
      <c r="N38">
        <v>1E-3</v>
      </c>
      <c r="O38">
        <v>0.998</v>
      </c>
      <c r="P38">
        <v>4.0000000000000001E-3</v>
      </c>
      <c r="Q38">
        <v>8.0000000000000002E-3</v>
      </c>
      <c r="R38">
        <v>0</v>
      </c>
      <c r="S38">
        <v>0.93799999999999994</v>
      </c>
      <c r="T38">
        <v>4.0000000000000001E-3</v>
      </c>
      <c r="U38">
        <v>1E-3</v>
      </c>
      <c r="V38">
        <v>0</v>
      </c>
      <c r="W38">
        <v>0.98899999999999999</v>
      </c>
      <c r="Z38" s="1">
        <f t="shared" si="0"/>
        <v>0.31419999999999998</v>
      </c>
      <c r="AA38" s="1">
        <f t="shared" si="1"/>
        <v>0.29429999999999995</v>
      </c>
    </row>
    <row r="39" spans="1:27">
      <c r="A39">
        <v>38</v>
      </c>
      <c r="B39" t="s">
        <v>186</v>
      </c>
      <c r="C39">
        <v>30</v>
      </c>
      <c r="D39">
        <v>0.441</v>
      </c>
      <c r="E39">
        <v>1E-3</v>
      </c>
      <c r="F39">
        <v>1.6E-2</v>
      </c>
      <c r="G39">
        <v>0.997</v>
      </c>
      <c r="H39">
        <v>0.997</v>
      </c>
      <c r="I39">
        <v>1.4E-2</v>
      </c>
      <c r="J39">
        <v>0</v>
      </c>
      <c r="K39">
        <v>0.91400000000000003</v>
      </c>
      <c r="L39">
        <v>0.998</v>
      </c>
      <c r="M39">
        <v>0.01</v>
      </c>
      <c r="N39">
        <v>0.998</v>
      </c>
      <c r="O39">
        <v>0.998</v>
      </c>
      <c r="P39">
        <v>0.70399999999999996</v>
      </c>
      <c r="Q39">
        <v>2.1999999999999999E-2</v>
      </c>
      <c r="R39">
        <v>1E-3</v>
      </c>
      <c r="S39">
        <v>0.35899999999999999</v>
      </c>
      <c r="T39">
        <v>1.6E-2</v>
      </c>
      <c r="U39">
        <v>0.995</v>
      </c>
      <c r="V39">
        <v>0</v>
      </c>
      <c r="W39">
        <v>0.96799999999999997</v>
      </c>
      <c r="Z39" s="1">
        <f t="shared" si="0"/>
        <v>0.43879999999999997</v>
      </c>
      <c r="AA39" s="1">
        <f t="shared" si="1"/>
        <v>0.50609999999999999</v>
      </c>
    </row>
    <row r="40" spans="1:27">
      <c r="A40">
        <v>39</v>
      </c>
      <c r="B40" t="s">
        <v>187</v>
      </c>
      <c r="C40">
        <v>30</v>
      </c>
      <c r="D40">
        <v>4.0000000000000001E-3</v>
      </c>
      <c r="E40">
        <v>0.433</v>
      </c>
      <c r="F40">
        <v>0</v>
      </c>
      <c r="G40">
        <v>0.998</v>
      </c>
      <c r="H40">
        <v>0.996</v>
      </c>
      <c r="I40">
        <v>0</v>
      </c>
      <c r="J40">
        <v>6.4000000000000001E-2</v>
      </c>
      <c r="K40">
        <v>0.97699999999999998</v>
      </c>
      <c r="L40">
        <v>0.998</v>
      </c>
      <c r="M40">
        <v>0</v>
      </c>
      <c r="N40">
        <v>0.996</v>
      </c>
      <c r="O40">
        <v>0.998</v>
      </c>
      <c r="P40">
        <v>0.995</v>
      </c>
      <c r="Q40">
        <v>1E-3</v>
      </c>
      <c r="R40">
        <v>0.121</v>
      </c>
      <c r="S40">
        <v>1.6E-2</v>
      </c>
      <c r="T40">
        <v>0.997</v>
      </c>
      <c r="U40">
        <v>1E-3</v>
      </c>
      <c r="V40">
        <v>1E-3</v>
      </c>
      <c r="W40">
        <v>2E-3</v>
      </c>
      <c r="Z40" s="1">
        <f t="shared" si="0"/>
        <v>0.44699999999999995</v>
      </c>
      <c r="AA40" s="1">
        <f t="shared" si="1"/>
        <v>0.4128</v>
      </c>
    </row>
    <row r="41" spans="1:27">
      <c r="A41">
        <v>40</v>
      </c>
      <c r="B41" t="s">
        <v>188</v>
      </c>
      <c r="C41">
        <v>30</v>
      </c>
      <c r="D41">
        <v>0.69499999999999995</v>
      </c>
      <c r="E41">
        <v>6.0999999999999999E-2</v>
      </c>
      <c r="F41">
        <v>7.0000000000000001E-3</v>
      </c>
      <c r="G41">
        <v>0.996</v>
      </c>
      <c r="H41">
        <v>0.996</v>
      </c>
      <c r="I41">
        <v>8.6999999999999994E-2</v>
      </c>
      <c r="J41">
        <v>0</v>
      </c>
      <c r="K41">
        <v>0.99099999999999999</v>
      </c>
      <c r="L41">
        <v>1E-3</v>
      </c>
      <c r="M41">
        <v>1E-3</v>
      </c>
      <c r="N41">
        <v>0</v>
      </c>
      <c r="O41">
        <v>0.998</v>
      </c>
      <c r="P41">
        <v>1E-3</v>
      </c>
      <c r="Q41">
        <v>2E-3</v>
      </c>
      <c r="R41">
        <v>0</v>
      </c>
      <c r="S41">
        <v>0.64700000000000002</v>
      </c>
      <c r="T41">
        <v>2E-3</v>
      </c>
      <c r="U41">
        <v>0.45200000000000001</v>
      </c>
      <c r="V41">
        <v>0.17499999999999999</v>
      </c>
      <c r="W41">
        <v>1E-3</v>
      </c>
      <c r="Z41" s="1">
        <f t="shared" si="0"/>
        <v>0.38350000000000001</v>
      </c>
      <c r="AA41" s="1">
        <f t="shared" si="1"/>
        <v>0.22779999999999995</v>
      </c>
    </row>
    <row r="42" spans="1:27">
      <c r="A42">
        <v>41</v>
      </c>
      <c r="B42" t="s">
        <v>189</v>
      </c>
      <c r="C42">
        <v>30</v>
      </c>
      <c r="D42">
        <v>0.27800000000000002</v>
      </c>
      <c r="E42">
        <v>0.97799999999999998</v>
      </c>
      <c r="F42">
        <v>0.08</v>
      </c>
      <c r="G42">
        <v>0.997</v>
      </c>
      <c r="H42">
        <v>0.995</v>
      </c>
      <c r="I42">
        <v>1E-3</v>
      </c>
      <c r="J42">
        <v>0</v>
      </c>
      <c r="K42">
        <v>3.0000000000000001E-3</v>
      </c>
      <c r="L42">
        <v>2E-3</v>
      </c>
      <c r="M42">
        <v>0</v>
      </c>
      <c r="N42">
        <v>0</v>
      </c>
      <c r="O42">
        <v>0.998</v>
      </c>
      <c r="P42">
        <v>7.0000000000000001E-3</v>
      </c>
      <c r="Q42">
        <v>2E-3</v>
      </c>
      <c r="R42">
        <v>0</v>
      </c>
      <c r="S42">
        <v>0.998</v>
      </c>
      <c r="T42">
        <v>0</v>
      </c>
      <c r="U42">
        <v>7.0000000000000001E-3</v>
      </c>
      <c r="V42">
        <v>0</v>
      </c>
      <c r="W42">
        <v>0.997</v>
      </c>
      <c r="Z42" s="1">
        <f t="shared" si="0"/>
        <v>0.33340000000000003</v>
      </c>
      <c r="AA42" s="1">
        <f t="shared" si="1"/>
        <v>0.3009</v>
      </c>
    </row>
    <row r="43" spans="1:27">
      <c r="A43">
        <v>42</v>
      </c>
      <c r="B43" t="s">
        <v>190</v>
      </c>
      <c r="C43">
        <v>30</v>
      </c>
      <c r="D43">
        <v>0.89100000000000001</v>
      </c>
      <c r="E43">
        <v>1.4999999999999999E-2</v>
      </c>
      <c r="F43">
        <v>0</v>
      </c>
      <c r="G43">
        <v>0</v>
      </c>
      <c r="H43">
        <v>0.997</v>
      </c>
      <c r="I43">
        <v>0.997</v>
      </c>
      <c r="J43">
        <v>1E-3</v>
      </c>
      <c r="K43">
        <v>3.0000000000000001E-3</v>
      </c>
      <c r="L43">
        <v>4.0000000000000001E-3</v>
      </c>
      <c r="M43">
        <v>0</v>
      </c>
      <c r="N43">
        <v>0</v>
      </c>
      <c r="O43">
        <v>1E-3</v>
      </c>
      <c r="P43">
        <v>9.4E-2</v>
      </c>
      <c r="Q43">
        <v>0.30199999999999999</v>
      </c>
      <c r="R43">
        <v>0</v>
      </c>
      <c r="S43">
        <v>7.0000000000000001E-3</v>
      </c>
      <c r="T43">
        <v>0.997</v>
      </c>
      <c r="U43">
        <v>8.0000000000000002E-3</v>
      </c>
      <c r="V43">
        <v>7.9000000000000001E-2</v>
      </c>
      <c r="W43">
        <v>3.0000000000000001E-3</v>
      </c>
      <c r="Z43" s="1">
        <f t="shared" si="0"/>
        <v>0.2908</v>
      </c>
      <c r="AA43" s="1">
        <f t="shared" si="1"/>
        <v>0.14909999999999998</v>
      </c>
    </row>
    <row r="44" spans="1:27">
      <c r="A44">
        <v>43</v>
      </c>
      <c r="B44" t="s">
        <v>191</v>
      </c>
      <c r="C44">
        <v>30</v>
      </c>
      <c r="D44">
        <v>1.4E-2</v>
      </c>
      <c r="E44">
        <v>0.246</v>
      </c>
      <c r="F44">
        <v>0</v>
      </c>
      <c r="G44">
        <v>1E-3</v>
      </c>
      <c r="H44">
        <v>0.998</v>
      </c>
      <c r="I44">
        <v>0.997</v>
      </c>
      <c r="J44">
        <v>7.0000000000000001E-3</v>
      </c>
      <c r="K44">
        <v>0.21199999999999999</v>
      </c>
      <c r="L44">
        <v>0.998</v>
      </c>
      <c r="M44">
        <v>0</v>
      </c>
      <c r="N44">
        <v>0.33900000000000002</v>
      </c>
      <c r="O44">
        <v>2E-3</v>
      </c>
      <c r="P44">
        <v>1.2999999999999999E-2</v>
      </c>
      <c r="Q44">
        <v>0.34100000000000003</v>
      </c>
      <c r="R44">
        <v>4.8000000000000001E-2</v>
      </c>
      <c r="S44">
        <v>3.0000000000000001E-3</v>
      </c>
      <c r="T44">
        <v>0.998</v>
      </c>
      <c r="U44">
        <v>0</v>
      </c>
      <c r="V44">
        <v>1.6E-2</v>
      </c>
      <c r="W44">
        <v>0</v>
      </c>
      <c r="Z44" s="1">
        <f t="shared" si="0"/>
        <v>0.3473</v>
      </c>
      <c r="AA44" s="1">
        <f t="shared" si="1"/>
        <v>0.17600000000000002</v>
      </c>
    </row>
    <row r="45" spans="1:27">
      <c r="A45">
        <v>44</v>
      </c>
      <c r="B45" t="s">
        <v>192</v>
      </c>
      <c r="C45">
        <v>30</v>
      </c>
      <c r="D45">
        <v>0.46400000000000002</v>
      </c>
      <c r="E45">
        <v>0</v>
      </c>
      <c r="F45">
        <v>1E-3</v>
      </c>
      <c r="G45">
        <v>1E-3</v>
      </c>
      <c r="H45">
        <v>0.997</v>
      </c>
      <c r="I45">
        <v>0.21</v>
      </c>
      <c r="J45">
        <v>1.0999999999999999E-2</v>
      </c>
      <c r="K45">
        <v>2E-3</v>
      </c>
      <c r="L45">
        <v>1.7999999999999999E-2</v>
      </c>
      <c r="M45">
        <v>0</v>
      </c>
      <c r="N45">
        <v>1E-3</v>
      </c>
      <c r="O45">
        <v>0.14399999999999999</v>
      </c>
      <c r="P45">
        <v>0.998</v>
      </c>
      <c r="Q45">
        <v>4.0000000000000001E-3</v>
      </c>
      <c r="R45">
        <v>0</v>
      </c>
      <c r="S45">
        <v>1.4999999999999999E-2</v>
      </c>
      <c r="T45">
        <v>0.193</v>
      </c>
      <c r="U45">
        <v>0</v>
      </c>
      <c r="V45">
        <v>0</v>
      </c>
      <c r="W45">
        <v>0.99099999999999999</v>
      </c>
      <c r="Z45" s="1">
        <f t="shared" si="0"/>
        <v>0.1704</v>
      </c>
      <c r="AA45" s="1">
        <f t="shared" si="1"/>
        <v>0.2346</v>
      </c>
    </row>
    <row r="46" spans="1:27">
      <c r="A46">
        <v>45</v>
      </c>
      <c r="B46" t="s">
        <v>193</v>
      </c>
      <c r="C46">
        <v>30</v>
      </c>
      <c r="D46">
        <v>0.129</v>
      </c>
      <c r="E46">
        <v>0.997</v>
      </c>
      <c r="F46">
        <v>0</v>
      </c>
      <c r="G46">
        <v>0</v>
      </c>
      <c r="H46">
        <v>0.998</v>
      </c>
      <c r="I46">
        <v>0.99299999999999999</v>
      </c>
      <c r="J46">
        <v>4.0000000000000001E-3</v>
      </c>
      <c r="K46">
        <v>1E-3</v>
      </c>
      <c r="L46">
        <v>0.998</v>
      </c>
      <c r="M46">
        <v>0</v>
      </c>
      <c r="N46">
        <v>2E-3</v>
      </c>
      <c r="O46">
        <v>0</v>
      </c>
      <c r="P46">
        <v>4.1000000000000002E-2</v>
      </c>
      <c r="Q46">
        <v>0.27200000000000002</v>
      </c>
      <c r="R46">
        <v>0.99299999999999999</v>
      </c>
      <c r="S46">
        <v>0.443</v>
      </c>
      <c r="T46">
        <v>0.997</v>
      </c>
      <c r="U46">
        <v>0</v>
      </c>
      <c r="V46">
        <v>0</v>
      </c>
      <c r="W46">
        <v>2.5000000000000001E-2</v>
      </c>
      <c r="Z46" s="1">
        <f t="shared" si="0"/>
        <v>0.41199999999999992</v>
      </c>
      <c r="AA46" s="1">
        <f t="shared" si="1"/>
        <v>0.27729999999999999</v>
      </c>
    </row>
    <row r="47" spans="1:27">
      <c r="A47">
        <v>46</v>
      </c>
      <c r="B47" t="s">
        <v>194</v>
      </c>
      <c r="C47">
        <v>30</v>
      </c>
      <c r="D47">
        <v>0.14199999999999999</v>
      </c>
      <c r="E47">
        <v>1.0999999999999999E-2</v>
      </c>
      <c r="F47">
        <v>0</v>
      </c>
      <c r="G47">
        <v>0</v>
      </c>
      <c r="H47">
        <v>0.997</v>
      </c>
      <c r="I47">
        <v>0.98599999999999999</v>
      </c>
      <c r="J47">
        <v>6.0000000000000001E-3</v>
      </c>
      <c r="K47">
        <v>4.0000000000000001E-3</v>
      </c>
      <c r="L47">
        <v>0.998</v>
      </c>
      <c r="M47">
        <v>0</v>
      </c>
      <c r="N47">
        <v>0.36399999999999999</v>
      </c>
      <c r="O47">
        <v>0</v>
      </c>
      <c r="P47">
        <v>0.998</v>
      </c>
      <c r="Q47">
        <v>0.01</v>
      </c>
      <c r="R47">
        <v>1E-3</v>
      </c>
      <c r="S47">
        <v>3.1E-2</v>
      </c>
      <c r="T47">
        <v>0.998</v>
      </c>
      <c r="U47">
        <v>7.0000000000000001E-3</v>
      </c>
      <c r="V47">
        <v>1E-3</v>
      </c>
      <c r="W47">
        <v>1E-3</v>
      </c>
      <c r="Z47" s="1">
        <f t="shared" si="0"/>
        <v>0.31440000000000001</v>
      </c>
      <c r="AA47" s="1">
        <f t="shared" si="1"/>
        <v>0.24110000000000001</v>
      </c>
    </row>
    <row r="48" spans="1:27">
      <c r="A48">
        <v>47</v>
      </c>
      <c r="B48" t="s">
        <v>195</v>
      </c>
      <c r="C48">
        <v>30</v>
      </c>
      <c r="D48">
        <v>0.91</v>
      </c>
      <c r="E48">
        <v>2.5000000000000001E-2</v>
      </c>
      <c r="F48">
        <v>0</v>
      </c>
      <c r="G48">
        <v>0.02</v>
      </c>
      <c r="H48">
        <v>0.997</v>
      </c>
      <c r="I48">
        <v>0.89100000000000001</v>
      </c>
      <c r="J48">
        <v>1E-3</v>
      </c>
      <c r="K48">
        <v>6.8000000000000005E-2</v>
      </c>
      <c r="L48">
        <v>8.9999999999999993E-3</v>
      </c>
      <c r="M48">
        <v>0</v>
      </c>
      <c r="N48">
        <v>0.14699999999999999</v>
      </c>
      <c r="O48">
        <v>1.2E-2</v>
      </c>
      <c r="P48">
        <v>0.998</v>
      </c>
      <c r="Q48">
        <v>0.33900000000000002</v>
      </c>
      <c r="R48">
        <v>1E-3</v>
      </c>
      <c r="S48">
        <v>1.2999999999999999E-2</v>
      </c>
      <c r="T48">
        <v>0.998</v>
      </c>
      <c r="U48">
        <v>0</v>
      </c>
      <c r="V48">
        <v>0.27700000000000002</v>
      </c>
      <c r="W48">
        <v>0.99</v>
      </c>
      <c r="Z48" s="1">
        <f t="shared" si="0"/>
        <v>0.29209999999999997</v>
      </c>
      <c r="AA48" s="1">
        <f t="shared" si="1"/>
        <v>0.37750000000000006</v>
      </c>
    </row>
    <row r="49" spans="1:30">
      <c r="D49" s="1" t="s">
        <v>2</v>
      </c>
      <c r="E49" s="1" t="s">
        <v>3</v>
      </c>
      <c r="F49" s="1" t="s">
        <v>4</v>
      </c>
      <c r="G49" s="1" t="s">
        <v>5</v>
      </c>
      <c r="H49" s="1" t="s">
        <v>6</v>
      </c>
      <c r="I49" s="1" t="s">
        <v>7</v>
      </c>
      <c r="J49" s="1" t="s">
        <v>8</v>
      </c>
      <c r="K49" s="1" t="s">
        <v>9</v>
      </c>
      <c r="L49" s="1" t="s">
        <v>10</v>
      </c>
      <c r="M49" s="1" t="s">
        <v>11</v>
      </c>
      <c r="N49" s="1" t="s">
        <v>17</v>
      </c>
      <c r="O49" s="1" t="s">
        <v>18</v>
      </c>
      <c r="P49" s="1" t="s">
        <v>19</v>
      </c>
      <c r="Q49" s="1" t="s">
        <v>20</v>
      </c>
      <c r="R49" s="1" t="s">
        <v>21</v>
      </c>
      <c r="S49" s="1" t="s">
        <v>22</v>
      </c>
      <c r="T49" s="1" t="s">
        <v>23</v>
      </c>
      <c r="U49" s="1" t="s">
        <v>24</v>
      </c>
      <c r="V49" s="1" t="s">
        <v>25</v>
      </c>
      <c r="W49" s="1" t="s">
        <v>26</v>
      </c>
      <c r="Z49" s="1" t="s">
        <v>14</v>
      </c>
      <c r="AA49" s="1" t="s">
        <v>15</v>
      </c>
    </row>
    <row r="50" spans="1:30">
      <c r="B50" s="1" t="s">
        <v>12</v>
      </c>
      <c r="C50" s="1" t="s">
        <v>0</v>
      </c>
      <c r="D50" s="2">
        <f>AVERAGE(D1:D24)</f>
        <v>0.83549999999999969</v>
      </c>
      <c r="E50" s="2">
        <f t="shared" ref="E50:W50" si="2">AVERAGE(E1:E24)</f>
        <v>1.0208333333333335E-2</v>
      </c>
      <c r="F50" s="2">
        <f t="shared" si="2"/>
        <v>0.28325</v>
      </c>
      <c r="G50" s="2">
        <f t="shared" si="2"/>
        <v>0.6010833333333333</v>
      </c>
      <c r="H50" s="2">
        <f t="shared" si="2"/>
        <v>0</v>
      </c>
      <c r="I50" s="2">
        <f t="shared" si="2"/>
        <v>0.78545833333333326</v>
      </c>
      <c r="J50" s="2">
        <f t="shared" si="2"/>
        <v>0.49887500000000001</v>
      </c>
      <c r="K50" s="2">
        <f t="shared" si="2"/>
        <v>0.25083333333333346</v>
      </c>
      <c r="L50" s="2">
        <f t="shared" si="2"/>
        <v>0.13883333333333334</v>
      </c>
      <c r="M50" s="2">
        <f t="shared" si="2"/>
        <v>0.99724999999999986</v>
      </c>
      <c r="N50" s="2">
        <f t="shared" si="2"/>
        <v>0.43758333333333327</v>
      </c>
      <c r="O50" s="2">
        <f t="shared" si="2"/>
        <v>9.4958333333333325E-2</v>
      </c>
      <c r="P50" s="2">
        <f t="shared" si="2"/>
        <v>3.9833333333333339E-2</v>
      </c>
      <c r="Q50" s="2">
        <f t="shared" si="2"/>
        <v>0.28491666666666665</v>
      </c>
      <c r="R50" s="2">
        <f t="shared" si="2"/>
        <v>0.48866666666666658</v>
      </c>
      <c r="S50" s="2">
        <f t="shared" si="2"/>
        <v>0.16433333333333333</v>
      </c>
      <c r="T50" s="2">
        <f t="shared" si="2"/>
        <v>0.43508333333333327</v>
      </c>
      <c r="U50" s="2">
        <f t="shared" si="2"/>
        <v>0.16804166666666667</v>
      </c>
      <c r="V50" s="2">
        <f t="shared" si="2"/>
        <v>0.73712499999999992</v>
      </c>
      <c r="W50" s="2">
        <f t="shared" si="2"/>
        <v>0.17129166666666665</v>
      </c>
      <c r="Y50" s="1" t="s">
        <v>0</v>
      </c>
      <c r="Z50" s="2">
        <f>AVERAGE(Z1:Z24)</f>
        <v>0.44012916666666668</v>
      </c>
      <c r="AA50" s="2">
        <f>AVERAGE(AA1:AA24)</f>
        <v>0.3021833333333333</v>
      </c>
      <c r="AB50" s="1" t="s">
        <v>0</v>
      </c>
      <c r="AC50" s="2"/>
      <c r="AD50" s="2"/>
    </row>
    <row r="51" spans="1:30">
      <c r="C51" s="1" t="s">
        <v>1</v>
      </c>
      <c r="D51" s="2">
        <f>AVERAGE(D25:D48)</f>
        <v>0.49029166666666663</v>
      </c>
      <c r="E51" s="2">
        <f t="shared" ref="E51:W51" si="3">AVERAGE(E25:E48)</f>
        <v>0.36566666666666658</v>
      </c>
      <c r="F51" s="2">
        <f t="shared" si="3"/>
        <v>0.26783333333333331</v>
      </c>
      <c r="G51" s="2">
        <f t="shared" si="3"/>
        <v>0.35270833333333323</v>
      </c>
      <c r="H51" s="2">
        <f t="shared" si="3"/>
        <v>0.99612500000000015</v>
      </c>
      <c r="I51" s="2">
        <f t="shared" si="3"/>
        <v>0.26337499999999997</v>
      </c>
      <c r="J51" s="2">
        <f t="shared" si="3"/>
        <v>5.445833333333331E-2</v>
      </c>
      <c r="K51" s="2">
        <f t="shared" si="3"/>
        <v>0.29249999999999993</v>
      </c>
      <c r="L51" s="2">
        <f t="shared" si="3"/>
        <v>0.50533333333333319</v>
      </c>
      <c r="M51" s="2">
        <f t="shared" si="3"/>
        <v>3.708333333333333E-3</v>
      </c>
      <c r="N51" s="2">
        <f t="shared" si="3"/>
        <v>0.44525000000000009</v>
      </c>
      <c r="O51" s="2">
        <f t="shared" si="3"/>
        <v>0.48366666666666663</v>
      </c>
      <c r="P51" s="2">
        <f t="shared" si="3"/>
        <v>0.46366666666666662</v>
      </c>
      <c r="Q51" s="2">
        <f t="shared" si="3"/>
        <v>0.11966666666666664</v>
      </c>
      <c r="R51" s="2">
        <f t="shared" si="3"/>
        <v>0.3066666666666667</v>
      </c>
      <c r="S51" s="2">
        <f t="shared" si="3"/>
        <v>0.19579166666666661</v>
      </c>
      <c r="T51" s="2">
        <f t="shared" si="3"/>
        <v>0.25854166666666673</v>
      </c>
      <c r="U51" s="2">
        <f t="shared" si="3"/>
        <v>0.34600000000000003</v>
      </c>
      <c r="V51" s="2">
        <f t="shared" si="3"/>
        <v>6.5083333333333326E-2</v>
      </c>
      <c r="W51" s="2">
        <f t="shared" si="3"/>
        <v>0.39045833333333335</v>
      </c>
      <c r="Y51" s="1" t="s">
        <v>1</v>
      </c>
      <c r="Z51" s="2">
        <f>AVERAGE(Z25:Z48)</f>
        <v>0.35919999999999991</v>
      </c>
      <c r="AA51" s="2">
        <f>AVERAGE(AA25:AA48)</f>
        <v>0.30747916666666669</v>
      </c>
      <c r="AB51" s="1" t="s">
        <v>1</v>
      </c>
      <c r="AC51" s="2"/>
      <c r="AD51" s="2"/>
    </row>
    <row r="52" spans="1:30">
      <c r="C52" s="1" t="s">
        <v>16</v>
      </c>
      <c r="D52" s="3">
        <f>TTEST(D1:D24,D25:D48,2,2)</f>
        <v>1.0257760153983501E-3</v>
      </c>
      <c r="E52" s="3">
        <f t="shared" ref="E52:W52" si="4">TTEST(E1:E24,E25:E48,2,2)</f>
        <v>2.605202229018384E-4</v>
      </c>
      <c r="F52" s="3">
        <f t="shared" si="4"/>
        <v>0.90263420858160248</v>
      </c>
      <c r="G52" s="3">
        <f t="shared" si="4"/>
        <v>7.4057786032988598E-2</v>
      </c>
      <c r="H52" s="3">
        <f t="shared" si="4"/>
        <v>6.6456787371348231E-128</v>
      </c>
      <c r="I52" s="3">
        <f t="shared" si="4"/>
        <v>2.3673035848258666E-5</v>
      </c>
      <c r="J52" s="3">
        <f t="shared" si="4"/>
        <v>1.8194168965371638E-4</v>
      </c>
      <c r="K52" s="3">
        <f t="shared" si="4"/>
        <v>0.7381984595557034</v>
      </c>
      <c r="L52" s="3">
        <f t="shared" si="4"/>
        <v>2.7021062139960931E-3</v>
      </c>
      <c r="M52" s="3">
        <f t="shared" si="4"/>
        <v>7.007652906372933E-83</v>
      </c>
      <c r="N52" s="3">
        <f t="shared" si="4"/>
        <v>0.95445994400412582</v>
      </c>
      <c r="O52" s="3">
        <f t="shared" si="4"/>
        <v>7.8514670804137804E-4</v>
      </c>
      <c r="P52" s="3">
        <f t="shared" si="4"/>
        <v>1.2349386198144078E-4</v>
      </c>
      <c r="Q52" s="3">
        <f t="shared" si="4"/>
        <v>7.3425215392301416E-2</v>
      </c>
      <c r="R52" s="3">
        <f t="shared" si="4"/>
        <v>0.17895610907329162</v>
      </c>
      <c r="S52" s="3">
        <f t="shared" si="4"/>
        <v>0.71299671221464844</v>
      </c>
      <c r="T52" s="3">
        <f t="shared" si="4"/>
        <v>0.18905886274381256</v>
      </c>
      <c r="U52" s="3">
        <f t="shared" si="4"/>
        <v>0.11643025992502132</v>
      </c>
      <c r="V52" s="3">
        <f t="shared" si="4"/>
        <v>1.4379395444359062E-10</v>
      </c>
      <c r="W52" s="3">
        <f t="shared" si="4"/>
        <v>8.0121570278958693E-2</v>
      </c>
      <c r="Y52" s="1" t="s">
        <v>16</v>
      </c>
      <c r="Z52" s="3">
        <f>TTEST(Z1:Z24,Z25:Z48,2,2)</f>
        <v>9.2023664868905511E-4</v>
      </c>
      <c r="AA52" s="3">
        <f>TTEST(AA1:AA24,AA25:AA48,2,2)</f>
        <v>0.86589223815662808</v>
      </c>
      <c r="AB52" s="1" t="s">
        <v>16</v>
      </c>
      <c r="AC52" s="3"/>
      <c r="AD52" s="3"/>
    </row>
    <row r="53" spans="1:30">
      <c r="B53" s="1" t="s">
        <v>13</v>
      </c>
      <c r="C53" s="1" t="s">
        <v>0</v>
      </c>
      <c r="D53" s="3">
        <f>STDEV(D1:D24)/SQRT(COUNT(D1:D24))</f>
        <v>5.8665657929404251E-2</v>
      </c>
      <c r="E53" s="3">
        <f t="shared" ref="E53:W53" si="5">STDEV(E1:E24)/SQRT(COUNT(E1:E24))</f>
        <v>3.3465205630964011E-3</v>
      </c>
      <c r="F53" s="3">
        <f t="shared" si="5"/>
        <v>8.8700302476487025E-2</v>
      </c>
      <c r="G53" s="3">
        <f t="shared" si="5"/>
        <v>9.7546512812277164E-2</v>
      </c>
      <c r="H53" s="3">
        <f t="shared" si="5"/>
        <v>0</v>
      </c>
      <c r="I53" s="3">
        <f t="shared" si="5"/>
        <v>7.0225464516412345E-2</v>
      </c>
      <c r="J53" s="3">
        <f t="shared" si="5"/>
        <v>0.10388378945704919</v>
      </c>
      <c r="K53" s="3">
        <f t="shared" si="5"/>
        <v>8.993090477055285E-2</v>
      </c>
      <c r="L53" s="3">
        <f t="shared" si="5"/>
        <v>5.4104021745912063E-2</v>
      </c>
      <c r="M53" s="3">
        <f t="shared" si="5"/>
        <v>1.2409089702567915E-4</v>
      </c>
      <c r="N53" s="3">
        <f t="shared" si="5"/>
        <v>9.3308393083402552E-2</v>
      </c>
      <c r="O53" s="3">
        <f t="shared" si="5"/>
        <v>5.6206834618667517E-2</v>
      </c>
      <c r="P53" s="3">
        <f t="shared" si="5"/>
        <v>3.3149128711016183E-2</v>
      </c>
      <c r="Q53" s="3">
        <f t="shared" si="5"/>
        <v>8.00972894986101E-2</v>
      </c>
      <c r="R53" s="3">
        <f t="shared" si="5"/>
        <v>9.869888452643874E-2</v>
      </c>
      <c r="S53" s="3">
        <f t="shared" si="5"/>
        <v>5.8513489918269788E-2</v>
      </c>
      <c r="T53" s="3">
        <f t="shared" si="5"/>
        <v>9.7775658567010218E-2</v>
      </c>
      <c r="U53" s="3">
        <f t="shared" si="5"/>
        <v>5.8754508897796577E-2</v>
      </c>
      <c r="V53" s="3">
        <f t="shared" si="5"/>
        <v>7.5313795541806575E-2</v>
      </c>
      <c r="W53" s="3">
        <f t="shared" si="5"/>
        <v>7.661778086584578E-2</v>
      </c>
      <c r="Z53" s="3">
        <f>STDEV(Z1:Z24)/SQRT(COUNT(Z1:Z24))</f>
        <v>1.3701839873237266E-2</v>
      </c>
      <c r="AA53" s="3">
        <f>STDEV(AA1:AA24)/SQRT(COUNT(AA1:AA24))</f>
        <v>2.1999120261286177E-2</v>
      </c>
      <c r="AC53" s="3"/>
      <c r="AD53" s="3"/>
    </row>
    <row r="54" spans="1:30">
      <c r="C54" s="1" t="s">
        <v>1</v>
      </c>
      <c r="D54" s="3">
        <f>STDEV(D25:D48)/SQRT(COUNT(D25:D48))</f>
        <v>7.9064193309280939E-2</v>
      </c>
      <c r="E54" s="3">
        <f t="shared" ref="E54:W54" si="6">STDEV(E25:E48)/SQRT(COUNT(E25:E48))</f>
        <v>8.9764701808791536E-2</v>
      </c>
      <c r="F54" s="3">
        <f t="shared" si="6"/>
        <v>8.8539409604650635E-2</v>
      </c>
      <c r="G54" s="3">
        <f t="shared" si="6"/>
        <v>9.4596444136962637E-2</v>
      </c>
      <c r="H54" s="3">
        <f t="shared" si="6"/>
        <v>2.6452377225299941E-4</v>
      </c>
      <c r="I54" s="3">
        <f t="shared" si="6"/>
        <v>8.598805133753229E-2</v>
      </c>
      <c r="J54" s="3">
        <f t="shared" si="6"/>
        <v>3.3487125969188951E-2</v>
      </c>
      <c r="K54" s="3">
        <f t="shared" si="6"/>
        <v>8.5240601504960878E-2</v>
      </c>
      <c r="L54" s="3">
        <f t="shared" si="6"/>
        <v>0.10212447411154876</v>
      </c>
      <c r="M54" s="3">
        <f t="shared" si="6"/>
        <v>2.5097485054057659E-3</v>
      </c>
      <c r="N54" s="3">
        <f t="shared" si="6"/>
        <v>9.5505866160223302E-2</v>
      </c>
      <c r="O54" s="3">
        <f t="shared" si="6"/>
        <v>9.2325327963538151E-2</v>
      </c>
      <c r="P54" s="3">
        <f t="shared" si="6"/>
        <v>9.5465500762049071E-2</v>
      </c>
      <c r="Q54" s="3">
        <f t="shared" si="6"/>
        <v>4.1479070445516922E-2</v>
      </c>
      <c r="R54" s="3">
        <f t="shared" si="6"/>
        <v>8.9675070992377384E-2</v>
      </c>
      <c r="S54" s="3">
        <f t="shared" si="6"/>
        <v>6.164878253692465E-2</v>
      </c>
      <c r="T54" s="3">
        <f t="shared" si="6"/>
        <v>8.931439704056568E-2</v>
      </c>
      <c r="U54" s="3">
        <f t="shared" si="6"/>
        <v>9.4433244576046543E-2</v>
      </c>
      <c r="V54" s="3">
        <f t="shared" si="6"/>
        <v>3.199053962664377E-2</v>
      </c>
      <c r="W54" s="3">
        <f t="shared" si="6"/>
        <v>9.5549914476157266E-2</v>
      </c>
      <c r="Z54" s="3">
        <f>STDEV(Z25:Z48)/SQRT(COUNT(Z25:Z48))</f>
        <v>1.8276340927033605E-2</v>
      </c>
      <c r="AA54" s="3">
        <f>STDEV(AA25:AA48)/SQRT(COUNT(AA25:AA48))</f>
        <v>2.2101613964253319E-2</v>
      </c>
      <c r="AC54" s="3"/>
      <c r="AD54" s="3"/>
    </row>
    <row r="55" spans="1:30">
      <c r="D55" s="2">
        <f>D50-D51</f>
        <v>0.34520833333333306</v>
      </c>
      <c r="E55" s="2">
        <f t="shared" ref="E55:W55" si="7">E50-E51</f>
        <v>-0.35545833333333327</v>
      </c>
      <c r="F55" s="2">
        <f t="shared" si="7"/>
        <v>1.541666666666669E-2</v>
      </c>
      <c r="G55" s="2">
        <f t="shared" si="7"/>
        <v>0.24837500000000007</v>
      </c>
      <c r="H55" s="2">
        <f t="shared" si="7"/>
        <v>-0.99612500000000015</v>
      </c>
      <c r="I55" s="2">
        <f t="shared" si="7"/>
        <v>0.52208333333333323</v>
      </c>
      <c r="J55" s="2">
        <f t="shared" si="7"/>
        <v>0.44441666666666668</v>
      </c>
      <c r="K55" s="2">
        <f t="shared" si="7"/>
        <v>-4.1666666666666463E-2</v>
      </c>
      <c r="L55" s="2">
        <f t="shared" si="7"/>
        <v>-0.36649999999999983</v>
      </c>
      <c r="M55" s="2">
        <f t="shared" si="7"/>
        <v>0.99354166666666655</v>
      </c>
      <c r="N55" s="2">
        <f t="shared" si="7"/>
        <v>-7.6666666666668215E-3</v>
      </c>
      <c r="O55" s="2">
        <f t="shared" si="7"/>
        <v>-0.38870833333333332</v>
      </c>
      <c r="P55" s="2">
        <f t="shared" si="7"/>
        <v>-0.42383333333333328</v>
      </c>
      <c r="Q55" s="2">
        <f t="shared" si="7"/>
        <v>0.16525000000000001</v>
      </c>
      <c r="R55" s="2">
        <f t="shared" si="7"/>
        <v>0.18199999999999988</v>
      </c>
      <c r="S55" s="2">
        <f t="shared" si="7"/>
        <v>-3.1458333333333283E-2</v>
      </c>
      <c r="T55" s="2">
        <f t="shared" si="7"/>
        <v>0.17654166666666654</v>
      </c>
      <c r="U55" s="2">
        <f t="shared" si="7"/>
        <v>-0.17795833333333336</v>
      </c>
      <c r="V55" s="2">
        <f t="shared" si="7"/>
        <v>0.67204166666666665</v>
      </c>
      <c r="W55" s="2">
        <f t="shared" si="7"/>
        <v>-0.2191666666666667</v>
      </c>
    </row>
    <row r="56" spans="1:30">
      <c r="D56" s="2" t="str">
        <f>IF(D55=MIN($D55:$W55),"Tools",IF(D55=MAX($D55:$W55),"Animals",""))</f>
        <v/>
      </c>
      <c r="E56" s="2" t="str">
        <f t="shared" ref="E56:W56" si="8">IF(E55=MIN($D55:$W55),"Tools",IF(E55=MAX($D55:$W55),"Animals",""))</f>
        <v/>
      </c>
      <c r="F56" s="2" t="str">
        <f t="shared" si="8"/>
        <v/>
      </c>
      <c r="G56" s="2" t="str">
        <f t="shared" si="8"/>
        <v/>
      </c>
      <c r="H56" s="2" t="str">
        <f t="shared" si="8"/>
        <v>Tools</v>
      </c>
      <c r="I56" s="2" t="str">
        <f t="shared" si="8"/>
        <v/>
      </c>
      <c r="J56" s="2" t="str">
        <f t="shared" si="8"/>
        <v/>
      </c>
      <c r="K56" s="2" t="str">
        <f t="shared" si="8"/>
        <v/>
      </c>
      <c r="L56" s="2" t="str">
        <f t="shared" si="8"/>
        <v/>
      </c>
      <c r="M56" s="2" t="str">
        <f t="shared" si="8"/>
        <v>Animals</v>
      </c>
      <c r="N56" s="2" t="str">
        <f t="shared" si="8"/>
        <v/>
      </c>
      <c r="O56" s="2" t="str">
        <f t="shared" si="8"/>
        <v/>
      </c>
      <c r="P56" s="2" t="str">
        <f t="shared" si="8"/>
        <v/>
      </c>
      <c r="Q56" s="2" t="str">
        <f t="shared" si="8"/>
        <v/>
      </c>
      <c r="R56" s="2" t="str">
        <f t="shared" si="8"/>
        <v/>
      </c>
      <c r="S56" s="2" t="str">
        <f t="shared" si="8"/>
        <v/>
      </c>
      <c r="T56" s="2" t="str">
        <f t="shared" si="8"/>
        <v/>
      </c>
      <c r="U56" s="2" t="str">
        <f t="shared" si="8"/>
        <v/>
      </c>
      <c r="V56" s="2" t="str">
        <f t="shared" si="8"/>
        <v/>
      </c>
      <c r="W56" s="2" t="str">
        <f t="shared" si="8"/>
        <v/>
      </c>
    </row>
    <row r="57" spans="1:30">
      <c r="D57" s="1" t="s">
        <v>2</v>
      </c>
      <c r="E57" s="1" t="s">
        <v>3</v>
      </c>
      <c r="F57" s="1" t="s">
        <v>4</v>
      </c>
      <c r="G57" s="1" t="s">
        <v>5</v>
      </c>
      <c r="H57" s="1" t="s">
        <v>6</v>
      </c>
      <c r="I57" s="1" t="s">
        <v>7</v>
      </c>
      <c r="J57" s="1" t="s">
        <v>8</v>
      </c>
      <c r="K57" s="1" t="s">
        <v>9</v>
      </c>
      <c r="L57" s="1" t="s">
        <v>10</v>
      </c>
      <c r="M57" s="1" t="s">
        <v>11</v>
      </c>
      <c r="N57" s="1" t="s">
        <v>17</v>
      </c>
      <c r="O57" s="1" t="s">
        <v>18</v>
      </c>
      <c r="P57" s="1" t="s">
        <v>19</v>
      </c>
      <c r="Q57" s="1" t="s">
        <v>20</v>
      </c>
      <c r="R57" s="1" t="s">
        <v>21</v>
      </c>
      <c r="S57" s="1" t="s">
        <v>22</v>
      </c>
      <c r="T57" s="1" t="s">
        <v>23</v>
      </c>
      <c r="U57" s="1" t="s">
        <v>24</v>
      </c>
      <c r="V57" s="1" t="s">
        <v>25</v>
      </c>
      <c r="W57" s="1" t="s">
        <v>26</v>
      </c>
    </row>
    <row r="58" spans="1:30">
      <c r="C58" s="1" t="s">
        <v>0</v>
      </c>
      <c r="D58" s="1">
        <f>(D50+0.6*(E50)+0.15*F50)/(1+0.6+0.15)</f>
        <v>0.50520714285714274</v>
      </c>
      <c r="E58" s="1">
        <f>(E50+0.6*(F50+D50)+0.15*G50)/(1+2*0.6+0.15)</f>
        <v>0.3283492907801418</v>
      </c>
      <c r="F58" s="1">
        <f t="shared" ref="F58:U59" si="9">(F50+0.6*(G50+E50)+0.15*(D50+H50))/(1+2*0.6+2*0.15)</f>
        <v>0.31013999999999997</v>
      </c>
      <c r="G58" s="1">
        <f t="shared" si="9"/>
        <v>0.35615333333333327</v>
      </c>
      <c r="H58" s="1">
        <f t="shared" si="9"/>
        <v>0.37969749999999997</v>
      </c>
      <c r="I58" s="1">
        <f t="shared" si="9"/>
        <v>0.48502833333333328</v>
      </c>
      <c r="J58" s="1">
        <f t="shared" si="9"/>
        <v>0.45659</v>
      </c>
      <c r="K58" s="1">
        <f t="shared" si="9"/>
        <v>0.36034583333333337</v>
      </c>
      <c r="L58" s="1">
        <f t="shared" si="9"/>
        <v>0.4112608333333333</v>
      </c>
      <c r="M58" s="1">
        <f t="shared" si="9"/>
        <v>0.55798749999999986</v>
      </c>
      <c r="N58" s="1">
        <f t="shared" si="9"/>
        <v>0.44788333333333324</v>
      </c>
      <c r="O58" s="1">
        <f t="shared" si="9"/>
        <v>0.22949333333333327</v>
      </c>
      <c r="P58" s="1">
        <f t="shared" si="9"/>
        <v>0.16267833333333331</v>
      </c>
      <c r="Q58" s="1">
        <f t="shared" si="9"/>
        <v>0.25636416666666662</v>
      </c>
      <c r="R58" s="1">
        <f t="shared" si="9"/>
        <v>0.33178166666666659</v>
      </c>
      <c r="S58" s="1">
        <f t="shared" si="9"/>
        <v>0.31461083333333328</v>
      </c>
      <c r="T58" s="1">
        <f t="shared" si="9"/>
        <v>0.32735083333333326</v>
      </c>
      <c r="U58" s="1">
        <f t="shared" si="9"/>
        <v>0.36868416666666665</v>
      </c>
      <c r="V58" s="1">
        <f>(V50+0.6*(W50+U50)+0.15*T50)/(1+2*0.6+0.15)</f>
        <v>0.42807978723404244</v>
      </c>
      <c r="W58" s="1">
        <f>(W50+0.6*(V50)+0.15*U58)/(1+0.6+0.15)</f>
        <v>0.38221102380952371</v>
      </c>
    </row>
    <row r="59" spans="1:30">
      <c r="C59" s="1" t="s">
        <v>1</v>
      </c>
      <c r="D59" s="1">
        <f>(D51+0.6*(E51)+0.15*F51)/(1+0.6+0.15)</f>
        <v>0.42849523809523804</v>
      </c>
      <c r="E59" s="1">
        <f>(E51+0.6*(F51+D51)+0.15*G51)/(1+2*0.6+0.15)</f>
        <v>0.37167996453900698</v>
      </c>
      <c r="F59" s="1">
        <f t="shared" si="9"/>
        <v>0.36872833333333321</v>
      </c>
      <c r="G59" s="1">
        <f t="shared" si="9"/>
        <v>0.48217583333333336</v>
      </c>
      <c r="H59" s="1">
        <f t="shared" si="9"/>
        <v>0.56564750000000008</v>
      </c>
      <c r="I59" s="1">
        <f t="shared" si="9"/>
        <v>0.39620250000000001</v>
      </c>
      <c r="J59" s="1">
        <f t="shared" si="9"/>
        <v>0.24528083333333331</v>
      </c>
      <c r="K59" s="1">
        <f t="shared" si="9"/>
        <v>0.26737499999999992</v>
      </c>
      <c r="L59" s="1">
        <f t="shared" si="9"/>
        <v>0.30320583333333329</v>
      </c>
      <c r="M59" s="1">
        <f t="shared" si="9"/>
        <v>0.27619333333333335</v>
      </c>
      <c r="N59" s="1">
        <f t="shared" si="9"/>
        <v>0.35321000000000002</v>
      </c>
      <c r="O59" s="1">
        <f t="shared" si="9"/>
        <v>0.41900916666666665</v>
      </c>
      <c r="P59" s="1">
        <f t="shared" si="9"/>
        <v>0.37538166666666661</v>
      </c>
      <c r="Q59" s="1">
        <f t="shared" si="9"/>
        <v>0.27351416666666661</v>
      </c>
      <c r="R59" s="1">
        <f t="shared" si="9"/>
        <v>0.2417091666666667</v>
      </c>
      <c r="S59" s="1">
        <f t="shared" si="9"/>
        <v>0.24190666666666666</v>
      </c>
      <c r="T59" s="1">
        <f t="shared" si="9"/>
        <v>0.25575166666666671</v>
      </c>
      <c r="U59" s="1">
        <f t="shared" si="9"/>
        <v>0.25124500000000005</v>
      </c>
      <c r="V59" s="1">
        <f>(V51+0.6*(W51+U51)+0.15*T51)/(1+2*0.6+0.15)</f>
        <v>0.23222960992907804</v>
      </c>
      <c r="W59" s="1">
        <f>(W51+0.6*(V51)+0.15*U59)/(1+0.6+0.15)</f>
        <v>0.26696861904761904</v>
      </c>
    </row>
    <row r="61" spans="1:30">
      <c r="A61">
        <v>72</v>
      </c>
      <c r="B61" t="s">
        <v>47</v>
      </c>
      <c r="C61">
        <v>30</v>
      </c>
      <c r="D61" s="1">
        <f ca="1">D1+NORMINV(RAND(),0,'Total-Smoothed'!$AG$2)</f>
        <v>1.0503305806545753</v>
      </c>
      <c r="E61" s="1">
        <f ca="1">E1+NORMINV(RAND(),0,'Total-Smoothed'!$AG$2)</f>
        <v>-7.5389250567841307E-2</v>
      </c>
      <c r="F61" s="1">
        <f ca="1">F1+NORMINV(RAND(),0,'Total-Smoothed'!$AG$2)</f>
        <v>8.7350658935527008E-3</v>
      </c>
      <c r="G61" s="1">
        <f ca="1">G1+NORMINV(RAND(),0,'Total-Smoothed'!$AG$2)</f>
        <v>0.96531974737511328</v>
      </c>
      <c r="H61" s="1">
        <f ca="1">H1+NORMINV(RAND(),0,'Total-Smoothed'!$AG$2)</f>
        <v>9.8984923240097222E-2</v>
      </c>
      <c r="I61" s="1">
        <f ca="1">I1+NORMINV(RAND(),0,'Total-Smoothed'!$AG$2)</f>
        <v>2.5665229491640736E-2</v>
      </c>
      <c r="J61" s="1">
        <f ca="1">J1+NORMINV(RAND(),0,'Total-Smoothed'!$AG$2)</f>
        <v>0.88779207965191598</v>
      </c>
      <c r="K61" s="1">
        <f ca="1">K1+NORMINV(RAND(),0,'Total-Smoothed'!$AG$2)</f>
        <v>-4.7735561193663914E-2</v>
      </c>
      <c r="L61" s="1">
        <f ca="1">L1+NORMINV(RAND(),0,'Total-Smoothed'!$AG$2)</f>
        <v>0.20696473388103903</v>
      </c>
      <c r="M61" s="1">
        <f ca="1">M1+NORMINV(RAND(),0,'Total-Smoothed'!$AG$2)</f>
        <v>1.1317635960047434</v>
      </c>
      <c r="N61" s="1">
        <f ca="1">N1+NORMINV(RAND(),0,'Total-Smoothed'!$AG$2)</f>
        <v>-1.9064403953041893E-2</v>
      </c>
      <c r="O61" s="1">
        <f ca="1">O1+NORMINV(RAND(),0,'Total-Smoothed'!$AG$2)</f>
        <v>0.178229652705994</v>
      </c>
      <c r="P61" s="1">
        <f ca="1">P1+NORMINV(RAND(),0,'Total-Smoothed'!$AG$2)</f>
        <v>-9.0401168217497843E-2</v>
      </c>
      <c r="Q61" s="1">
        <f ca="1">Q1+NORMINV(RAND(),0,'Total-Smoothed'!$AG$2)</f>
        <v>0.81363129954502555</v>
      </c>
      <c r="R61" s="1">
        <f ca="1">R1+NORMINV(RAND(),0,'Total-Smoothed'!$AG$2)</f>
        <v>0.25248550034509792</v>
      </c>
      <c r="S61" s="1">
        <f ca="1">S1+NORMINV(RAND(),0,'Total-Smoothed'!$AG$2)</f>
        <v>0.32710821325482431</v>
      </c>
      <c r="T61" s="1">
        <f ca="1">T1+NORMINV(RAND(),0,'Total-Smoothed'!$AG$2)</f>
        <v>-3.9895504721239122E-2</v>
      </c>
      <c r="U61" s="1">
        <f ca="1">U1+NORMINV(RAND(),0,'Total-Smoothed'!$AG$2)</f>
        <v>-8.484622565000921E-2</v>
      </c>
      <c r="V61" s="1">
        <f ca="1">V1+NORMINV(RAND(),0,'Total-Smoothed'!$AG$2)</f>
        <v>0.37493084494611728</v>
      </c>
      <c r="W61" s="1">
        <f ca="1">W1+NORMINV(RAND(),0,'Total-Smoothed'!$AG$2)</f>
        <v>0.13668259735235783</v>
      </c>
    </row>
    <row r="62" spans="1:30">
      <c r="A62">
        <v>73</v>
      </c>
      <c r="B62" t="s">
        <v>48</v>
      </c>
      <c r="C62">
        <v>30</v>
      </c>
      <c r="D62" s="1">
        <f ca="1">D2+NORMINV(RAND(),0,'Total-Smoothed'!$AG$2)</f>
        <v>0.29267774997326246</v>
      </c>
      <c r="E62" s="1">
        <f ca="1">E2+NORMINV(RAND(),0,'Total-Smoothed'!$AG$2)</f>
        <v>0.14144210062974205</v>
      </c>
      <c r="F62" s="1">
        <f ca="1">F2+NORMINV(RAND(),0,'Total-Smoothed'!$AG$2)</f>
        <v>-7.1225632526277491E-2</v>
      </c>
      <c r="G62" s="1">
        <f ca="1">G2+NORMINV(RAND(),0,'Total-Smoothed'!$AG$2)</f>
        <v>1.1057445633636318</v>
      </c>
      <c r="H62" s="1">
        <f ca="1">H2+NORMINV(RAND(),0,'Total-Smoothed'!$AG$2)</f>
        <v>1.7104889525496832E-2</v>
      </c>
      <c r="I62" s="1">
        <f ca="1">I2+NORMINV(RAND(),0,'Total-Smoothed'!$AG$2)</f>
        <v>0.98150167227055718</v>
      </c>
      <c r="J62" s="1">
        <f ca="1">J2+NORMINV(RAND(),0,'Total-Smoothed'!$AG$2)</f>
        <v>1.1225684635736877</v>
      </c>
      <c r="K62" s="1">
        <f ca="1">K2+NORMINV(RAND(),0,'Total-Smoothed'!$AG$2)</f>
        <v>2.5188142600661281E-2</v>
      </c>
      <c r="L62" s="1">
        <f ca="1">L2+NORMINV(RAND(),0,'Total-Smoothed'!$AG$2)</f>
        <v>-5.0716693203028407E-2</v>
      </c>
      <c r="M62" s="1">
        <f ca="1">M2+NORMINV(RAND(),0,'Total-Smoothed'!$AG$2)</f>
        <v>1.1075695804565635</v>
      </c>
      <c r="N62" s="1">
        <f ca="1">N2+NORMINV(RAND(),0,'Total-Smoothed'!$AG$2)</f>
        <v>0.97568137060150928</v>
      </c>
      <c r="O62" s="1">
        <f ca="1">O2+NORMINV(RAND(),0,'Total-Smoothed'!$AG$2)</f>
        <v>0.92955919244530072</v>
      </c>
      <c r="P62" s="1">
        <f ca="1">P2+NORMINV(RAND(),0,'Total-Smoothed'!$AG$2)</f>
        <v>3.8624127102468861E-2</v>
      </c>
      <c r="Q62" s="1">
        <f ca="1">Q2+NORMINV(RAND(),0,'Total-Smoothed'!$AG$2)</f>
        <v>-0.14761278163087488</v>
      </c>
      <c r="R62" s="1">
        <f ca="1">R2+NORMINV(RAND(),0,'Total-Smoothed'!$AG$2)</f>
        <v>0.16312908490639022</v>
      </c>
      <c r="S62" s="1">
        <f ca="1">S2+NORMINV(RAND(),0,'Total-Smoothed'!$AG$2)</f>
        <v>0.21155390836946086</v>
      </c>
      <c r="T62" s="1">
        <f ca="1">T2+NORMINV(RAND(),0,'Total-Smoothed'!$AG$2)</f>
        <v>0.92417212253037817</v>
      </c>
      <c r="U62" s="1">
        <f ca="1">U2+NORMINV(RAND(),0,'Total-Smoothed'!$AG$2)</f>
        <v>-5.2706820253694713E-2</v>
      </c>
      <c r="V62" s="1">
        <f ca="1">V2+NORMINV(RAND(),0,'Total-Smoothed'!$AG$2)</f>
        <v>0.99535567732227814</v>
      </c>
      <c r="W62" s="1">
        <f ca="1">W2+NORMINV(RAND(),0,'Total-Smoothed'!$AG$2)</f>
        <v>1.4694097972763926E-2</v>
      </c>
    </row>
    <row r="63" spans="1:30">
      <c r="A63">
        <v>74</v>
      </c>
      <c r="B63" t="s">
        <v>49</v>
      </c>
      <c r="C63">
        <v>30</v>
      </c>
      <c r="D63" s="1">
        <f ca="1">D3+NORMINV(RAND(),0,'Total-Smoothed'!$AG$2)</f>
        <v>1.0395745884801362</v>
      </c>
      <c r="E63" s="1">
        <f ca="1">E3+NORMINV(RAND(),0,'Total-Smoothed'!$AG$2)</f>
        <v>6.6967272450635912E-2</v>
      </c>
      <c r="F63" s="1">
        <f ca="1">F3+NORMINV(RAND(),0,'Total-Smoothed'!$AG$2)</f>
        <v>0.12134588864490754</v>
      </c>
      <c r="G63" s="1">
        <f ca="1">G3+NORMINV(RAND(),0,'Total-Smoothed'!$AG$2)</f>
        <v>3.8891487704788355E-3</v>
      </c>
      <c r="H63" s="1">
        <f ca="1">H3+NORMINV(RAND(),0,'Total-Smoothed'!$AG$2)</f>
        <v>0.18371306414900801</v>
      </c>
      <c r="I63" s="1">
        <f ca="1">I3+NORMINV(RAND(),0,'Total-Smoothed'!$AG$2)</f>
        <v>0.45325202701161188</v>
      </c>
      <c r="J63" s="1">
        <f ca="1">J3+NORMINV(RAND(),0,'Total-Smoothed'!$AG$2)</f>
        <v>0.97531308667412697</v>
      </c>
      <c r="K63" s="1">
        <f ca="1">K3+NORMINV(RAND(),0,'Total-Smoothed'!$AG$2)</f>
        <v>0.16680838907827666</v>
      </c>
      <c r="L63" s="1">
        <f ca="1">L3+NORMINV(RAND(),0,'Total-Smoothed'!$AG$2)</f>
        <v>0.85750304935006783</v>
      </c>
      <c r="M63" s="1">
        <f ca="1">M3+NORMINV(RAND(),0,'Total-Smoothed'!$AG$2)</f>
        <v>0.868187079157694</v>
      </c>
      <c r="N63" s="1">
        <f ca="1">N3+NORMINV(RAND(),0,'Total-Smoothed'!$AG$2)</f>
        <v>-0.18453670804765732</v>
      </c>
      <c r="O63" s="1">
        <f ca="1">O3+NORMINV(RAND(),0,'Total-Smoothed'!$AG$2)</f>
        <v>-2.1186581768830245E-2</v>
      </c>
      <c r="P63" s="1">
        <f ca="1">P3+NORMINV(RAND(),0,'Total-Smoothed'!$AG$2)</f>
        <v>9.9522318252850281E-2</v>
      </c>
      <c r="Q63" s="1">
        <f ca="1">Q3+NORMINV(RAND(),0,'Total-Smoothed'!$AG$2)</f>
        <v>0.16820200750707459</v>
      </c>
      <c r="R63" s="1">
        <f ca="1">R3+NORMINV(RAND(),0,'Total-Smoothed'!$AG$2)</f>
        <v>0.90756933055080269</v>
      </c>
      <c r="S63" s="1">
        <f ca="1">S3+NORMINV(RAND(),0,'Total-Smoothed'!$AG$2)</f>
        <v>-6.6057243373466865E-3</v>
      </c>
      <c r="T63" s="1">
        <f ca="1">T3+NORMINV(RAND(),0,'Total-Smoothed'!$AG$2)</f>
        <v>-8.0968996749984576E-2</v>
      </c>
      <c r="U63" s="1">
        <f ca="1">U3+NORMINV(RAND(),0,'Total-Smoothed'!$AG$2)</f>
        <v>-3.8590462957060936E-2</v>
      </c>
      <c r="V63" s="1">
        <f ca="1">V3+NORMINV(RAND(),0,'Total-Smoothed'!$AG$2)</f>
        <v>0.91882860478250117</v>
      </c>
      <c r="W63" s="1">
        <f ca="1">W3+NORMINV(RAND(),0,'Total-Smoothed'!$AG$2)</f>
        <v>2.6220585528760477E-2</v>
      </c>
    </row>
    <row r="64" spans="1:30">
      <c r="A64">
        <v>75</v>
      </c>
      <c r="B64" t="s">
        <v>50</v>
      </c>
      <c r="C64">
        <v>30</v>
      </c>
      <c r="D64" s="1">
        <f ca="1">D4+NORMINV(RAND(),0,'Total-Smoothed'!$AG$2)</f>
        <v>0.89129828848528492</v>
      </c>
      <c r="E64" s="1">
        <f ca="1">E4+NORMINV(RAND(),0,'Total-Smoothed'!$AG$2)</f>
        <v>-1.0759472174883249E-3</v>
      </c>
      <c r="F64" s="1">
        <f ca="1">F4+NORMINV(RAND(),0,'Total-Smoothed'!$AG$2)</f>
        <v>-5.2623405758068453E-2</v>
      </c>
      <c r="G64" s="1">
        <f ca="1">G4+NORMINV(RAND(),0,'Total-Smoothed'!$AG$2)</f>
        <v>0.14819256896468516</v>
      </c>
      <c r="H64" s="1">
        <f ca="1">H4+NORMINV(RAND(),0,'Total-Smoothed'!$AG$2)</f>
        <v>-2.969358292062926E-2</v>
      </c>
      <c r="I64" s="1">
        <f ca="1">I4+NORMINV(RAND(),0,'Total-Smoothed'!$AG$2)</f>
        <v>0.89579832909789803</v>
      </c>
      <c r="J64" s="1">
        <f ca="1">J4+NORMINV(RAND(),0,'Total-Smoothed'!$AG$2)</f>
        <v>1.0402486417332433</v>
      </c>
      <c r="K64" s="1">
        <f ca="1">K4+NORMINV(RAND(),0,'Total-Smoothed'!$AG$2)</f>
        <v>4.2414499408377937E-2</v>
      </c>
      <c r="L64" s="1">
        <f ca="1">L4+NORMINV(RAND(),0,'Total-Smoothed'!$AG$2)</f>
        <v>-8.3337237108820447E-2</v>
      </c>
      <c r="M64" s="1">
        <f ca="1">M4+NORMINV(RAND(),0,'Total-Smoothed'!$AG$2)</f>
        <v>1.0672055235113524</v>
      </c>
      <c r="N64" s="1">
        <f ca="1">N4+NORMINV(RAND(),0,'Total-Smoothed'!$AG$2)</f>
        <v>1.0516777103541513</v>
      </c>
      <c r="O64" s="1">
        <f ca="1">O4+NORMINV(RAND(),0,'Total-Smoothed'!$AG$2)</f>
        <v>6.3130373555337502E-2</v>
      </c>
      <c r="P64" s="1">
        <f ca="1">P4+NORMINV(RAND(),0,'Total-Smoothed'!$AG$2)</f>
        <v>3.0549692163042923E-2</v>
      </c>
      <c r="Q64" s="1">
        <f ca="1">Q4+NORMINV(RAND(),0,'Total-Smoothed'!$AG$2)</f>
        <v>0.14101325482735227</v>
      </c>
      <c r="R64" s="1">
        <f ca="1">R4+NORMINV(RAND(),0,'Total-Smoothed'!$AG$2)</f>
        <v>3.033914351220475E-2</v>
      </c>
      <c r="S64" s="1">
        <f ca="1">S4+NORMINV(RAND(),0,'Total-Smoothed'!$AG$2)</f>
        <v>-4.8048709498773871E-2</v>
      </c>
      <c r="T64" s="1">
        <f ca="1">T4+NORMINV(RAND(),0,'Total-Smoothed'!$AG$2)</f>
        <v>-9.7241926891452266E-2</v>
      </c>
      <c r="U64" s="1">
        <f ca="1">U4+NORMINV(RAND(),0,'Total-Smoothed'!$AG$2)</f>
        <v>-9.8359114174998541E-2</v>
      </c>
      <c r="V64" s="1">
        <f ca="1">V4+NORMINV(RAND(),0,'Total-Smoothed'!$AG$2)</f>
        <v>1.1075314569135106</v>
      </c>
      <c r="W64" s="1">
        <f ca="1">W4+NORMINV(RAND(),0,'Total-Smoothed'!$AG$2)</f>
        <v>-8.738907006763566E-2</v>
      </c>
    </row>
    <row r="65" spans="1:23">
      <c r="A65">
        <v>76</v>
      </c>
      <c r="B65" t="s">
        <v>51</v>
      </c>
      <c r="C65">
        <v>30</v>
      </c>
      <c r="D65" s="1">
        <f ca="1">D5+NORMINV(RAND(),0,'Total-Smoothed'!$AG$2)</f>
        <v>0.51136812490986439</v>
      </c>
      <c r="E65" s="1">
        <f ca="1">E5+NORMINV(RAND(),0,'Total-Smoothed'!$AG$2)</f>
        <v>-0.19301880517020623</v>
      </c>
      <c r="F65" s="1">
        <f ca="1">F5+NORMINV(RAND(),0,'Total-Smoothed'!$AG$2)</f>
        <v>-2.4188810142224616E-2</v>
      </c>
      <c r="G65" s="1">
        <f ca="1">G5+NORMINV(RAND(),0,'Total-Smoothed'!$AG$2)</f>
        <v>0.96236115960159707</v>
      </c>
      <c r="H65" s="1">
        <f ca="1">H5+NORMINV(RAND(),0,'Total-Smoothed'!$AG$2)</f>
        <v>0.1448894948913205</v>
      </c>
      <c r="I65" s="1">
        <f ca="1">I5+NORMINV(RAND(),0,'Total-Smoothed'!$AG$2)</f>
        <v>0.55207208627167637</v>
      </c>
      <c r="J65" s="1">
        <f ca="1">J5+NORMINV(RAND(),0,'Total-Smoothed'!$AG$2)</f>
        <v>1.0996855762091149</v>
      </c>
      <c r="K65" s="1">
        <f ca="1">K5+NORMINV(RAND(),0,'Total-Smoothed'!$AG$2)</f>
        <v>-6.5958619168337548E-2</v>
      </c>
      <c r="L65" s="1">
        <f ca="1">L5+NORMINV(RAND(),0,'Total-Smoothed'!$AG$2)</f>
        <v>0.1013306407519502</v>
      </c>
      <c r="M65" s="1">
        <f ca="1">M5+NORMINV(RAND(),0,'Total-Smoothed'!$AG$2)</f>
        <v>0.9070822786100482</v>
      </c>
      <c r="N65" s="1">
        <f ca="1">N5+NORMINV(RAND(),0,'Total-Smoothed'!$AG$2)</f>
        <v>-0.14545523373943373</v>
      </c>
      <c r="O65" s="1">
        <f ca="1">O5+NORMINV(RAND(),0,'Total-Smoothed'!$AG$2)</f>
        <v>5.9514775015224453E-2</v>
      </c>
      <c r="P65" s="1">
        <f ca="1">P5+NORMINV(RAND(),0,'Total-Smoothed'!$AG$2)</f>
        <v>-9.408633629872553E-3</v>
      </c>
      <c r="Q65" s="1">
        <f ca="1">Q5+NORMINV(RAND(),0,'Total-Smoothed'!$AG$2)</f>
        <v>5.3039581965852969E-2</v>
      </c>
      <c r="R65" s="1">
        <f ca="1">R5+NORMINV(RAND(),0,'Total-Smoothed'!$AG$2)</f>
        <v>5.4175631452256394E-2</v>
      </c>
      <c r="S65" s="1">
        <f ca="1">S5+NORMINV(RAND(),0,'Total-Smoothed'!$AG$2)</f>
        <v>0.15698769414254543</v>
      </c>
      <c r="T65" s="1">
        <f ca="1">T5+NORMINV(RAND(),0,'Total-Smoothed'!$AG$2)</f>
        <v>7.7145263976763731E-2</v>
      </c>
      <c r="U65" s="1">
        <f ca="1">U5+NORMINV(RAND(),0,'Total-Smoothed'!$AG$2)</f>
        <v>5.8241071356433145E-2</v>
      </c>
      <c r="V65" s="1">
        <f ca="1">V5+NORMINV(RAND(),0,'Total-Smoothed'!$AG$2)</f>
        <v>1.1471498912168028</v>
      </c>
      <c r="W65" s="1">
        <f ca="1">W5+NORMINV(RAND(),0,'Total-Smoothed'!$AG$2)</f>
        <v>2.08002800502332E-2</v>
      </c>
    </row>
    <row r="66" spans="1:23">
      <c r="A66">
        <v>77</v>
      </c>
      <c r="B66" t="s">
        <v>52</v>
      </c>
      <c r="C66">
        <v>30</v>
      </c>
      <c r="D66" s="1">
        <f ca="1">D6+NORMINV(RAND(),0,'Total-Smoothed'!$AG$2)</f>
        <v>0.84879267818541315</v>
      </c>
      <c r="E66" s="1">
        <f ca="1">E6+NORMINV(RAND(),0,'Total-Smoothed'!$AG$2)</f>
        <v>0.21102969160848289</v>
      </c>
      <c r="F66" s="1">
        <f ca="1">F6+NORMINV(RAND(),0,'Total-Smoothed'!$AG$2)</f>
        <v>1.4325890081943828E-3</v>
      </c>
      <c r="G66" s="1">
        <f ca="1">G6+NORMINV(RAND(),0,'Total-Smoothed'!$AG$2)</f>
        <v>0.99634677009513273</v>
      </c>
      <c r="H66" s="1">
        <f ca="1">H6+NORMINV(RAND(),0,'Total-Smoothed'!$AG$2)</f>
        <v>3.5198567416441527E-2</v>
      </c>
      <c r="I66" s="1">
        <f ca="1">I6+NORMINV(RAND(),0,'Total-Smoothed'!$AG$2)</f>
        <v>1.0219292965187481</v>
      </c>
      <c r="J66" s="1">
        <f ca="1">J6+NORMINV(RAND(),0,'Total-Smoothed'!$AG$2)</f>
        <v>0.83530501899255827</v>
      </c>
      <c r="K66" s="1">
        <f ca="1">K6+NORMINV(RAND(),0,'Total-Smoothed'!$AG$2)</f>
        <v>0.14163745392809246</v>
      </c>
      <c r="L66" s="1">
        <f ca="1">L6+NORMINV(RAND(),0,'Total-Smoothed'!$AG$2)</f>
        <v>-3.3518060692750505E-2</v>
      </c>
      <c r="M66" s="1">
        <f ca="1">M6+NORMINV(RAND(),0,'Total-Smoothed'!$AG$2)</f>
        <v>0.88093944595522855</v>
      </c>
      <c r="N66" s="1">
        <f ca="1">N6+NORMINV(RAND(),0,'Total-Smoothed'!$AG$2)</f>
        <v>0.97649693370616453</v>
      </c>
      <c r="O66" s="1">
        <f ca="1">O6+NORMINV(RAND(),0,'Total-Smoothed'!$AG$2)</f>
        <v>0.96147259543608787</v>
      </c>
      <c r="P66" s="1">
        <f ca="1">P6+NORMINV(RAND(),0,'Total-Smoothed'!$AG$2)</f>
        <v>0.1114257031205908</v>
      </c>
      <c r="Q66" s="1">
        <f ca="1">Q6+NORMINV(RAND(),0,'Total-Smoothed'!$AG$2)</f>
        <v>6.5466514448572807E-2</v>
      </c>
      <c r="R66" s="1">
        <f ca="1">R6+NORMINV(RAND(),0,'Total-Smoothed'!$AG$2)</f>
        <v>3.576079858641186E-2</v>
      </c>
      <c r="S66" s="1">
        <f ca="1">S6+NORMINV(RAND(),0,'Total-Smoothed'!$AG$2)</f>
        <v>6.4362595380589527E-2</v>
      </c>
      <c r="T66" s="1">
        <f ca="1">T6+NORMINV(RAND(),0,'Total-Smoothed'!$AG$2)</f>
        <v>0.18937128466464778</v>
      </c>
      <c r="U66" s="1">
        <f ca="1">U6+NORMINV(RAND(),0,'Total-Smoothed'!$AG$2)</f>
        <v>-0.1021510247890364</v>
      </c>
      <c r="V66" s="1">
        <f ca="1">V6+NORMINV(RAND(),0,'Total-Smoothed'!$AG$2)</f>
        <v>1.0341134313069913</v>
      </c>
      <c r="W66" s="1">
        <f ca="1">W6+NORMINV(RAND(),0,'Total-Smoothed'!$AG$2)</f>
        <v>2.5381976042197808E-2</v>
      </c>
    </row>
    <row r="67" spans="1:23">
      <c r="A67">
        <v>78</v>
      </c>
      <c r="B67" t="s">
        <v>53</v>
      </c>
      <c r="C67">
        <v>30</v>
      </c>
      <c r="D67" s="1">
        <f ca="1">D7+NORMINV(RAND(),0,'Total-Smoothed'!$AG$2)</f>
        <v>0.98724158454607891</v>
      </c>
      <c r="E67" s="1">
        <f ca="1">E7+NORMINV(RAND(),0,'Total-Smoothed'!$AG$2)</f>
        <v>0.13167577420501519</v>
      </c>
      <c r="F67" s="1">
        <f ca="1">F7+NORMINV(RAND(),0,'Total-Smoothed'!$AG$2)</f>
        <v>-4.1328585664475226E-2</v>
      </c>
      <c r="G67" s="1">
        <f ca="1">G7+NORMINV(RAND(),0,'Total-Smoothed'!$AG$2)</f>
        <v>6.0043057714537357E-2</v>
      </c>
      <c r="H67" s="1">
        <f ca="1">H7+NORMINV(RAND(),0,'Total-Smoothed'!$AG$2)</f>
        <v>0.15214091685782394</v>
      </c>
      <c r="I67" s="1">
        <f ca="1">I7+NORMINV(RAND(),0,'Total-Smoothed'!$AG$2)</f>
        <v>0.46278355283991274</v>
      </c>
      <c r="J67" s="1">
        <f ca="1">J7+NORMINV(RAND(),0,'Total-Smoothed'!$AG$2)</f>
        <v>1.064205529009949</v>
      </c>
      <c r="K67" s="1">
        <f ca="1">K7+NORMINV(RAND(),0,'Total-Smoothed'!$AG$2)</f>
        <v>1.0816588037846231</v>
      </c>
      <c r="L67" s="1">
        <f ca="1">L7+NORMINV(RAND(),0,'Total-Smoothed'!$AG$2)</f>
        <v>-0.17595786618635217</v>
      </c>
      <c r="M67" s="1">
        <f ca="1">M7+NORMINV(RAND(),0,'Total-Smoothed'!$AG$2)</f>
        <v>1.1499780506838979</v>
      </c>
      <c r="N67" s="1">
        <f ca="1">N7+NORMINV(RAND(),0,'Total-Smoothed'!$AG$2)</f>
        <v>3.0549662698829541E-2</v>
      </c>
      <c r="O67" s="1">
        <f ca="1">O7+NORMINV(RAND(),0,'Total-Smoothed'!$AG$2)</f>
        <v>-7.7397467802196473E-2</v>
      </c>
      <c r="P67" s="1">
        <f ca="1">P7+NORMINV(RAND(),0,'Total-Smoothed'!$AG$2)</f>
        <v>0.13187439469031073</v>
      </c>
      <c r="Q67" s="1">
        <f ca="1">Q7+NORMINV(RAND(),0,'Total-Smoothed'!$AG$2)</f>
        <v>0.87931269390846467</v>
      </c>
      <c r="R67" s="1">
        <f ca="1">R7+NORMINV(RAND(),0,'Total-Smoothed'!$AG$2)</f>
        <v>0.98469568003532137</v>
      </c>
      <c r="S67" s="1">
        <f ca="1">S7+NORMINV(RAND(),0,'Total-Smoothed'!$AG$2)</f>
        <v>0.12114502038861813</v>
      </c>
      <c r="T67" s="1">
        <f ca="1">T7+NORMINV(RAND(),0,'Total-Smoothed'!$AG$2)</f>
        <v>-1.6690683152567831E-2</v>
      </c>
      <c r="U67" s="1">
        <f ca="1">U7+NORMINV(RAND(),0,'Total-Smoothed'!$AG$2)</f>
        <v>-9.1720876688391642E-2</v>
      </c>
      <c r="V67" s="1">
        <f ca="1">V7+NORMINV(RAND(),0,'Total-Smoothed'!$AG$2)</f>
        <v>0.82539153120847708</v>
      </c>
      <c r="W67" s="1">
        <f ca="1">W7+NORMINV(RAND(),0,'Total-Smoothed'!$AG$2)</f>
        <v>1.005809246332015</v>
      </c>
    </row>
    <row r="68" spans="1:23">
      <c r="A68">
        <v>79</v>
      </c>
      <c r="B68" t="s">
        <v>54</v>
      </c>
      <c r="C68">
        <v>30</v>
      </c>
      <c r="D68" s="1">
        <f ca="1">D8+NORMINV(RAND(),0,'Total-Smoothed'!$AG$2)</f>
        <v>1.0219784845819588</v>
      </c>
      <c r="E68" s="1">
        <f ca="1">E8+NORMINV(RAND(),0,'Total-Smoothed'!$AG$2)</f>
        <v>-2.1302586653840275E-2</v>
      </c>
      <c r="F68" s="1">
        <f ca="1">F8+NORMINV(RAND(),0,'Total-Smoothed'!$AG$2)</f>
        <v>2.4383763661639246E-2</v>
      </c>
      <c r="G68" s="1">
        <f ca="1">G8+NORMINV(RAND(),0,'Total-Smoothed'!$AG$2)</f>
        <v>0.36846665947777568</v>
      </c>
      <c r="H68" s="1">
        <f ca="1">H8+NORMINV(RAND(),0,'Total-Smoothed'!$AG$2)</f>
        <v>5.381000697026464E-2</v>
      </c>
      <c r="I68" s="1">
        <f ca="1">I8+NORMINV(RAND(),0,'Total-Smoothed'!$AG$2)</f>
        <v>0.74595273608129631</v>
      </c>
      <c r="J68" s="1">
        <f ca="1">J8+NORMINV(RAND(),0,'Total-Smoothed'!$AG$2)</f>
        <v>1.074780563933905</v>
      </c>
      <c r="K68" s="1">
        <f ca="1">K8+NORMINV(RAND(),0,'Total-Smoothed'!$AG$2)</f>
        <v>0.89017269130282362</v>
      </c>
      <c r="L68" s="1">
        <f ca="1">L8+NORMINV(RAND(),0,'Total-Smoothed'!$AG$2)</f>
        <v>0.12033783041334392</v>
      </c>
      <c r="M68" s="1">
        <f ca="1">M8+NORMINV(RAND(),0,'Total-Smoothed'!$AG$2)</f>
        <v>0.89993273504134297</v>
      </c>
      <c r="N68" s="1">
        <f ca="1">N8+NORMINV(RAND(),0,'Total-Smoothed'!$AG$2)</f>
        <v>-6.4429012326148883E-3</v>
      </c>
      <c r="O68" s="1">
        <f ca="1">O8+NORMINV(RAND(),0,'Total-Smoothed'!$AG$2)</f>
        <v>-1.0262425139005008E-2</v>
      </c>
      <c r="P68" s="1">
        <f ca="1">P8+NORMINV(RAND(),0,'Total-Smoothed'!$AG$2)</f>
        <v>-5.0657926478856079E-2</v>
      </c>
      <c r="Q68" s="1">
        <f ca="1">Q8+NORMINV(RAND(),0,'Total-Smoothed'!$AG$2)</f>
        <v>-2.7465478545703342E-2</v>
      </c>
      <c r="R68" s="1">
        <f ca="1">R8+NORMINV(RAND(),0,'Total-Smoothed'!$AG$2)</f>
        <v>0.43276854315352836</v>
      </c>
      <c r="S68" s="1">
        <f ca="1">S8+NORMINV(RAND(),0,'Total-Smoothed'!$AG$2)</f>
        <v>-3.9625807525473011E-2</v>
      </c>
      <c r="T68" s="1">
        <f ca="1">T8+NORMINV(RAND(),0,'Total-Smoothed'!$AG$2)</f>
        <v>1.0620462893248326</v>
      </c>
      <c r="U68" s="1">
        <f ca="1">U8+NORMINV(RAND(),0,'Total-Smoothed'!$AG$2)</f>
        <v>-7.1607187411738174E-2</v>
      </c>
      <c r="V68" s="1">
        <f ca="1">V8+NORMINV(RAND(),0,'Total-Smoothed'!$AG$2)</f>
        <v>2.688012861859447E-2</v>
      </c>
      <c r="W68" s="1">
        <f ca="1">W8+NORMINV(RAND(),0,'Total-Smoothed'!$AG$2)</f>
        <v>0.92682005701427295</v>
      </c>
    </row>
    <row r="69" spans="1:23">
      <c r="A69">
        <v>80</v>
      </c>
      <c r="B69" t="s">
        <v>55</v>
      </c>
      <c r="C69">
        <v>30</v>
      </c>
      <c r="D69" s="1">
        <f ca="1">D9+NORMINV(RAND(),0,'Total-Smoothed'!$AG$2)</f>
        <v>0.97777440822832973</v>
      </c>
      <c r="E69" s="1">
        <f ca="1">E9+NORMINV(RAND(),0,'Total-Smoothed'!$AG$2)</f>
        <v>0.27171284846104377</v>
      </c>
      <c r="F69" s="1">
        <f ca="1">F9+NORMINV(RAND(),0,'Total-Smoothed'!$AG$2)</f>
        <v>-8.5404748831405614E-2</v>
      </c>
      <c r="G69" s="1">
        <f ca="1">G9+NORMINV(RAND(),0,'Total-Smoothed'!$AG$2)</f>
        <v>-9.631629414195314E-2</v>
      </c>
      <c r="H69" s="1">
        <f ca="1">H9+NORMINV(RAND(),0,'Total-Smoothed'!$AG$2)</f>
        <v>-6.1535216228518944E-2</v>
      </c>
      <c r="I69" s="1">
        <f ca="1">I9+NORMINV(RAND(),0,'Total-Smoothed'!$AG$2)</f>
        <v>0.13209490815782932</v>
      </c>
      <c r="J69" s="1">
        <f ca="1">J9+NORMINV(RAND(),0,'Total-Smoothed'!$AG$2)</f>
        <v>0.94312488725203347</v>
      </c>
      <c r="K69" s="1">
        <f ca="1">K9+NORMINV(RAND(),0,'Total-Smoothed'!$AG$2)</f>
        <v>0.84579121564467585</v>
      </c>
      <c r="L69" s="1">
        <f ca="1">L9+NORMINV(RAND(),0,'Total-Smoothed'!$AG$2)</f>
        <v>-7.1128199944361578E-2</v>
      </c>
      <c r="M69" s="1">
        <f ca="1">M9+NORMINV(RAND(),0,'Total-Smoothed'!$AG$2)</f>
        <v>1.0313373151341136</v>
      </c>
      <c r="N69" s="1">
        <f ca="1">N9+NORMINV(RAND(),0,'Total-Smoothed'!$AG$2)</f>
        <v>2.7678077233222177E-2</v>
      </c>
      <c r="O69" s="1">
        <f ca="1">O9+NORMINV(RAND(),0,'Total-Smoothed'!$AG$2)</f>
        <v>-0.11968781953922902</v>
      </c>
      <c r="P69" s="1">
        <f ca="1">P9+NORMINV(RAND(),0,'Total-Smoothed'!$AG$2)</f>
        <v>0.81206929329898581</v>
      </c>
      <c r="Q69" s="1">
        <f ca="1">Q9+NORMINV(RAND(),0,'Total-Smoothed'!$AG$2)</f>
        <v>0.41930339263625649</v>
      </c>
      <c r="R69" s="1">
        <f ca="1">R9+NORMINV(RAND(),0,'Total-Smoothed'!$AG$2)</f>
        <v>1.0575135258497323</v>
      </c>
      <c r="S69" s="1">
        <f ca="1">S9+NORMINV(RAND(),0,'Total-Smoothed'!$AG$2)</f>
        <v>-6.1753325434693258E-2</v>
      </c>
      <c r="T69" s="1">
        <f ca="1">T9+NORMINV(RAND(),0,'Total-Smoothed'!$AG$2)</f>
        <v>1.0177810398746268</v>
      </c>
      <c r="U69" s="1">
        <f ca="1">U9+NORMINV(RAND(),0,'Total-Smoothed'!$AG$2)</f>
        <v>-0.21576152211225638</v>
      </c>
      <c r="V69" s="1">
        <f ca="1">V9+NORMINV(RAND(),0,'Total-Smoothed'!$AG$2)</f>
        <v>0.8443655901042606</v>
      </c>
      <c r="W69" s="1">
        <f ca="1">W9+NORMINV(RAND(),0,'Total-Smoothed'!$AG$2)</f>
        <v>0.1505689846568623</v>
      </c>
    </row>
    <row r="70" spans="1:23">
      <c r="A70">
        <v>81</v>
      </c>
      <c r="B70" t="s">
        <v>56</v>
      </c>
      <c r="C70">
        <v>30</v>
      </c>
      <c r="D70" s="1">
        <f ca="1">D10+NORMINV(RAND(),0,'Total-Smoothed'!$AG$2)</f>
        <v>2.4482758520174439E-2</v>
      </c>
      <c r="E70" s="1">
        <f ca="1">E10+NORMINV(RAND(),0,'Total-Smoothed'!$AG$2)</f>
        <v>-2.9917378587289208E-3</v>
      </c>
      <c r="F70" s="1">
        <f ca="1">F10+NORMINV(RAND(),0,'Total-Smoothed'!$AG$2)</f>
        <v>0.13192096455678101</v>
      </c>
      <c r="G70" s="1">
        <f ca="1">G10+NORMINV(RAND(),0,'Total-Smoothed'!$AG$2)</f>
        <v>1.0390900366645301</v>
      </c>
      <c r="H70" s="1">
        <f ca="1">H10+NORMINV(RAND(),0,'Total-Smoothed'!$AG$2)</f>
        <v>7.5925852539834068E-2</v>
      </c>
      <c r="I70" s="1">
        <f ca="1">I10+NORMINV(RAND(),0,'Total-Smoothed'!$AG$2)</f>
        <v>0.91384174534999152</v>
      </c>
      <c r="J70" s="1">
        <f ca="1">J10+NORMINV(RAND(),0,'Total-Smoothed'!$AG$2)</f>
        <v>0.95876252489673774</v>
      </c>
      <c r="K70" s="1">
        <f ca="1">K10+NORMINV(RAND(),0,'Total-Smoothed'!$AG$2)</f>
        <v>1.0412573190280923</v>
      </c>
      <c r="L70" s="1">
        <f ca="1">L10+NORMINV(RAND(),0,'Total-Smoothed'!$AG$2)</f>
        <v>0.2836206385558307</v>
      </c>
      <c r="M70" s="1">
        <f ca="1">M10+NORMINV(RAND(),0,'Total-Smoothed'!$AG$2)</f>
        <v>1.0032018266265772</v>
      </c>
      <c r="N70" s="1">
        <f ca="1">N10+NORMINV(RAND(),0,'Total-Smoothed'!$AG$2)</f>
        <v>-0.21459910353277101</v>
      </c>
      <c r="O70" s="1">
        <f ca="1">O10+NORMINV(RAND(),0,'Total-Smoothed'!$AG$2)</f>
        <v>-1.0772295710355223E-3</v>
      </c>
      <c r="P70" s="1">
        <f ca="1">P10+NORMINV(RAND(),0,'Total-Smoothed'!$AG$2)</f>
        <v>-0.14287624352748726</v>
      </c>
      <c r="Q70" s="1">
        <f ca="1">Q10+NORMINV(RAND(),0,'Total-Smoothed'!$AG$2)</f>
        <v>-5.8161342418333151E-2</v>
      </c>
      <c r="R70" s="1">
        <f ca="1">R10+NORMINV(RAND(),0,'Total-Smoothed'!$AG$2)</f>
        <v>0.92422627773472232</v>
      </c>
      <c r="S70" s="1">
        <f ca="1">S10+NORMINV(RAND(),0,'Total-Smoothed'!$AG$2)</f>
        <v>0.14432130668423024</v>
      </c>
      <c r="T70" s="1">
        <f ca="1">T10+NORMINV(RAND(),0,'Total-Smoothed'!$AG$2)</f>
        <v>0.89696870538728302</v>
      </c>
      <c r="U70" s="1">
        <f ca="1">U10+NORMINV(RAND(),0,'Total-Smoothed'!$AG$2)</f>
        <v>-0.13914265715068905</v>
      </c>
      <c r="V70" s="1">
        <f ca="1">V10+NORMINV(RAND(),0,'Total-Smoothed'!$AG$2)</f>
        <v>1.0326940707404171</v>
      </c>
      <c r="W70" s="1">
        <f ca="1">W10+NORMINV(RAND(),0,'Total-Smoothed'!$AG$2)</f>
        <v>-4.9999494962769855E-2</v>
      </c>
    </row>
    <row r="71" spans="1:23">
      <c r="A71">
        <v>82</v>
      </c>
      <c r="B71" t="s">
        <v>57</v>
      </c>
      <c r="C71">
        <v>30</v>
      </c>
      <c r="D71" s="1">
        <f ca="1">D11+NORMINV(RAND(),0,'Total-Smoothed'!$AG$2)</f>
        <v>0.72175242942142859</v>
      </c>
      <c r="E71" s="1">
        <f ca="1">E11+NORMINV(RAND(),0,'Total-Smoothed'!$AG$2)</f>
        <v>-3.4790252035931037E-2</v>
      </c>
      <c r="F71" s="1">
        <f ca="1">F11+NORMINV(RAND(),0,'Total-Smoothed'!$AG$2)</f>
        <v>0.53831037970116147</v>
      </c>
      <c r="G71" s="1">
        <f ca="1">G11+NORMINV(RAND(),0,'Total-Smoothed'!$AG$2)</f>
        <v>0.11001181948976285</v>
      </c>
      <c r="H71" s="1">
        <f ca="1">H11+NORMINV(RAND(),0,'Total-Smoothed'!$AG$2)</f>
        <v>0.12320315419652275</v>
      </c>
      <c r="I71" s="1">
        <f ca="1">I11+NORMINV(RAND(),0,'Total-Smoothed'!$AG$2)</f>
        <v>1.1122906299758661</v>
      </c>
      <c r="J71" s="1">
        <f ca="1">J11+NORMINV(RAND(),0,'Total-Smoothed'!$AG$2)</f>
        <v>1.0047074775684124</v>
      </c>
      <c r="K71" s="1">
        <f ca="1">K11+NORMINV(RAND(),0,'Total-Smoothed'!$AG$2)</f>
        <v>0.88451876433858323</v>
      </c>
      <c r="L71" s="1">
        <f ca="1">L11+NORMINV(RAND(),0,'Total-Smoothed'!$AG$2)</f>
        <v>4.757206899700657E-2</v>
      </c>
      <c r="M71" s="1">
        <f ca="1">M11+NORMINV(RAND(),0,'Total-Smoothed'!$AG$2)</f>
        <v>1.0028237375896316</v>
      </c>
      <c r="N71" s="1">
        <f ca="1">N11+NORMINV(RAND(),0,'Total-Smoothed'!$AG$2)</f>
        <v>1.0310380927317255</v>
      </c>
      <c r="O71" s="1">
        <f ca="1">O11+NORMINV(RAND(),0,'Total-Smoothed'!$AG$2)</f>
        <v>5.5945050463982477E-3</v>
      </c>
      <c r="P71" s="1">
        <f ca="1">P11+NORMINV(RAND(),0,'Total-Smoothed'!$AG$2)</f>
        <v>4.3488384618009981E-2</v>
      </c>
      <c r="Q71" s="1">
        <f ca="1">Q11+NORMINV(RAND(),0,'Total-Smoothed'!$AG$2)</f>
        <v>2.3859393262875388E-2</v>
      </c>
      <c r="R71" s="1">
        <f ca="1">R11+NORMINV(RAND(),0,'Total-Smoothed'!$AG$2)</f>
        <v>-8.6776399266819654E-2</v>
      </c>
      <c r="S71" s="1">
        <f ca="1">S11+NORMINV(RAND(),0,'Total-Smoothed'!$AG$2)</f>
        <v>-2.6248997821075731E-2</v>
      </c>
      <c r="T71" s="1">
        <f ca="1">T11+NORMINV(RAND(),0,'Total-Smoothed'!$AG$2)</f>
        <v>1.0142481711172895</v>
      </c>
      <c r="U71" s="1">
        <f ca="1">U11+NORMINV(RAND(),0,'Total-Smoothed'!$AG$2)</f>
        <v>3.3577189248037077E-2</v>
      </c>
      <c r="V71" s="1">
        <f ca="1">V11+NORMINV(RAND(),0,'Total-Smoothed'!$AG$2)</f>
        <v>0.96621154327882475</v>
      </c>
      <c r="W71" s="1">
        <f ca="1">W11+NORMINV(RAND(),0,'Total-Smoothed'!$AG$2)</f>
        <v>0.77882054985054927</v>
      </c>
    </row>
    <row r="72" spans="1:23">
      <c r="A72">
        <v>83</v>
      </c>
      <c r="B72" t="s">
        <v>58</v>
      </c>
      <c r="C72">
        <v>30</v>
      </c>
      <c r="D72" s="1">
        <f ca="1">D12+NORMINV(RAND(),0,'Total-Smoothed'!$AG$2)</f>
        <v>0.96387180731869049</v>
      </c>
      <c r="E72" s="1">
        <f ca="1">E12+NORMINV(RAND(),0,'Total-Smoothed'!$AG$2)</f>
        <v>-0.12072099234905176</v>
      </c>
      <c r="F72" s="1">
        <f ca="1">F12+NORMINV(RAND(),0,'Total-Smoothed'!$AG$2)</f>
        <v>-0.14081680425806326</v>
      </c>
      <c r="G72" s="1">
        <f ca="1">G12+NORMINV(RAND(),0,'Total-Smoothed'!$AG$2)</f>
        <v>1.0786019760958558</v>
      </c>
      <c r="H72" s="1">
        <f ca="1">H12+NORMINV(RAND(),0,'Total-Smoothed'!$AG$2)</f>
        <v>0.10154211841523693</v>
      </c>
      <c r="I72" s="1">
        <f ca="1">I12+NORMINV(RAND(),0,'Total-Smoothed'!$AG$2)</f>
        <v>4.7450247583713918E-2</v>
      </c>
      <c r="J72" s="1">
        <f ca="1">J12+NORMINV(RAND(),0,'Total-Smoothed'!$AG$2)</f>
        <v>0.96571762923073423</v>
      </c>
      <c r="K72" s="1">
        <f ca="1">K12+NORMINV(RAND(),0,'Total-Smoothed'!$AG$2)</f>
        <v>0.99955622621509344</v>
      </c>
      <c r="L72" s="1">
        <f ca="1">L12+NORMINV(RAND(),0,'Total-Smoothed'!$AG$2)</f>
        <v>1.7257434547915909E-2</v>
      </c>
      <c r="M72" s="1">
        <f ca="1">M12+NORMINV(RAND(),0,'Total-Smoothed'!$AG$2)</f>
        <v>0.92402632282701935</v>
      </c>
      <c r="N72" s="1">
        <f ca="1">N12+NORMINV(RAND(),0,'Total-Smoothed'!$AG$2)</f>
        <v>0.13016396610402792</v>
      </c>
      <c r="O72" s="1">
        <f ca="1">O12+NORMINV(RAND(),0,'Total-Smoothed'!$AG$2)</f>
        <v>-0.16230544974539843</v>
      </c>
      <c r="P72" s="1">
        <f ca="1">P12+NORMINV(RAND(),0,'Total-Smoothed'!$AG$2)</f>
        <v>7.7860504364669389E-2</v>
      </c>
      <c r="Q72" s="1">
        <f ca="1">Q12+NORMINV(RAND(),0,'Total-Smoothed'!$AG$2)</f>
        <v>-9.9898048204154613E-2</v>
      </c>
      <c r="R72" s="1">
        <f ca="1">R12+NORMINV(RAND(),0,'Total-Smoothed'!$AG$2)</f>
        <v>0.9718739571018632</v>
      </c>
      <c r="S72" s="1">
        <f ca="1">S12+NORMINV(RAND(),0,'Total-Smoothed'!$AG$2)</f>
        <v>-7.3848872511671798E-2</v>
      </c>
      <c r="T72" s="1">
        <f ca="1">T12+NORMINV(RAND(),0,'Total-Smoothed'!$AG$2)</f>
        <v>0.12896211375841857</v>
      </c>
      <c r="U72" s="1">
        <f ca="1">U12+NORMINV(RAND(),0,'Total-Smoothed'!$AG$2)</f>
        <v>-0.13032003163810885</v>
      </c>
      <c r="V72" s="1">
        <f ca="1">V12+NORMINV(RAND(),0,'Total-Smoothed'!$AG$2)</f>
        <v>0.10506818718055247</v>
      </c>
      <c r="W72" s="1">
        <f ca="1">W12+NORMINV(RAND(),0,'Total-Smoothed'!$AG$2)</f>
        <v>1.0683893339953197</v>
      </c>
    </row>
    <row r="73" spans="1:23">
      <c r="A73">
        <v>84</v>
      </c>
      <c r="B73" t="s">
        <v>59</v>
      </c>
      <c r="C73">
        <v>30</v>
      </c>
      <c r="D73" s="1">
        <f ca="1">D13+NORMINV(RAND(),0,'Total-Smoothed'!$AG$2)</f>
        <v>0.96480265792078668</v>
      </c>
      <c r="E73" s="1">
        <f ca="1">E13+NORMINV(RAND(),0,'Total-Smoothed'!$AG$2)</f>
        <v>4.7064432753871129E-2</v>
      </c>
      <c r="F73" s="1">
        <f ca="1">F13+NORMINV(RAND(),0,'Total-Smoothed'!$AG$2)</f>
        <v>0.15244425901541053</v>
      </c>
      <c r="G73" s="1">
        <f ca="1">G13+NORMINV(RAND(),0,'Total-Smoothed'!$AG$2)</f>
        <v>0.97810721584330829</v>
      </c>
      <c r="H73" s="1">
        <f ca="1">H13+NORMINV(RAND(),0,'Total-Smoothed'!$AG$2)</f>
        <v>-0.24392116003472708</v>
      </c>
      <c r="I73" s="1">
        <f ca="1">I13+NORMINV(RAND(),0,'Total-Smoothed'!$AG$2)</f>
        <v>1.018310443089363</v>
      </c>
      <c r="J73" s="1">
        <f ca="1">J13+NORMINV(RAND(),0,'Total-Smoothed'!$AG$2)</f>
        <v>-1.4312493472194108E-2</v>
      </c>
      <c r="K73" s="1">
        <f ca="1">K13+NORMINV(RAND(),0,'Total-Smoothed'!$AG$2)</f>
        <v>-5.1289640039611076E-2</v>
      </c>
      <c r="L73" s="1">
        <f ca="1">L13+NORMINV(RAND(),0,'Total-Smoothed'!$AG$2)</f>
        <v>-2.4601522204371947E-2</v>
      </c>
      <c r="M73" s="1">
        <f ca="1">M13+NORMINV(RAND(),0,'Total-Smoothed'!$AG$2)</f>
        <v>1.1010184627935451</v>
      </c>
      <c r="N73" s="1">
        <f ca="1">N13+NORMINV(RAND(),0,'Total-Smoothed'!$AG$2)</f>
        <v>0.25135359971073223</v>
      </c>
      <c r="O73" s="1">
        <f ca="1">O13+NORMINV(RAND(),0,'Total-Smoothed'!$AG$2)</f>
        <v>9.4629062461230914E-2</v>
      </c>
      <c r="P73" s="1">
        <f ca="1">P13+NORMINV(RAND(),0,'Total-Smoothed'!$AG$2)</f>
        <v>-6.0035352382852916E-2</v>
      </c>
      <c r="Q73" s="1">
        <f ca="1">Q13+NORMINV(RAND(),0,'Total-Smoothed'!$AG$2)</f>
        <v>1.0793223392222793</v>
      </c>
      <c r="R73" s="1">
        <f ca="1">R13+NORMINV(RAND(),0,'Total-Smoothed'!$AG$2)</f>
        <v>0.88038977539649232</v>
      </c>
      <c r="S73" s="1">
        <f ca="1">S13+NORMINV(RAND(),0,'Total-Smoothed'!$AG$2)</f>
        <v>0.22688383783710658</v>
      </c>
      <c r="T73" s="1">
        <f ca="1">T13+NORMINV(RAND(),0,'Total-Smoothed'!$AG$2)</f>
        <v>1.1522977696986285</v>
      </c>
      <c r="U73" s="1">
        <f ca="1">U13+NORMINV(RAND(),0,'Total-Smoothed'!$AG$2)</f>
        <v>0.40017699148527347</v>
      </c>
      <c r="V73" s="1">
        <f ca="1">V13+NORMINV(RAND(),0,'Total-Smoothed'!$AG$2)</f>
        <v>0.63859043907558855</v>
      </c>
      <c r="W73" s="1">
        <f ca="1">W13+NORMINV(RAND(),0,'Total-Smoothed'!$AG$2)</f>
        <v>2.5702615064203162E-2</v>
      </c>
    </row>
    <row r="74" spans="1:23">
      <c r="A74">
        <v>85</v>
      </c>
      <c r="B74" t="s">
        <v>60</v>
      </c>
      <c r="C74">
        <v>30</v>
      </c>
      <c r="D74" s="1">
        <f ca="1">D14+NORMINV(RAND(),0,'Total-Smoothed'!$AG$2)</f>
        <v>1.0244684658291812</v>
      </c>
      <c r="E74" s="1">
        <f ca="1">E14+NORMINV(RAND(),0,'Total-Smoothed'!$AG$2)</f>
        <v>5.245126250463631E-2</v>
      </c>
      <c r="F74" s="1">
        <f ca="1">F14+NORMINV(RAND(),0,'Total-Smoothed'!$AG$2)</f>
        <v>-1.161253028678165E-2</v>
      </c>
      <c r="G74" s="1">
        <f ca="1">G14+NORMINV(RAND(),0,'Total-Smoothed'!$AG$2)</f>
        <v>0.79035410907601089</v>
      </c>
      <c r="H74" s="1">
        <f ca="1">H14+NORMINV(RAND(),0,'Total-Smoothed'!$AG$2)</f>
        <v>-0.17923278286268457</v>
      </c>
      <c r="I74" s="1">
        <f ca="1">I14+NORMINV(RAND(),0,'Total-Smoothed'!$AG$2)</f>
        <v>0.97714146125384405</v>
      </c>
      <c r="J74" s="1">
        <f ca="1">J14+NORMINV(RAND(),0,'Total-Smoothed'!$AG$2)</f>
        <v>9.6629419204835656E-2</v>
      </c>
      <c r="K74" s="1">
        <f ca="1">K14+NORMINV(RAND(),0,'Total-Smoothed'!$AG$2)</f>
        <v>-3.1950253874943393E-2</v>
      </c>
      <c r="L74" s="1">
        <f ca="1">L14+NORMINV(RAND(),0,'Total-Smoothed'!$AG$2)</f>
        <v>4.2699976846985878E-2</v>
      </c>
      <c r="M74" s="1">
        <f ca="1">M14+NORMINV(RAND(),0,'Total-Smoothed'!$AG$2)</f>
        <v>0.82762666823891051</v>
      </c>
      <c r="N74" s="1">
        <f ca="1">N14+NORMINV(RAND(),0,'Total-Smoothed'!$AG$2)</f>
        <v>0.81816683026196146</v>
      </c>
      <c r="O74" s="1">
        <f ca="1">O14+NORMINV(RAND(),0,'Total-Smoothed'!$AG$2)</f>
        <v>0.15246183639480232</v>
      </c>
      <c r="P74" s="1">
        <f ca="1">P14+NORMINV(RAND(),0,'Total-Smoothed'!$AG$2)</f>
        <v>0.19941865703300721</v>
      </c>
      <c r="Q74" s="1">
        <f ca="1">Q14+NORMINV(RAND(),0,'Total-Smoothed'!$AG$2)</f>
        <v>-7.8277758624039254E-2</v>
      </c>
      <c r="R74" s="1">
        <f ca="1">R14+NORMINV(RAND(),0,'Total-Smoothed'!$AG$2)</f>
        <v>1.1057475915830899</v>
      </c>
      <c r="S74" s="1">
        <f ca="1">S14+NORMINV(RAND(),0,'Total-Smoothed'!$AG$2)</f>
        <v>4.7870528831535468E-3</v>
      </c>
      <c r="T74" s="1">
        <f ca="1">T14+NORMINV(RAND(),0,'Total-Smoothed'!$AG$2)</f>
        <v>0.11729153095335917</v>
      </c>
      <c r="U74" s="1">
        <f ca="1">U14+NORMINV(RAND(),0,'Total-Smoothed'!$AG$2)</f>
        <v>1.0655433462815049</v>
      </c>
      <c r="V74" s="1">
        <f ca="1">V14+NORMINV(RAND(),0,'Total-Smoothed'!$AG$2)</f>
        <v>0.13397959314147784</v>
      </c>
      <c r="W74" s="1">
        <f ca="1">W14+NORMINV(RAND(),0,'Total-Smoothed'!$AG$2)</f>
        <v>2.4932540669453981E-2</v>
      </c>
    </row>
    <row r="75" spans="1:23">
      <c r="A75">
        <v>86</v>
      </c>
      <c r="B75" t="s">
        <v>61</v>
      </c>
      <c r="C75">
        <v>30</v>
      </c>
      <c r="D75" s="1">
        <f ca="1">D15+NORMINV(RAND(),0,'Total-Smoothed'!$AG$2)</f>
        <v>0.98950221575025943</v>
      </c>
      <c r="E75" s="1">
        <f ca="1">E15+NORMINV(RAND(),0,'Total-Smoothed'!$AG$2)</f>
        <v>0.24083348711029523</v>
      </c>
      <c r="F75" s="1">
        <f ca="1">F15+NORMINV(RAND(),0,'Total-Smoothed'!$AG$2)</f>
        <v>-4.7013812906428157E-2</v>
      </c>
      <c r="G75" s="1">
        <f ca="1">G15+NORMINV(RAND(),0,'Total-Smoothed'!$AG$2)</f>
        <v>0.11672505201113403</v>
      </c>
      <c r="H75" s="1">
        <f ca="1">H15+NORMINV(RAND(),0,'Total-Smoothed'!$AG$2)</f>
        <v>0.21910817681543637</v>
      </c>
      <c r="I75" s="1">
        <f ca="1">I15+NORMINV(RAND(),0,'Total-Smoothed'!$AG$2)</f>
        <v>0.90192172076778643</v>
      </c>
      <c r="J75" s="1">
        <f ca="1">J15+NORMINV(RAND(),0,'Total-Smoothed'!$AG$2)</f>
        <v>-3.9579163488899831E-2</v>
      </c>
      <c r="K75" s="1">
        <f ca="1">K15+NORMINV(RAND(),0,'Total-Smoothed'!$AG$2)</f>
        <v>6.8638881410522032E-2</v>
      </c>
      <c r="L75" s="1">
        <f ca="1">L15+NORMINV(RAND(),0,'Total-Smoothed'!$AG$2)</f>
        <v>-1.0737785969887483E-2</v>
      </c>
      <c r="M75" s="1">
        <f ca="1">M15+NORMINV(RAND(),0,'Total-Smoothed'!$AG$2)</f>
        <v>1.0986314591044612</v>
      </c>
      <c r="N75" s="1">
        <f ca="1">N15+NORMINV(RAND(),0,'Total-Smoothed'!$AG$2)</f>
        <v>6.4176142251171867E-2</v>
      </c>
      <c r="O75" s="1">
        <f ca="1">O15+NORMINV(RAND(),0,'Total-Smoothed'!$AG$2)</f>
        <v>-6.5116799349190457E-2</v>
      </c>
      <c r="P75" s="1">
        <f ca="1">P15+NORMINV(RAND(),0,'Total-Smoothed'!$AG$2)</f>
        <v>0.17977069400736842</v>
      </c>
      <c r="Q75" s="1">
        <f ca="1">Q15+NORMINV(RAND(),0,'Total-Smoothed'!$AG$2)</f>
        <v>-0.36204637567641773</v>
      </c>
      <c r="R75" s="1">
        <f ca="1">R15+NORMINV(RAND(),0,'Total-Smoothed'!$AG$2)</f>
        <v>0.95609451381096611</v>
      </c>
      <c r="S75" s="1">
        <f ca="1">S15+NORMINV(RAND(),0,'Total-Smoothed'!$AG$2)</f>
        <v>0.20396619899832261</v>
      </c>
      <c r="T75" s="1">
        <f ca="1">T15+NORMINV(RAND(),0,'Total-Smoothed'!$AG$2)</f>
        <v>1.0072651071354644</v>
      </c>
      <c r="U75" s="1">
        <f ca="1">U15+NORMINV(RAND(),0,'Total-Smoothed'!$AG$2)</f>
        <v>0.47137158315040201</v>
      </c>
      <c r="V75" s="1">
        <f ca="1">V15+NORMINV(RAND(),0,'Total-Smoothed'!$AG$2)</f>
        <v>0.95299741779659009</v>
      </c>
      <c r="W75" s="1">
        <f ca="1">W15+NORMINV(RAND(),0,'Total-Smoothed'!$AG$2)</f>
        <v>5.0295836373228812E-2</v>
      </c>
    </row>
    <row r="76" spans="1:23">
      <c r="A76">
        <v>87</v>
      </c>
      <c r="B76" t="s">
        <v>62</v>
      </c>
      <c r="C76">
        <v>30</v>
      </c>
      <c r="D76" s="1">
        <f ca="1">D16+NORMINV(RAND(),0,'Total-Smoothed'!$AG$2)</f>
        <v>1.0018564443393845</v>
      </c>
      <c r="E76" s="1">
        <f ca="1">E16+NORMINV(RAND(),0,'Total-Smoothed'!$AG$2)</f>
        <v>6.5256351751375959E-4</v>
      </c>
      <c r="F76" s="1">
        <f ca="1">F16+NORMINV(RAND(),0,'Total-Smoothed'!$AG$2)</f>
        <v>-0.1019809855851132</v>
      </c>
      <c r="G76" s="1">
        <f ca="1">G16+NORMINV(RAND(),0,'Total-Smoothed'!$AG$2)</f>
        <v>-0.14013460796916477</v>
      </c>
      <c r="H76" s="1">
        <f ca="1">H16+NORMINV(RAND(),0,'Total-Smoothed'!$AG$2)</f>
        <v>5.4519398168535127E-2</v>
      </c>
      <c r="I76" s="1">
        <f ca="1">I16+NORMINV(RAND(),0,'Total-Smoothed'!$AG$2)</f>
        <v>1.0845484822108233</v>
      </c>
      <c r="J76" s="1">
        <f ca="1">J16+NORMINV(RAND(),0,'Total-Smoothed'!$AG$2)</f>
        <v>-9.3279925421560855E-2</v>
      </c>
      <c r="K76" s="1">
        <f ca="1">K16+NORMINV(RAND(),0,'Total-Smoothed'!$AG$2)</f>
        <v>9.1223800942102751E-2</v>
      </c>
      <c r="L76" s="1">
        <f ca="1">L16+NORMINV(RAND(),0,'Total-Smoothed'!$AG$2)</f>
        <v>-4.3921336193842586E-2</v>
      </c>
      <c r="M76" s="1">
        <f ca="1">M16+NORMINV(RAND(),0,'Total-Smoothed'!$AG$2)</f>
        <v>0.99417595226546729</v>
      </c>
      <c r="N76" s="1">
        <f ca="1">N16+NORMINV(RAND(),0,'Total-Smoothed'!$AG$2)</f>
        <v>0.89292442423843899</v>
      </c>
      <c r="O76" s="1">
        <f ca="1">O16+NORMINV(RAND(),0,'Total-Smoothed'!$AG$2)</f>
        <v>-6.6502943009163817E-2</v>
      </c>
      <c r="P76" s="1">
        <f ca="1">P16+NORMINV(RAND(),0,'Total-Smoothed'!$AG$2)</f>
        <v>-4.9185391087643283E-2</v>
      </c>
      <c r="Q76" s="1">
        <f ca="1">Q16+NORMINV(RAND(),0,'Total-Smoothed'!$AG$2)</f>
        <v>0.98521868167008575</v>
      </c>
      <c r="R76" s="1">
        <f ca="1">R16+NORMINV(RAND(),0,'Total-Smoothed'!$AG$2)</f>
        <v>1.0669649461345347</v>
      </c>
      <c r="S76" s="1">
        <f ca="1">S16+NORMINV(RAND(),0,'Total-Smoothed'!$AG$2)</f>
        <v>-4.9432872206928963E-2</v>
      </c>
      <c r="T76" s="1">
        <f ca="1">T16+NORMINV(RAND(),0,'Total-Smoothed'!$AG$2)</f>
        <v>-3.2990801170268095E-3</v>
      </c>
      <c r="U76" s="1">
        <f ca="1">U16+NORMINV(RAND(),0,'Total-Smoothed'!$AG$2)</f>
        <v>0.28844724356995061</v>
      </c>
      <c r="V76" s="1">
        <f ca="1">V16+NORMINV(RAND(),0,'Total-Smoothed'!$AG$2)</f>
        <v>0.98574941625459878</v>
      </c>
      <c r="W76" s="1">
        <f ca="1">W16+NORMINV(RAND(),0,'Total-Smoothed'!$AG$2)</f>
        <v>-1.6633225079202125E-3</v>
      </c>
    </row>
    <row r="77" spans="1:23">
      <c r="A77">
        <v>88</v>
      </c>
      <c r="B77" t="s">
        <v>63</v>
      </c>
      <c r="C77">
        <v>30</v>
      </c>
      <c r="D77" s="1">
        <f ca="1">D17+NORMINV(RAND(),0,'Total-Smoothed'!$AG$2)</f>
        <v>0.96015220329773798</v>
      </c>
      <c r="E77" s="1">
        <f ca="1">E17+NORMINV(RAND(),0,'Total-Smoothed'!$AG$2)</f>
        <v>-9.3966192631220885E-2</v>
      </c>
      <c r="F77" s="1">
        <f ca="1">F17+NORMINV(RAND(),0,'Total-Smoothed'!$AG$2)</f>
        <v>-8.7376459552342772E-2</v>
      </c>
      <c r="G77" s="1">
        <f ca="1">G17+NORMINV(RAND(),0,'Total-Smoothed'!$AG$2)</f>
        <v>1.0973145307655445</v>
      </c>
      <c r="H77" s="1">
        <f ca="1">H17+NORMINV(RAND(),0,'Total-Smoothed'!$AG$2)</f>
        <v>-0.21477669219854789</v>
      </c>
      <c r="I77" s="1">
        <f ca="1">I17+NORMINV(RAND(),0,'Total-Smoothed'!$AG$2)</f>
        <v>0.9486896154720259</v>
      </c>
      <c r="J77" s="1">
        <f ca="1">J17+NORMINV(RAND(),0,'Total-Smoothed'!$AG$2)</f>
        <v>-3.9525670188959139E-2</v>
      </c>
      <c r="K77" s="1">
        <f ca="1">K17+NORMINV(RAND(),0,'Total-Smoothed'!$AG$2)</f>
        <v>1.4923185775893438E-2</v>
      </c>
      <c r="L77" s="1">
        <f ca="1">L17+NORMINV(RAND(),0,'Total-Smoothed'!$AG$2)</f>
        <v>-1.2863145242640841E-2</v>
      </c>
      <c r="M77" s="1">
        <f ca="1">M17+NORMINV(RAND(),0,'Total-Smoothed'!$AG$2)</f>
        <v>1.0065133522449587</v>
      </c>
      <c r="N77" s="1">
        <f ca="1">N17+NORMINV(RAND(),0,'Total-Smoothed'!$AG$2)</f>
        <v>0.30405659316818012</v>
      </c>
      <c r="O77" s="1">
        <f ca="1">O17+NORMINV(RAND(),0,'Total-Smoothed'!$AG$2)</f>
        <v>-2.9741847649434404E-2</v>
      </c>
      <c r="P77" s="1">
        <f ca="1">P17+NORMINV(RAND(),0,'Total-Smoothed'!$AG$2)</f>
        <v>8.2711819136027209E-2</v>
      </c>
      <c r="Q77" s="1">
        <f ca="1">Q17+NORMINV(RAND(),0,'Total-Smoothed'!$AG$2)</f>
        <v>0.73879770931038657</v>
      </c>
      <c r="R77" s="1">
        <f ca="1">R17+NORMINV(RAND(),0,'Total-Smoothed'!$AG$2)</f>
        <v>1.0559775170125298</v>
      </c>
      <c r="S77" s="1">
        <f ca="1">S17+NORMINV(RAND(),0,'Total-Smoothed'!$AG$2)</f>
        <v>0.77967564498460862</v>
      </c>
      <c r="T77" s="1">
        <f ca="1">T17+NORMINV(RAND(),0,'Total-Smoothed'!$AG$2)</f>
        <v>-0.17748889456666367</v>
      </c>
      <c r="U77" s="1">
        <f ca="1">U17+NORMINV(RAND(),0,'Total-Smoothed'!$AG$2)</f>
        <v>-2.5327649340443056E-2</v>
      </c>
      <c r="V77" s="1">
        <f ca="1">V17+NORMINV(RAND(),0,'Total-Smoothed'!$AG$2)</f>
        <v>-3.8308648376792667E-2</v>
      </c>
      <c r="W77" s="1">
        <f ca="1">W17+NORMINV(RAND(),0,'Total-Smoothed'!$AG$2)</f>
        <v>-1.1043917998919579E-2</v>
      </c>
    </row>
    <row r="78" spans="1:23">
      <c r="A78">
        <v>89</v>
      </c>
      <c r="B78" t="s">
        <v>64</v>
      </c>
      <c r="C78">
        <v>30</v>
      </c>
      <c r="D78" s="1">
        <f ca="1">D18+NORMINV(RAND(),0,'Total-Smoothed'!$AG$2)</f>
        <v>1.1075533057719171</v>
      </c>
      <c r="E78" s="1">
        <f ca="1">E18+NORMINV(RAND(),0,'Total-Smoothed'!$AG$2)</f>
        <v>-0.10927228748575306</v>
      </c>
      <c r="F78" s="1">
        <f ca="1">F18+NORMINV(RAND(),0,'Total-Smoothed'!$AG$2)</f>
        <v>0.13368614246772145</v>
      </c>
      <c r="G78" s="1">
        <f ca="1">G18+NORMINV(RAND(),0,'Total-Smoothed'!$AG$2)</f>
        <v>0.12138514530405034</v>
      </c>
      <c r="H78" s="1">
        <f ca="1">H18+NORMINV(RAND(),0,'Total-Smoothed'!$AG$2)</f>
        <v>-7.8201421415641514E-2</v>
      </c>
      <c r="I78" s="1">
        <f ca="1">I18+NORMINV(RAND(),0,'Total-Smoothed'!$AG$2)</f>
        <v>1.0274900266246387</v>
      </c>
      <c r="J78" s="1">
        <f ca="1">J18+NORMINV(RAND(),0,'Total-Smoothed'!$AG$2)</f>
        <v>7.4807925397695471E-2</v>
      </c>
      <c r="K78" s="1">
        <f ca="1">K18+NORMINV(RAND(),0,'Total-Smoothed'!$AG$2)</f>
        <v>-0.12662305776663632</v>
      </c>
      <c r="L78" s="1">
        <f ca="1">L18+NORMINV(RAND(),0,'Total-Smoothed'!$AG$2)</f>
        <v>3.1688819849497472E-2</v>
      </c>
      <c r="M78" s="1">
        <f ca="1">M18+NORMINV(RAND(),0,'Total-Smoothed'!$AG$2)</f>
        <v>1.0424230065825679</v>
      </c>
      <c r="N78" s="1">
        <f ca="1">N18+NORMINV(RAND(),0,'Total-Smoothed'!$AG$2)</f>
        <v>0.93884455114485721</v>
      </c>
      <c r="O78" s="1">
        <f ca="1">O18+NORMINV(RAND(),0,'Total-Smoothed'!$AG$2)</f>
        <v>2.0587361877761702E-2</v>
      </c>
      <c r="P78" s="1">
        <f ca="1">P18+NORMINV(RAND(),0,'Total-Smoothed'!$AG$2)</f>
        <v>2.216011301719216E-2</v>
      </c>
      <c r="Q78" s="1">
        <f ca="1">Q18+NORMINV(RAND(),0,'Total-Smoothed'!$AG$2)</f>
        <v>-0.14524408280871123</v>
      </c>
      <c r="R78" s="1">
        <f ca="1">R18+NORMINV(RAND(),0,'Total-Smoothed'!$AG$2)</f>
        <v>0.9406576558317824</v>
      </c>
      <c r="S78" s="1">
        <f ca="1">S18+NORMINV(RAND(),0,'Total-Smoothed'!$AG$2)</f>
        <v>0.29013536750267133</v>
      </c>
      <c r="T78" s="1">
        <f ca="1">T18+NORMINV(RAND(),0,'Total-Smoothed'!$AG$2)</f>
        <v>0.25525331654620287</v>
      </c>
      <c r="U78" s="1">
        <f ca="1">U18+NORMINV(RAND(),0,'Total-Smoothed'!$AG$2)</f>
        <v>0.65595688706104927</v>
      </c>
      <c r="V78" s="1">
        <f ca="1">V18+NORMINV(RAND(),0,'Total-Smoothed'!$AG$2)</f>
        <v>0.9089101968925215</v>
      </c>
      <c r="W78" s="1">
        <f ca="1">W18+NORMINV(RAND(),0,'Total-Smoothed'!$AG$2)</f>
        <v>5.5766628363571102E-2</v>
      </c>
    </row>
    <row r="79" spans="1:23">
      <c r="A79">
        <v>90</v>
      </c>
      <c r="B79" t="s">
        <v>65</v>
      </c>
      <c r="C79">
        <v>30</v>
      </c>
      <c r="D79" s="1">
        <f ca="1">D19+NORMINV(RAND(),0,'Total-Smoothed'!$AG$2)</f>
        <v>1.0050410869801134</v>
      </c>
      <c r="E79" s="1">
        <f ca="1">E19+NORMINV(RAND(),0,'Total-Smoothed'!$AG$2)</f>
        <v>-9.6789597239139546E-2</v>
      </c>
      <c r="F79" s="1">
        <f ca="1">F19+NORMINV(RAND(),0,'Total-Smoothed'!$AG$2)</f>
        <v>1.1295042595218987</v>
      </c>
      <c r="G79" s="1">
        <f ca="1">G19+NORMINV(RAND(),0,'Total-Smoothed'!$AG$2)</f>
        <v>0.95284752104059822</v>
      </c>
      <c r="H79" s="1">
        <f ca="1">H19+NORMINV(RAND(),0,'Total-Smoothed'!$AG$2)</f>
        <v>-8.8438387559820419E-2</v>
      </c>
      <c r="I79" s="1">
        <f ca="1">I19+NORMINV(RAND(),0,'Total-Smoothed'!$AG$2)</f>
        <v>0.92444308540377707</v>
      </c>
      <c r="J79" s="1">
        <f ca="1">J19+NORMINV(RAND(),0,'Total-Smoothed'!$AG$2)</f>
        <v>0.10031960399426856</v>
      </c>
      <c r="K79" s="1">
        <f ca="1">K19+NORMINV(RAND(),0,'Total-Smoothed'!$AG$2)</f>
        <v>0.12432320878656045</v>
      </c>
      <c r="L79" s="1">
        <f ca="1">L19+NORMINV(RAND(),0,'Total-Smoothed'!$AG$2)</f>
        <v>-0.15880572541801882</v>
      </c>
      <c r="M79" s="1">
        <f ca="1">M19+NORMINV(RAND(),0,'Total-Smoothed'!$AG$2)</f>
        <v>1.0752389333934389</v>
      </c>
      <c r="N79" s="1">
        <f ca="1">N19+NORMINV(RAND(),0,'Total-Smoothed'!$AG$2)</f>
        <v>0.72802210523196231</v>
      </c>
      <c r="O79" s="1">
        <f ca="1">O19+NORMINV(RAND(),0,'Total-Smoothed'!$AG$2)</f>
        <v>2.8689697522222567E-2</v>
      </c>
      <c r="P79" s="1">
        <f ca="1">P19+NORMINV(RAND(),0,'Total-Smoothed'!$AG$2)</f>
        <v>-0.14156381253112765</v>
      </c>
      <c r="Q79" s="1">
        <f ca="1">Q19+NORMINV(RAND(),0,'Total-Smoothed'!$AG$2)</f>
        <v>5.3404416529396662E-2</v>
      </c>
      <c r="R79" s="1">
        <f ca="1">R19+NORMINV(RAND(),0,'Total-Smoothed'!$AG$2)</f>
        <v>-5.478122115749931E-2</v>
      </c>
      <c r="S79" s="1">
        <f ca="1">S19+NORMINV(RAND(),0,'Total-Smoothed'!$AG$2)</f>
        <v>0.11695553232757114</v>
      </c>
      <c r="T79" s="1">
        <f ca="1">T19+NORMINV(RAND(),0,'Total-Smoothed'!$AG$2)</f>
        <v>6.4061927506944283E-2</v>
      </c>
      <c r="U79" s="1">
        <f ca="1">U19+NORMINV(RAND(),0,'Total-Smoothed'!$AG$2)</f>
        <v>-6.4712669766078243E-2</v>
      </c>
      <c r="V79" s="1">
        <f ca="1">V19+NORMINV(RAND(),0,'Total-Smoothed'!$AG$2)</f>
        <v>-8.6932153133877102E-2</v>
      </c>
      <c r="W79" s="1">
        <f ca="1">W19+NORMINV(RAND(),0,'Total-Smoothed'!$AG$2)</f>
        <v>0.23525454065035634</v>
      </c>
    </row>
    <row r="80" spans="1:23">
      <c r="A80">
        <v>91</v>
      </c>
      <c r="B80" t="s">
        <v>66</v>
      </c>
      <c r="C80">
        <v>30</v>
      </c>
      <c r="D80" s="1">
        <f ca="1">D20+NORMINV(RAND(),0,'Total-Smoothed'!$AG$2)</f>
        <v>6.1568933253777117E-2</v>
      </c>
      <c r="E80" s="1">
        <f ca="1">E20+NORMINV(RAND(),0,'Total-Smoothed'!$AG$2)</f>
        <v>0.15960973008068496</v>
      </c>
      <c r="F80" s="1">
        <f ca="1">F20+NORMINV(RAND(),0,'Total-Smoothed'!$AG$2)</f>
        <v>0.9888251542541503</v>
      </c>
      <c r="G80" s="1">
        <f ca="1">G20+NORMINV(RAND(),0,'Total-Smoothed'!$AG$2)</f>
        <v>0.81123057720475988</v>
      </c>
      <c r="H80" s="1">
        <f ca="1">H20+NORMINV(RAND(),0,'Total-Smoothed'!$AG$2)</f>
        <v>3.6933274020863522E-3</v>
      </c>
      <c r="I80" s="1">
        <f ca="1">I20+NORMINV(RAND(),0,'Total-Smoothed'!$AG$2)</f>
        <v>1.0005072101716388</v>
      </c>
      <c r="J80" s="1">
        <f ca="1">J20+NORMINV(RAND(),0,'Total-Smoothed'!$AG$2)</f>
        <v>1.2202682257193044E-2</v>
      </c>
      <c r="K80" s="1">
        <f ca="1">K20+NORMINV(RAND(),0,'Total-Smoothed'!$AG$2)</f>
        <v>-5.1357834588060251E-2</v>
      </c>
      <c r="L80" s="1">
        <f ca="1">L20+NORMINV(RAND(),0,'Total-Smoothed'!$AG$2)</f>
        <v>0.79238417180439435</v>
      </c>
      <c r="M80" s="1">
        <f ca="1">M20+NORMINV(RAND(),0,'Total-Smoothed'!$AG$2)</f>
        <v>0.91859531208795042</v>
      </c>
      <c r="N80" s="1">
        <f ca="1">N20+NORMINV(RAND(),0,'Total-Smoothed'!$AG$2)</f>
        <v>0.17246372439336893</v>
      </c>
      <c r="O80" s="1">
        <f ca="1">O20+NORMINV(RAND(),0,'Total-Smoothed'!$AG$2)</f>
        <v>8.176109761993712E-2</v>
      </c>
      <c r="P80" s="1">
        <f ca="1">P20+NORMINV(RAND(),0,'Total-Smoothed'!$AG$2)</f>
        <v>7.8786077036013799E-2</v>
      </c>
      <c r="Q80" s="1">
        <f ca="1">Q20+NORMINV(RAND(),0,'Total-Smoothed'!$AG$2)</f>
        <v>0.24444446400300385</v>
      </c>
      <c r="R80" s="1">
        <f ca="1">R20+NORMINV(RAND(),0,'Total-Smoothed'!$AG$2)</f>
        <v>0.20314918331083254</v>
      </c>
      <c r="S80" s="1">
        <f ca="1">S20+NORMINV(RAND(),0,'Total-Smoothed'!$AG$2)</f>
        <v>0.14127928668772086</v>
      </c>
      <c r="T80" s="1">
        <f ca="1">T20+NORMINV(RAND(),0,'Total-Smoothed'!$AG$2)</f>
        <v>8.9220486252380313E-2</v>
      </c>
      <c r="U80" s="1">
        <f ca="1">U20+NORMINV(RAND(),0,'Total-Smoothed'!$AG$2)</f>
        <v>0.35700883209873513</v>
      </c>
      <c r="V80" s="1">
        <f ca="1">V20+NORMINV(RAND(),0,'Total-Smoothed'!$AG$2)</f>
        <v>1.0186741666465597</v>
      </c>
      <c r="W80" s="1">
        <f ca="1">W20+NORMINV(RAND(),0,'Total-Smoothed'!$AG$2)</f>
        <v>-0.19047844630673941</v>
      </c>
    </row>
    <row r="81" spans="1:23">
      <c r="A81">
        <v>92</v>
      </c>
      <c r="B81" t="s">
        <v>67</v>
      </c>
      <c r="C81">
        <v>30</v>
      </c>
      <c r="D81" s="1">
        <f ca="1">D21+NORMINV(RAND(),0,'Total-Smoothed'!$AG$2)</f>
        <v>0.9937497006858329</v>
      </c>
      <c r="E81" s="1">
        <f ca="1">E21+NORMINV(RAND(),0,'Total-Smoothed'!$AG$2)</f>
        <v>-5.350255976942684E-2</v>
      </c>
      <c r="F81" s="1">
        <f ca="1">F21+NORMINV(RAND(),0,'Total-Smoothed'!$AG$2)</f>
        <v>1.0665043169878254</v>
      </c>
      <c r="G81" s="1">
        <f ca="1">G21+NORMINV(RAND(),0,'Total-Smoothed'!$AG$2)</f>
        <v>1.1275089361416306</v>
      </c>
      <c r="H81" s="1">
        <f ca="1">H21+NORMINV(RAND(),0,'Total-Smoothed'!$AG$2)</f>
        <v>-7.369467956319424E-2</v>
      </c>
      <c r="I81" s="1">
        <f ca="1">I21+NORMINV(RAND(),0,'Total-Smoothed'!$AG$2)</f>
        <v>0.99723446249324166</v>
      </c>
      <c r="J81" s="1">
        <f ca="1">J21+NORMINV(RAND(),0,'Total-Smoothed'!$AG$2)</f>
        <v>1.0046279395886076E-2</v>
      </c>
      <c r="K81" s="1">
        <f ca="1">K21+NORMINV(RAND(),0,'Total-Smoothed'!$AG$2)</f>
        <v>0.10353472614603645</v>
      </c>
      <c r="L81" s="1">
        <f ca="1">L21+NORMINV(RAND(),0,'Total-Smoothed'!$AG$2)</f>
        <v>-8.3640634993353502E-2</v>
      </c>
      <c r="M81" s="1">
        <f ca="1">M21+NORMINV(RAND(),0,'Total-Smoothed'!$AG$2)</f>
        <v>1.0563117902442016</v>
      </c>
      <c r="N81" s="1">
        <f ca="1">N21+NORMINV(RAND(),0,'Total-Smoothed'!$AG$2)</f>
        <v>0.76300486582143323</v>
      </c>
      <c r="O81" s="1">
        <f ca="1">O21+NORMINV(RAND(),0,'Total-Smoothed'!$AG$2)</f>
        <v>-0.10806860388077373</v>
      </c>
      <c r="P81" s="1">
        <f ca="1">P21+NORMINV(RAND(),0,'Total-Smoothed'!$AG$2)</f>
        <v>-2.7058863252596533E-2</v>
      </c>
      <c r="Q81" s="1">
        <f ca="1">Q21+NORMINV(RAND(),0,'Total-Smoothed'!$AG$2)</f>
        <v>-0.1695752591212013</v>
      </c>
      <c r="R81" s="1">
        <f ca="1">R21+NORMINV(RAND(),0,'Total-Smoothed'!$AG$2)</f>
        <v>-1.4786503199771027E-3</v>
      </c>
      <c r="S81" s="1">
        <f ca="1">S21+NORMINV(RAND(),0,'Total-Smoothed'!$AG$2)</f>
        <v>0.98057348493166752</v>
      </c>
      <c r="T81" s="1">
        <f ca="1">T21+NORMINV(RAND(),0,'Total-Smoothed'!$AG$2)</f>
        <v>1.0077753519518509</v>
      </c>
      <c r="U81" s="1">
        <f ca="1">U21+NORMINV(RAND(),0,'Total-Smoothed'!$AG$2)</f>
        <v>0.64875922311148881</v>
      </c>
      <c r="V81" s="1">
        <f ca="1">V21+NORMINV(RAND(),0,'Total-Smoothed'!$AG$2)</f>
        <v>0.92315037603946926</v>
      </c>
      <c r="W81" s="1">
        <f ca="1">W21+NORMINV(RAND(),0,'Total-Smoothed'!$AG$2)</f>
        <v>7.8193253763687437E-3</v>
      </c>
    </row>
    <row r="82" spans="1:23">
      <c r="A82">
        <v>93</v>
      </c>
      <c r="B82" t="s">
        <v>68</v>
      </c>
      <c r="C82">
        <v>30</v>
      </c>
      <c r="D82" s="1">
        <f ca="1">D22+NORMINV(RAND(),0,'Total-Smoothed'!$AG$2)</f>
        <v>0.89398583881657601</v>
      </c>
      <c r="E82" s="1">
        <f ca="1">E22+NORMINV(RAND(),0,'Total-Smoothed'!$AG$2)</f>
        <v>-6.3409180530871662E-2</v>
      </c>
      <c r="F82" s="1">
        <f ca="1">F22+NORMINV(RAND(),0,'Total-Smoothed'!$AG$2)</f>
        <v>0.98799266151207943</v>
      </c>
      <c r="G82" s="1">
        <f ca="1">G22+NORMINV(RAND(),0,'Total-Smoothed'!$AG$2)</f>
        <v>0.10047588761122939</v>
      </c>
      <c r="H82" s="1">
        <f ca="1">H22+NORMINV(RAND(),0,'Total-Smoothed'!$AG$2)</f>
        <v>0.13250429291690377</v>
      </c>
      <c r="I82" s="1">
        <f ca="1">I22+NORMINV(RAND(),0,'Total-Smoothed'!$AG$2)</f>
        <v>0.86067146613430257</v>
      </c>
      <c r="J82" s="1">
        <f ca="1">J22+NORMINV(RAND(),0,'Total-Smoothed'!$AG$2)</f>
        <v>-0.12280241943888687</v>
      </c>
      <c r="K82" s="1">
        <f ca="1">K22+NORMINV(RAND(),0,'Total-Smoothed'!$AG$2)</f>
        <v>-5.8525727847209108E-2</v>
      </c>
      <c r="L82" s="1">
        <f ca="1">L22+NORMINV(RAND(),0,'Total-Smoothed'!$AG$2)</f>
        <v>0.30107225569277596</v>
      </c>
      <c r="M82" s="1">
        <f ca="1">M22+NORMINV(RAND(),0,'Total-Smoothed'!$AG$2)</f>
        <v>1.0925122974980814</v>
      </c>
      <c r="N82" s="1">
        <f ca="1">N22+NORMINV(RAND(),0,'Total-Smoothed'!$AG$2)</f>
        <v>5.1940375543619292E-2</v>
      </c>
      <c r="O82" s="1">
        <f ca="1">O22+NORMINV(RAND(),0,'Total-Smoothed'!$AG$2)</f>
        <v>0.10739636565355078</v>
      </c>
      <c r="P82" s="1">
        <f ca="1">P22+NORMINV(RAND(),0,'Total-Smoothed'!$AG$2)</f>
        <v>-2.9648519142001895E-2</v>
      </c>
      <c r="Q82" s="1">
        <f ca="1">Q22+NORMINV(RAND(),0,'Total-Smoothed'!$AG$2)</f>
        <v>0.98805565120598948</v>
      </c>
      <c r="R82" s="1">
        <f ca="1">R22+NORMINV(RAND(),0,'Total-Smoothed'!$AG$2)</f>
        <v>4.5429578417553018E-2</v>
      </c>
      <c r="S82" s="1">
        <f ca="1">S22+NORMINV(RAND(),0,'Total-Smoothed'!$AG$2)</f>
        <v>0.20467863450954382</v>
      </c>
      <c r="T82" s="1">
        <f ca="1">T22+NORMINV(RAND(),0,'Total-Smoothed'!$AG$2)</f>
        <v>-6.2261728330376361E-2</v>
      </c>
      <c r="U82" s="1">
        <f ca="1">U22+NORMINV(RAND(),0,'Total-Smoothed'!$AG$2)</f>
        <v>8.6634134841168803E-2</v>
      </c>
      <c r="V82" s="1">
        <f ca="1">V22+NORMINV(RAND(),0,'Total-Smoothed'!$AG$2)</f>
        <v>1.0542097511011039</v>
      </c>
      <c r="W82" s="1">
        <f ca="1">W22+NORMINV(RAND(),0,'Total-Smoothed'!$AG$2)</f>
        <v>-9.9554262508272887E-2</v>
      </c>
    </row>
    <row r="83" spans="1:23">
      <c r="A83">
        <v>94</v>
      </c>
      <c r="B83" t="s">
        <v>69</v>
      </c>
      <c r="C83">
        <v>30</v>
      </c>
      <c r="D83" s="1">
        <f ca="1">D23+NORMINV(RAND(),0,'Total-Smoothed'!$AG$2)</f>
        <v>0.86181922265521649</v>
      </c>
      <c r="E83" s="1">
        <f ca="1">E23+NORMINV(RAND(),0,'Total-Smoothed'!$AG$2)</f>
        <v>-4.0678129163039881E-2</v>
      </c>
      <c r="F83" s="1">
        <f ca="1">F23+NORMINV(RAND(),0,'Total-Smoothed'!$AG$2)</f>
        <v>1.1699475438142743</v>
      </c>
      <c r="G83" s="1">
        <f ca="1">G23+NORMINV(RAND(),0,'Total-Smoothed'!$AG$2)</f>
        <v>1.0216520279383459</v>
      </c>
      <c r="H83" s="1">
        <f ca="1">H23+NORMINV(RAND(),0,'Total-Smoothed'!$AG$2)</f>
        <v>-0.18070912057141722</v>
      </c>
      <c r="I83" s="1">
        <f ca="1">I23+NORMINV(RAND(),0,'Total-Smoothed'!$AG$2)</f>
        <v>0.90642592888729434</v>
      </c>
      <c r="J83" s="1">
        <f ca="1">J23+NORMINV(RAND(),0,'Total-Smoothed'!$AG$2)</f>
        <v>9.1694639795695948E-3</v>
      </c>
      <c r="K83" s="1">
        <f ca="1">K23+NORMINV(RAND(),0,'Total-Smoothed'!$AG$2)</f>
        <v>5.3557550812472314E-2</v>
      </c>
      <c r="L83" s="1">
        <f ca="1">L23+NORMINV(RAND(),0,'Total-Smoothed'!$AG$2)</f>
        <v>0.27480482316744664</v>
      </c>
      <c r="M83" s="1">
        <f ca="1">M23+NORMINV(RAND(),0,'Total-Smoothed'!$AG$2)</f>
        <v>0.9891731601761784</v>
      </c>
      <c r="N83" s="1">
        <f ca="1">N23+NORMINV(RAND(),0,'Total-Smoothed'!$AG$2)</f>
        <v>0.9716260496240392</v>
      </c>
      <c r="O83" s="1">
        <f ca="1">O23+NORMINV(RAND(),0,'Total-Smoothed'!$AG$2)</f>
        <v>0.18465549955573629</v>
      </c>
      <c r="P83" s="1">
        <f ca="1">P23+NORMINV(RAND(),0,'Total-Smoothed'!$AG$2)</f>
        <v>-7.5927900543807422E-2</v>
      </c>
      <c r="Q83" s="1">
        <f ca="1">Q23+NORMINV(RAND(),0,'Total-Smoothed'!$AG$2)</f>
        <v>9.065520102974485E-2</v>
      </c>
      <c r="R83" s="1">
        <f ca="1">R23+NORMINV(RAND(),0,'Total-Smoothed'!$AG$2)</f>
        <v>-8.6178737862450991E-2</v>
      </c>
      <c r="S83" s="1">
        <f ca="1">S23+NORMINV(RAND(),0,'Total-Smoothed'!$AG$2)</f>
        <v>0.80477675578500296</v>
      </c>
      <c r="T83" s="1">
        <f ca="1">T23+NORMINV(RAND(),0,'Total-Smoothed'!$AG$2)</f>
        <v>1.0207021505572744</v>
      </c>
      <c r="U83" s="1">
        <f ca="1">U23+NORMINV(RAND(),0,'Total-Smoothed'!$AG$2)</f>
        <v>0.90313014216913523</v>
      </c>
      <c r="V83" s="1">
        <f ca="1">V23+NORMINV(RAND(),0,'Total-Smoothed'!$AG$2)</f>
        <v>0.87098826824551479</v>
      </c>
      <c r="W83" s="1">
        <f ca="1">W23+NORMINV(RAND(),0,'Total-Smoothed'!$AG$2)</f>
        <v>-0.17485321450031688</v>
      </c>
    </row>
    <row r="84" spans="1:23">
      <c r="A84">
        <v>95</v>
      </c>
      <c r="B84" t="s">
        <v>70</v>
      </c>
      <c r="C84">
        <v>30</v>
      </c>
      <c r="D84" s="1">
        <f ca="1">D24+NORMINV(RAND(),0,'Total-Smoothed'!$AG$2)</f>
        <v>0.97867335650069454</v>
      </c>
      <c r="E84" s="1">
        <f ca="1">E24+NORMINV(RAND(),0,'Total-Smoothed'!$AG$2)</f>
        <v>-5.7460963242193457E-2</v>
      </c>
      <c r="F84" s="1">
        <f ca="1">F24+NORMINV(RAND(),0,'Total-Smoothed'!$AG$2)</f>
        <v>0.99563339663996664</v>
      </c>
      <c r="G84" s="1">
        <f ca="1">G24+NORMINV(RAND(),0,'Total-Smoothed'!$AG$2)</f>
        <v>1.0842924417988971</v>
      </c>
      <c r="H84" s="1">
        <f ca="1">H24+NORMINV(RAND(),0,'Total-Smoothed'!$AG$2)</f>
        <v>-0.14243642511403995</v>
      </c>
      <c r="I84" s="1">
        <f ca="1">I24+NORMINV(RAND(),0,'Total-Smoothed'!$AG$2)</f>
        <v>0.76883545840142831</v>
      </c>
      <c r="J84" s="1">
        <f ca="1">J24+NORMINV(RAND(),0,'Total-Smoothed'!$AG$2)</f>
        <v>7.995195693205448E-2</v>
      </c>
      <c r="K84" s="1">
        <f ca="1">K24+NORMINV(RAND(),0,'Total-Smoothed'!$AG$2)</f>
        <v>0.11692187864884576</v>
      </c>
      <c r="L84" s="1">
        <f ca="1">L24+NORMINV(RAND(),0,'Total-Smoothed'!$AG$2)</f>
        <v>-0.13797297982745388</v>
      </c>
      <c r="M84" s="1">
        <f ca="1">M24+NORMINV(RAND(),0,'Total-Smoothed'!$AG$2)</f>
        <v>0.94882112677629671</v>
      </c>
      <c r="N84" s="1">
        <f ca="1">N24+NORMINV(RAND(),0,'Total-Smoothed'!$AG$2)</f>
        <v>-0.10129931547804301</v>
      </c>
      <c r="O84" s="1">
        <f ca="1">O24+NORMINV(RAND(),0,'Total-Smoothed'!$AG$2)</f>
        <v>-0.15280362988335608</v>
      </c>
      <c r="P84" s="1">
        <f ca="1">P24+NORMINV(RAND(),0,'Total-Smoothed'!$AG$2)</f>
        <v>-0.18439767029679829</v>
      </c>
      <c r="Q84" s="1">
        <f ca="1">Q24+NORMINV(RAND(),0,'Total-Smoothed'!$AG$2)</f>
        <v>0.54177165314314979</v>
      </c>
      <c r="R84" s="1">
        <f ca="1">R24+NORMINV(RAND(),0,'Total-Smoothed'!$AG$2)</f>
        <v>0.20919575673300561</v>
      </c>
      <c r="S84" s="1">
        <f ca="1">S24+NORMINV(RAND(),0,'Total-Smoothed'!$AG$2)</f>
        <v>0.83546647445862809</v>
      </c>
      <c r="T84" s="1">
        <f ca="1">T24+NORMINV(RAND(),0,'Total-Smoothed'!$AG$2)</f>
        <v>0.9255303121118551</v>
      </c>
      <c r="U84" s="1">
        <f ca="1">U24+NORMINV(RAND(),0,'Total-Smoothed'!$AG$2)</f>
        <v>0.26839576132181264</v>
      </c>
      <c r="V84" s="1">
        <f ca="1">V24+NORMINV(RAND(),0,'Total-Smoothed'!$AG$2)</f>
        <v>0.61602641862494867</v>
      </c>
      <c r="W84" s="1">
        <f ca="1">W24+NORMINV(RAND(),0,'Total-Smoothed'!$AG$2)</f>
        <v>-2.1487410827249066E-2</v>
      </c>
    </row>
    <row r="85" spans="1:23">
      <c r="A85">
        <v>96</v>
      </c>
      <c r="B85" t="s">
        <v>71</v>
      </c>
      <c r="C85">
        <v>30</v>
      </c>
      <c r="D85" s="1">
        <f ca="1">D25+NORMINV(RAND(),0,'Total-Smoothed'!$AG$2)</f>
        <v>1.0091949449013915</v>
      </c>
      <c r="E85" s="1">
        <f ca="1">E25+NORMINV(RAND(),0,'Total-Smoothed'!$AG$2)</f>
        <v>-3.4768280185503042E-2</v>
      </c>
      <c r="F85" s="1">
        <f ca="1">F25+NORMINV(RAND(),0,'Total-Smoothed'!$AG$2)</f>
        <v>-2.6947750907265634E-2</v>
      </c>
      <c r="G85" s="1">
        <f ca="1">G25+NORMINV(RAND(),0,'Total-Smoothed'!$AG$2)</f>
        <v>6.9362058909220009E-2</v>
      </c>
      <c r="H85" s="1">
        <f ca="1">H25+NORMINV(RAND(),0,'Total-Smoothed'!$AG$2)</f>
        <v>0.91799691970839503</v>
      </c>
      <c r="I85" s="1">
        <f ca="1">I25+NORMINV(RAND(),0,'Total-Smoothed'!$AG$2)</f>
        <v>0.16216280632187802</v>
      </c>
      <c r="J85" s="1">
        <f ca="1">J25+NORMINV(RAND(),0,'Total-Smoothed'!$AG$2)</f>
        <v>-8.7310701021566572E-2</v>
      </c>
      <c r="K85" s="1">
        <f ca="1">K25+NORMINV(RAND(),0,'Total-Smoothed'!$AG$2)</f>
        <v>0.91871840430608176</v>
      </c>
      <c r="L85" s="1">
        <f ca="1">L25+NORMINV(RAND(),0,'Total-Smoothed'!$AG$2)</f>
        <v>0.96077209696138344</v>
      </c>
      <c r="M85" s="1">
        <f ca="1">M25+NORMINV(RAND(),0,'Total-Smoothed'!$AG$2)</f>
        <v>0.10820231713467288</v>
      </c>
      <c r="N85" s="1">
        <f ca="1">N25+NORMINV(RAND(),0,'Total-Smoothed'!$AG$2)</f>
        <v>0.93146100670232745</v>
      </c>
      <c r="O85" s="1">
        <f ca="1">O25+NORMINV(RAND(),0,'Total-Smoothed'!$AG$2)</f>
        <v>1.1035129881892281</v>
      </c>
      <c r="P85" s="1">
        <f ca="1">P25+NORMINV(RAND(),0,'Total-Smoothed'!$AG$2)</f>
        <v>-2.7323840884416653E-2</v>
      </c>
      <c r="Q85" s="1">
        <f ca="1">Q25+NORMINV(RAND(),0,'Total-Smoothed'!$AG$2)</f>
        <v>0.77211782159711861</v>
      </c>
      <c r="R85" s="1">
        <f ca="1">R25+NORMINV(RAND(),0,'Total-Smoothed'!$AG$2)</f>
        <v>0.12105354400886921</v>
      </c>
      <c r="S85" s="1">
        <f ca="1">S25+NORMINV(RAND(),0,'Total-Smoothed'!$AG$2)</f>
        <v>0.18128642827774957</v>
      </c>
      <c r="T85" s="1">
        <f ca="1">T25+NORMINV(RAND(),0,'Total-Smoothed'!$AG$2)</f>
        <v>0.17741124207700226</v>
      </c>
      <c r="U85" s="1">
        <f ca="1">U25+NORMINV(RAND(),0,'Total-Smoothed'!$AG$2)</f>
        <v>1.1173012210575499</v>
      </c>
      <c r="V85" s="1">
        <f ca="1">V25+NORMINV(RAND(),0,'Total-Smoothed'!$AG$2)</f>
        <v>-4.8339644212100331E-2</v>
      </c>
      <c r="W85" s="1">
        <f ca="1">W25+NORMINV(RAND(),0,'Total-Smoothed'!$AG$2)</f>
        <v>0.17387767849246083</v>
      </c>
    </row>
    <row r="86" spans="1:23">
      <c r="A86">
        <v>97</v>
      </c>
      <c r="B86" t="s">
        <v>72</v>
      </c>
      <c r="C86">
        <v>30</v>
      </c>
      <c r="D86" s="1">
        <f ca="1">D26+NORMINV(RAND(),0,'Total-Smoothed'!$AG$2)</f>
        <v>0.52316581006498009</v>
      </c>
      <c r="E86" s="1">
        <f ca="1">E26+NORMINV(RAND(),0,'Total-Smoothed'!$AG$2)</f>
        <v>1.7082613437764682E-2</v>
      </c>
      <c r="F86" s="1">
        <f ca="1">F26+NORMINV(RAND(),0,'Total-Smoothed'!$AG$2)</f>
        <v>-0.13941822903334775</v>
      </c>
      <c r="G86" s="1">
        <f ca="1">G26+NORMINV(RAND(),0,'Total-Smoothed'!$AG$2)</f>
        <v>7.3368670250280807E-2</v>
      </c>
      <c r="H86" s="1">
        <f ca="1">H26+NORMINV(RAND(),0,'Total-Smoothed'!$AG$2)</f>
        <v>0.86459453149677268</v>
      </c>
      <c r="I86" s="1">
        <f ca="1">I26+NORMINV(RAND(),0,'Total-Smoothed'!$AG$2)</f>
        <v>0.19804018944702784</v>
      </c>
      <c r="J86" s="1">
        <f ca="1">J26+NORMINV(RAND(),0,'Total-Smoothed'!$AG$2)</f>
        <v>2.6364316179465431E-2</v>
      </c>
      <c r="K86" s="1">
        <f ca="1">K26+NORMINV(RAND(),0,'Total-Smoothed'!$AG$2)</f>
        <v>0.10440678064789348</v>
      </c>
      <c r="L86" s="1">
        <f ca="1">L26+NORMINV(RAND(),0,'Total-Smoothed'!$AG$2)</f>
        <v>3.3645902077150541E-2</v>
      </c>
      <c r="M86" s="1">
        <f ca="1">M26+NORMINV(RAND(),0,'Total-Smoothed'!$AG$2)</f>
        <v>2.3742334692103632E-2</v>
      </c>
      <c r="N86" s="1">
        <f ca="1">N26+NORMINV(RAND(),0,'Total-Smoothed'!$AG$2)</f>
        <v>1.1453219381312048</v>
      </c>
      <c r="O86" s="1">
        <f ca="1">O26+NORMINV(RAND(),0,'Total-Smoothed'!$AG$2)</f>
        <v>1.2101730840446685</v>
      </c>
      <c r="P86" s="1">
        <f ca="1">P26+NORMINV(RAND(),0,'Total-Smoothed'!$AG$2)</f>
        <v>1.0374276479269304</v>
      </c>
      <c r="Q86" s="1">
        <f ca="1">Q26+NORMINV(RAND(),0,'Total-Smoothed'!$AG$2)</f>
        <v>3.8649617079109494E-2</v>
      </c>
      <c r="R86" s="1">
        <f ca="1">R26+NORMINV(RAND(),0,'Total-Smoothed'!$AG$2)</f>
        <v>-6.5773260890582916E-3</v>
      </c>
      <c r="S86" s="1">
        <f ca="1">S26+NORMINV(RAND(),0,'Total-Smoothed'!$AG$2)</f>
        <v>-0.1710377241922871</v>
      </c>
      <c r="T86" s="1">
        <f ca="1">T26+NORMINV(RAND(),0,'Total-Smoothed'!$AG$2)</f>
        <v>1.1844738635167129E-2</v>
      </c>
      <c r="U86" s="1">
        <f ca="1">U26+NORMINV(RAND(),0,'Total-Smoothed'!$AG$2)</f>
        <v>1.0792694927126645</v>
      </c>
      <c r="V86" s="1">
        <f ca="1">V26+NORMINV(RAND(),0,'Total-Smoothed'!$AG$2)</f>
        <v>-3.1614904274984583E-2</v>
      </c>
      <c r="W86" s="1">
        <f ca="1">W26+NORMINV(RAND(),0,'Total-Smoothed'!$AG$2)</f>
        <v>-0.11397174751303499</v>
      </c>
    </row>
    <row r="87" spans="1:23">
      <c r="A87">
        <v>98</v>
      </c>
      <c r="B87" t="s">
        <v>73</v>
      </c>
      <c r="C87">
        <v>30</v>
      </c>
      <c r="D87" s="1">
        <f ca="1">D27+NORMINV(RAND(),0,'Total-Smoothed'!$AG$2)</f>
        <v>1.1683334108516679</v>
      </c>
      <c r="E87" s="1">
        <f ca="1">E27+NORMINV(RAND(),0,'Total-Smoothed'!$AG$2)</f>
        <v>2.8348379882985088E-2</v>
      </c>
      <c r="F87" s="1">
        <f ca="1">F27+NORMINV(RAND(),0,'Total-Smoothed'!$AG$2)</f>
        <v>8.8419619652444381E-2</v>
      </c>
      <c r="G87" s="1">
        <f ca="1">G27+NORMINV(RAND(),0,'Total-Smoothed'!$AG$2)</f>
        <v>-0.10011169777754328</v>
      </c>
      <c r="H87" s="1">
        <f ca="1">H27+NORMINV(RAND(),0,'Total-Smoothed'!$AG$2)</f>
        <v>0.98391968253954865</v>
      </c>
      <c r="I87" s="1">
        <f ca="1">I27+NORMINV(RAND(),0,'Total-Smoothed'!$AG$2)</f>
        <v>-3.9250350190229773E-2</v>
      </c>
      <c r="J87" s="1">
        <f ca="1">J27+NORMINV(RAND(),0,'Total-Smoothed'!$AG$2)</f>
        <v>-0.13017989308999714</v>
      </c>
      <c r="K87" s="1">
        <f ca="1">K27+NORMINV(RAND(),0,'Total-Smoothed'!$AG$2)</f>
        <v>0.43385760608359858</v>
      </c>
      <c r="L87" s="1">
        <f ca="1">L27+NORMINV(RAND(),0,'Total-Smoothed'!$AG$2)</f>
        <v>0.98289243920622205</v>
      </c>
      <c r="M87" s="1">
        <f ca="1">M27+NORMINV(RAND(),0,'Total-Smoothed'!$AG$2)</f>
        <v>-0.22012276125153363</v>
      </c>
      <c r="N87" s="1">
        <f ca="1">N27+NORMINV(RAND(),0,'Total-Smoothed'!$AG$2)</f>
        <v>0.76997419030485259</v>
      </c>
      <c r="O87" s="1">
        <f ca="1">O27+NORMINV(RAND(),0,'Total-Smoothed'!$AG$2)</f>
        <v>6.9157461889547633E-2</v>
      </c>
      <c r="P87" s="1">
        <f ca="1">P27+NORMINV(RAND(),0,'Total-Smoothed'!$AG$2)</f>
        <v>3.492237642812563E-2</v>
      </c>
      <c r="Q87" s="1">
        <f ca="1">Q27+NORMINV(RAND(),0,'Total-Smoothed'!$AG$2)</f>
        <v>-2.7061392955667101E-2</v>
      </c>
      <c r="R87" s="1">
        <f ca="1">R27+NORMINV(RAND(),0,'Total-Smoothed'!$AG$2)</f>
        <v>-3.9515521576493767E-2</v>
      </c>
      <c r="S87" s="1">
        <f ca="1">S27+NORMINV(RAND(),0,'Total-Smoothed'!$AG$2)</f>
        <v>-5.320718339902189E-2</v>
      </c>
      <c r="T87" s="1">
        <f ca="1">T27+NORMINV(RAND(),0,'Total-Smoothed'!$AG$2)</f>
        <v>3.5622495561257343E-2</v>
      </c>
      <c r="U87" s="1">
        <f ca="1">U27+NORMINV(RAND(),0,'Total-Smoothed'!$AG$2)</f>
        <v>1.0452808486628651</v>
      </c>
      <c r="V87" s="1">
        <f ca="1">V27+NORMINV(RAND(),0,'Total-Smoothed'!$AG$2)</f>
        <v>1.9342316654951539E-2</v>
      </c>
      <c r="W87" s="1">
        <f ca="1">W27+NORMINV(RAND(),0,'Total-Smoothed'!$AG$2)</f>
        <v>-6.56415087604382E-2</v>
      </c>
    </row>
    <row r="88" spans="1:23">
      <c r="A88">
        <v>99</v>
      </c>
      <c r="B88" t="s">
        <v>74</v>
      </c>
      <c r="C88">
        <v>30</v>
      </c>
      <c r="D88" s="1">
        <f ca="1">D28+NORMINV(RAND(),0,'Total-Smoothed'!$AG$2)</f>
        <v>0.44584135115175361</v>
      </c>
      <c r="E88" s="1">
        <f ca="1">E28+NORMINV(RAND(),0,'Total-Smoothed'!$AG$2)</f>
        <v>-2.3375707389370521E-2</v>
      </c>
      <c r="F88" s="1">
        <f ca="1">F28+NORMINV(RAND(),0,'Total-Smoothed'!$AG$2)</f>
        <v>9.1681372584954304E-2</v>
      </c>
      <c r="G88" s="1">
        <f ca="1">G28+NORMINV(RAND(),0,'Total-Smoothed'!$AG$2)</f>
        <v>-6.2221315932886247E-2</v>
      </c>
      <c r="H88" s="1">
        <f ca="1">H28+NORMINV(RAND(),0,'Total-Smoothed'!$AG$2)</f>
        <v>1.0055451404204743</v>
      </c>
      <c r="I88" s="1">
        <f ca="1">I28+NORMINV(RAND(),0,'Total-Smoothed'!$AG$2)</f>
        <v>-3.4524238947582784E-3</v>
      </c>
      <c r="J88" s="1">
        <f ca="1">J28+NORMINV(RAND(),0,'Total-Smoothed'!$AG$2)</f>
        <v>-0.11765449859976661</v>
      </c>
      <c r="K88" s="1">
        <f ca="1">K28+NORMINV(RAND(),0,'Total-Smoothed'!$AG$2)</f>
        <v>-0.10501333760411191</v>
      </c>
      <c r="L88" s="1">
        <f ca="1">L28+NORMINV(RAND(),0,'Total-Smoothed'!$AG$2)</f>
        <v>0.91249608576069141</v>
      </c>
      <c r="M88" s="1">
        <f ca="1">M28+NORMINV(RAND(),0,'Total-Smoothed'!$AG$2)</f>
        <v>-9.1314786043207516E-2</v>
      </c>
      <c r="N88" s="1">
        <f ca="1">N28+NORMINV(RAND(),0,'Total-Smoothed'!$AG$2)</f>
        <v>0.93602160184405292</v>
      </c>
      <c r="O88" s="1">
        <f ca="1">O28+NORMINV(RAND(),0,'Total-Smoothed'!$AG$2)</f>
        <v>0.24541651029943626</v>
      </c>
      <c r="P88" s="1">
        <f ca="1">P28+NORMINV(RAND(),0,'Total-Smoothed'!$AG$2)</f>
        <v>0.78860852515459301</v>
      </c>
      <c r="Q88" s="1">
        <f ca="1">Q28+NORMINV(RAND(),0,'Total-Smoothed'!$AG$2)</f>
        <v>0.39791567945027334</v>
      </c>
      <c r="R88" s="1">
        <f ca="1">R28+NORMINV(RAND(),0,'Total-Smoothed'!$AG$2)</f>
        <v>0.4553550491415731</v>
      </c>
      <c r="S88" s="1">
        <f ca="1">S28+NORMINV(RAND(),0,'Total-Smoothed'!$AG$2)</f>
        <v>5.2284533834646534E-2</v>
      </c>
      <c r="T88" s="1">
        <f ca="1">T28+NORMINV(RAND(),0,'Total-Smoothed'!$AG$2)</f>
        <v>2.9108993630780147E-2</v>
      </c>
      <c r="U88" s="1">
        <f ca="1">U28+NORMINV(RAND(),0,'Total-Smoothed'!$AG$2)</f>
        <v>0.9513610158821032</v>
      </c>
      <c r="V88" s="1">
        <f ca="1">V28+NORMINV(RAND(),0,'Total-Smoothed'!$AG$2)</f>
        <v>0.14590555328072258</v>
      </c>
      <c r="W88" s="1">
        <f ca="1">W28+NORMINV(RAND(),0,'Total-Smoothed'!$AG$2)</f>
        <v>-7.7137541862032366E-2</v>
      </c>
    </row>
    <row r="89" spans="1:23">
      <c r="A89">
        <v>100</v>
      </c>
      <c r="B89" t="s">
        <v>75</v>
      </c>
      <c r="C89">
        <v>30</v>
      </c>
      <c r="D89" s="1">
        <f ca="1">D29+NORMINV(RAND(),0,'Total-Smoothed'!$AG$2)</f>
        <v>1.2097536270628826</v>
      </c>
      <c r="E89" s="1">
        <f ca="1">E29+NORMINV(RAND(),0,'Total-Smoothed'!$AG$2)</f>
        <v>0.10232777351426425</v>
      </c>
      <c r="F89" s="1">
        <f ca="1">F29+NORMINV(RAND(),0,'Total-Smoothed'!$AG$2)</f>
        <v>0.19582775548577872</v>
      </c>
      <c r="G89" s="1">
        <f ca="1">G29+NORMINV(RAND(),0,'Total-Smoothed'!$AG$2)</f>
        <v>-7.4375399970990297E-2</v>
      </c>
      <c r="H89" s="1">
        <f ca="1">H29+NORMINV(RAND(),0,'Total-Smoothed'!$AG$2)</f>
        <v>1.0169920390589482</v>
      </c>
      <c r="I89" s="1">
        <f ca="1">I29+NORMINV(RAND(),0,'Total-Smoothed'!$AG$2)</f>
        <v>2.1669770666608419E-2</v>
      </c>
      <c r="J89" s="1">
        <f ca="1">J29+NORMINV(RAND(),0,'Total-Smoothed'!$AG$2)</f>
        <v>0.13984098558757191</v>
      </c>
      <c r="K89" s="1">
        <f ca="1">K29+NORMINV(RAND(),0,'Total-Smoothed'!$AG$2)</f>
        <v>1.1659861939730962</v>
      </c>
      <c r="L89" s="1">
        <f ca="1">L29+NORMINV(RAND(),0,'Total-Smoothed'!$AG$2)</f>
        <v>-1.2046699846873867E-2</v>
      </c>
      <c r="M89" s="1">
        <f ca="1">M29+NORMINV(RAND(),0,'Total-Smoothed'!$AG$2)</f>
        <v>0.1054299612393183</v>
      </c>
      <c r="N89" s="1">
        <f ca="1">N29+NORMINV(RAND(),0,'Total-Smoothed'!$AG$2)</f>
        <v>-7.2907720362500761E-2</v>
      </c>
      <c r="O89" s="1">
        <f ca="1">O29+NORMINV(RAND(),0,'Total-Smoothed'!$AG$2)</f>
        <v>0.60636204826047746</v>
      </c>
      <c r="P89" s="1">
        <f ca="1">P29+NORMINV(RAND(),0,'Total-Smoothed'!$AG$2)</f>
        <v>9.0670460106615308E-2</v>
      </c>
      <c r="Q89" s="1">
        <f ca="1">Q29+NORMINV(RAND(),0,'Total-Smoothed'!$AG$2)</f>
        <v>1.233554796935582E-2</v>
      </c>
      <c r="R89" s="1">
        <f ca="1">R29+NORMINV(RAND(),0,'Total-Smoothed'!$AG$2)</f>
        <v>4.8830108661763599E-2</v>
      </c>
      <c r="S89" s="1">
        <f ca="1">S29+NORMINV(RAND(),0,'Total-Smoothed'!$AG$2)</f>
        <v>-0.24863754858045728</v>
      </c>
      <c r="T89" s="1">
        <f ca="1">T29+NORMINV(RAND(),0,'Total-Smoothed'!$AG$2)</f>
        <v>4.5947639279146704E-2</v>
      </c>
      <c r="U89" s="1">
        <f ca="1">U29+NORMINV(RAND(),0,'Total-Smoothed'!$AG$2)</f>
        <v>0.93927576479632802</v>
      </c>
      <c r="V89" s="1">
        <f ca="1">V29+NORMINV(RAND(),0,'Total-Smoothed'!$AG$2)</f>
        <v>0.56873339531592892</v>
      </c>
      <c r="W89" s="1">
        <f ca="1">W29+NORMINV(RAND(),0,'Total-Smoothed'!$AG$2)</f>
        <v>-9.2422213698178712E-2</v>
      </c>
    </row>
    <row r="90" spans="1:23">
      <c r="A90">
        <v>101</v>
      </c>
      <c r="B90" t="s">
        <v>76</v>
      </c>
      <c r="C90">
        <v>30</v>
      </c>
      <c r="D90" s="1">
        <f ca="1">D30+NORMINV(RAND(),0,'Total-Smoothed'!$AG$2)</f>
        <v>0.99486099318514709</v>
      </c>
      <c r="E90" s="1">
        <f ca="1">E30+NORMINV(RAND(),0,'Total-Smoothed'!$AG$2)</f>
        <v>-5.0385396153149457E-2</v>
      </c>
      <c r="F90" s="1">
        <f ca="1">F30+NORMINV(RAND(),0,'Total-Smoothed'!$AG$2)</f>
        <v>-0.10533337079559933</v>
      </c>
      <c r="G90" s="1">
        <f ca="1">G30+NORMINV(RAND(),0,'Total-Smoothed'!$AG$2)</f>
        <v>-7.1659425806579566E-2</v>
      </c>
      <c r="H90" s="1">
        <f ca="1">H30+NORMINV(RAND(),0,'Total-Smoothed'!$AG$2)</f>
        <v>1.0806794086929745</v>
      </c>
      <c r="I90" s="1">
        <f ca="1">I30+NORMINV(RAND(),0,'Total-Smoothed'!$AG$2)</f>
        <v>0.87912726870571933</v>
      </c>
      <c r="J90" s="1">
        <f ca="1">J30+NORMINV(RAND(),0,'Total-Smoothed'!$AG$2)</f>
        <v>0.11176038423971293</v>
      </c>
      <c r="K90" s="1">
        <f ca="1">K30+NORMINV(RAND(),0,'Total-Smoothed'!$AG$2)</f>
        <v>3.0473494210367241E-2</v>
      </c>
      <c r="L90" s="1">
        <f ca="1">L30+NORMINV(RAND(),0,'Total-Smoothed'!$AG$2)</f>
        <v>0.26263550006087949</v>
      </c>
      <c r="M90" s="1">
        <f ca="1">M30+NORMINV(RAND(),0,'Total-Smoothed'!$AG$2)</f>
        <v>0.17788265484436255</v>
      </c>
      <c r="N90" s="1">
        <f ca="1">N30+NORMINV(RAND(),0,'Total-Smoothed'!$AG$2)</f>
        <v>-8.3975609460777298E-2</v>
      </c>
      <c r="O90" s="1">
        <f ca="1">O30+NORMINV(RAND(),0,'Total-Smoothed'!$AG$2)</f>
        <v>0.54069627305625434</v>
      </c>
      <c r="P90" s="1">
        <f ca="1">P30+NORMINV(RAND(),0,'Total-Smoothed'!$AG$2)</f>
        <v>0.57347581896757294</v>
      </c>
      <c r="Q90" s="1">
        <f ca="1">Q30+NORMINV(RAND(),0,'Total-Smoothed'!$AG$2)</f>
        <v>9.2305621315230731E-3</v>
      </c>
      <c r="R90" s="1">
        <f ca="1">R30+NORMINV(RAND(),0,'Total-Smoothed'!$AG$2)</f>
        <v>3.3464848630383959E-2</v>
      </c>
      <c r="S90" s="1">
        <f ca="1">S30+NORMINV(RAND(),0,'Total-Smoothed'!$AG$2)</f>
        <v>-5.7243158006284434E-2</v>
      </c>
      <c r="T90" s="1">
        <f ca="1">T30+NORMINV(RAND(),0,'Total-Smoothed'!$AG$2)</f>
        <v>-9.2574086291132826E-2</v>
      </c>
      <c r="U90" s="1">
        <f ca="1">U30+NORMINV(RAND(),0,'Total-Smoothed'!$AG$2)</f>
        <v>1.1274272617384251</v>
      </c>
      <c r="V90" s="1">
        <f ca="1">V30+NORMINV(RAND(),0,'Total-Smoothed'!$AG$2)</f>
        <v>0.19608383993058515</v>
      </c>
      <c r="W90" s="1">
        <f ca="1">W30+NORMINV(RAND(),0,'Total-Smoothed'!$AG$2)</f>
        <v>3.1200303261602471E-2</v>
      </c>
    </row>
    <row r="91" spans="1:23">
      <c r="A91">
        <v>102</v>
      </c>
      <c r="B91" t="s">
        <v>77</v>
      </c>
      <c r="C91">
        <v>30</v>
      </c>
      <c r="D91" s="1">
        <f ca="1">D31+NORMINV(RAND(),0,'Total-Smoothed'!$AG$2)</f>
        <v>0.31137846342026732</v>
      </c>
      <c r="E91" s="1">
        <f ca="1">E31+NORMINV(RAND(),0,'Total-Smoothed'!$AG$2)</f>
        <v>0.78566918441025757</v>
      </c>
      <c r="F91" s="1">
        <f ca="1">F31+NORMINV(RAND(),0,'Total-Smoothed'!$AG$2)</f>
        <v>1.0866437716511363</v>
      </c>
      <c r="G91" s="1">
        <f ca="1">G31+NORMINV(RAND(),0,'Total-Smoothed'!$AG$2)</f>
        <v>4.4446901987353453E-3</v>
      </c>
      <c r="H91" s="1">
        <f ca="1">H31+NORMINV(RAND(),0,'Total-Smoothed'!$AG$2)</f>
        <v>1.1350929694498428</v>
      </c>
      <c r="I91" s="1">
        <f ca="1">I31+NORMINV(RAND(),0,'Total-Smoothed'!$AG$2)</f>
        <v>5.6231081552584918E-2</v>
      </c>
      <c r="J91" s="1">
        <f ca="1">J31+NORMINV(RAND(),0,'Total-Smoothed'!$AG$2)</f>
        <v>-4.927108840490594E-2</v>
      </c>
      <c r="K91" s="1">
        <f ca="1">K31+NORMINV(RAND(),0,'Total-Smoothed'!$AG$2)</f>
        <v>-6.0860239276999399E-2</v>
      </c>
      <c r="L91" s="1">
        <f ca="1">L31+NORMINV(RAND(),0,'Total-Smoothed'!$AG$2)</f>
        <v>-4.6782111139856988E-2</v>
      </c>
      <c r="M91" s="1">
        <f ca="1">M31+NORMINV(RAND(),0,'Total-Smoothed'!$AG$2)</f>
        <v>8.3483813955155754E-3</v>
      </c>
      <c r="N91" s="1">
        <f ca="1">N31+NORMINV(RAND(),0,'Total-Smoothed'!$AG$2)</f>
        <v>0.94002414274121748</v>
      </c>
      <c r="O91" s="1">
        <f ca="1">O31+NORMINV(RAND(),0,'Total-Smoothed'!$AG$2)</f>
        <v>0.3815172073405001</v>
      </c>
      <c r="P91" s="1">
        <f ca="1">P31+NORMINV(RAND(),0,'Total-Smoothed'!$AG$2)</f>
        <v>0.92669867787977289</v>
      </c>
      <c r="Q91" s="1">
        <f ca="1">Q31+NORMINV(RAND(),0,'Total-Smoothed'!$AG$2)</f>
        <v>-1.416234617705743E-2</v>
      </c>
      <c r="R91" s="1">
        <f ca="1">R31+NORMINV(RAND(),0,'Total-Smoothed'!$AG$2)</f>
        <v>0.67213243501393349</v>
      </c>
      <c r="S91" s="1">
        <f ca="1">S31+NORMINV(RAND(),0,'Total-Smoothed'!$AG$2)</f>
        <v>-0.17647497035499277</v>
      </c>
      <c r="T91" s="1">
        <f ca="1">T31+NORMINV(RAND(),0,'Total-Smoothed'!$AG$2)</f>
        <v>0.11781681149688131</v>
      </c>
      <c r="U91" s="1">
        <f ca="1">U31+NORMINV(RAND(),0,'Total-Smoothed'!$AG$2)</f>
        <v>-2.3328720015455214E-2</v>
      </c>
      <c r="V91" s="1">
        <f ca="1">V31+NORMINV(RAND(),0,'Total-Smoothed'!$AG$2)</f>
        <v>0.16179162702377781</v>
      </c>
      <c r="W91" s="1">
        <f ca="1">W31+NORMINV(RAND(),0,'Total-Smoothed'!$AG$2)</f>
        <v>0.91853762758990054</v>
      </c>
    </row>
    <row r="92" spans="1:23">
      <c r="A92">
        <v>103</v>
      </c>
      <c r="B92" t="s">
        <v>78</v>
      </c>
      <c r="C92">
        <v>30</v>
      </c>
      <c r="D92" s="1">
        <f ca="1">D32+NORMINV(RAND(),0,'Total-Smoothed'!$AG$2)</f>
        <v>0.11783639507918797</v>
      </c>
      <c r="E92" s="1">
        <f ca="1">E32+NORMINV(RAND(),0,'Total-Smoothed'!$AG$2)</f>
        <v>1.0710541571575833</v>
      </c>
      <c r="F92" s="1">
        <f ca="1">F32+NORMINV(RAND(),0,'Total-Smoothed'!$AG$2)</f>
        <v>0.94516043237176328</v>
      </c>
      <c r="G92" s="1">
        <f ca="1">G32+NORMINV(RAND(),0,'Total-Smoothed'!$AG$2)</f>
        <v>-9.7816391538938952E-2</v>
      </c>
      <c r="H92" s="1">
        <f ca="1">H32+NORMINV(RAND(),0,'Total-Smoothed'!$AG$2)</f>
        <v>0.95769516020713141</v>
      </c>
      <c r="I92" s="1">
        <f ca="1">I32+NORMINV(RAND(),0,'Total-Smoothed'!$AG$2)</f>
        <v>-6.9905578597686854E-2</v>
      </c>
      <c r="J92" s="1">
        <f ca="1">J32+NORMINV(RAND(),0,'Total-Smoothed'!$AG$2)</f>
        <v>0.64391860122487621</v>
      </c>
      <c r="K92" s="1">
        <f ca="1">K32+NORMINV(RAND(),0,'Total-Smoothed'!$AG$2)</f>
        <v>-1.9230062087874228E-3</v>
      </c>
      <c r="L92" s="1">
        <f ca="1">L32+NORMINV(RAND(),0,'Total-Smoothed'!$AG$2)</f>
        <v>1.2402200660667164</v>
      </c>
      <c r="M92" s="1">
        <f ca="1">M32+NORMINV(RAND(),0,'Total-Smoothed'!$AG$2)</f>
        <v>-4.5566063826020797E-2</v>
      </c>
      <c r="N92" s="1">
        <f ca="1">N32+NORMINV(RAND(),0,'Total-Smoothed'!$AG$2)</f>
        <v>0.77754690513840252</v>
      </c>
      <c r="O92" s="1">
        <f ca="1">O32+NORMINV(RAND(),0,'Total-Smoothed'!$AG$2)</f>
        <v>-0.12568434788058278</v>
      </c>
      <c r="P92" s="1">
        <f ca="1">P32+NORMINV(RAND(),0,'Total-Smoothed'!$AG$2)</f>
        <v>0.13712985756068169</v>
      </c>
      <c r="Q92" s="1">
        <f ca="1">Q32+NORMINV(RAND(),0,'Total-Smoothed'!$AG$2)</f>
        <v>-1.0725808500481934E-2</v>
      </c>
      <c r="R92" s="1">
        <f ca="1">R32+NORMINV(RAND(),0,'Total-Smoothed'!$AG$2)</f>
        <v>0.94909389249783827</v>
      </c>
      <c r="S92" s="1">
        <f ca="1">S32+NORMINV(RAND(),0,'Total-Smoothed'!$AG$2)</f>
        <v>0.21602421795943541</v>
      </c>
      <c r="T92" s="1">
        <f ca="1">T32+NORMINV(RAND(),0,'Total-Smoothed'!$AG$2)</f>
        <v>0.16448845886188371</v>
      </c>
      <c r="U92" s="1">
        <f ca="1">U32+NORMINV(RAND(),0,'Total-Smoothed'!$AG$2)</f>
        <v>-0.20076806273946943</v>
      </c>
      <c r="V92" s="1">
        <f ca="1">V32+NORMINV(RAND(),0,'Total-Smoothed'!$AG$2)</f>
        <v>-2.0370235466924742E-2</v>
      </c>
      <c r="W92" s="1">
        <f ca="1">W32+NORMINV(RAND(),0,'Total-Smoothed'!$AG$2)</f>
        <v>-0.10619711457928081</v>
      </c>
    </row>
    <row r="93" spans="1:23">
      <c r="A93">
        <v>104</v>
      </c>
      <c r="B93" t="s">
        <v>79</v>
      </c>
      <c r="C93">
        <v>30</v>
      </c>
      <c r="D93" s="1">
        <f ca="1">D33+NORMINV(RAND(),0,'Total-Smoothed'!$AG$2)</f>
        <v>0.50629581251424804</v>
      </c>
      <c r="E93" s="1">
        <f ca="1">E33+NORMINV(RAND(),0,'Total-Smoothed'!$AG$2)</f>
        <v>1.0513427618769338</v>
      </c>
      <c r="F93" s="1">
        <f ca="1">F33+NORMINV(RAND(),0,'Total-Smoothed'!$AG$2)</f>
        <v>0.96458577630011966</v>
      </c>
      <c r="G93" s="1">
        <f ca="1">G33+NORMINV(RAND(),0,'Total-Smoothed'!$AG$2)</f>
        <v>0.86391075324309463</v>
      </c>
      <c r="H93" s="1">
        <f ca="1">H33+NORMINV(RAND(),0,'Total-Smoothed'!$AG$2)</f>
        <v>0.96625288984627178</v>
      </c>
      <c r="I93" s="1">
        <f ca="1">I33+NORMINV(RAND(),0,'Total-Smoothed'!$AG$2)</f>
        <v>-7.1707974564477708E-2</v>
      </c>
      <c r="J93" s="1">
        <f ca="1">J33+NORMINV(RAND(),0,'Total-Smoothed'!$AG$2)</f>
        <v>-1.9873982873787673E-2</v>
      </c>
      <c r="K93" s="1">
        <f ca="1">K33+NORMINV(RAND(),0,'Total-Smoothed'!$AG$2)</f>
        <v>8.2591137511449832E-3</v>
      </c>
      <c r="L93" s="1">
        <f ca="1">L33+NORMINV(RAND(),0,'Total-Smoothed'!$AG$2)</f>
        <v>7.8298262286989065E-2</v>
      </c>
      <c r="M93" s="1">
        <f ca="1">M33+NORMINV(RAND(),0,'Total-Smoothed'!$AG$2)</f>
        <v>-9.5522351778618078E-2</v>
      </c>
      <c r="N93" s="1">
        <f ca="1">N33+NORMINV(RAND(),0,'Total-Smoothed'!$AG$2)</f>
        <v>8.5726258845107053E-2</v>
      </c>
      <c r="O93" s="1">
        <f ca="1">O33+NORMINV(RAND(),0,'Total-Smoothed'!$AG$2)</f>
        <v>0.70110056229285611</v>
      </c>
      <c r="P93" s="1">
        <f ca="1">P33+NORMINV(RAND(),0,'Total-Smoothed'!$AG$2)</f>
        <v>0.78291032021104223</v>
      </c>
      <c r="Q93" s="1">
        <f ca="1">Q33+NORMINV(RAND(),0,'Total-Smoothed'!$AG$2)</f>
        <v>0.14325521070576405</v>
      </c>
      <c r="R93" s="1">
        <f ca="1">R33+NORMINV(RAND(),0,'Total-Smoothed'!$AG$2)</f>
        <v>1.0328407474927674</v>
      </c>
      <c r="S93" s="1">
        <f ca="1">S33+NORMINV(RAND(),0,'Total-Smoothed'!$AG$2)</f>
        <v>0.367457334059753</v>
      </c>
      <c r="T93" s="1">
        <f ca="1">T33+NORMINV(RAND(),0,'Total-Smoothed'!$AG$2)</f>
        <v>9.586194915246303E-2</v>
      </c>
      <c r="U93" s="1">
        <f ca="1">U33+NORMINV(RAND(),0,'Total-Smoothed'!$AG$2)</f>
        <v>0.11449315914097608</v>
      </c>
      <c r="V93" s="1">
        <f ca="1">V33+NORMINV(RAND(),0,'Total-Smoothed'!$AG$2)</f>
        <v>6.719023932067901E-2</v>
      </c>
      <c r="W93" s="1">
        <f ca="1">W33+NORMINV(RAND(),0,'Total-Smoothed'!$AG$2)</f>
        <v>1.083663839280719</v>
      </c>
    </row>
    <row r="94" spans="1:23">
      <c r="A94">
        <v>105</v>
      </c>
      <c r="B94" t="s">
        <v>80</v>
      </c>
      <c r="C94">
        <v>30</v>
      </c>
      <c r="D94" s="1">
        <f ca="1">D34+NORMINV(RAND(),0,'Total-Smoothed'!$AG$2)</f>
        <v>4.4941175418900178E-3</v>
      </c>
      <c r="E94" s="1">
        <f ca="1">E34+NORMINV(RAND(),0,'Total-Smoothed'!$AG$2)</f>
        <v>1.115414929253669</v>
      </c>
      <c r="F94" s="1">
        <f ca="1">F34+NORMINV(RAND(),0,'Total-Smoothed'!$AG$2)</f>
        <v>0.82312597067425097</v>
      </c>
      <c r="G94" s="1">
        <f ca="1">G34+NORMINV(RAND(),0,'Total-Smoothed'!$AG$2)</f>
        <v>8.5282320430619674E-2</v>
      </c>
      <c r="H94" s="1">
        <f ca="1">H34+NORMINV(RAND(),0,'Total-Smoothed'!$AG$2)</f>
        <v>1.1158559206339387</v>
      </c>
      <c r="I94" s="1">
        <f ca="1">I34+NORMINV(RAND(),0,'Total-Smoothed'!$AG$2)</f>
        <v>0.14391315667513749</v>
      </c>
      <c r="J94" s="1">
        <f ca="1">J34+NORMINV(RAND(),0,'Total-Smoothed'!$AG$2)</f>
        <v>0.2242450103009658</v>
      </c>
      <c r="K94" s="1">
        <f ca="1">K34+NORMINV(RAND(),0,'Total-Smoothed'!$AG$2)</f>
        <v>-1.1530677307147734E-2</v>
      </c>
      <c r="L94" s="1">
        <f ca="1">L34+NORMINV(RAND(),0,'Total-Smoothed'!$AG$2)</f>
        <v>1.0666162806534822</v>
      </c>
      <c r="M94" s="1">
        <f ca="1">M34+NORMINV(RAND(),0,'Total-Smoothed'!$AG$2)</f>
        <v>-5.8940224557205961E-2</v>
      </c>
      <c r="N94" s="1">
        <f ca="1">N34+NORMINV(RAND(),0,'Total-Smoothed'!$AG$2)</f>
        <v>1.1030892481982542</v>
      </c>
      <c r="O94" s="1">
        <f ca="1">O34+NORMINV(RAND(),0,'Total-Smoothed'!$AG$2)</f>
        <v>2.2800105844781395E-2</v>
      </c>
      <c r="P94" s="1">
        <f ca="1">P34+NORMINV(RAND(),0,'Total-Smoothed'!$AG$2)</f>
        <v>0.88557230728987557</v>
      </c>
      <c r="Q94" s="1">
        <f ca="1">Q34+NORMINV(RAND(),0,'Total-Smoothed'!$AG$2)</f>
        <v>8.2295610452821771E-2</v>
      </c>
      <c r="R94" s="1">
        <f ca="1">R34+NORMINV(RAND(),0,'Total-Smoothed'!$AG$2)</f>
        <v>0.70518347824409944</v>
      </c>
      <c r="S94" s="1">
        <f ca="1">S34+NORMINV(RAND(),0,'Total-Smoothed'!$AG$2)</f>
        <v>-4.8871059100628569E-2</v>
      </c>
      <c r="T94" s="1">
        <f ca="1">T34+NORMINV(RAND(),0,'Total-Smoothed'!$AG$2)</f>
        <v>-2.0665391365211651E-2</v>
      </c>
      <c r="U94" s="1">
        <f ca="1">U34+NORMINV(RAND(),0,'Total-Smoothed'!$AG$2)</f>
        <v>0.59768594650580775</v>
      </c>
      <c r="V94" s="1">
        <f ca="1">V34+NORMINV(RAND(),0,'Total-Smoothed'!$AG$2)</f>
        <v>1.9037384782813541E-2</v>
      </c>
      <c r="W94" s="1">
        <f ca="1">W34+NORMINV(RAND(),0,'Total-Smoothed'!$AG$2)</f>
        <v>0.74784773501868063</v>
      </c>
    </row>
    <row r="95" spans="1:23">
      <c r="A95">
        <v>106</v>
      </c>
      <c r="B95" t="s">
        <v>81</v>
      </c>
      <c r="C95">
        <v>30</v>
      </c>
      <c r="D95" s="1">
        <f ca="1">D35+NORMINV(RAND(),0,'Total-Smoothed'!$AG$2)</f>
        <v>0.91549494704224121</v>
      </c>
      <c r="E95" s="1">
        <f ca="1">E35+NORMINV(RAND(),0,'Total-Smoothed'!$AG$2)</f>
        <v>0.94866906839530796</v>
      </c>
      <c r="F95" s="1">
        <f ca="1">F35+NORMINV(RAND(),0,'Total-Smoothed'!$AG$2)</f>
        <v>1.0078348178329726</v>
      </c>
      <c r="G95" s="1">
        <f ca="1">G35+NORMINV(RAND(),0,'Total-Smoothed'!$AG$2)</f>
        <v>0.62585366438963419</v>
      </c>
      <c r="H95" s="1">
        <f ca="1">H35+NORMINV(RAND(),0,'Total-Smoothed'!$AG$2)</f>
        <v>1.0750630109896817</v>
      </c>
      <c r="I95" s="1">
        <f ca="1">I35+NORMINV(RAND(),0,'Total-Smoothed'!$AG$2)</f>
        <v>-7.2036055954908002E-2</v>
      </c>
      <c r="J95" s="1">
        <f ca="1">J35+NORMINV(RAND(),0,'Total-Smoothed'!$AG$2)</f>
        <v>0.35962717215405138</v>
      </c>
      <c r="K95" s="1">
        <f ca="1">K35+NORMINV(RAND(),0,'Total-Smoothed'!$AG$2)</f>
        <v>-0.13200183649356984</v>
      </c>
      <c r="L95" s="1">
        <f ca="1">L35+NORMINV(RAND(),0,'Total-Smoothed'!$AG$2)</f>
        <v>9.564077620738437E-2</v>
      </c>
      <c r="M95" s="1">
        <f ca="1">M35+NORMINV(RAND(),0,'Total-Smoothed'!$AG$2)</f>
        <v>-5.506545486642174E-2</v>
      </c>
      <c r="N95" s="1">
        <f ca="1">N35+NORMINV(RAND(),0,'Total-Smoothed'!$AG$2)</f>
        <v>0.16995674760698976</v>
      </c>
      <c r="O95" s="1">
        <f ca="1">O35+NORMINV(RAND(),0,'Total-Smoothed'!$AG$2)</f>
        <v>0.16748314277513465</v>
      </c>
      <c r="P95" s="1">
        <f ca="1">P35+NORMINV(RAND(),0,'Total-Smoothed'!$AG$2)</f>
        <v>8.6846717519209943E-2</v>
      </c>
      <c r="Q95" s="1">
        <f ca="1">Q35+NORMINV(RAND(),0,'Total-Smoothed'!$AG$2)</f>
        <v>-0.2001051725729458</v>
      </c>
      <c r="R95" s="1">
        <f ca="1">R35+NORMINV(RAND(),0,'Total-Smoothed'!$AG$2)</f>
        <v>0.85331636300221447</v>
      </c>
      <c r="S95" s="1">
        <f ca="1">S35+NORMINV(RAND(),0,'Total-Smoothed'!$AG$2)</f>
        <v>0.22193894982626042</v>
      </c>
      <c r="T95" s="1">
        <f ca="1">T35+NORMINV(RAND(),0,'Total-Smoothed'!$AG$2)</f>
        <v>3.6957049926190103E-2</v>
      </c>
      <c r="U95" s="1">
        <f ca="1">U35+NORMINV(RAND(),0,'Total-Smoothed'!$AG$2)</f>
        <v>-1.1583659123787993E-2</v>
      </c>
      <c r="V95" s="1">
        <f ca="1">V35+NORMINV(RAND(),0,'Total-Smoothed'!$AG$2)</f>
        <v>-2.5502985452713782E-2</v>
      </c>
      <c r="W95" s="1">
        <f ca="1">W35+NORMINV(RAND(),0,'Total-Smoothed'!$AG$2)</f>
        <v>0.72073912207226032</v>
      </c>
    </row>
    <row r="96" spans="1:23">
      <c r="A96">
        <v>107</v>
      </c>
      <c r="B96" t="s">
        <v>82</v>
      </c>
      <c r="C96">
        <v>30</v>
      </c>
      <c r="D96" s="1">
        <f ca="1">D36+NORMINV(RAND(),0,'Total-Smoothed'!$AG$2)</f>
        <v>6.9040396868495671E-4</v>
      </c>
      <c r="E96" s="1">
        <f ca="1">E36+NORMINV(RAND(),0,'Total-Smoothed'!$AG$2)</f>
        <v>1.1801177074182425</v>
      </c>
      <c r="F96" s="1">
        <f ca="1">F36+NORMINV(RAND(),0,'Total-Smoothed'!$AG$2)</f>
        <v>0.85318044953039196</v>
      </c>
      <c r="G96" s="1">
        <f ca="1">G36+NORMINV(RAND(),0,'Total-Smoothed'!$AG$2)</f>
        <v>0.8481404755866262</v>
      </c>
      <c r="H96" s="1">
        <f ca="1">H36+NORMINV(RAND(),0,'Total-Smoothed'!$AG$2)</f>
        <v>0.86754197790791143</v>
      </c>
      <c r="I96" s="1">
        <f ca="1">I36+NORMINV(RAND(),0,'Total-Smoothed'!$AG$2)</f>
        <v>-7.1023832852502244E-2</v>
      </c>
      <c r="J96" s="1">
        <f ca="1">J36+NORMINV(RAND(),0,'Total-Smoothed'!$AG$2)</f>
        <v>5.8256068689649214E-3</v>
      </c>
      <c r="K96" s="1">
        <f ca="1">K36+NORMINV(RAND(),0,'Total-Smoothed'!$AG$2)</f>
        <v>3.7493888957609203E-2</v>
      </c>
      <c r="L96" s="1">
        <f ca="1">L36+NORMINV(RAND(),0,'Total-Smoothed'!$AG$2)</f>
        <v>1.0158940504366729</v>
      </c>
      <c r="M96" s="1">
        <f ca="1">M36+NORMINV(RAND(),0,'Total-Smoothed'!$AG$2)</f>
        <v>7.223962471438636E-3</v>
      </c>
      <c r="N96" s="1">
        <f ca="1">N36+NORMINV(RAND(),0,'Total-Smoothed'!$AG$2)</f>
        <v>0.97190661111192689</v>
      </c>
      <c r="O96" s="1">
        <f ca="1">O36+NORMINV(RAND(),0,'Total-Smoothed'!$AG$2)</f>
        <v>0.87761565359451044</v>
      </c>
      <c r="P96" s="1">
        <f ca="1">P36+NORMINV(RAND(),0,'Total-Smoothed'!$AG$2)</f>
        <v>0.52027275754753832</v>
      </c>
      <c r="Q96" s="1">
        <f ca="1">Q36+NORMINV(RAND(),0,'Total-Smoothed'!$AG$2)</f>
        <v>-3.3978981710349777E-2</v>
      </c>
      <c r="R96" s="1">
        <f ca="1">R36+NORMINV(RAND(),0,'Total-Smoothed'!$AG$2)</f>
        <v>1.16083477021522</v>
      </c>
      <c r="S96" s="1">
        <f ca="1">S36+NORMINV(RAND(),0,'Total-Smoothed'!$AG$2)</f>
        <v>3.1163702570952967E-3</v>
      </c>
      <c r="T96" s="1">
        <f ca="1">T36+NORMINV(RAND(),0,'Total-Smoothed'!$AG$2)</f>
        <v>5.9194113722559366E-2</v>
      </c>
      <c r="U96" s="1">
        <f ca="1">U36+NORMINV(RAND(),0,'Total-Smoothed'!$AG$2)</f>
        <v>7.5511854248590388E-2</v>
      </c>
      <c r="V96" s="1">
        <f ca="1">V36+NORMINV(RAND(),0,'Total-Smoothed'!$AG$2)</f>
        <v>1.8642045228649786E-2</v>
      </c>
      <c r="W96" s="1">
        <f ca="1">W36+NORMINV(RAND(),0,'Total-Smoothed'!$AG$2)</f>
        <v>1.0343940351568273</v>
      </c>
    </row>
    <row r="97" spans="1:23">
      <c r="A97">
        <v>108</v>
      </c>
      <c r="B97" t="s">
        <v>83</v>
      </c>
      <c r="C97">
        <v>30</v>
      </c>
      <c r="D97" s="1">
        <f ca="1">D37+NORMINV(RAND(),0,'Total-Smoothed'!$AG$2)</f>
        <v>0.19336622474873352</v>
      </c>
      <c r="E97" s="1">
        <f ca="1">E37+NORMINV(RAND(),0,'Total-Smoothed'!$AG$2)</f>
        <v>0.37230795420007601</v>
      </c>
      <c r="F97" s="1">
        <f ca="1">F37+NORMINV(RAND(),0,'Total-Smoothed'!$AG$2)</f>
        <v>-3.6836577639654068E-2</v>
      </c>
      <c r="G97" s="1">
        <f ca="1">G37+NORMINV(RAND(),0,'Total-Smoothed'!$AG$2)</f>
        <v>0.95244379088660214</v>
      </c>
      <c r="H97" s="1">
        <f ca="1">H37+NORMINV(RAND(),0,'Total-Smoothed'!$AG$2)</f>
        <v>0.88091173331334804</v>
      </c>
      <c r="I97" s="1">
        <f ca="1">I37+NORMINV(RAND(),0,'Total-Smoothed'!$AG$2)</f>
        <v>4.3043342649853444E-3</v>
      </c>
      <c r="J97" s="1">
        <f ca="1">J37+NORMINV(RAND(),0,'Total-Smoothed'!$AG$2)</f>
        <v>0.214616052779671</v>
      </c>
      <c r="K97" s="1">
        <f ca="1">K37+NORMINV(RAND(),0,'Total-Smoothed'!$AG$2)</f>
        <v>0.98208710280879419</v>
      </c>
      <c r="L97" s="1">
        <f ca="1">L37+NORMINV(RAND(),0,'Total-Smoothed'!$AG$2)</f>
        <v>1.0448040284784581</v>
      </c>
      <c r="M97" s="1">
        <f ca="1">M37+NORMINV(RAND(),0,'Total-Smoothed'!$AG$2)</f>
        <v>5.9516097662757741E-2</v>
      </c>
      <c r="N97" s="1">
        <f ca="1">N37+NORMINV(RAND(),0,'Total-Smoothed'!$AG$2)</f>
        <v>-6.8462402659593802E-2</v>
      </c>
      <c r="O97" s="1">
        <f ca="1">O37+NORMINV(RAND(),0,'Total-Smoothed'!$AG$2)</f>
        <v>1.1395350546677481</v>
      </c>
      <c r="P97" s="1">
        <f ca="1">P37+NORMINV(RAND(),0,'Total-Smoothed'!$AG$2)</f>
        <v>6.4181098765215758E-2</v>
      </c>
      <c r="Q97" s="1">
        <f ca="1">Q37+NORMINV(RAND(),0,'Total-Smoothed'!$AG$2)</f>
        <v>5.3740308374911616E-2</v>
      </c>
      <c r="R97" s="1">
        <f ca="1">R37+NORMINV(RAND(),0,'Total-Smoothed'!$AG$2)</f>
        <v>-7.6536068756967487E-2</v>
      </c>
      <c r="S97" s="1">
        <f ca="1">S37+NORMINV(RAND(),0,'Total-Smoothed'!$AG$2)</f>
        <v>0.3536674556325381</v>
      </c>
      <c r="T97" s="1">
        <f ca="1">T37+NORMINV(RAND(),0,'Total-Smoothed'!$AG$2)</f>
        <v>0.11572341115039707</v>
      </c>
      <c r="U97" s="1">
        <f ca="1">U37+NORMINV(RAND(),0,'Total-Smoothed'!$AG$2)</f>
        <v>0.2008444989251402</v>
      </c>
      <c r="V97" s="1">
        <f ca="1">V37+NORMINV(RAND(),0,'Total-Smoothed'!$AG$2)</f>
        <v>2.2417677883148614E-2</v>
      </c>
      <c r="W97" s="1">
        <f ca="1">W37+NORMINV(RAND(),0,'Total-Smoothed'!$AG$2)</f>
        <v>-0.12015612099104041</v>
      </c>
    </row>
    <row r="98" spans="1:23">
      <c r="A98">
        <v>109</v>
      </c>
      <c r="B98" t="s">
        <v>84</v>
      </c>
      <c r="C98">
        <v>30</v>
      </c>
      <c r="D98" s="1">
        <f ca="1">D38+NORMINV(RAND(),0,'Total-Smoothed'!$AG$2)</f>
        <v>0.94089754372526868</v>
      </c>
      <c r="E98" s="1">
        <f ca="1">E38+NORMINV(RAND(),0,'Total-Smoothed'!$AG$2)</f>
        <v>-3.897609043647951E-2</v>
      </c>
      <c r="F98" s="1">
        <f ca="1">F38+NORMINV(RAND(),0,'Total-Smoothed'!$AG$2)</f>
        <v>1.1794409407768853E-3</v>
      </c>
      <c r="G98" s="1">
        <f ca="1">G38+NORMINV(RAND(),0,'Total-Smoothed'!$AG$2)</f>
        <v>0.97466575636986597</v>
      </c>
      <c r="H98" s="1">
        <f ca="1">H38+NORMINV(RAND(),0,'Total-Smoothed'!$AG$2)</f>
        <v>1.1413198948165704</v>
      </c>
      <c r="I98" s="1">
        <f ca="1">I38+NORMINV(RAND(),0,'Total-Smoothed'!$AG$2)</f>
        <v>0.11994642809012367</v>
      </c>
      <c r="J98" s="1">
        <f ca="1">J38+NORMINV(RAND(),0,'Total-Smoothed'!$AG$2)</f>
        <v>6.3325540732069821E-2</v>
      </c>
      <c r="K98" s="1">
        <f ca="1">K38+NORMINV(RAND(),0,'Total-Smoothed'!$AG$2)</f>
        <v>0.11489793946075696</v>
      </c>
      <c r="L98" s="1">
        <f ca="1">L38+NORMINV(RAND(),0,'Total-Smoothed'!$AG$2)</f>
        <v>2.7373171290151974E-2</v>
      </c>
      <c r="M98" s="1">
        <f ca="1">M38+NORMINV(RAND(),0,'Total-Smoothed'!$AG$2)</f>
        <v>0.14836103316864704</v>
      </c>
      <c r="N98" s="1">
        <f ca="1">N38+NORMINV(RAND(),0,'Total-Smoothed'!$AG$2)</f>
        <v>2.7547215926445903E-2</v>
      </c>
      <c r="O98" s="1">
        <f ca="1">O38+NORMINV(RAND(),0,'Total-Smoothed'!$AG$2)</f>
        <v>0.96446347979997082</v>
      </c>
      <c r="P98" s="1">
        <f ca="1">P38+NORMINV(RAND(),0,'Total-Smoothed'!$AG$2)</f>
        <v>0.18878811418325775</v>
      </c>
      <c r="Q98" s="1">
        <f ca="1">Q38+NORMINV(RAND(),0,'Total-Smoothed'!$AG$2)</f>
        <v>4.6950615249328392E-2</v>
      </c>
      <c r="R98" s="1">
        <f ca="1">R38+NORMINV(RAND(),0,'Total-Smoothed'!$AG$2)</f>
        <v>-0.10915310351369217</v>
      </c>
      <c r="S98" s="1">
        <f ca="1">S38+NORMINV(RAND(),0,'Total-Smoothed'!$AG$2)</f>
        <v>0.9571782559059363</v>
      </c>
      <c r="T98" s="1">
        <f ca="1">T38+NORMINV(RAND(),0,'Total-Smoothed'!$AG$2)</f>
        <v>-3.2681575278739008E-2</v>
      </c>
      <c r="U98" s="1">
        <f ca="1">U38+NORMINV(RAND(),0,'Total-Smoothed'!$AG$2)</f>
        <v>-6.3875466124234349E-3</v>
      </c>
      <c r="V98" s="1">
        <f ca="1">V38+NORMINV(RAND(),0,'Total-Smoothed'!$AG$2)</f>
        <v>-0.14695888999351472</v>
      </c>
      <c r="W98" s="1">
        <f ca="1">W38+NORMINV(RAND(),0,'Total-Smoothed'!$AG$2)</f>
        <v>1.0906566341886299</v>
      </c>
    </row>
    <row r="99" spans="1:23">
      <c r="A99">
        <v>110</v>
      </c>
      <c r="B99" t="s">
        <v>85</v>
      </c>
      <c r="C99">
        <v>30</v>
      </c>
      <c r="D99" s="1">
        <f ca="1">D39+NORMINV(RAND(),0,'Total-Smoothed'!$AG$2)</f>
        <v>0.53654649582440539</v>
      </c>
      <c r="E99" s="1">
        <f ca="1">E39+NORMINV(RAND(),0,'Total-Smoothed'!$AG$2)</f>
        <v>-0.12269901331122626</v>
      </c>
      <c r="F99" s="1">
        <f ca="1">F39+NORMINV(RAND(),0,'Total-Smoothed'!$AG$2)</f>
        <v>3.5941527128083225E-2</v>
      </c>
      <c r="G99" s="1">
        <f ca="1">G39+NORMINV(RAND(),0,'Total-Smoothed'!$AG$2)</f>
        <v>1.0334850917027945</v>
      </c>
      <c r="H99" s="1">
        <f ca="1">H39+NORMINV(RAND(),0,'Total-Smoothed'!$AG$2)</f>
        <v>1.0535870925415862</v>
      </c>
      <c r="I99" s="1">
        <f ca="1">I39+NORMINV(RAND(),0,'Total-Smoothed'!$AG$2)</f>
        <v>-1.3610701877038679E-2</v>
      </c>
      <c r="J99" s="1">
        <f ca="1">J39+NORMINV(RAND(),0,'Total-Smoothed'!$AG$2)</f>
        <v>3.4836201499838962E-3</v>
      </c>
      <c r="K99" s="1">
        <f ca="1">K39+NORMINV(RAND(),0,'Total-Smoothed'!$AG$2)</f>
        <v>0.89463242692462852</v>
      </c>
      <c r="L99" s="1">
        <f ca="1">L39+NORMINV(RAND(),0,'Total-Smoothed'!$AG$2)</f>
        <v>1.1142772520045894</v>
      </c>
      <c r="M99" s="1">
        <f ca="1">M39+NORMINV(RAND(),0,'Total-Smoothed'!$AG$2)</f>
        <v>-3.8301979051072597E-2</v>
      </c>
      <c r="N99" s="1">
        <f ca="1">N39+NORMINV(RAND(),0,'Total-Smoothed'!$AG$2)</f>
        <v>1.2966245340256468</v>
      </c>
      <c r="O99" s="1">
        <f ca="1">O39+NORMINV(RAND(),0,'Total-Smoothed'!$AG$2)</f>
        <v>0.81315331976293326</v>
      </c>
      <c r="P99" s="1">
        <f ca="1">P39+NORMINV(RAND(),0,'Total-Smoothed'!$AG$2)</f>
        <v>0.63468848696629143</v>
      </c>
      <c r="Q99" s="1">
        <f ca="1">Q39+NORMINV(RAND(),0,'Total-Smoothed'!$AG$2)</f>
        <v>-7.8414988504828947E-2</v>
      </c>
      <c r="R99" s="1">
        <f ca="1">R39+NORMINV(RAND(),0,'Total-Smoothed'!$AG$2)</f>
        <v>6.3859728169875174E-2</v>
      </c>
      <c r="S99" s="1">
        <f ca="1">S39+NORMINV(RAND(),0,'Total-Smoothed'!$AG$2)</f>
        <v>0.30797593172730764</v>
      </c>
      <c r="T99" s="1">
        <f ca="1">T39+NORMINV(RAND(),0,'Total-Smoothed'!$AG$2)</f>
        <v>0.11807905748041522</v>
      </c>
      <c r="U99" s="1">
        <f ca="1">U39+NORMINV(RAND(),0,'Total-Smoothed'!$AG$2)</f>
        <v>1.1559599751415048</v>
      </c>
      <c r="V99" s="1">
        <f ca="1">V39+NORMINV(RAND(),0,'Total-Smoothed'!$AG$2)</f>
        <v>-4.4136666510622848E-2</v>
      </c>
      <c r="W99" s="1">
        <f ca="1">W39+NORMINV(RAND(),0,'Total-Smoothed'!$AG$2)</f>
        <v>0.89575251830749858</v>
      </c>
    </row>
    <row r="100" spans="1:23">
      <c r="A100">
        <v>111</v>
      </c>
      <c r="B100" t="s">
        <v>86</v>
      </c>
      <c r="C100">
        <v>30</v>
      </c>
      <c r="D100" s="1">
        <f ca="1">D40+NORMINV(RAND(),0,'Total-Smoothed'!$AG$2)</f>
        <v>8.4897796431718832E-3</v>
      </c>
      <c r="E100" s="1">
        <f ca="1">E40+NORMINV(RAND(),0,'Total-Smoothed'!$AG$2)</f>
        <v>0.28557464913475794</v>
      </c>
      <c r="F100" s="1">
        <f ca="1">F40+NORMINV(RAND(),0,'Total-Smoothed'!$AG$2)</f>
        <v>3.3102273939997887E-2</v>
      </c>
      <c r="G100" s="1">
        <f ca="1">G40+NORMINV(RAND(),0,'Total-Smoothed'!$AG$2)</f>
        <v>0.9322810122328874</v>
      </c>
      <c r="H100" s="1">
        <f ca="1">H40+NORMINV(RAND(),0,'Total-Smoothed'!$AG$2)</f>
        <v>0.95059741194829528</v>
      </c>
      <c r="I100" s="1">
        <f ca="1">I40+NORMINV(RAND(),0,'Total-Smoothed'!$AG$2)</f>
        <v>-8.3019225877355982E-2</v>
      </c>
      <c r="J100" s="1">
        <f ca="1">J40+NORMINV(RAND(),0,'Total-Smoothed'!$AG$2)</f>
        <v>-0.14895716991840896</v>
      </c>
      <c r="K100" s="1">
        <f ca="1">K40+NORMINV(RAND(),0,'Total-Smoothed'!$AG$2)</f>
        <v>0.91378631224370477</v>
      </c>
      <c r="L100" s="1">
        <f ca="1">L40+NORMINV(RAND(),0,'Total-Smoothed'!$AG$2)</f>
        <v>1.0249880779060283</v>
      </c>
      <c r="M100" s="1">
        <f ca="1">M40+NORMINV(RAND(),0,'Total-Smoothed'!$AG$2)</f>
        <v>-3.0876687151996929E-2</v>
      </c>
      <c r="N100" s="1">
        <f ca="1">N40+NORMINV(RAND(),0,'Total-Smoothed'!$AG$2)</f>
        <v>1.0565564968577728</v>
      </c>
      <c r="O100" s="1">
        <f ca="1">O40+NORMINV(RAND(),0,'Total-Smoothed'!$AG$2)</f>
        <v>0.8460023598924421</v>
      </c>
      <c r="P100" s="1">
        <f ca="1">P40+NORMINV(RAND(),0,'Total-Smoothed'!$AG$2)</f>
        <v>0.93009158697385019</v>
      </c>
      <c r="Q100" s="1">
        <f ca="1">Q40+NORMINV(RAND(),0,'Total-Smoothed'!$AG$2)</f>
        <v>-0.1264684335736673</v>
      </c>
      <c r="R100" s="1">
        <f ca="1">R40+NORMINV(RAND(),0,'Total-Smoothed'!$AG$2)</f>
        <v>0.17379535087316447</v>
      </c>
      <c r="S100" s="1">
        <f ca="1">S40+NORMINV(RAND(),0,'Total-Smoothed'!$AG$2)</f>
        <v>0.10705066341548905</v>
      </c>
      <c r="T100" s="1">
        <f ca="1">T40+NORMINV(RAND(),0,'Total-Smoothed'!$AG$2)</f>
        <v>1.1296452425614785</v>
      </c>
      <c r="U100" s="1">
        <f ca="1">U40+NORMINV(RAND(),0,'Total-Smoothed'!$AG$2)</f>
        <v>-0.19079676364169085</v>
      </c>
      <c r="V100" s="1">
        <f ca="1">V40+NORMINV(RAND(),0,'Total-Smoothed'!$AG$2)</f>
        <v>5.961750800526122E-3</v>
      </c>
      <c r="W100" s="1">
        <f ca="1">W40+NORMINV(RAND(),0,'Total-Smoothed'!$AG$2)</f>
        <v>0.13068856191593864</v>
      </c>
    </row>
    <row r="101" spans="1:23">
      <c r="A101">
        <v>112</v>
      </c>
      <c r="B101" t="s">
        <v>87</v>
      </c>
      <c r="C101">
        <v>30</v>
      </c>
      <c r="D101" s="1">
        <f ca="1">D41+NORMINV(RAND(),0,'Total-Smoothed'!$AG$2)</f>
        <v>0.61382672895986501</v>
      </c>
      <c r="E101" s="1">
        <f ca="1">E41+NORMINV(RAND(),0,'Total-Smoothed'!$AG$2)</f>
        <v>0.12314865339270856</v>
      </c>
      <c r="F101" s="1">
        <f ca="1">F41+NORMINV(RAND(),0,'Total-Smoothed'!$AG$2)</f>
        <v>2.5658514956905052E-3</v>
      </c>
      <c r="G101" s="1">
        <f ca="1">G41+NORMINV(RAND(),0,'Total-Smoothed'!$AG$2)</f>
        <v>0.94945817879835759</v>
      </c>
      <c r="H101" s="1">
        <f ca="1">H41+NORMINV(RAND(),0,'Total-Smoothed'!$AG$2)</f>
        <v>0.89861233434761256</v>
      </c>
      <c r="I101" s="1">
        <f ca="1">I41+NORMINV(RAND(),0,'Total-Smoothed'!$AG$2)</f>
        <v>4.3983608113312478E-2</v>
      </c>
      <c r="J101" s="1">
        <f ca="1">J41+NORMINV(RAND(),0,'Total-Smoothed'!$AG$2)</f>
        <v>-0.1521376894558947</v>
      </c>
      <c r="K101" s="1">
        <f ca="1">K41+NORMINV(RAND(),0,'Total-Smoothed'!$AG$2)</f>
        <v>0.97050160885544168</v>
      </c>
      <c r="L101" s="1">
        <f ca="1">L41+NORMINV(RAND(),0,'Total-Smoothed'!$AG$2)</f>
        <v>-0.14471660054534843</v>
      </c>
      <c r="M101" s="1">
        <f ca="1">M41+NORMINV(RAND(),0,'Total-Smoothed'!$AG$2)</f>
        <v>4.321308469132929E-3</v>
      </c>
      <c r="N101" s="1">
        <f ca="1">N41+NORMINV(RAND(),0,'Total-Smoothed'!$AG$2)</f>
        <v>-0.23336414176996387</v>
      </c>
      <c r="O101" s="1">
        <f ca="1">O41+NORMINV(RAND(),0,'Total-Smoothed'!$AG$2)</f>
        <v>1.0559100746249039</v>
      </c>
      <c r="P101" s="1">
        <f ca="1">P41+NORMINV(RAND(),0,'Total-Smoothed'!$AG$2)</f>
        <v>-2.2462813308481419E-2</v>
      </c>
      <c r="Q101" s="1">
        <f ca="1">Q41+NORMINV(RAND(),0,'Total-Smoothed'!$AG$2)</f>
        <v>-8.6687026643921861E-2</v>
      </c>
      <c r="R101" s="1">
        <f ca="1">R41+NORMINV(RAND(),0,'Total-Smoothed'!$AG$2)</f>
        <v>0.12257615236583574</v>
      </c>
      <c r="S101" s="1">
        <f ca="1">S41+NORMINV(RAND(),0,'Total-Smoothed'!$AG$2)</f>
        <v>0.58573248794804145</v>
      </c>
      <c r="T101" s="1">
        <f ca="1">T41+NORMINV(RAND(),0,'Total-Smoothed'!$AG$2)</f>
        <v>4.284332270659208E-2</v>
      </c>
      <c r="U101" s="1">
        <f ca="1">U41+NORMINV(RAND(),0,'Total-Smoothed'!$AG$2)</f>
        <v>0.42725630207125326</v>
      </c>
      <c r="V101" s="1">
        <f ca="1">V41+NORMINV(RAND(),0,'Total-Smoothed'!$AG$2)</f>
        <v>0.16552882286079387</v>
      </c>
      <c r="W101" s="1">
        <f ca="1">W41+NORMINV(RAND(),0,'Total-Smoothed'!$AG$2)</f>
        <v>6.37420209931501E-2</v>
      </c>
    </row>
    <row r="102" spans="1:23">
      <c r="A102">
        <v>113</v>
      </c>
      <c r="B102" t="s">
        <v>88</v>
      </c>
      <c r="C102">
        <v>30</v>
      </c>
      <c r="D102" s="1">
        <f ca="1">D42+NORMINV(RAND(),0,'Total-Smoothed'!$AG$2)</f>
        <v>0.28805704946866284</v>
      </c>
      <c r="E102" s="1">
        <f ca="1">E42+NORMINV(RAND(),0,'Total-Smoothed'!$AG$2)</f>
        <v>0.84787550746228046</v>
      </c>
      <c r="F102" s="1">
        <f ca="1">F42+NORMINV(RAND(),0,'Total-Smoothed'!$AG$2)</f>
        <v>9.3957844793024201E-2</v>
      </c>
      <c r="G102" s="1">
        <f ca="1">G42+NORMINV(RAND(),0,'Total-Smoothed'!$AG$2)</f>
        <v>0.90365447667042753</v>
      </c>
      <c r="H102" s="1">
        <f ca="1">H42+NORMINV(RAND(),0,'Total-Smoothed'!$AG$2)</f>
        <v>0.98535923903783884</v>
      </c>
      <c r="I102" s="1">
        <f ca="1">I42+NORMINV(RAND(),0,'Total-Smoothed'!$AG$2)</f>
        <v>7.0385881404904982E-2</v>
      </c>
      <c r="J102" s="1">
        <f ca="1">J42+NORMINV(RAND(),0,'Total-Smoothed'!$AG$2)</f>
        <v>8.3575078522311746E-2</v>
      </c>
      <c r="K102" s="1">
        <f ca="1">K42+NORMINV(RAND(),0,'Total-Smoothed'!$AG$2)</f>
        <v>0.11814313669757037</v>
      </c>
      <c r="L102" s="1">
        <f ca="1">L42+NORMINV(RAND(),0,'Total-Smoothed'!$AG$2)</f>
        <v>-9.9426410463549886E-2</v>
      </c>
      <c r="M102" s="1">
        <f ca="1">M42+NORMINV(RAND(),0,'Total-Smoothed'!$AG$2)</f>
        <v>3.5676247754474276E-2</v>
      </c>
      <c r="N102" s="1">
        <f ca="1">N42+NORMINV(RAND(),0,'Total-Smoothed'!$AG$2)</f>
        <v>3.1966599512030396E-2</v>
      </c>
      <c r="O102" s="1">
        <f ca="1">O42+NORMINV(RAND(),0,'Total-Smoothed'!$AG$2)</f>
        <v>1.0933326912348691</v>
      </c>
      <c r="P102" s="1">
        <f ca="1">P42+NORMINV(RAND(),0,'Total-Smoothed'!$AG$2)</f>
        <v>5.2293280483031272E-2</v>
      </c>
      <c r="Q102" s="1">
        <f ca="1">Q42+NORMINV(RAND(),0,'Total-Smoothed'!$AG$2)</f>
        <v>0.20419404489238926</v>
      </c>
      <c r="R102" s="1">
        <f ca="1">R42+NORMINV(RAND(),0,'Total-Smoothed'!$AG$2)</f>
        <v>-0.17666010007240163</v>
      </c>
      <c r="S102" s="1">
        <f ca="1">S42+NORMINV(RAND(),0,'Total-Smoothed'!$AG$2)</f>
        <v>0.97760815166287107</v>
      </c>
      <c r="T102" s="1">
        <f ca="1">T42+NORMINV(RAND(),0,'Total-Smoothed'!$AG$2)</f>
        <v>-0.10467344945566803</v>
      </c>
      <c r="U102" s="1">
        <f ca="1">U42+NORMINV(RAND(),0,'Total-Smoothed'!$AG$2)</f>
        <v>-4.1648584474659744E-2</v>
      </c>
      <c r="V102" s="1">
        <f ca="1">V42+NORMINV(RAND(),0,'Total-Smoothed'!$AG$2)</f>
        <v>8.8503965468155199E-2</v>
      </c>
      <c r="W102" s="1">
        <f ca="1">W42+NORMINV(RAND(),0,'Total-Smoothed'!$AG$2)</f>
        <v>0.94681072493552465</v>
      </c>
    </row>
    <row r="103" spans="1:23">
      <c r="A103">
        <v>114</v>
      </c>
      <c r="B103" t="s">
        <v>89</v>
      </c>
      <c r="C103">
        <v>30</v>
      </c>
      <c r="D103" s="1">
        <f ca="1">D43+NORMINV(RAND(),0,'Total-Smoothed'!$AG$2)</f>
        <v>1.1198190137408832</v>
      </c>
      <c r="E103" s="1">
        <f ca="1">E43+NORMINV(RAND(),0,'Total-Smoothed'!$AG$2)</f>
        <v>-0.17255865918355462</v>
      </c>
      <c r="F103" s="1">
        <f ca="1">F43+NORMINV(RAND(),0,'Total-Smoothed'!$AG$2)</f>
        <v>4.3927226592018545E-2</v>
      </c>
      <c r="G103" s="1">
        <f ca="1">G43+NORMINV(RAND(),0,'Total-Smoothed'!$AG$2)</f>
        <v>-5.5166298662527341E-2</v>
      </c>
      <c r="H103" s="1">
        <f ca="1">H43+NORMINV(RAND(),0,'Total-Smoothed'!$AG$2)</f>
        <v>1.0955676691574601</v>
      </c>
      <c r="I103" s="1">
        <f ca="1">I43+NORMINV(RAND(),0,'Total-Smoothed'!$AG$2)</f>
        <v>0.92673210655534644</v>
      </c>
      <c r="J103" s="1">
        <f ca="1">J43+NORMINV(RAND(),0,'Total-Smoothed'!$AG$2)</f>
        <v>-0.10344821408867155</v>
      </c>
      <c r="K103" s="1">
        <f ca="1">K43+NORMINV(RAND(),0,'Total-Smoothed'!$AG$2)</f>
        <v>0.25148143033684867</v>
      </c>
      <c r="L103" s="1">
        <f ca="1">L43+NORMINV(RAND(),0,'Total-Smoothed'!$AG$2)</f>
        <v>-4.4885208130142906E-2</v>
      </c>
      <c r="M103" s="1">
        <f ca="1">M43+NORMINV(RAND(),0,'Total-Smoothed'!$AG$2)</f>
        <v>8.176448611161953E-2</v>
      </c>
      <c r="N103" s="1">
        <f ca="1">N43+NORMINV(RAND(),0,'Total-Smoothed'!$AG$2)</f>
        <v>-0.2367673065967611</v>
      </c>
      <c r="O103" s="1">
        <f ca="1">O43+NORMINV(RAND(),0,'Total-Smoothed'!$AG$2)</f>
        <v>7.016674436661588E-2</v>
      </c>
      <c r="P103" s="1">
        <f ca="1">P43+NORMINV(RAND(),0,'Total-Smoothed'!$AG$2)</f>
        <v>2.5343919690910474E-2</v>
      </c>
      <c r="Q103" s="1">
        <f ca="1">Q43+NORMINV(RAND(),0,'Total-Smoothed'!$AG$2)</f>
        <v>0.19344408347303377</v>
      </c>
      <c r="R103" s="1">
        <f ca="1">R43+NORMINV(RAND(),0,'Total-Smoothed'!$AG$2)</f>
        <v>-2.1794801572187317E-2</v>
      </c>
      <c r="S103" s="1">
        <f ca="1">S43+NORMINV(RAND(),0,'Total-Smoothed'!$AG$2)</f>
        <v>-0.19283244867315816</v>
      </c>
      <c r="T103" s="1">
        <f ca="1">T43+NORMINV(RAND(),0,'Total-Smoothed'!$AG$2)</f>
        <v>0.99185045816519202</v>
      </c>
      <c r="U103" s="1">
        <f ca="1">U43+NORMINV(RAND(),0,'Total-Smoothed'!$AG$2)</f>
        <v>-0.18357976320335501</v>
      </c>
      <c r="V103" s="1">
        <f ca="1">V43+NORMINV(RAND(),0,'Total-Smoothed'!$AG$2)</f>
        <v>3.2949840388612803E-2</v>
      </c>
      <c r="W103" s="1">
        <f ca="1">W43+NORMINV(RAND(),0,'Total-Smoothed'!$AG$2)</f>
        <v>-5.8024935578543163E-3</v>
      </c>
    </row>
    <row r="104" spans="1:23">
      <c r="A104">
        <v>115</v>
      </c>
      <c r="B104" t="s">
        <v>90</v>
      </c>
      <c r="C104">
        <v>30</v>
      </c>
      <c r="D104" s="1">
        <f ca="1">D44+NORMINV(RAND(),0,'Total-Smoothed'!$AG$2)</f>
        <v>8.2971020844306576E-3</v>
      </c>
      <c r="E104" s="1">
        <f ca="1">E44+NORMINV(RAND(),0,'Total-Smoothed'!$AG$2)</f>
        <v>0.22921244382465344</v>
      </c>
      <c r="F104" s="1">
        <f ca="1">F44+NORMINV(RAND(),0,'Total-Smoothed'!$AG$2)</f>
        <v>-4.3327295225029143E-2</v>
      </c>
      <c r="G104" s="1">
        <f ca="1">G44+NORMINV(RAND(),0,'Total-Smoothed'!$AG$2)</f>
        <v>-7.307595029372338E-2</v>
      </c>
      <c r="H104" s="1">
        <f ca="1">H44+NORMINV(RAND(),0,'Total-Smoothed'!$AG$2)</f>
        <v>0.95376605965266326</v>
      </c>
      <c r="I104" s="1">
        <f ca="1">I44+NORMINV(RAND(),0,'Total-Smoothed'!$AG$2)</f>
        <v>1.1413132583232042</v>
      </c>
      <c r="J104" s="1">
        <f ca="1">J44+NORMINV(RAND(),0,'Total-Smoothed'!$AG$2)</f>
        <v>-0.14292081280378122</v>
      </c>
      <c r="K104" s="1">
        <f ca="1">K44+NORMINV(RAND(),0,'Total-Smoothed'!$AG$2)</f>
        <v>0.10285626779254382</v>
      </c>
      <c r="L104" s="1">
        <f ca="1">L44+NORMINV(RAND(),0,'Total-Smoothed'!$AG$2)</f>
        <v>0.90699183935449978</v>
      </c>
      <c r="M104" s="1">
        <f ca="1">M44+NORMINV(RAND(),0,'Total-Smoothed'!$AG$2)</f>
        <v>-9.8558446440920267E-2</v>
      </c>
      <c r="N104" s="1">
        <f ca="1">N44+NORMINV(RAND(),0,'Total-Smoothed'!$AG$2)</f>
        <v>0.25038343482056918</v>
      </c>
      <c r="O104" s="1">
        <f ca="1">O44+NORMINV(RAND(),0,'Total-Smoothed'!$AG$2)</f>
        <v>-5.4699427830441794E-2</v>
      </c>
      <c r="P104" s="1">
        <f ca="1">P44+NORMINV(RAND(),0,'Total-Smoothed'!$AG$2)</f>
        <v>-2.884763630793459E-2</v>
      </c>
      <c r="Q104" s="1">
        <f ca="1">Q44+NORMINV(RAND(),0,'Total-Smoothed'!$AG$2)</f>
        <v>0.18069192207979215</v>
      </c>
      <c r="R104" s="1">
        <f ca="1">R44+NORMINV(RAND(),0,'Total-Smoothed'!$AG$2)</f>
        <v>9.6280510718486256E-2</v>
      </c>
      <c r="S104" s="1">
        <f ca="1">S44+NORMINV(RAND(),0,'Total-Smoothed'!$AG$2)</f>
        <v>-4.2662200384381427E-3</v>
      </c>
      <c r="T104" s="1">
        <f ca="1">T44+NORMINV(RAND(),0,'Total-Smoothed'!$AG$2)</f>
        <v>0.89196835988694789</v>
      </c>
      <c r="U104" s="1">
        <f ca="1">U44+NORMINV(RAND(),0,'Total-Smoothed'!$AG$2)</f>
        <v>2.105282850382122E-2</v>
      </c>
      <c r="V104" s="1">
        <f ca="1">V44+NORMINV(RAND(),0,'Total-Smoothed'!$AG$2)</f>
        <v>7.6516540731523461E-2</v>
      </c>
      <c r="W104" s="1">
        <f ca="1">W44+NORMINV(RAND(),0,'Total-Smoothed'!$AG$2)</f>
        <v>7.444632088912312E-3</v>
      </c>
    </row>
    <row r="105" spans="1:23">
      <c r="A105">
        <v>116</v>
      </c>
      <c r="B105" t="s">
        <v>91</v>
      </c>
      <c r="C105">
        <v>30</v>
      </c>
      <c r="D105" s="1">
        <f ca="1">D45+NORMINV(RAND(),0,'Total-Smoothed'!$AG$2)</f>
        <v>0.62632198381342563</v>
      </c>
      <c r="E105" s="1">
        <f ca="1">E45+NORMINV(RAND(),0,'Total-Smoothed'!$AG$2)</f>
        <v>-0.10217526400018624</v>
      </c>
      <c r="F105" s="1">
        <f ca="1">F45+NORMINV(RAND(),0,'Total-Smoothed'!$AG$2)</f>
        <v>0.1032276743666129</v>
      </c>
      <c r="G105" s="1">
        <f ca="1">G45+NORMINV(RAND(),0,'Total-Smoothed'!$AG$2)</f>
        <v>-1.5475311027767624E-2</v>
      </c>
      <c r="H105" s="1">
        <f ca="1">H45+NORMINV(RAND(),0,'Total-Smoothed'!$AG$2)</f>
        <v>0.94737737106045572</v>
      </c>
      <c r="I105" s="1">
        <f ca="1">I45+NORMINV(RAND(),0,'Total-Smoothed'!$AG$2)</f>
        <v>0.27643997612149662</v>
      </c>
      <c r="J105" s="1">
        <f ca="1">J45+NORMINV(RAND(),0,'Total-Smoothed'!$AG$2)</f>
        <v>0.12369430371237053</v>
      </c>
      <c r="K105" s="1">
        <f ca="1">K45+NORMINV(RAND(),0,'Total-Smoothed'!$AG$2)</f>
        <v>3.8565910455587292E-2</v>
      </c>
      <c r="L105" s="1">
        <f ca="1">L45+NORMINV(RAND(),0,'Total-Smoothed'!$AG$2)</f>
        <v>5.1210489534043706E-3</v>
      </c>
      <c r="M105" s="1">
        <f ca="1">M45+NORMINV(RAND(),0,'Total-Smoothed'!$AG$2)</f>
        <v>-0.22049913887528672</v>
      </c>
      <c r="N105" s="1">
        <f ca="1">N45+NORMINV(RAND(),0,'Total-Smoothed'!$AG$2)</f>
        <v>-0.14287566953724806</v>
      </c>
      <c r="O105" s="1">
        <f ca="1">O45+NORMINV(RAND(),0,'Total-Smoothed'!$AG$2)</f>
        <v>6.519361752090172E-2</v>
      </c>
      <c r="P105" s="1">
        <f ca="1">P45+NORMINV(RAND(),0,'Total-Smoothed'!$AG$2)</f>
        <v>0.94576231959464652</v>
      </c>
      <c r="Q105" s="1">
        <f ca="1">Q45+NORMINV(RAND(),0,'Total-Smoothed'!$AG$2)</f>
        <v>0.113146268213834</v>
      </c>
      <c r="R105" s="1">
        <f ca="1">R45+NORMINV(RAND(),0,'Total-Smoothed'!$AG$2)</f>
        <v>-4.5355561398328963E-2</v>
      </c>
      <c r="S105" s="1">
        <f ca="1">S45+NORMINV(RAND(),0,'Total-Smoothed'!$AG$2)</f>
        <v>3.292514273874976E-2</v>
      </c>
      <c r="T105" s="1">
        <f ca="1">T45+NORMINV(RAND(),0,'Total-Smoothed'!$AG$2)</f>
        <v>0.22841849170619111</v>
      </c>
      <c r="U105" s="1">
        <f ca="1">U45+NORMINV(RAND(),0,'Total-Smoothed'!$AG$2)</f>
        <v>-3.9139796721413246E-2</v>
      </c>
      <c r="V105" s="1">
        <f ca="1">V45+NORMINV(RAND(),0,'Total-Smoothed'!$AG$2)</f>
        <v>-2.6964822949724677E-2</v>
      </c>
      <c r="W105" s="1">
        <f ca="1">W45+NORMINV(RAND(),0,'Total-Smoothed'!$AG$2)</f>
        <v>1.0602496770246574</v>
      </c>
    </row>
    <row r="106" spans="1:23">
      <c r="A106">
        <v>117</v>
      </c>
      <c r="B106" t="s">
        <v>92</v>
      </c>
      <c r="C106">
        <v>30</v>
      </c>
      <c r="D106" s="1">
        <f ca="1">D46+NORMINV(RAND(),0,'Total-Smoothed'!$AG$2)</f>
        <v>-5.2692816569209489E-3</v>
      </c>
      <c r="E106" s="1">
        <f ca="1">E46+NORMINV(RAND(),0,'Total-Smoothed'!$AG$2)</f>
        <v>0.90036079446984774</v>
      </c>
      <c r="F106" s="1">
        <f ca="1">F46+NORMINV(RAND(),0,'Total-Smoothed'!$AG$2)</f>
        <v>-3.157573120048035E-2</v>
      </c>
      <c r="G106" s="1">
        <f ca="1">G46+NORMINV(RAND(),0,'Total-Smoothed'!$AG$2)</f>
        <v>-4.1271981484108891E-2</v>
      </c>
      <c r="H106" s="1">
        <f ca="1">H46+NORMINV(RAND(),0,'Total-Smoothed'!$AG$2)</f>
        <v>1.0128104211235132</v>
      </c>
      <c r="I106" s="1">
        <f ca="1">I46+NORMINV(RAND(),0,'Total-Smoothed'!$AG$2)</f>
        <v>1.0250367647041716</v>
      </c>
      <c r="J106" s="1">
        <f ca="1">J46+NORMINV(RAND(),0,'Total-Smoothed'!$AG$2)</f>
        <v>-0.12345929861566859</v>
      </c>
      <c r="K106" s="1">
        <f ca="1">K46+NORMINV(RAND(),0,'Total-Smoothed'!$AG$2)</f>
        <v>-8.7551430379378958E-2</v>
      </c>
      <c r="L106" s="1">
        <f ca="1">L46+NORMINV(RAND(),0,'Total-Smoothed'!$AG$2)</f>
        <v>1.2037930791784999</v>
      </c>
      <c r="M106" s="1">
        <f ca="1">M46+NORMINV(RAND(),0,'Total-Smoothed'!$AG$2)</f>
        <v>0.18040251518712125</v>
      </c>
      <c r="N106" s="1">
        <f ca="1">N46+NORMINV(RAND(),0,'Total-Smoothed'!$AG$2)</f>
        <v>4.3887509186240327E-2</v>
      </c>
      <c r="O106" s="1">
        <f ca="1">O46+NORMINV(RAND(),0,'Total-Smoothed'!$AG$2)</f>
        <v>-8.6158431494662541E-2</v>
      </c>
      <c r="P106" s="1">
        <f ca="1">P46+NORMINV(RAND(),0,'Total-Smoothed'!$AG$2)</f>
        <v>9.2376121303247488E-2</v>
      </c>
      <c r="Q106" s="1">
        <f ca="1">Q46+NORMINV(RAND(),0,'Total-Smoothed'!$AG$2)</f>
        <v>0.2038059232451464</v>
      </c>
      <c r="R106" s="1">
        <f ca="1">R46+NORMINV(RAND(),0,'Total-Smoothed'!$AG$2)</f>
        <v>0.98203754231602691</v>
      </c>
      <c r="S106" s="1">
        <f ca="1">S46+NORMINV(RAND(),0,'Total-Smoothed'!$AG$2)</f>
        <v>0.54573208639437165</v>
      </c>
      <c r="T106" s="1">
        <f ca="1">T46+NORMINV(RAND(),0,'Total-Smoothed'!$AG$2)</f>
        <v>0.90105467958418495</v>
      </c>
      <c r="U106" s="1">
        <f ca="1">U46+NORMINV(RAND(),0,'Total-Smoothed'!$AG$2)</f>
        <v>0.10130017145572041</v>
      </c>
      <c r="V106" s="1">
        <f ca="1">V46+NORMINV(RAND(),0,'Total-Smoothed'!$AG$2)</f>
        <v>-8.7990679453612941E-2</v>
      </c>
      <c r="W106" s="1">
        <f ca="1">W46+NORMINV(RAND(),0,'Total-Smoothed'!$AG$2)</f>
        <v>-2.9354544037031464E-2</v>
      </c>
    </row>
    <row r="107" spans="1:23">
      <c r="A107">
        <v>118</v>
      </c>
      <c r="B107" t="s">
        <v>93</v>
      </c>
      <c r="C107">
        <v>30</v>
      </c>
      <c r="D107" s="1">
        <f ca="1">D47+NORMINV(RAND(),0,'Total-Smoothed'!$AG$2)</f>
        <v>0.21715218429979685</v>
      </c>
      <c r="E107" s="1">
        <f ca="1">E47+NORMINV(RAND(),0,'Total-Smoothed'!$AG$2)</f>
        <v>0.16811955843643753</v>
      </c>
      <c r="F107" s="1">
        <f ca="1">F47+NORMINV(RAND(),0,'Total-Smoothed'!$AG$2)</f>
        <v>6.6286758261993414E-2</v>
      </c>
      <c r="G107" s="1">
        <f ca="1">G47+NORMINV(RAND(),0,'Total-Smoothed'!$AG$2)</f>
        <v>-0.10009918029052632</v>
      </c>
      <c r="H107" s="1">
        <f ca="1">H47+NORMINV(RAND(),0,'Total-Smoothed'!$AG$2)</f>
        <v>1.1619556682676841</v>
      </c>
      <c r="I107" s="1">
        <f ca="1">I47+NORMINV(RAND(),0,'Total-Smoothed'!$AG$2)</f>
        <v>1.0562138662492702</v>
      </c>
      <c r="J107" s="1">
        <f ca="1">J47+NORMINV(RAND(),0,'Total-Smoothed'!$AG$2)</f>
        <v>-0.12366636771621398</v>
      </c>
      <c r="K107" s="1">
        <f ca="1">K47+NORMINV(RAND(),0,'Total-Smoothed'!$AG$2)</f>
        <v>-1.2097366001538781E-2</v>
      </c>
      <c r="L107" s="1">
        <f ca="1">L47+NORMINV(RAND(),0,'Total-Smoothed'!$AG$2)</f>
        <v>0.99117969842731357</v>
      </c>
      <c r="M107" s="1">
        <f ca="1">M47+NORMINV(RAND(),0,'Total-Smoothed'!$AG$2)</f>
        <v>5.9394243850493328E-2</v>
      </c>
      <c r="N107" s="1">
        <f ca="1">N47+NORMINV(RAND(),0,'Total-Smoothed'!$AG$2)</f>
        <v>0.33880204156385074</v>
      </c>
      <c r="O107" s="1">
        <f ca="1">O47+NORMINV(RAND(),0,'Total-Smoothed'!$AG$2)</f>
        <v>0.15778629379777953</v>
      </c>
      <c r="P107" s="1">
        <f ca="1">P47+NORMINV(RAND(),0,'Total-Smoothed'!$AG$2)</f>
        <v>1.005663255272631</v>
      </c>
      <c r="Q107" s="1">
        <f ca="1">Q47+NORMINV(RAND(),0,'Total-Smoothed'!$AG$2)</f>
        <v>-3.3919177775315168E-2</v>
      </c>
      <c r="R107" s="1">
        <f ca="1">R47+NORMINV(RAND(),0,'Total-Smoothed'!$AG$2)</f>
        <v>-3.6361551186430953E-2</v>
      </c>
      <c r="S107" s="1">
        <f ca="1">S47+NORMINV(RAND(),0,'Total-Smoothed'!$AG$2)</f>
        <v>1.0036720037270984E-2</v>
      </c>
      <c r="T107" s="1">
        <f ca="1">T47+NORMINV(RAND(),0,'Total-Smoothed'!$AG$2)</f>
        <v>1.0252181049695905</v>
      </c>
      <c r="U107" s="1">
        <f ca="1">U47+NORMINV(RAND(),0,'Total-Smoothed'!$AG$2)</f>
        <v>-0.10452036447605305</v>
      </c>
      <c r="V107" s="1">
        <f ca="1">V47+NORMINV(RAND(),0,'Total-Smoothed'!$AG$2)</f>
        <v>2.5857403509799183E-3</v>
      </c>
      <c r="W107" s="1">
        <f ca="1">W47+NORMINV(RAND(),0,'Total-Smoothed'!$AG$2)</f>
        <v>-2.6175599099777815E-2</v>
      </c>
    </row>
    <row r="108" spans="1:23">
      <c r="A108">
        <v>119</v>
      </c>
      <c r="B108" t="s">
        <v>94</v>
      </c>
      <c r="C108">
        <v>30</v>
      </c>
      <c r="D108" s="1">
        <f ca="1">D48+NORMINV(RAND(),0,'Total-Smoothed'!$AG$2)</f>
        <v>0.92997989207064113</v>
      </c>
      <c r="E108" s="1">
        <f ca="1">E48+NORMINV(RAND(),0,'Total-Smoothed'!$AG$2)</f>
        <v>7.5403451612535768E-2</v>
      </c>
      <c r="F108" s="1">
        <f ca="1">F48+NORMINV(RAND(),0,'Total-Smoothed'!$AG$2)</f>
        <v>4.3104004572079871E-2</v>
      </c>
      <c r="G108" s="1">
        <f ca="1">G48+NORMINV(RAND(),0,'Total-Smoothed'!$AG$2)</f>
        <v>0.15128253920719839</v>
      </c>
      <c r="H108" s="1">
        <f ca="1">H48+NORMINV(RAND(),0,'Total-Smoothed'!$AG$2)</f>
        <v>0.97736951395100724</v>
      </c>
      <c r="I108" s="1">
        <f ca="1">I48+NORMINV(RAND(),0,'Total-Smoothed'!$AG$2)</f>
        <v>0.77906761981656492</v>
      </c>
      <c r="J108" s="1">
        <f ca="1">J48+NORMINV(RAND(),0,'Total-Smoothed'!$AG$2)</f>
        <v>-1.1939594915136287E-2</v>
      </c>
      <c r="K108" s="1">
        <f ca="1">K48+NORMINV(RAND(),0,'Total-Smoothed'!$AG$2)</f>
        <v>0.16757034050491348</v>
      </c>
      <c r="L108" s="1">
        <f ca="1">L48+NORMINV(RAND(),0,'Total-Smoothed'!$AG$2)</f>
        <v>3.2015026881137727E-2</v>
      </c>
      <c r="M108" s="1">
        <f ca="1">M48+NORMINV(RAND(),0,'Total-Smoothed'!$AG$2)</f>
        <v>-0.11066715246496175</v>
      </c>
      <c r="N108" s="1">
        <f ca="1">N48+NORMINV(RAND(),0,'Total-Smoothed'!$AG$2)</f>
        <v>9.8740883619929526E-2</v>
      </c>
      <c r="O108" s="1">
        <f ca="1">O48+NORMINV(RAND(),0,'Total-Smoothed'!$AG$2)</f>
        <v>-0.12980020034139916</v>
      </c>
      <c r="P108" s="1">
        <f ca="1">P48+NORMINV(RAND(),0,'Total-Smoothed'!$AG$2)</f>
        <v>0.97360394536233619</v>
      </c>
      <c r="Q108" s="1">
        <f ca="1">Q48+NORMINV(RAND(),0,'Total-Smoothed'!$AG$2)</f>
        <v>0.39931981423737589</v>
      </c>
      <c r="R108" s="1">
        <f ca="1">R48+NORMINV(RAND(),0,'Total-Smoothed'!$AG$2)</f>
        <v>6.5032892682889851E-2</v>
      </c>
      <c r="S108" s="1">
        <f ca="1">S48+NORMINV(RAND(),0,'Total-Smoothed'!$AG$2)</f>
        <v>0.10827309701966283</v>
      </c>
      <c r="T108" s="1">
        <f ca="1">T48+NORMINV(RAND(),0,'Total-Smoothed'!$AG$2)</f>
        <v>0.93685190554827402</v>
      </c>
      <c r="U108" s="1">
        <f ca="1">U48+NORMINV(RAND(),0,'Total-Smoothed'!$AG$2)</f>
        <v>-0.16437713654972344</v>
      </c>
      <c r="V108" s="1">
        <f ca="1">V48+NORMINV(RAND(),0,'Total-Smoothed'!$AG$2)</f>
        <v>0.19847608471743136</v>
      </c>
      <c r="W108" s="1">
        <f ca="1">W48+NORMINV(RAND(),0,'Total-Smoothed'!$AG$2)</f>
        <v>1.0388155813693443</v>
      </c>
    </row>
    <row r="110" spans="1:23">
      <c r="D110" s="1" t="s">
        <v>2</v>
      </c>
      <c r="E110" s="1" t="s">
        <v>3</v>
      </c>
      <c r="F110" s="1" t="s">
        <v>4</v>
      </c>
      <c r="G110" s="1" t="s">
        <v>5</v>
      </c>
      <c r="H110" s="1" t="s">
        <v>6</v>
      </c>
      <c r="I110" s="1" t="s">
        <v>7</v>
      </c>
      <c r="J110" s="1" t="s">
        <v>8</v>
      </c>
      <c r="K110" s="1" t="s">
        <v>9</v>
      </c>
      <c r="L110" s="1" t="s">
        <v>10</v>
      </c>
      <c r="M110" s="1" t="s">
        <v>11</v>
      </c>
      <c r="N110" s="1" t="s">
        <v>17</v>
      </c>
      <c r="O110" s="1" t="s">
        <v>18</v>
      </c>
      <c r="P110" s="1" t="s">
        <v>19</v>
      </c>
      <c r="Q110" s="1" t="s">
        <v>20</v>
      </c>
      <c r="R110" s="1" t="s">
        <v>21</v>
      </c>
      <c r="S110" s="1" t="s">
        <v>22</v>
      </c>
      <c r="T110" s="1" t="s">
        <v>23</v>
      </c>
      <c r="U110" s="1" t="s">
        <v>24</v>
      </c>
      <c r="V110" s="1" t="s">
        <v>25</v>
      </c>
      <c r="W110" s="1" t="s">
        <v>26</v>
      </c>
    </row>
    <row r="111" spans="1:23">
      <c r="A111">
        <v>144</v>
      </c>
      <c r="B111" t="s">
        <v>47</v>
      </c>
      <c r="C111">
        <v>1</v>
      </c>
      <c r="D111" s="1">
        <f ca="1">(D61+0.6*(E61)+0.15*F61)/(1+0.6+0.15)</f>
        <v>0.57508988011308759</v>
      </c>
      <c r="E111" s="1">
        <f ca="1">(E61+0.6*(F61+D61)+0.15*G1)/(1+2*0.6+0.15)</f>
        <v>0.30189367547278101</v>
      </c>
      <c r="F111" s="1">
        <f ca="1">(F61+0.6*(G61+E61)+0.15*(D61+H61))/(1+2*0.6+2*0.15)</f>
        <v>0.28603627582484664</v>
      </c>
      <c r="G111" s="1">
        <f t="shared" ref="G111:H126" ca="1" si="10">(G61+0.6*(H61+F61)+0.15*(E61+I61))/(1+2*0.6+2*0.15)</f>
        <v>0.40899725507754925</v>
      </c>
      <c r="H111" s="1">
        <f ca="1">(H61+0.6*(I61+G61)+0.15*(F61+J61))/(1+2*0.6+2*0.15)</f>
        <v>0.33122199247678796</v>
      </c>
      <c r="I111" s="1">
        <f t="shared" ref="I111:U126" ca="1" si="11">(I61+0.6*(J61+H61)+0.15*(G61+K61))/(1+2*0.6+2*0.15)</f>
        <v>0.3021476236616264</v>
      </c>
      <c r="J111" s="1">
        <f t="shared" ca="1" si="11"/>
        <v>0.36817693167954901</v>
      </c>
      <c r="K111" s="1">
        <f t="shared" ca="1" si="11"/>
        <v>0.31309314030022667</v>
      </c>
      <c r="L111" s="1">
        <f t="shared" ca="1" si="11"/>
        <v>0.39507628244900717</v>
      </c>
      <c r="M111" s="1">
        <f t="shared" ca="1" si="11"/>
        <v>0.50563116307535649</v>
      </c>
      <c r="N111" s="1">
        <f t="shared" ca="1" si="11"/>
        <v>0.31376643204917265</v>
      </c>
      <c r="O111" s="1">
        <f t="shared" ca="1" si="11"/>
        <v>0.16174381749445418</v>
      </c>
      <c r="P111" s="1">
        <f t="shared" ca="1" si="11"/>
        <v>0.21589142703676889</v>
      </c>
      <c r="Q111" s="1">
        <f t="shared" ca="1" si="11"/>
        <v>0.39467303148628335</v>
      </c>
      <c r="R111" s="1">
        <f t="shared" ca="1" si="11"/>
        <v>0.36695388283367891</v>
      </c>
      <c r="S111" s="1">
        <f t="shared" ca="1" si="11"/>
        <v>0.22559198868535679</v>
      </c>
      <c r="T111" s="1">
        <f t="shared" ca="1" si="11"/>
        <v>7.9829655854132889E-2</v>
      </c>
      <c r="U111" s="1">
        <f t="shared" ca="1" si="11"/>
        <v>7.4297440030397996E-2</v>
      </c>
      <c r="V111" s="1">
        <f ca="1">(V61+0.6*(W61+U61)+0.15*T1)/(1+2*0.6+0.15)</f>
        <v>0.17277985870958573</v>
      </c>
      <c r="W111" s="1">
        <f ca="1">(W61+0.6*(V61)+0.15*U61)/(1+0.6+0.15)</f>
        <v>0.199379525984301</v>
      </c>
    </row>
    <row r="112" spans="1:23">
      <c r="A112">
        <v>145</v>
      </c>
      <c r="B112" t="s">
        <v>48</v>
      </c>
      <c r="C112">
        <v>1</v>
      </c>
      <c r="D112" s="1">
        <f t="shared" ref="D112:D158" ca="1" si="12">(D62+0.6*(E62)+0.15*F62)/(1+0.6+0.15)</f>
        <v>0.20963380884123775</v>
      </c>
      <c r="E112" s="1">
        <f t="shared" ref="E112:E158" ca="1" si="13">(E62+0.6*(F62+D62)+0.15*G2)/(1+2*0.6+0.15)</f>
        <v>0.18030356216933321</v>
      </c>
      <c r="F112" s="1">
        <f t="shared" ref="F112:U127" ca="1" si="14">(F62+0.6*(G62+E62)+0.15*(D62+H62))/(1+2*0.6+2*0.15)</f>
        <v>0.28942150471782424</v>
      </c>
      <c r="G112" s="1">
        <f t="shared" ca="1" si="10"/>
        <v>0.49668547339928332</v>
      </c>
      <c r="H112" s="1">
        <f t="shared" ca="1" si="10"/>
        <v>0.57086162222524872</v>
      </c>
      <c r="I112" s="1">
        <f t="shared" ca="1" si="11"/>
        <v>0.73397823600988465</v>
      </c>
      <c r="J112" s="1">
        <f t="shared" ca="1" si="11"/>
        <v>0.68861623277791562</v>
      </c>
      <c r="K112" s="1">
        <f t="shared" ca="1" si="11"/>
        <v>0.39266395709284996</v>
      </c>
      <c r="L112" s="1">
        <f t="shared" ca="1" si="11"/>
        <v>0.37747016630303437</v>
      </c>
      <c r="M112" s="1">
        <f t="shared" ca="1" si="11"/>
        <v>0.72230419486101849</v>
      </c>
      <c r="N112" s="1">
        <f t="shared" ca="1" si="11"/>
        <v>0.87845789977101774</v>
      </c>
      <c r="O112" s="1">
        <f t="shared" ca="1" si="11"/>
        <v>0.67285440435661636</v>
      </c>
      <c r="P112" s="1">
        <f t="shared" ca="1" si="11"/>
        <v>0.27144541676692369</v>
      </c>
      <c r="Q112" s="1">
        <f t="shared" ca="1" si="11"/>
        <v>5.784244427866192E-2</v>
      </c>
      <c r="R112" s="1">
        <f t="shared" ca="1" si="11"/>
        <v>0.13836527935778756</v>
      </c>
      <c r="S112" s="1">
        <f t="shared" ca="1" si="11"/>
        <v>0.33355467701953456</v>
      </c>
      <c r="T112" s="1">
        <f t="shared" ca="1" si="11"/>
        <v>0.4773012358936552</v>
      </c>
      <c r="U112" s="1">
        <f t="shared" ca="1" si="11"/>
        <v>0.45317882424369305</v>
      </c>
      <c r="V112" s="1">
        <f t="shared" ref="V112:V158" ca="1" si="15">(V62+0.6*(W62+U62)+0.15*T2)/(1+2*0.6+0.15)</f>
        <v>0.47748852934200831</v>
      </c>
      <c r="W112" s="1">
        <f t="shared" ref="W112:W157" ca="1" si="16">(W62+0.6*(V62)+0.15*U62)/(1+0.6+0.15)</f>
        <v>0.34514370361604374</v>
      </c>
    </row>
    <row r="113" spans="1:23">
      <c r="A113">
        <v>146</v>
      </c>
      <c r="B113" t="s">
        <v>49</v>
      </c>
      <c r="C113">
        <v>1</v>
      </c>
      <c r="D113" s="1">
        <f t="shared" ca="1" si="12"/>
        <v>0.6274039058555736</v>
      </c>
      <c r="E113" s="1">
        <f t="shared" ca="1" si="13"/>
        <v>0.3250934292449626</v>
      </c>
      <c r="F113" s="1">
        <f t="shared" ca="1" si="14"/>
        <v>0.13894115570877918</v>
      </c>
      <c r="G113" s="1">
        <f t="shared" ca="1" si="10"/>
        <v>0.10598296614646611</v>
      </c>
      <c r="H113" s="1">
        <f t="shared" ca="1" si="10"/>
        <v>0.24899864636644703</v>
      </c>
      <c r="I113" s="1">
        <f t="shared" ca="1" si="11"/>
        <v>0.46970893927312246</v>
      </c>
      <c r="J113" s="1">
        <f t="shared" ca="1" si="11"/>
        <v>0.60141270134116864</v>
      </c>
      <c r="K113" s="1">
        <f t="shared" ca="1" si="11"/>
        <v>0.58588557464727564</v>
      </c>
      <c r="L113" s="1">
        <f t="shared" ca="1" si="11"/>
        <v>0.63884671483424837</v>
      </c>
      <c r="M113" s="1">
        <f t="shared" ca="1" si="11"/>
        <v>0.51752406201422285</v>
      </c>
      <c r="N113" s="1">
        <f t="shared" ca="1" si="11"/>
        <v>0.18688695821043946</v>
      </c>
      <c r="O113" s="1">
        <f t="shared" ca="1" si="11"/>
        <v>3.3305258941600323E-2</v>
      </c>
      <c r="P113" s="1">
        <f t="shared" ca="1" si="11"/>
        <v>0.11847458682850746</v>
      </c>
      <c r="Q113" s="1">
        <f t="shared" ca="1" si="11"/>
        <v>0.30731526034933593</v>
      </c>
      <c r="R113" s="1">
        <f t="shared" ca="1" si="11"/>
        <v>0.40292403947122779</v>
      </c>
      <c r="S113" s="1">
        <f t="shared" ca="1" si="11"/>
        <v>0.20351848305025846</v>
      </c>
      <c r="T113" s="1">
        <f t="shared" ca="1" si="11"/>
        <v>6.6349192469346563E-2</v>
      </c>
      <c r="U113" s="1">
        <f t="shared" ca="1" si="11"/>
        <v>0.18682701241646443</v>
      </c>
      <c r="V113" s="1">
        <f t="shared" ca="1" si="15"/>
        <v>0.38789645886192375</v>
      </c>
      <c r="W113" s="1">
        <f t="shared" ca="1" si="16"/>
        <v>0.32670238797411549</v>
      </c>
    </row>
    <row r="114" spans="1:23">
      <c r="A114">
        <v>147</v>
      </c>
      <c r="B114" t="s">
        <v>50</v>
      </c>
      <c r="C114">
        <v>1</v>
      </c>
      <c r="D114" s="1">
        <f t="shared" ca="1" si="12"/>
        <v>0.50443383388061813</v>
      </c>
      <c r="E114" s="1">
        <f t="shared" ca="1" si="13"/>
        <v>0.22311871592291133</v>
      </c>
      <c r="F114" s="1">
        <f t="shared" ca="1" si="14"/>
        <v>6.5954909249979196E-2</v>
      </c>
      <c r="G114" s="1">
        <f t="shared" ca="1" si="10"/>
        <v>9.3204293215811196E-2</v>
      </c>
      <c r="H114" s="1">
        <f t="shared" ca="1" si="10"/>
        <v>0.29793789652527874</v>
      </c>
      <c r="I114" s="1">
        <f t="shared" ca="1" si="11"/>
        <v>0.61228896985657033</v>
      </c>
      <c r="J114" s="1">
        <f t="shared" ca="1" si="11"/>
        <v>0.63448868633303657</v>
      </c>
      <c r="K114" s="1">
        <f t="shared" ca="1" si="11"/>
        <v>0.36440476802976762</v>
      </c>
      <c r="L114" s="1">
        <f t="shared" ca="1" si="11"/>
        <v>0.35848949178245082</v>
      </c>
      <c r="M114" s="1">
        <f t="shared" ca="1" si="11"/>
        <v>0.66561661536124328</v>
      </c>
      <c r="N114" s="1">
        <f t="shared" ca="1" si="11"/>
        <v>0.68878444674091943</v>
      </c>
      <c r="O114" s="1">
        <f t="shared" ca="1" si="11"/>
        <v>0.35747985272658384</v>
      </c>
      <c r="P114" s="1">
        <f t="shared" ca="1" si="11"/>
        <v>0.12613535890904407</v>
      </c>
      <c r="Q114" s="1">
        <f t="shared" ca="1" si="11"/>
        <v>7.1923522336394166E-2</v>
      </c>
      <c r="R114" s="1">
        <f t="shared" ca="1" si="11"/>
        <v>3.0445614200036154E-2</v>
      </c>
      <c r="S114" s="1">
        <f t="shared" ca="1" si="11"/>
        <v>-3.2716903371387732E-2</v>
      </c>
      <c r="T114" s="1">
        <f t="shared" ca="1" si="11"/>
        <v>-5.762412412743367E-3</v>
      </c>
      <c r="U114" s="1">
        <f t="shared" ca="1" si="11"/>
        <v>0.19499957476131002</v>
      </c>
      <c r="V114" s="1">
        <f t="shared" ca="1" si="15"/>
        <v>0.42424789207145963</v>
      </c>
      <c r="W114" s="1">
        <f t="shared" ca="1" si="16"/>
        <v>0.3213576782595548</v>
      </c>
    </row>
    <row r="115" spans="1:23">
      <c r="A115">
        <v>148</v>
      </c>
      <c r="B115" t="s">
        <v>51</v>
      </c>
      <c r="C115">
        <v>1</v>
      </c>
      <c r="D115" s="1">
        <f t="shared" ca="1" si="12"/>
        <v>0.22395915444937539</v>
      </c>
      <c r="E115" s="1">
        <f t="shared" ca="1" si="13"/>
        <v>0.10588884412356493</v>
      </c>
      <c r="F115" s="1">
        <f t="shared" ca="1" si="14"/>
        <v>0.214342098194715</v>
      </c>
      <c r="G115" s="1">
        <f t="shared" ca="1" si="10"/>
        <v>0.43545582504651004</v>
      </c>
      <c r="H115" s="1">
        <f t="shared" ca="1" si="10"/>
        <v>0.48594958293012719</v>
      </c>
      <c r="I115" s="1">
        <f t="shared" ca="1" si="11"/>
        <v>0.57331100399877066</v>
      </c>
      <c r="J115" s="1">
        <f t="shared" ca="1" si="11"/>
        <v>0.57131467072704356</v>
      </c>
      <c r="K115" s="1">
        <f t="shared" ca="1" si="11"/>
        <v>0.34940970629622409</v>
      </c>
      <c r="L115" s="1">
        <f t="shared" ca="1" si="11"/>
        <v>0.2996557551149715</v>
      </c>
      <c r="M115" s="1">
        <f t="shared" ca="1" si="11"/>
        <v>0.35185637847783646</v>
      </c>
      <c r="N115" s="1">
        <f t="shared" ca="1" si="11"/>
        <v>0.17931651980161659</v>
      </c>
      <c r="O115" s="1">
        <f t="shared" ca="1" si="11"/>
        <v>4.4245893472010349E-2</v>
      </c>
      <c r="P115" s="1">
        <f t="shared" ca="1" si="11"/>
        <v>1.7772816086278918E-2</v>
      </c>
      <c r="Q115" s="1">
        <f t="shared" ca="1" si="11"/>
        <v>4.4950060413179505E-2</v>
      </c>
      <c r="R115" s="1">
        <f t="shared" ca="1" si="11"/>
        <v>7.6140996667731636E-2</v>
      </c>
      <c r="S115" s="1">
        <f t="shared" ca="1" si="11"/>
        <v>0.10098893175932018</v>
      </c>
      <c r="T115" s="1">
        <f t="shared" ca="1" si="11"/>
        <v>0.15459254067060391</v>
      </c>
      <c r="U115" s="1">
        <f t="shared" ca="1" si="11"/>
        <v>0.32779454424059595</v>
      </c>
      <c r="V115" s="1">
        <f t="shared" ca="1" si="15"/>
        <v>0.50877646896204365</v>
      </c>
      <c r="W115" s="1">
        <f t="shared" ca="1" si="16"/>
        <v>0.41018650027644554</v>
      </c>
    </row>
    <row r="116" spans="1:23">
      <c r="A116">
        <v>149</v>
      </c>
      <c r="B116" t="s">
        <v>52</v>
      </c>
      <c r="C116">
        <v>1</v>
      </c>
      <c r="D116" s="1">
        <f t="shared" ca="1" si="12"/>
        <v>0.5575002180009897</v>
      </c>
      <c r="E116" s="1">
        <f t="shared" ca="1" si="13"/>
        <v>0.37045312847857337</v>
      </c>
      <c r="F116" s="1">
        <f t="shared" ca="1" si="14"/>
        <v>0.34338286114825678</v>
      </c>
      <c r="G116" s="1">
        <f t="shared" ca="1" si="10"/>
        <v>0.48130772486759954</v>
      </c>
      <c r="H116" s="1">
        <f t="shared" ca="1" si="10"/>
        <v>0.54866993943395315</v>
      </c>
      <c r="I116" s="1">
        <f t="shared" ca="1" si="11"/>
        <v>0.68597163278705264</v>
      </c>
      <c r="J116" s="1">
        <f t="shared" ca="1" si="11"/>
        <v>0.61347885810768643</v>
      </c>
      <c r="K116" s="1">
        <f t="shared" ca="1" si="11"/>
        <v>0.36325597611162941</v>
      </c>
      <c r="L116" s="1">
        <f t="shared" ca="1" si="11"/>
        <v>0.3407193488568202</v>
      </c>
      <c r="M116" s="1">
        <f t="shared" ca="1" si="11"/>
        <v>0.64487731086716171</v>
      </c>
      <c r="N116" s="1">
        <f t="shared" ca="1" si="11"/>
        <v>0.83745212196205221</v>
      </c>
      <c r="O116" s="1">
        <f t="shared" ca="1" si="11"/>
        <v>0.70247482863708444</v>
      </c>
      <c r="P116" s="1">
        <f t="shared" ca="1" si="11"/>
        <v>0.35177113155810946</v>
      </c>
      <c r="Q116" s="1">
        <f t="shared" ca="1" si="11"/>
        <v>0.1230614776381104</v>
      </c>
      <c r="R116" s="1">
        <f t="shared" ca="1" si="11"/>
        <v>6.351112506067802E-2</v>
      </c>
      <c r="S116" s="1">
        <f t="shared" ca="1" si="11"/>
        <v>7.757566751206231E-2</v>
      </c>
      <c r="T116" s="1">
        <f t="shared" ca="1" si="11"/>
        <v>0.13087174460143605</v>
      </c>
      <c r="U116" s="1">
        <f t="shared" ca="1" si="11"/>
        <v>0.25816059620294607</v>
      </c>
      <c r="V116" s="1">
        <f t="shared" ca="1" si="15"/>
        <v>0.43321361789739921</v>
      </c>
      <c r="W116" s="1">
        <f t="shared" ca="1" si="16"/>
        <v>0.36030136063316404</v>
      </c>
    </row>
    <row r="117" spans="1:23">
      <c r="A117">
        <v>150</v>
      </c>
      <c r="B117" t="s">
        <v>53</v>
      </c>
      <c r="C117">
        <v>1</v>
      </c>
      <c r="D117" s="1">
        <f t="shared" ca="1" si="12"/>
        <v>0.60574157783966676</v>
      </c>
      <c r="E117" s="1">
        <f t="shared" ca="1" si="13"/>
        <v>0.2976057759719053</v>
      </c>
      <c r="F117" s="1">
        <f t="shared" ca="1" si="14"/>
        <v>9.7844035479136685E-2</v>
      </c>
      <c r="G117" s="1">
        <f t="shared" ca="1" si="10"/>
        <v>8.62797421949143E-2</v>
      </c>
      <c r="H117" s="1">
        <f t="shared" ca="1" si="10"/>
        <v>0.24770736987692601</v>
      </c>
      <c r="I117" s="1">
        <f t="shared" ca="1" si="11"/>
        <v>0.54553867983418025</v>
      </c>
      <c r="J117" s="1">
        <f t="shared" ca="1" si="11"/>
        <v>0.79491936023415655</v>
      </c>
      <c r="K117" s="1">
        <f t="shared" ca="1" si="11"/>
        <v>0.74260865680294119</v>
      </c>
      <c r="L117" s="1">
        <f t="shared" ca="1" si="11"/>
        <v>0.53089501010043083</v>
      </c>
      <c r="M117" s="1">
        <f t="shared" ca="1" si="11"/>
        <v>0.48534893159549936</v>
      </c>
      <c r="N117" s="1">
        <f t="shared" ca="1" si="11"/>
        <v>0.26699419668137769</v>
      </c>
      <c r="O117" s="1">
        <f t="shared" ca="1" si="11"/>
        <v>0.12978023132805683</v>
      </c>
      <c r="P117" s="1">
        <f t="shared" ca="1" si="11"/>
        <v>0.30612413270567773</v>
      </c>
      <c r="Q117" s="1">
        <f t="shared" ca="1" si="11"/>
        <v>0.62232674865272286</v>
      </c>
      <c r="R117" s="1">
        <f t="shared" ca="1" si="11"/>
        <v>0.64089914613769294</v>
      </c>
      <c r="S117" s="1">
        <f t="shared" ca="1" si="11"/>
        <v>0.32803471644051252</v>
      </c>
      <c r="T117" s="1">
        <f t="shared" ca="1" si="11"/>
        <v>0.10899075390165511</v>
      </c>
      <c r="U117" s="1">
        <f t="shared" ca="1" si="11"/>
        <v>0.22501710886129955</v>
      </c>
      <c r="V117" s="1">
        <f t="shared" ca="1" si="15"/>
        <v>0.58748704382751105</v>
      </c>
      <c r="W117" s="1">
        <f t="shared" ca="1" si="16"/>
        <v>0.84987773345933859</v>
      </c>
    </row>
    <row r="118" spans="1:23">
      <c r="A118">
        <v>151</v>
      </c>
      <c r="B118" t="s">
        <v>54</v>
      </c>
      <c r="C118">
        <v>1</v>
      </c>
      <c r="D118" s="1">
        <f t="shared" ca="1" si="12"/>
        <v>0.57877399836508592</v>
      </c>
      <c r="E118" s="1">
        <f t="shared" ca="1" si="13"/>
        <v>0.27149564352864614</v>
      </c>
      <c r="F118" s="1">
        <f t="shared" ca="1" si="14"/>
        <v>0.1576201924355336</v>
      </c>
      <c r="G118" s="1">
        <f t="shared" ca="1" si="10"/>
        <v>0.20963217770841455</v>
      </c>
      <c r="H118" s="1">
        <f t="shared" ca="1" si="10"/>
        <v>0.35493451737801579</v>
      </c>
      <c r="I118" s="1">
        <f t="shared" ca="1" si="11"/>
        <v>0.64476119249635511</v>
      </c>
      <c r="J118" s="1">
        <f t="shared" ca="1" si="11"/>
        <v>0.83303119838876738</v>
      </c>
      <c r="K118" s="1">
        <f t="shared" ca="1" si="11"/>
        <v>0.74165061943182764</v>
      </c>
      <c r="L118" s="1">
        <f t="shared" ca="1" si="11"/>
        <v>0.54186069425001493</v>
      </c>
      <c r="M118" s="1">
        <f t="shared" ca="1" si="11"/>
        <v>0.4401024929897413</v>
      </c>
      <c r="N118" s="1">
        <f t="shared" ca="1" si="11"/>
        <v>0.21512450811958436</v>
      </c>
      <c r="O118" s="1">
        <f t="shared" ca="1" si="11"/>
        <v>3.4538866683383344E-2</v>
      </c>
      <c r="P118" s="1">
        <f t="shared" ca="1" si="11"/>
        <v>-3.7383289606176318E-3</v>
      </c>
      <c r="Q118" s="1">
        <f t="shared" ca="1" si="11"/>
        <v>7.7727062623771326E-2</v>
      </c>
      <c r="R118" s="1">
        <f t="shared" ca="1" si="11"/>
        <v>0.21768881037508764</v>
      </c>
      <c r="S118" s="1">
        <f t="shared" ca="1" si="11"/>
        <v>0.33696087682717091</v>
      </c>
      <c r="T118" s="1">
        <f t="shared" ca="1" si="11"/>
        <v>0.42570151725132971</v>
      </c>
      <c r="U118" s="1">
        <f t="shared" ca="1" si="11"/>
        <v>0.28593112031105516</v>
      </c>
      <c r="V118" s="1">
        <f t="shared" ca="1" si="15"/>
        <v>0.29259908526813411</v>
      </c>
      <c r="W118" s="1">
        <f t="shared" ca="1" si="16"/>
        <v>0.53268974632781085</v>
      </c>
    </row>
    <row r="119" spans="1:23">
      <c r="A119">
        <v>152</v>
      </c>
      <c r="B119" t="s">
        <v>55</v>
      </c>
      <c r="C119">
        <v>1</v>
      </c>
      <c r="D119" s="1">
        <f t="shared" ca="1" si="12"/>
        <v>0.64456651713156876</v>
      </c>
      <c r="E119" s="1">
        <f t="shared" ca="1" si="13"/>
        <v>0.34384452940391413</v>
      </c>
      <c r="F119" s="1">
        <f t="shared" ca="1" si="14"/>
        <v>6.2907625024008151E-2</v>
      </c>
      <c r="G119" s="1">
        <f t="shared" ca="1" si="10"/>
        <v>-4.9563643874030769E-2</v>
      </c>
      <c r="H119" s="1">
        <f t="shared" ca="1" si="10"/>
        <v>3.5435989177640376E-2</v>
      </c>
      <c r="I119" s="1">
        <f t="shared" ca="1" si="11"/>
        <v>0.30938797959893855</v>
      </c>
      <c r="J119" s="1">
        <f t="shared" ca="1" si="11"/>
        <v>0.6039828196430419</v>
      </c>
      <c r="K119" s="1">
        <f t="shared" ca="1" si="11"/>
        <v>0.61740162460922821</v>
      </c>
      <c r="L119" s="1">
        <f t="shared" ca="1" si="11"/>
        <v>0.48030774527828013</v>
      </c>
      <c r="M119" s="1">
        <f t="shared" ca="1" si="11"/>
        <v>0.44567310036929875</v>
      </c>
      <c r="N119" s="1">
        <f t="shared" ca="1" si="11"/>
        <v>0.2743235754373386</v>
      </c>
      <c r="O119" s="1">
        <f t="shared" ca="1" si="11"/>
        <v>0.2407026835782605</v>
      </c>
      <c r="P119" s="1">
        <f t="shared" ca="1" si="11"/>
        <v>0.46184695104785822</v>
      </c>
      <c r="Q119" s="1">
        <f t="shared" ca="1" si="11"/>
        <v>0.60553476495175951</v>
      </c>
      <c r="R119" s="1">
        <f t="shared" ca="1" si="11"/>
        <v>0.61860844645868496</v>
      </c>
      <c r="S119" s="1">
        <f t="shared" ca="1" si="11"/>
        <v>0.48558187783140888</v>
      </c>
      <c r="T119" s="1">
        <f t="shared" ca="1" si="11"/>
        <v>0.45462159949582237</v>
      </c>
      <c r="U119" s="1">
        <f t="shared" ca="1" si="11"/>
        <v>0.36593952190336054</v>
      </c>
      <c r="V119" s="1">
        <f t="shared" ca="1" si="15"/>
        <v>0.40623407133235068</v>
      </c>
      <c r="W119" s="1">
        <f t="shared" ca="1" si="16"/>
        <v>0.35704234880147434</v>
      </c>
    </row>
    <row r="120" spans="1:23">
      <c r="A120">
        <v>153</v>
      </c>
      <c r="B120" t="s">
        <v>56</v>
      </c>
      <c r="C120">
        <v>1</v>
      </c>
      <c r="D120" s="1">
        <f t="shared" ca="1" si="12"/>
        <v>2.4271920279116708E-2</v>
      </c>
      <c r="E120" s="1">
        <f t="shared" ca="1" si="13"/>
        <v>0.10165978552657205</v>
      </c>
      <c r="F120" s="1">
        <f t="shared" ca="1" si="14"/>
        <v>0.30745649419970522</v>
      </c>
      <c r="G120" s="1">
        <f t="shared" ca="1" si="10"/>
        <v>0.52017025121847538</v>
      </c>
      <c r="H120" s="1">
        <f t="shared" ca="1" si="10"/>
        <v>0.56451497806662998</v>
      </c>
      <c r="I120" s="1">
        <f t="shared" ca="1" si="11"/>
        <v>0.73868275006633122</v>
      </c>
      <c r="J120" s="1">
        <f t="shared" ca="1" si="11"/>
        <v>0.87430157487517501</v>
      </c>
      <c r="K120" s="1">
        <f t="shared" ca="1" si="11"/>
        <v>0.82969750115844754</v>
      </c>
      <c r="L120" s="1">
        <f t="shared" ca="1" si="11"/>
        <v>0.64876825566129093</v>
      </c>
      <c r="M120" s="1">
        <f t="shared" ca="1" si="11"/>
        <v>0.48025670442358859</v>
      </c>
      <c r="N120" s="1">
        <f t="shared" ca="1" si="11"/>
        <v>0.1631149255819222</v>
      </c>
      <c r="O120" s="1">
        <f t="shared" ca="1" si="11"/>
        <v>-2.9522546070381551E-2</v>
      </c>
      <c r="P120" s="1">
        <f t="shared" ca="1" si="11"/>
        <v>-2.8790124236326309E-2</v>
      </c>
      <c r="Q120" s="1">
        <f t="shared" ca="1" si="11"/>
        <v>0.17285411586919483</v>
      </c>
      <c r="R120" s="1">
        <f t="shared" ca="1" si="11"/>
        <v>0.43561445022929196</v>
      </c>
      <c r="S120" s="1">
        <f t="shared" ca="1" si="11"/>
        <v>0.48297707864883199</v>
      </c>
      <c r="T120" s="1">
        <f t="shared" ca="1" si="11"/>
        <v>0.47744557895147144</v>
      </c>
      <c r="U120" s="1">
        <f t="shared" ca="1" si="11"/>
        <v>0.41312131211365999</v>
      </c>
      <c r="V120" s="1">
        <f t="shared" ca="1" si="15"/>
        <v>0.45479096998823049</v>
      </c>
      <c r="W120" s="1">
        <f t="shared" ca="1" si="16"/>
        <v>0.31356888509078684</v>
      </c>
    </row>
    <row r="121" spans="1:23">
      <c r="A121">
        <v>154</v>
      </c>
      <c r="B121" t="s">
        <v>57</v>
      </c>
      <c r="C121">
        <v>1</v>
      </c>
      <c r="D121" s="1">
        <f t="shared" ca="1" si="12"/>
        <v>0.44664276294573951</v>
      </c>
      <c r="E121" s="1">
        <f t="shared" ca="1" si="13"/>
        <v>0.30691380146281827</v>
      </c>
      <c r="F121" s="1">
        <f t="shared" ca="1" si="14"/>
        <v>0.28407466308646134</v>
      </c>
      <c r="G121" s="1">
        <f t="shared" ca="1" si="10"/>
        <v>0.26741799860774546</v>
      </c>
      <c r="H121" s="1">
        <f t="shared" ca="1" si="10"/>
        <v>0.43521492098653447</v>
      </c>
      <c r="I121" s="1">
        <f t="shared" ca="1" si="11"/>
        <v>0.77528663864363156</v>
      </c>
      <c r="J121" s="1">
        <f t="shared" ca="1" si="11"/>
        <v>0.89136375905444454</v>
      </c>
      <c r="K121" s="1">
        <f t="shared" ca="1" si="11"/>
        <v>0.73326145896506367</v>
      </c>
      <c r="L121" s="1">
        <f t="shared" ca="1" si="11"/>
        <v>0.59413576227958242</v>
      </c>
      <c r="M121" s="1">
        <f t="shared" ca="1" si="11"/>
        <v>0.71340273001384724</v>
      </c>
      <c r="N121" s="1">
        <f t="shared" ca="1" si="11"/>
        <v>0.65989924254223842</v>
      </c>
      <c r="O121" s="1">
        <f t="shared" ca="1" si="11"/>
        <v>0.3217251444336463</v>
      </c>
      <c r="P121" s="1">
        <f t="shared" ca="1" si="11"/>
        <v>8.1119991049324019E-2</v>
      </c>
      <c r="Q121" s="1">
        <f t="shared" ca="1" si="11"/>
        <v>-2.0846357770448153E-3</v>
      </c>
      <c r="R121" s="1">
        <f t="shared" ca="1" si="11"/>
        <v>2.8180128543422021E-2</v>
      </c>
      <c r="S121" s="1">
        <f t="shared" ca="1" si="11"/>
        <v>0.21553982106633721</v>
      </c>
      <c r="T121" s="1">
        <f t="shared" ca="1" si="11"/>
        <v>0.46022414303010689</v>
      </c>
      <c r="U121" s="1">
        <f t="shared" ca="1" si="11"/>
        <v>0.53389550027605059</v>
      </c>
      <c r="V121" s="1">
        <f t="shared" ca="1" si="15"/>
        <v>0.68202135605871339</v>
      </c>
      <c r="W121" s="1">
        <f t="shared" ca="1" si="16"/>
        <v>0.77919088811717108</v>
      </c>
    </row>
    <row r="122" spans="1:23">
      <c r="A122">
        <v>155</v>
      </c>
      <c r="B122" t="s">
        <v>58</v>
      </c>
      <c r="C122">
        <v>1</v>
      </c>
      <c r="D122" s="1">
        <f t="shared" ca="1" si="12"/>
        <v>0.49732382358317145</v>
      </c>
      <c r="E122" s="1">
        <f t="shared" ca="1" si="13"/>
        <v>0.222345535952053</v>
      </c>
      <c r="F122" s="1">
        <f t="shared" ca="1" si="14"/>
        <v>0.23748954994004329</v>
      </c>
      <c r="G122" s="1">
        <f t="shared" ca="1" si="10"/>
        <v>0.4176186211501437</v>
      </c>
      <c r="H122" s="1">
        <f t="shared" ca="1" si="10"/>
        <v>0.36036343054755182</v>
      </c>
      <c r="I122" s="1">
        <f t="shared" ca="1" si="11"/>
        <v>0.39981193060717563</v>
      </c>
      <c r="J122" s="1">
        <f t="shared" ca="1" si="11"/>
        <v>0.64469657858179663</v>
      </c>
      <c r="K122" s="1">
        <f t="shared" ca="1" si="11"/>
        <v>0.69402510001755746</v>
      </c>
      <c r="L122" s="1">
        <f t="shared" ca="1" si="11"/>
        <v>0.53431568130935925</v>
      </c>
      <c r="M122" s="1">
        <f t="shared" ca="1" si="11"/>
        <v>0.45522671187545588</v>
      </c>
      <c r="N122" s="1">
        <f t="shared" ca="1" si="11"/>
        <v>0.24058567231595532</v>
      </c>
      <c r="O122" s="1">
        <f t="shared" ca="1" si="11"/>
        <v>3.4451389491699867E-2</v>
      </c>
      <c r="P122" s="1">
        <f t="shared" ca="1" si="11"/>
        <v>3.4337637630328481E-2</v>
      </c>
      <c r="Q122" s="1">
        <f t="shared" ca="1" si="11"/>
        <v>0.19780779213488175</v>
      </c>
      <c r="R122" s="1">
        <f t="shared" ca="1" si="11"/>
        <v>0.35945967895633224</v>
      </c>
      <c r="S122" s="1">
        <f t="shared" ca="1" si="11"/>
        <v>0.22084802321126307</v>
      </c>
      <c r="T122" s="1">
        <f t="shared" ca="1" si="11"/>
        <v>6.7200837164365007E-2</v>
      </c>
      <c r="U122" s="1">
        <f t="shared" ca="1" si="11"/>
        <v>6.3711687259128374E-2</v>
      </c>
      <c r="V122" s="1">
        <f t="shared" ca="1" si="15"/>
        <v>0.29602543344462934</v>
      </c>
      <c r="W122" s="1">
        <f t="shared" ca="1" si="16"/>
        <v>0.63536128089024846</v>
      </c>
    </row>
    <row r="123" spans="1:23">
      <c r="A123">
        <v>156</v>
      </c>
      <c r="B123" t="s">
        <v>59</v>
      </c>
      <c r="C123">
        <v>1</v>
      </c>
      <c r="D123" s="1">
        <f t="shared" ca="1" si="12"/>
        <v>0.58051883224309775</v>
      </c>
      <c r="E123" s="1">
        <f t="shared" ca="1" si="13"/>
        <v>0.36879258847471885</v>
      </c>
      <c r="F123" s="1">
        <f t="shared" ca="1" si="14"/>
        <v>0.35027178914265089</v>
      </c>
      <c r="G123" s="1">
        <f t="shared" ca="1" si="10"/>
        <v>0.43321092264328137</v>
      </c>
      <c r="H123" s="1">
        <f t="shared" ca="1" si="10"/>
        <v>0.38985968006254318</v>
      </c>
      <c r="I123" s="1">
        <f t="shared" ca="1" si="11"/>
        <v>0.40095715494230594</v>
      </c>
      <c r="J123" s="1">
        <f t="shared" ca="1" si="11"/>
        <v>0.21024863440871683</v>
      </c>
      <c r="K123" s="1">
        <f t="shared" ca="1" si="11"/>
        <v>9.7304514574754197E-2</v>
      </c>
      <c r="L123" s="1">
        <f t="shared" ca="1" si="11"/>
        <v>0.25631677495350769</v>
      </c>
      <c r="M123" s="1">
        <f t="shared" ca="1" si="11"/>
        <v>0.49742824906424171</v>
      </c>
      <c r="N123" s="1">
        <f t="shared" ca="1" si="11"/>
        <v>0.38241863347020566</v>
      </c>
      <c r="O123" s="1">
        <f t="shared" ca="1" si="11"/>
        <v>0.21458845246413288</v>
      </c>
      <c r="P123" s="1">
        <f t="shared" ca="1" si="11"/>
        <v>0.32563879795733469</v>
      </c>
      <c r="Q123" s="1">
        <f t="shared" ca="1" si="11"/>
        <v>0.64790477123008539</v>
      </c>
      <c r="R123" s="1">
        <f t="shared" ca="1" si="11"/>
        <v>0.73118113769179616</v>
      </c>
      <c r="S123" s="1">
        <f t="shared" ca="1" si="11"/>
        <v>0.66736850580012474</v>
      </c>
      <c r="T123" s="1">
        <f t="shared" ca="1" si="11"/>
        <v>0.70255251978514743</v>
      </c>
      <c r="U123" s="1">
        <f t="shared" ca="1" si="11"/>
        <v>0.60503915387400009</v>
      </c>
      <c r="V123" s="1">
        <f t="shared" ca="1" si="15"/>
        <v>0.44398646936394653</v>
      </c>
      <c r="W123" s="1">
        <f t="shared" ca="1" si="16"/>
        <v>0.26793338698991276</v>
      </c>
    </row>
    <row r="124" spans="1:23">
      <c r="A124">
        <v>157</v>
      </c>
      <c r="B124" t="s">
        <v>60</v>
      </c>
      <c r="C124">
        <v>1</v>
      </c>
      <c r="D124" s="1">
        <f t="shared" ca="1" si="12"/>
        <v>0.60239848216511171</v>
      </c>
      <c r="E124" s="1">
        <f t="shared" ca="1" si="13"/>
        <v>0.34385737184258552</v>
      </c>
      <c r="F124" s="1">
        <f t="shared" ca="1" si="14"/>
        <v>0.24834241804263243</v>
      </c>
      <c r="G124" s="1">
        <f t="shared" ca="1" si="10"/>
        <v>0.3321143319000413</v>
      </c>
      <c r="H124" s="1">
        <f t="shared" ca="1" si="10"/>
        <v>0.35760683706917462</v>
      </c>
      <c r="I124" s="1">
        <f t="shared" ca="1" si="11"/>
        <v>0.41653600853571787</v>
      </c>
      <c r="J124" s="1">
        <f t="shared" ca="1" si="11"/>
        <v>0.25730568909192847</v>
      </c>
      <c r="K124" s="1">
        <f t="shared" ca="1" si="11"/>
        <v>0.12894504127202505</v>
      </c>
      <c r="L124" s="1">
        <f t="shared" ca="1" si="11"/>
        <v>0.26293010515415427</v>
      </c>
      <c r="M124" s="1">
        <f t="shared" ca="1" si="11"/>
        <v>0.54488939595290309</v>
      </c>
      <c r="N124" s="1">
        <f t="shared" ca="1" si="11"/>
        <v>0.57701509124967532</v>
      </c>
      <c r="O124" s="1">
        <f t="shared" ca="1" si="11"/>
        <v>0.35016618608560568</v>
      </c>
      <c r="P124" s="1">
        <f t="shared" ca="1" si="11"/>
        <v>0.21300650678888911</v>
      </c>
      <c r="Q124" s="1">
        <f t="shared" ca="1" si="11"/>
        <v>0.2913637295749249</v>
      </c>
      <c r="R124" s="1">
        <f t="shared" ca="1" si="11"/>
        <v>0.44366387853460532</v>
      </c>
      <c r="S124" s="1">
        <f t="shared" ca="1" si="11"/>
        <v>0.35468014582145713</v>
      </c>
      <c r="T124" s="1">
        <f t="shared" ca="1" si="11"/>
        <v>0.37817953926433578</v>
      </c>
      <c r="U124" s="1">
        <f t="shared" ca="1" si="11"/>
        <v>0.4883055839085193</v>
      </c>
      <c r="V124" s="1">
        <f t="shared" ca="1" si="15"/>
        <v>0.33811281928172471</v>
      </c>
      <c r="W124" s="1">
        <f t="shared" ca="1" si="16"/>
        <v>0.15151531342660937</v>
      </c>
    </row>
    <row r="125" spans="1:23">
      <c r="A125">
        <v>158</v>
      </c>
      <c r="B125" t="s">
        <v>61</v>
      </c>
      <c r="C125">
        <v>1</v>
      </c>
      <c r="D125" s="1">
        <f t="shared" ca="1" si="12"/>
        <v>0.64397156347455564</v>
      </c>
      <c r="E125" s="1">
        <f t="shared" ca="1" si="13"/>
        <v>0.34362831013472078</v>
      </c>
      <c r="F125" s="1">
        <f t="shared" ca="1" si="14"/>
        <v>0.1395251477805135</v>
      </c>
      <c r="G125" s="1">
        <f t="shared" ca="1" si="10"/>
        <v>0.15655798061530049</v>
      </c>
      <c r="H125" s="1">
        <f t="shared" ca="1" si="10"/>
        <v>0.32692291760939579</v>
      </c>
      <c r="I125" s="1">
        <f t="shared" ca="1" si="11"/>
        <v>0.41497748751078267</v>
      </c>
      <c r="J125" s="1">
        <f t="shared" ca="1" si="11"/>
        <v>0.22960510257796707</v>
      </c>
      <c r="K125" s="1">
        <f t="shared" ca="1" si="11"/>
        <v>0.13541267548643471</v>
      </c>
      <c r="L125" s="1">
        <f t="shared" ca="1" si="11"/>
        <v>0.2773255860613773</v>
      </c>
      <c r="M125" s="1">
        <f t="shared" ca="1" si="11"/>
        <v>0.4524891140729726</v>
      </c>
      <c r="N125" s="1">
        <f t="shared" ca="1" si="11"/>
        <v>0.28385594972398254</v>
      </c>
      <c r="O125" s="1">
        <f t="shared" ca="1" si="11"/>
        <v>7.6695625968056097E-2</v>
      </c>
      <c r="P125" s="1">
        <f t="shared" ca="1" si="11"/>
        <v>3.0605354960529674E-2</v>
      </c>
      <c r="Q125" s="1">
        <f t="shared" ca="1" si="11"/>
        <v>0.13612006358478107</v>
      </c>
      <c r="R125" s="1">
        <f t="shared" ca="1" si="11"/>
        <v>0.41572071119021353</v>
      </c>
      <c r="S125" s="1">
        <f t="shared" ca="1" si="11"/>
        <v>0.55935230107491141</v>
      </c>
      <c r="T125" s="1">
        <f t="shared" ca="1" si="11"/>
        <v>0.67953262646633306</v>
      </c>
      <c r="U125" s="1">
        <f t="shared" ca="1" si="11"/>
        <v>0.67426736136614696</v>
      </c>
      <c r="V125" s="1">
        <f t="shared" ca="1" si="15"/>
        <v>0.5994246253237312</v>
      </c>
      <c r="W125" s="1">
        <f t="shared" ca="1" si="16"/>
        <v>0.3958857282992817</v>
      </c>
    </row>
    <row r="126" spans="1:23">
      <c r="A126">
        <v>159</v>
      </c>
      <c r="B126" t="s">
        <v>62</v>
      </c>
      <c r="C126">
        <v>1</v>
      </c>
      <c r="D126" s="1">
        <f t="shared" ca="1" si="12"/>
        <v>0.5639719054926432</v>
      </c>
      <c r="E126" s="1">
        <f t="shared" ca="1" si="13"/>
        <v>0.23016078245535168</v>
      </c>
      <c r="F126" s="1">
        <f t="shared" ca="1" si="14"/>
        <v>-1.0885534351966352E-2</v>
      </c>
      <c r="G126" s="1">
        <f t="shared" ca="1" si="10"/>
        <v>-2.3325614239444238E-3</v>
      </c>
      <c r="H126" s="1">
        <f t="shared" ca="1" si="10"/>
        <v>0.23675143442501168</v>
      </c>
      <c r="I126" s="1">
        <f t="shared" ca="1" si="11"/>
        <v>0.42158221792197947</v>
      </c>
      <c r="J126" s="1">
        <f t="shared" ca="1" si="11"/>
        <v>0.24550926150655944</v>
      </c>
      <c r="K126" s="1">
        <f t="shared" ca="1" si="11"/>
        <v>0.12828468365772172</v>
      </c>
      <c r="L126" s="1">
        <f t="shared" ca="1" si="11"/>
        <v>0.2909060762212925</v>
      </c>
      <c r="M126" s="1">
        <f t="shared" ca="1" si="11"/>
        <v>0.60291437351286636</v>
      </c>
      <c r="N126" s="1">
        <f t="shared" ca="1" si="11"/>
        <v>0.57422488827999929</v>
      </c>
      <c r="O126" s="1">
        <f t="shared" ca="1" si="11"/>
        <v>0.29465986878865857</v>
      </c>
      <c r="P126" s="1">
        <f t="shared" ca="1" si="11"/>
        <v>0.31841098306594234</v>
      </c>
      <c r="Q126" s="1">
        <f t="shared" ca="1" si="11"/>
        <v>0.63139841696632271</v>
      </c>
      <c r="R126" s="1">
        <f t="shared" ca="1" si="11"/>
        <v>0.64822550445269134</v>
      </c>
      <c r="S126" s="1">
        <f t="shared" ca="1" si="11"/>
        <v>0.31192661447583253</v>
      </c>
      <c r="T126" s="1">
        <f t="shared" ca="1" si="11"/>
        <v>0.17920667882366251</v>
      </c>
      <c r="U126" s="1">
        <f t="shared" ca="1" si="11"/>
        <v>0.34810120641810655</v>
      </c>
      <c r="V126" s="1">
        <f t="shared" ca="1" si="15"/>
        <v>0.49281692293268808</v>
      </c>
      <c r="W126" s="1">
        <f t="shared" ca="1" si="16"/>
        <v>0.36174480787447522</v>
      </c>
    </row>
    <row r="127" spans="1:23">
      <c r="A127">
        <v>160</v>
      </c>
      <c r="B127" t="s">
        <v>63</v>
      </c>
      <c r="C127">
        <v>1</v>
      </c>
      <c r="D127" s="1">
        <f t="shared" ca="1" si="12"/>
        <v>0.50895201073494512</v>
      </c>
      <c r="E127" s="1">
        <f t="shared" ca="1" si="13"/>
        <v>0.24648904409192177</v>
      </c>
      <c r="F127" s="1">
        <f t="shared" ca="1" si="14"/>
        <v>0.25057554799725196</v>
      </c>
      <c r="G127" s="1">
        <f t="shared" ca="1" si="14"/>
        <v>0.41769246125645243</v>
      </c>
      <c r="H127" s="1">
        <f t="shared" ca="1" si="14"/>
        <v>0.39751619043311959</v>
      </c>
      <c r="I127" s="1">
        <f t="shared" ca="1" si="14"/>
        <v>0.38517754220829492</v>
      </c>
      <c r="J127" s="1">
        <f t="shared" ca="1" si="14"/>
        <v>0.20179841397744566</v>
      </c>
      <c r="K127" s="1">
        <f t="shared" ca="1" si="14"/>
        <v>0.11070813666979247</v>
      </c>
      <c r="L127" s="1">
        <f t="shared" ca="1" si="14"/>
        <v>0.25587136640670144</v>
      </c>
      <c r="M127" s="1">
        <f t="shared" ca="1" si="14"/>
        <v>0.47160264868770047</v>
      </c>
      <c r="N127" s="1">
        <f t="shared" ca="1" si="14"/>
        <v>0.36023871880380104</v>
      </c>
      <c r="O127" s="1">
        <f t="shared" ca="1" si="14"/>
        <v>0.18564634358655671</v>
      </c>
      <c r="P127" s="1">
        <f t="shared" ca="1" si="14"/>
        <v>0.284860181063882</v>
      </c>
      <c r="Q127" s="1">
        <f t="shared" ca="1" si="14"/>
        <v>0.61380055223991881</v>
      </c>
      <c r="R127" s="1">
        <f t="shared" ca="1" si="14"/>
        <v>0.78113798730997264</v>
      </c>
      <c r="S127" s="1">
        <f t="shared" ca="1" si="14"/>
        <v>0.56551573097904784</v>
      </c>
      <c r="T127" s="1">
        <f t="shared" ca="1" si="14"/>
        <v>0.17110809324607848</v>
      </c>
      <c r="U127" s="1">
        <f t="shared" ca="1" si="14"/>
        <v>-1.5804566423465394E-2</v>
      </c>
      <c r="V127" s="1">
        <f t="shared" ca="1" si="15"/>
        <v>-2.4885782459749043E-2</v>
      </c>
      <c r="W127" s="1">
        <f t="shared" ca="1" si="16"/>
        <v>-2.1616145386320933E-2</v>
      </c>
    </row>
    <row r="128" spans="1:23">
      <c r="A128">
        <v>161</v>
      </c>
      <c r="B128" t="s">
        <v>64</v>
      </c>
      <c r="C128">
        <v>1</v>
      </c>
      <c r="D128" s="1">
        <f t="shared" ca="1" si="12"/>
        <v>0.60688163122892769</v>
      </c>
      <c r="E128" s="1">
        <f t="shared" ca="1" si="13"/>
        <v>0.27820058785448087</v>
      </c>
      <c r="F128" s="1">
        <f t="shared" ref="F128:U143" ca="1" si="17">(F78+0.6*(G78+E78)+0.15*(D78+H78))/(1+2*0.6+2*0.15)</f>
        <v>0.11814265592485647</v>
      </c>
      <c r="G128" s="1">
        <f t="shared" ca="1" si="17"/>
        <v>0.11696345552245246</v>
      </c>
      <c r="H128" s="1">
        <f t="shared" ca="1" si="17"/>
        <v>0.25695911676855376</v>
      </c>
      <c r="I128" s="1">
        <f t="shared" ca="1" si="17"/>
        <v>0.40986729685779333</v>
      </c>
      <c r="J128" s="1">
        <f t="shared" ca="1" si="17"/>
        <v>0.24334048659103008</v>
      </c>
      <c r="K128" s="1">
        <f t="shared" ca="1" si="17"/>
        <v>9.9104777745104164E-2</v>
      </c>
      <c r="L128" s="1">
        <f t="shared" ca="1" si="17"/>
        <v>0.29328666424817573</v>
      </c>
      <c r="M128" s="1">
        <f t="shared" ca="1" si="17"/>
        <v>0.64353506991833975</v>
      </c>
      <c r="N128" s="1">
        <f t="shared" ca="1" si="17"/>
        <v>0.63389124486042336</v>
      </c>
      <c r="O128" s="1">
        <f t="shared" ca="1" si="17"/>
        <v>0.29270679957642792</v>
      </c>
      <c r="P128" s="1">
        <f t="shared" ca="1" si="17"/>
        <v>9.1716564602047343E-2</v>
      </c>
      <c r="Q128" s="1">
        <f t="shared" ca="1" si="17"/>
        <v>0.19162199516309536</v>
      </c>
      <c r="R128" s="1">
        <f t="shared" ca="1" si="17"/>
        <v>0.4276817764330671</v>
      </c>
      <c r="S128" s="1">
        <f t="shared" ca="1" si="17"/>
        <v>0.43371554862692535</v>
      </c>
      <c r="T128" s="1">
        <f t="shared" ca="1" si="17"/>
        <v>0.44013753887723228</v>
      </c>
      <c r="U128" s="1">
        <f t="shared" ca="1" si="17"/>
        <v>0.56253611780168811</v>
      </c>
      <c r="V128" s="1">
        <f t="shared" ca="1" si="15"/>
        <v>0.57001885367969951</v>
      </c>
      <c r="W128" s="1">
        <f t="shared" ca="1" si="16"/>
        <v>0.3997178740332808</v>
      </c>
    </row>
    <row r="129" spans="1:23">
      <c r="A129">
        <v>162</v>
      </c>
      <c r="B129" t="s">
        <v>65</v>
      </c>
      <c r="C129">
        <v>1</v>
      </c>
      <c r="D129" s="1">
        <f t="shared" ca="1" si="12"/>
        <v>0.63793883860852252</v>
      </c>
      <c r="E129" s="1">
        <f t="shared" ca="1" si="13"/>
        <v>0.56744153645194373</v>
      </c>
      <c r="F129" s="1">
        <f t="shared" ca="1" si="17"/>
        <v>0.71225176748632713</v>
      </c>
      <c r="G129" s="1">
        <f t="shared" ca="1" si="17"/>
        <v>0.68065402697701627</v>
      </c>
      <c r="H129" s="1">
        <f t="shared" ca="1" si="17"/>
        <v>0.48896382233369184</v>
      </c>
      <c r="I129" s="1">
        <f t="shared" ca="1" si="17"/>
        <v>0.43725896989540791</v>
      </c>
      <c r="J129" s="1">
        <f t="shared" ca="1" si="17"/>
        <v>0.27699710542471806</v>
      </c>
      <c r="K129" s="1">
        <f t="shared" ca="1" si="17"/>
        <v>0.15567353550075708</v>
      </c>
      <c r="L129" s="1">
        <f t="shared" ca="1" si="17"/>
        <v>0.27407312650956617</v>
      </c>
      <c r="M129" s="1">
        <f t="shared" ca="1" si="17"/>
        <v>0.57588827889124894</v>
      </c>
      <c r="N129" s="1">
        <f t="shared" ca="1" si="17"/>
        <v>0.53812954123559487</v>
      </c>
      <c r="O129" s="1">
        <f t="shared" ca="1" si="17"/>
        <v>0.21994447025245947</v>
      </c>
      <c r="P129" s="1">
        <f t="shared" ca="1" si="17"/>
        <v>3.4715154044053344E-3</v>
      </c>
      <c r="Q129" s="1">
        <f t="shared" ca="1" si="17"/>
        <v>-1.702232768252418E-2</v>
      </c>
      <c r="R129" s="1">
        <f t="shared" ca="1" si="17"/>
        <v>1.4323786161221546E-2</v>
      </c>
      <c r="S129" s="1">
        <f t="shared" ca="1" si="17"/>
        <v>4.8331087260694357E-2</v>
      </c>
      <c r="T129" s="1">
        <f t="shared" ca="1" si="17"/>
        <v>2.9660255560053427E-2</v>
      </c>
      <c r="U129" s="1">
        <f t="shared" ca="1" si="17"/>
        <v>-1.0241317678219527E-2</v>
      </c>
      <c r="V129" s="1">
        <f t="shared" ca="1" si="15"/>
        <v>9.2310508071020182E-3</v>
      </c>
      <c r="W129" s="1">
        <f t="shared" ca="1" si="16"/>
        <v>9.9079056174353336E-2</v>
      </c>
    </row>
    <row r="130" spans="1:23">
      <c r="A130">
        <v>163</v>
      </c>
      <c r="B130" t="s">
        <v>66</v>
      </c>
      <c r="C130">
        <v>1</v>
      </c>
      <c r="D130" s="1">
        <f t="shared" ca="1" si="12"/>
        <v>0.17466202539446321</v>
      </c>
      <c r="E130" s="1">
        <f t="shared" ca="1" si="13"/>
        <v>0.39967922663210276</v>
      </c>
      <c r="F130" s="1">
        <f t="shared" ca="1" si="17"/>
        <v>0.6324474710895186</v>
      </c>
      <c r="G130" s="1">
        <f t="shared" ca="1" si="17"/>
        <v>0.6323036828945402</v>
      </c>
      <c r="H130" s="1">
        <f t="shared" ca="1" si="17"/>
        <v>0.49635607012185073</v>
      </c>
      <c r="I130" s="1">
        <f t="shared" ca="1" si="17"/>
        <v>0.44961029094388455</v>
      </c>
      <c r="J130" s="1">
        <f t="shared" ca="1" si="17"/>
        <v>0.28044157299532491</v>
      </c>
      <c r="K130" s="1">
        <f t="shared" ca="1" si="17"/>
        <v>0.28770386247513219</v>
      </c>
      <c r="L130" s="1">
        <f t="shared" ca="1" si="17"/>
        <v>0.53617064772076506</v>
      </c>
      <c r="M130" s="1">
        <f t="shared" ca="1" si="17"/>
        <v>0.60082581570455595</v>
      </c>
      <c r="N130" s="1">
        <f t="shared" ca="1" si="17"/>
        <v>0.36134124301766507</v>
      </c>
      <c r="O130" s="1">
        <f t="shared" ca="1" si="17"/>
        <v>0.16278677795648394</v>
      </c>
      <c r="P130" s="1">
        <f t="shared" ca="1" si="17"/>
        <v>0.13234054006616341</v>
      </c>
      <c r="Q130" s="1">
        <f t="shared" ca="1" si="17"/>
        <v>0.17882467114290415</v>
      </c>
      <c r="R130" s="1">
        <f t="shared" ca="1" si="17"/>
        <v>0.1839137672874106</v>
      </c>
      <c r="S130" s="1">
        <f t="shared" ca="1" si="17"/>
        <v>0.16276763313636378</v>
      </c>
      <c r="T130" s="1">
        <f t="shared" ca="1" si="17"/>
        <v>0.2285867440071451</v>
      </c>
      <c r="U130" s="1">
        <f t="shared" ca="1" si="17"/>
        <v>0.40574629995809852</v>
      </c>
      <c r="V130" s="1">
        <f t="shared" ca="1" si="15"/>
        <v>0.47625208430713067</v>
      </c>
      <c r="W130" s="1">
        <f t="shared" ca="1" si="16"/>
        <v>0.27101564485486096</v>
      </c>
    </row>
    <row r="131" spans="1:23">
      <c r="A131">
        <v>164</v>
      </c>
      <c r="B131" t="s">
        <v>67</v>
      </c>
      <c r="C131">
        <v>1</v>
      </c>
      <c r="D131" s="1">
        <f t="shared" ca="1" si="12"/>
        <v>0.64092789278420026</v>
      </c>
      <c r="E131" s="1">
        <f t="shared" ca="1" si="13"/>
        <v>0.56689355354670989</v>
      </c>
      <c r="F131" s="1">
        <f t="shared" ca="1" si="17"/>
        <v>0.7395665583918174</v>
      </c>
      <c r="G131" s="1">
        <f t="shared" ca="1" si="17"/>
        <v>0.7459018016019926</v>
      </c>
      <c r="H131" s="1">
        <f t="shared" ca="1" si="17"/>
        <v>0.54505357963011425</v>
      </c>
      <c r="I131" s="1">
        <f t="shared" ca="1" si="17"/>
        <v>0.45748078869440273</v>
      </c>
      <c r="J131" s="1">
        <f t="shared" ca="1" si="17"/>
        <v>0.25876299815838832</v>
      </c>
      <c r="K131" s="1">
        <f t="shared" ca="1" si="17"/>
        <v>0.146964020279269</v>
      </c>
      <c r="L131" s="1">
        <f t="shared" ca="1" si="17"/>
        <v>0.29128997864935491</v>
      </c>
      <c r="M131" s="1">
        <f t="shared" ca="1" si="17"/>
        <v>0.58530009883233558</v>
      </c>
      <c r="N131" s="1">
        <f t="shared" ca="1" si="17"/>
        <v>0.52613834116103897</v>
      </c>
      <c r="O131" s="1">
        <f t="shared" ca="1" si="17"/>
        <v>0.18660379093159132</v>
      </c>
      <c r="P131" s="1">
        <f t="shared" ca="1" si="17"/>
        <v>-3.1766499491425258E-2</v>
      </c>
      <c r="Q131" s="1">
        <f t="shared" ca="1" si="17"/>
        <v>-2.2328814042844571E-2</v>
      </c>
      <c r="R131" s="1">
        <f t="shared" ca="1" si="17"/>
        <v>0.25289110338847631</v>
      </c>
      <c r="S131" s="1">
        <f t="shared" ca="1" si="17"/>
        <v>0.66249164020373397</v>
      </c>
      <c r="T131" s="1">
        <f t="shared" ca="1" si="17"/>
        <v>0.84945029425426744</v>
      </c>
      <c r="U131" s="1">
        <f t="shared" ca="1" si="17"/>
        <v>0.78222943258099453</v>
      </c>
      <c r="V131" s="1">
        <f t="shared" ca="1" si="15"/>
        <v>0.62276489580092931</v>
      </c>
      <c r="W131" s="1">
        <f t="shared" ca="1" si="16"/>
        <v>0.37658481969529917</v>
      </c>
    </row>
    <row r="132" spans="1:23">
      <c r="A132">
        <v>165</v>
      </c>
      <c r="B132" t="s">
        <v>68</v>
      </c>
      <c r="C132">
        <v>1</v>
      </c>
      <c r="D132" s="1">
        <f t="shared" ca="1" si="12"/>
        <v>0.57379384555706558</v>
      </c>
      <c r="E132" s="1">
        <f t="shared" ca="1" si="13"/>
        <v>0.45384166794311565</v>
      </c>
      <c r="F132" s="1">
        <f t="shared" ca="1" si="17"/>
        <v>0.46568248220812647</v>
      </c>
      <c r="G132" s="1">
        <f t="shared" ca="1" si="17"/>
        <v>0.35694536124365356</v>
      </c>
      <c r="H132" s="1">
        <f t="shared" ca="1" si="17"/>
        <v>0.33558849659008072</v>
      </c>
      <c r="I132" s="1">
        <f t="shared" ca="1" si="17"/>
        <v>0.34911404567428628</v>
      </c>
      <c r="J132" s="1">
        <f t="shared" ca="1" si="17"/>
        <v>0.16940860232992846</v>
      </c>
      <c r="K132" s="1">
        <f t="shared" ca="1" si="17"/>
        <v>0.1365654953799928</v>
      </c>
      <c r="L132" s="1">
        <f t="shared" ca="1" si="17"/>
        <v>0.36433395635960364</v>
      </c>
      <c r="M132" s="1">
        <f t="shared" ca="1" si="17"/>
        <v>0.52466018876434795</v>
      </c>
      <c r="N132" s="1">
        <f t="shared" ca="1" si="17"/>
        <v>0.32503965356688591</v>
      </c>
      <c r="O132" s="1">
        <f t="shared" ca="1" si="17"/>
        <v>0.17314266872005274</v>
      </c>
      <c r="P132" s="1">
        <f t="shared" ca="1" si="17"/>
        <v>0.25689127362715924</v>
      </c>
      <c r="Q132" s="1">
        <f t="shared" ca="1" si="17"/>
        <v>0.41773421471831373</v>
      </c>
      <c r="R132" s="1">
        <f t="shared" ca="1" si="17"/>
        <v>0.29891344509040646</v>
      </c>
      <c r="S132" s="1">
        <f t="shared" ca="1" si="17"/>
        <v>0.1423131249875694</v>
      </c>
      <c r="T132" s="1">
        <f t="shared" ca="1" si="17"/>
        <v>0.1109887330831399</v>
      </c>
      <c r="U132" s="1">
        <f t="shared" ca="1" si="17"/>
        <v>0.27902864172151837</v>
      </c>
      <c r="V132" s="1">
        <f t="shared" ca="1" si="15"/>
        <v>0.44562028702163464</v>
      </c>
      <c r="W132" s="1">
        <f t="shared" ca="1" si="16"/>
        <v>0.3119809762163227</v>
      </c>
    </row>
    <row r="133" spans="1:23">
      <c r="A133">
        <v>166</v>
      </c>
      <c r="B133" t="s">
        <v>69</v>
      </c>
      <c r="C133">
        <v>1</v>
      </c>
      <c r="D133" s="1">
        <f t="shared" ca="1" si="12"/>
        <v>0.5788025581311621</v>
      </c>
      <c r="E133" s="1">
        <f t="shared" ca="1" si="13"/>
        <v>0.56450294924198063</v>
      </c>
      <c r="F133" s="1">
        <f t="shared" ca="1" si="17"/>
        <v>0.74427935935681111</v>
      </c>
      <c r="G133" s="1">
        <f t="shared" ca="1" si="17"/>
        <v>0.69802290073707929</v>
      </c>
      <c r="H133" s="1">
        <f t="shared" ca="1" si="17"/>
        <v>0.4612020818772174</v>
      </c>
      <c r="I133" s="1">
        <f t="shared" ca="1" si="17"/>
        <v>0.38591342869792344</v>
      </c>
      <c r="J133" s="1">
        <f t="shared" ca="1" si="17"/>
        <v>0.2397095628755336</v>
      </c>
      <c r="K133" s="1">
        <f t="shared" ca="1" si="17"/>
        <v>0.20331279458408119</v>
      </c>
      <c r="L133" s="1">
        <f t="shared" ca="1" si="17"/>
        <v>0.41902503072047137</v>
      </c>
      <c r="M133" s="1">
        <f t="shared" ca="1" si="17"/>
        <v>0.70910545656252055</v>
      </c>
      <c r="N133" s="1">
        <f t="shared" ca="1" si="17"/>
        <v>0.68230191354269354</v>
      </c>
      <c r="O133" s="1">
        <f t="shared" ca="1" si="17"/>
        <v>0.35361945727390559</v>
      </c>
      <c r="P133" s="1">
        <f t="shared" ca="1" si="17"/>
        <v>8.8830246628687798E-2</v>
      </c>
      <c r="Q133" s="1">
        <f t="shared" ca="1" si="17"/>
        <v>5.6722422514840276E-2</v>
      </c>
      <c r="R133" s="1">
        <f t="shared" ca="1" si="17"/>
        <v>0.23711862949136711</v>
      </c>
      <c r="S133" s="1">
        <f t="shared" ca="1" si="17"/>
        <v>0.60582344195269155</v>
      </c>
      <c r="T133" s="1">
        <f t="shared" ca="1" si="17"/>
        <v>0.86526708755488679</v>
      </c>
      <c r="U133" s="1">
        <f t="shared" ca="1" si="17"/>
        <v>0.85305316985740465</v>
      </c>
      <c r="V133" s="1">
        <f t="shared" ca="1" si="15"/>
        <v>0.62021464887098121</v>
      </c>
      <c r="W133" s="1">
        <f t="shared" ca="1" si="16"/>
        <v>0.27611958158420702</v>
      </c>
    </row>
    <row r="134" spans="1:23">
      <c r="A134">
        <v>167</v>
      </c>
      <c r="B134" t="s">
        <v>70</v>
      </c>
      <c r="C134">
        <v>1</v>
      </c>
      <c r="D134" s="1">
        <f t="shared" ca="1" si="12"/>
        <v>0.62488102174364191</v>
      </c>
      <c r="E134" s="1">
        <f t="shared" ca="1" si="13"/>
        <v>0.54326514410306526</v>
      </c>
      <c r="F134" s="1">
        <f t="shared" ca="1" si="17"/>
        <v>0.69486712939279482</v>
      </c>
      <c r="G134" s="1">
        <f t="shared" ca="1" si="17"/>
        <v>0.68116671959533537</v>
      </c>
      <c r="H134" s="1">
        <f t="shared" ca="1" si="17"/>
        <v>0.4523112472167834</v>
      </c>
      <c r="I134" s="1">
        <f t="shared" ca="1" si="17"/>
        <v>0.36461077022375937</v>
      </c>
      <c r="J134" s="1">
        <f t="shared" ca="1" si="17"/>
        <v>0.22773797936839793</v>
      </c>
      <c r="K134" s="1">
        <f t="shared" ca="1" si="17"/>
        <v>0.13590310107530595</v>
      </c>
      <c r="L134" s="1">
        <f t="shared" ca="1" si="17"/>
        <v>0.1993082878582933</v>
      </c>
      <c r="M134" s="1">
        <f t="shared" ca="1" si="17"/>
        <v>0.3199501947631288</v>
      </c>
      <c r="N134" s="1">
        <f t="shared" ca="1" si="17"/>
        <v>0.13118223405563342</v>
      </c>
      <c r="O134" s="1">
        <f t="shared" ca="1" si="17"/>
        <v>-4.0253161744137546E-2</v>
      </c>
      <c r="P134" s="1">
        <f t="shared" ca="1" si="17"/>
        <v>2.6067043938928929E-2</v>
      </c>
      <c r="Q134" s="1">
        <f t="shared" ca="1" si="17"/>
        <v>0.26361997267646597</v>
      </c>
      <c r="R134" s="1">
        <f t="shared" ca="1" si="17"/>
        <v>0.45868341182653227</v>
      </c>
      <c r="S134" s="1">
        <f t="shared" ca="1" si="17"/>
        <v>0.65513089117411538</v>
      </c>
      <c r="T134" s="1">
        <f t="shared" ca="1" si="17"/>
        <v>0.68465239195352512</v>
      </c>
      <c r="U134" s="1">
        <f t="shared" ca="1" si="17"/>
        <v>0.52617066372344079</v>
      </c>
      <c r="V134" s="1">
        <f t="shared" ca="1" si="15"/>
        <v>0.38779635273263263</v>
      </c>
      <c r="W134" s="1">
        <f t="shared" ca="1" si="16"/>
        <v>0.22193588831199546</v>
      </c>
    </row>
    <row r="135" spans="1:23">
      <c r="A135">
        <v>168</v>
      </c>
      <c r="B135" t="s">
        <v>71</v>
      </c>
      <c r="C135">
        <v>-1</v>
      </c>
      <c r="D135" s="1">
        <f t="shared" ca="1" si="12"/>
        <v>0.56245246523085712</v>
      </c>
      <c r="E135" s="1">
        <f t="shared" ca="1" si="13"/>
        <v>0.23611916434509461</v>
      </c>
      <c r="F135" s="1">
        <f t="shared" ca="1" si="17"/>
        <v>0.11315491840737299</v>
      </c>
      <c r="G135" s="1">
        <f t="shared" ca="1" si="17"/>
        <v>0.24924029564414157</v>
      </c>
      <c r="H135" s="1">
        <f t="shared" ca="1" si="17"/>
        <v>0.41590922842309153</v>
      </c>
      <c r="I135" s="1">
        <f t="shared" ca="1" si="17"/>
        <v>0.32351464280650816</v>
      </c>
      <c r="J135" s="1">
        <f t="shared" ca="1" si="17"/>
        <v>0.33721335114227041</v>
      </c>
      <c r="K135" s="1">
        <f t="shared" ca="1" si="17"/>
        <v>0.59334000415538179</v>
      </c>
      <c r="L135" s="1">
        <f t="shared" ca="1" si="17"/>
        <v>0.68141883027118022</v>
      </c>
      <c r="M135" s="1">
        <f t="shared" ca="1" si="17"/>
        <v>0.61875075528287826</v>
      </c>
      <c r="N135" s="1">
        <f t="shared" ca="1" si="17"/>
        <v>0.71940297132328523</v>
      </c>
      <c r="O135" s="1">
        <f t="shared" ca="1" si="17"/>
        <v>0.71121732339589738</v>
      </c>
      <c r="P135" s="1">
        <f t="shared" ca="1" si="17"/>
        <v>0.50237273103762825</v>
      </c>
      <c r="Q135" s="1">
        <f t="shared" ca="1" si="17"/>
        <v>0.40843022237673471</v>
      </c>
      <c r="R135" s="1">
        <f t="shared" ca="1" si="17"/>
        <v>0.28624368164507119</v>
      </c>
      <c r="S135" s="1">
        <f t="shared" ca="1" si="17"/>
        <v>0.2575112625309891</v>
      </c>
      <c r="T135" s="1">
        <f t="shared" ca="1" si="17"/>
        <v>0.38698836665907888</v>
      </c>
      <c r="U135" s="1">
        <f t="shared" ca="1" si="17"/>
        <v>0.49920751831680904</v>
      </c>
      <c r="V135" s="1">
        <f t="shared" ca="1" si="15"/>
        <v>0.30909263639059836</v>
      </c>
      <c r="W135" s="1">
        <f t="shared" ca="1" si="16"/>
        <v>0.17855375721361891</v>
      </c>
    </row>
    <row r="136" spans="1:23">
      <c r="A136">
        <v>169</v>
      </c>
      <c r="B136" t="s">
        <v>72</v>
      </c>
      <c r="C136">
        <v>-1</v>
      </c>
      <c r="D136" s="1">
        <f t="shared" ca="1" si="12"/>
        <v>0.29285865358436386</v>
      </c>
      <c r="E136" s="1">
        <f t="shared" ca="1" si="13"/>
        <v>0.1095877285347847</v>
      </c>
      <c r="F136" s="1">
        <f t="shared" ca="1" si="17"/>
        <v>4.9206636965496979E-2</v>
      </c>
      <c r="G136" s="1">
        <f t="shared" ca="1" si="17"/>
        <v>0.21629714886442181</v>
      </c>
      <c r="H136" s="1">
        <f t="shared" ca="1" si="17"/>
        <v>0.40419270415483022</v>
      </c>
      <c r="I136" s="1">
        <f t="shared" ca="1" si="17"/>
        <v>0.30371272627499873</v>
      </c>
      <c r="J136" s="1">
        <f t="shared" ca="1" si="17"/>
        <v>0.13702742530900269</v>
      </c>
      <c r="K136" s="1">
        <f t="shared" ca="1" si="17"/>
        <v>6.9472116089093122E-2</v>
      </c>
      <c r="L136" s="1">
        <f t="shared" ca="1" si="17"/>
        <v>0.11451532377109971</v>
      </c>
      <c r="M136" s="1">
        <f t="shared" ca="1" si="17"/>
        <v>0.37132400740840044</v>
      </c>
      <c r="N136" s="1">
        <f t="shared" ca="1" si="17"/>
        <v>0.8185328887495521</v>
      </c>
      <c r="O136" s="1">
        <f t="shared" ca="1" si="17"/>
        <v>1.0116726513780927</v>
      </c>
      <c r="P136" s="1">
        <f t="shared" ca="1" si="17"/>
        <v>0.78301318416300769</v>
      </c>
      <c r="Q136" s="1">
        <f t="shared" ca="1" si="17"/>
        <v>0.32521204566387596</v>
      </c>
      <c r="R136" s="1">
        <f t="shared" ca="1" si="17"/>
        <v>2.8552267050939918E-2</v>
      </c>
      <c r="S136" s="1">
        <f t="shared" ca="1" si="17"/>
        <v>-7.5764078342277491E-5</v>
      </c>
      <c r="T136" s="1">
        <f t="shared" ca="1" si="17"/>
        <v>0.22042198607711483</v>
      </c>
      <c r="U136" s="1">
        <f t="shared" ca="1" si="17"/>
        <v>0.40986238902919025</v>
      </c>
      <c r="V136" s="1">
        <f t="shared" ca="1" si="15"/>
        <v>0.23300584801906091</v>
      </c>
      <c r="W136" s="1">
        <f t="shared" ca="1" si="16"/>
        <v>1.6542705045070827E-2</v>
      </c>
    </row>
    <row r="137" spans="1:23">
      <c r="A137">
        <v>170</v>
      </c>
      <c r="B137" t="s">
        <v>73</v>
      </c>
      <c r="C137">
        <v>-1</v>
      </c>
      <c r="D137" s="1">
        <f t="shared" ca="1" si="12"/>
        <v>0.6849173609881859</v>
      </c>
      <c r="E137" s="1">
        <f t="shared" ca="1" si="13"/>
        <v>0.33293625454700104</v>
      </c>
      <c r="F137" s="1">
        <f t="shared" ca="1" si="17"/>
        <v>0.14727983716975676</v>
      </c>
      <c r="G137" s="1">
        <f t="shared" ca="1" si="17"/>
        <v>0.21666263519662637</v>
      </c>
      <c r="H137" s="1">
        <f t="shared" ca="1" si="17"/>
        <v>0.35761536509730074</v>
      </c>
      <c r="I137" s="1">
        <f t="shared" ca="1" si="17"/>
        <v>0.20922216389016376</v>
      </c>
      <c r="J137" s="1">
        <f t="shared" ca="1" si="17"/>
        <v>0.16064251148315592</v>
      </c>
      <c r="K137" s="1">
        <f t="shared" ca="1" si="17"/>
        <v>0.36263166681482761</v>
      </c>
      <c r="L137" s="1">
        <f t="shared" ca="1" si="17"/>
        <v>0.48284099627507582</v>
      </c>
      <c r="M137" s="1">
        <f t="shared" ca="1" si="17"/>
        <v>0.36281979066043324</v>
      </c>
      <c r="N137" s="1">
        <f t="shared" ca="1" si="17"/>
        <v>0.3328268932131252</v>
      </c>
      <c r="O137" s="1">
        <f t="shared" ca="1" si="17"/>
        <v>0.20600711151930179</v>
      </c>
      <c r="P137" s="1">
        <f t="shared" ca="1" si="17"/>
        <v>6.7899527239083102E-2</v>
      </c>
      <c r="Q137" s="1">
        <f t="shared" ca="1" si="17"/>
        <v>-1.0969895308443649E-2</v>
      </c>
      <c r="R137" s="1">
        <f t="shared" ca="1" si="17"/>
        <v>-3.0837974636359882E-2</v>
      </c>
      <c r="S137" s="1">
        <f t="shared" ca="1" si="17"/>
        <v>3.8875967739166378E-2</v>
      </c>
      <c r="T137" s="1">
        <f t="shared" ca="1" si="17"/>
        <v>0.25113628559253276</v>
      </c>
      <c r="U137" s="1">
        <f t="shared" ca="1" si="17"/>
        <v>0.42417297286746863</v>
      </c>
      <c r="V137" s="1">
        <f t="shared" ca="1" si="15"/>
        <v>0.25835145557293943</v>
      </c>
      <c r="W137" s="1">
        <f t="shared" ca="1" si="16"/>
        <v>5.8717719161121416E-2</v>
      </c>
    </row>
    <row r="138" spans="1:23">
      <c r="A138">
        <v>171</v>
      </c>
      <c r="B138" t="s">
        <v>74</v>
      </c>
      <c r="C138">
        <v>-1</v>
      </c>
      <c r="D138" s="1">
        <f t="shared" ca="1" si="12"/>
        <v>0.25461036148907107</v>
      </c>
      <c r="E138" s="1">
        <f t="shared" ca="1" si="13"/>
        <v>0.12729273483091672</v>
      </c>
      <c r="F138" s="1">
        <f t="shared" ca="1" si="17"/>
        <v>0.10321245293097377</v>
      </c>
      <c r="G138" s="1">
        <f t="shared" ca="1" si="17"/>
        <v>0.2368361488711006</v>
      </c>
      <c r="H138" s="1">
        <f t="shared" ca="1" si="17"/>
        <v>0.3848979710486663</v>
      </c>
      <c r="I138" s="1">
        <f t="shared" ca="1" si="17"/>
        <v>0.20167870526684659</v>
      </c>
      <c r="J138" s="1">
        <f t="shared" ca="1" si="17"/>
        <v>4.1988891371234446E-2</v>
      </c>
      <c r="K138" s="1">
        <f t="shared" ca="1" si="17"/>
        <v>0.1430706132806992</v>
      </c>
      <c r="L138" s="1">
        <f t="shared" ca="1" si="17"/>
        <v>0.36698171082357706</v>
      </c>
      <c r="M138" s="1">
        <f t="shared" ca="1" si="17"/>
        <v>0.41554252096957517</v>
      </c>
      <c r="N138" s="1">
        <f t="shared" ca="1" si="17"/>
        <v>0.51345933121403309</v>
      </c>
      <c r="O138" s="1">
        <f t="shared" ca="1" si="17"/>
        <v>0.53047388820387353</v>
      </c>
      <c r="P138" s="1">
        <f t="shared" ca="1" si="17"/>
        <v>0.55332573466090507</v>
      </c>
      <c r="Q138" s="1">
        <f t="shared" ca="1" si="17"/>
        <v>0.47557959225923413</v>
      </c>
      <c r="R138" s="1">
        <f t="shared" ca="1" si="17"/>
        <v>0.33925312197213237</v>
      </c>
      <c r="S138" s="1">
        <f t="shared" ca="1" si="17"/>
        <v>0.21814178551916594</v>
      </c>
      <c r="T138" s="1">
        <f t="shared" ca="1" si="17"/>
        <v>0.28859416552966971</v>
      </c>
      <c r="U138" s="1">
        <f t="shared" ca="1" si="17"/>
        <v>0.42105671712995874</v>
      </c>
      <c r="V138" s="1">
        <f t="shared" ca="1" si="15"/>
        <v>0.28529346284798512</v>
      </c>
      <c r="W138" s="1">
        <f t="shared" ca="1" si="16"/>
        <v>8.7491395707838107E-2</v>
      </c>
    </row>
    <row r="139" spans="1:23">
      <c r="A139">
        <v>172</v>
      </c>
      <c r="B139" t="s">
        <v>75</v>
      </c>
      <c r="C139">
        <v>-1</v>
      </c>
      <c r="D139" s="1">
        <f t="shared" ca="1" si="12"/>
        <v>0.74315683113960451</v>
      </c>
      <c r="E139" s="1">
        <f t="shared" ca="1" si="13"/>
        <v>0.40241557576317488</v>
      </c>
      <c r="F139" s="1">
        <f t="shared" ca="1" si="17"/>
        <v>0.21864441181200708</v>
      </c>
      <c r="G139" s="1">
        <f t="shared" ca="1" si="17"/>
        <v>0.26876644335319072</v>
      </c>
      <c r="H139" s="1">
        <f t="shared" ca="1" si="17"/>
        <v>0.41428758905492868</v>
      </c>
      <c r="I139" s="1">
        <f t="shared" ca="1" si="17"/>
        <v>0.35180448182193458</v>
      </c>
      <c r="J139" s="1">
        <f t="shared" ca="1" si="17"/>
        <v>0.40127054610128232</v>
      </c>
      <c r="K139" s="1">
        <f t="shared" ca="1" si="17"/>
        <v>0.50469109008136159</v>
      </c>
      <c r="L139" s="1">
        <f t="shared" ca="1" si="17"/>
        <v>0.30433719322573421</v>
      </c>
      <c r="M139" s="1">
        <f t="shared" ca="1" si="17"/>
        <v>0.12812381817949181</v>
      </c>
      <c r="N139" s="1">
        <f t="shared" ca="1" si="17"/>
        <v>0.14638441975053518</v>
      </c>
      <c r="O139" s="1">
        <f t="shared" ca="1" si="17"/>
        <v>0.25387380739529891</v>
      </c>
      <c r="P139" s="1">
        <f t="shared" ca="1" si="17"/>
        <v>0.1833109504357619</v>
      </c>
      <c r="Q139" s="1">
        <f t="shared" ca="1" si="17"/>
        <v>5.9877825672954479E-2</v>
      </c>
      <c r="R139" s="1">
        <f t="shared" ca="1" si="17"/>
        <v>-2.8983350718813184E-2</v>
      </c>
      <c r="S139" s="1">
        <f t="shared" ca="1" si="17"/>
        <v>-1.9611681160423423E-2</v>
      </c>
      <c r="T139" s="1">
        <f t="shared" ca="1" si="17"/>
        <v>0.22118603784212923</v>
      </c>
      <c r="U139" s="1">
        <f t="shared" ca="1" si="17"/>
        <v>0.50277016848463119</v>
      </c>
      <c r="V139" s="1">
        <f t="shared" ca="1" si="15"/>
        <v>0.4582321387126887</v>
      </c>
      <c r="W139" s="1">
        <f t="shared" ca="1" si="16"/>
        <v>0.22269096469190161</v>
      </c>
    </row>
    <row r="140" spans="1:23">
      <c r="A140">
        <v>173</v>
      </c>
      <c r="B140" t="s">
        <v>76</v>
      </c>
      <c r="C140">
        <v>-1</v>
      </c>
      <c r="D140" s="1">
        <f t="shared" ca="1" si="12"/>
        <v>0.54218842849938143</v>
      </c>
      <c r="E140" s="1">
        <f t="shared" ca="1" si="13"/>
        <v>0.2056728413959911</v>
      </c>
      <c r="F140" s="1">
        <f t="shared" ca="1" si="17"/>
        <v>5.3108318524112609E-2</v>
      </c>
      <c r="G140" s="1">
        <f t="shared" ca="1" si="17"/>
        <v>0.25514379112589236</v>
      </c>
      <c r="H140" s="1">
        <f t="shared" ca="1" si="17"/>
        <v>0.62644966657963008</v>
      </c>
      <c r="I140" s="1">
        <f t="shared" ca="1" si="17"/>
        <v>0.63536530189036</v>
      </c>
      <c r="J140" s="1">
        <f t="shared" ca="1" si="17"/>
        <v>0.3436072313209772</v>
      </c>
      <c r="K140" s="1">
        <f t="shared" ca="1" si="17"/>
        <v>0.16546500532929398</v>
      </c>
      <c r="L140" s="1">
        <f t="shared" ca="1" si="17"/>
        <v>0.15672676228422308</v>
      </c>
      <c r="M140" s="1">
        <f t="shared" ca="1" si="17"/>
        <v>0.14830162171776684</v>
      </c>
      <c r="N140" s="1">
        <f t="shared" ca="1" si="17"/>
        <v>0.18903537805354426</v>
      </c>
      <c r="O140" s="1">
        <f t="shared" ca="1" si="17"/>
        <v>0.34498535252268586</v>
      </c>
      <c r="P140" s="1">
        <f t="shared" ca="1" si="17"/>
        <v>0.35834212238227214</v>
      </c>
      <c r="Q140" s="1">
        <f t="shared" ca="1" si="17"/>
        <v>0.17836517197911708</v>
      </c>
      <c r="R140" s="1">
        <f t="shared" ca="1" si="17"/>
        <v>3.0717020402797258E-2</v>
      </c>
      <c r="S140" s="1">
        <f t="shared" ca="1" si="17"/>
        <v>3.1115989191103387E-2</v>
      </c>
      <c r="T140" s="1">
        <f t="shared" ca="1" si="17"/>
        <v>0.23358747169291877</v>
      </c>
      <c r="U140" s="1">
        <f t="shared" ca="1" si="17"/>
        <v>0.47425067428415774</v>
      </c>
      <c r="V140" s="1">
        <f t="shared" ca="1" si="15"/>
        <v>0.37925973571514965</v>
      </c>
      <c r="W140" s="1">
        <f t="shared" ca="1" si="16"/>
        <v>0.18169411227469562</v>
      </c>
    </row>
    <row r="141" spans="1:23">
      <c r="A141">
        <v>174</v>
      </c>
      <c r="B141" t="s">
        <v>77</v>
      </c>
      <c r="C141">
        <v>-1</v>
      </c>
      <c r="D141" s="1">
        <f t="shared" ca="1" si="12"/>
        <v>0.54044373703662418</v>
      </c>
      <c r="E141" s="1">
        <f t="shared" ca="1" si="13"/>
        <v>0.6913329895545105</v>
      </c>
      <c r="F141" s="1">
        <f t="shared" ca="1" si="17"/>
        <v>0.71107312453881943</v>
      </c>
      <c r="G141" s="1">
        <f t="shared" ca="1" si="17"/>
        <v>0.58550870990149972</v>
      </c>
      <c r="H141" s="1">
        <f t="shared" ca="1" si="17"/>
        <v>0.53084173399502776</v>
      </c>
      <c r="I141" s="1">
        <f t="shared" ca="1" si="17"/>
        <v>0.27970475112712301</v>
      </c>
      <c r="J141" s="1">
        <f t="shared" ca="1" si="17"/>
        <v>4.4479218282777302E-2</v>
      </c>
      <c r="K141" s="1">
        <f t="shared" ca="1" si="17"/>
        <v>-4.3522095824656833E-2</v>
      </c>
      <c r="L141" s="1">
        <f t="shared" ca="1" si="17"/>
        <v>2.2129492912679783E-2</v>
      </c>
      <c r="M141" s="1">
        <f t="shared" ca="1" si="17"/>
        <v>0.23695685822634274</v>
      </c>
      <c r="N141" s="1">
        <f t="shared" ca="1" si="17"/>
        <v>0.52237239239752564</v>
      </c>
      <c r="O141" s="1">
        <f t="shared" ca="1" si="17"/>
        <v>0.6002715219983451</v>
      </c>
      <c r="P141" s="1">
        <f t="shared" ca="1" si="17"/>
        <v>0.55557403249644444</v>
      </c>
      <c r="Q141" s="1">
        <f t="shared" ca="1" si="17"/>
        <v>0.39035706284279698</v>
      </c>
      <c r="R141" s="1">
        <f t="shared" ca="1" si="17"/>
        <v>0.28577094740048059</v>
      </c>
      <c r="S141" s="1">
        <f t="shared" ca="1" si="17"/>
        <v>0.11674836704904765</v>
      </c>
      <c r="T141" s="1">
        <f t="shared" ca="1" si="17"/>
        <v>4.9209282632107679E-2</v>
      </c>
      <c r="U141" s="1">
        <f t="shared" ca="1" si="17"/>
        <v>0.10229829667287056</v>
      </c>
      <c r="V141" s="1">
        <f t="shared" ca="1" si="15"/>
        <v>0.29741147726316808</v>
      </c>
      <c r="W141" s="1">
        <f t="shared" ca="1" si="16"/>
        <v>0.57835045474391378</v>
      </c>
    </row>
    <row r="142" spans="1:23">
      <c r="A142">
        <v>175</v>
      </c>
      <c r="B142" t="s">
        <v>78</v>
      </c>
      <c r="C142">
        <v>-1</v>
      </c>
      <c r="D142" s="1">
        <f t="shared" ca="1" si="12"/>
        <v>0.5155674024168585</v>
      </c>
      <c r="E142" s="1">
        <f t="shared" ca="1" si="13"/>
        <v>0.72812861856517208</v>
      </c>
      <c r="F142" s="1">
        <f t="shared" ca="1" si="17"/>
        <v>0.67617313001435908</v>
      </c>
      <c r="G142" s="1">
        <f t="shared" ca="1" si="17"/>
        <v>0.4776277003169529</v>
      </c>
      <c r="H142" s="1">
        <f t="shared" ca="1" si="17"/>
        <v>0.43816953326586072</v>
      </c>
      <c r="I142" s="1">
        <f t="shared" ca="1" si="17"/>
        <v>0.35044070743974348</v>
      </c>
      <c r="J142" s="1">
        <f t="shared" ca="1" si="17"/>
        <v>0.37220349371282752</v>
      </c>
      <c r="K142" s="1">
        <f t="shared" ca="1" si="17"/>
        <v>0.44449577912104488</v>
      </c>
      <c r="L142" s="1">
        <f t="shared" ca="1" si="17"/>
        <v>0.56997858000012935</v>
      </c>
      <c r="M142" s="1">
        <f t="shared" ca="1" si="17"/>
        <v>0.45838120631345813</v>
      </c>
      <c r="N142" s="1">
        <f t="shared" ca="1" si="17"/>
        <v>0.35255965866341998</v>
      </c>
      <c r="O142" s="1">
        <f t="shared" ca="1" si="17"/>
        <v>0.1658711715559569</v>
      </c>
      <c r="P142" s="1">
        <f t="shared" ca="1" si="17"/>
        <v>0.12571195335099158</v>
      </c>
      <c r="Q142" s="1">
        <f t="shared" ca="1" si="17"/>
        <v>0.26182376881858316</v>
      </c>
      <c r="R142" s="1">
        <f t="shared" ca="1" si="17"/>
        <v>0.44700627425463801</v>
      </c>
      <c r="S142" s="1">
        <f t="shared" ca="1" si="17"/>
        <v>0.34097981923571036</v>
      </c>
      <c r="T142" s="1">
        <f t="shared" ca="1" si="17"/>
        <v>0.12518028021940014</v>
      </c>
      <c r="U142" s="1">
        <f t="shared" ca="1" si="17"/>
        <v>-3.9129225278188337E-2</v>
      </c>
      <c r="V142" s="1">
        <f t="shared" ca="1" si="15"/>
        <v>-8.7042273131138229E-2</v>
      </c>
      <c r="W142" s="1">
        <f t="shared" ca="1" si="16"/>
        <v>-8.4876837297346325E-2</v>
      </c>
    </row>
    <row r="143" spans="1:23">
      <c r="A143">
        <v>176</v>
      </c>
      <c r="B143" t="s">
        <v>79</v>
      </c>
      <c r="C143">
        <v>-1</v>
      </c>
      <c r="D143" s="1">
        <f t="shared" ca="1" si="12"/>
        <v>0.73245104919167214</v>
      </c>
      <c r="E143" s="1">
        <f t="shared" ca="1" si="13"/>
        <v>0.87386030432576789</v>
      </c>
      <c r="F143" s="1">
        <f t="shared" ca="1" si="17"/>
        <v>0.93384807629048583</v>
      </c>
      <c r="G143" s="1">
        <f t="shared" ca="1" si="17"/>
        <v>0.86774366841111905</v>
      </c>
      <c r="H143" s="1">
        <f t="shared" ca="1" si="17"/>
        <v>0.63331253042695668</v>
      </c>
      <c r="I143" s="1">
        <f t="shared" ca="1" si="17"/>
        <v>0.25077793986725949</v>
      </c>
      <c r="J143" s="1">
        <f t="shared" ca="1" si="17"/>
        <v>3.9495749383280723E-2</v>
      </c>
      <c r="K143" s="1">
        <f t="shared" ca="1" si="17"/>
        <v>7.2916529790405821E-3</v>
      </c>
      <c r="L143" s="1">
        <f t="shared" ca="1" si="17"/>
        <v>1.4327264346481244E-2</v>
      </c>
      <c r="M143" s="1">
        <f t="shared" ca="1" si="17"/>
        <v>4.3718524922895893E-2</v>
      </c>
      <c r="N143" s="1">
        <f t="shared" ca="1" si="17"/>
        <v>0.2313017890113418</v>
      </c>
      <c r="O143" s="1">
        <f t="shared" ca="1" si="17"/>
        <v>0.49177697542624699</v>
      </c>
      <c r="P143" s="1">
        <f t="shared" ca="1" si="17"/>
        <v>0.58292353398435814</v>
      </c>
      <c r="Q143" s="1">
        <f t="shared" ca="1" si="17"/>
        <v>0.55719581431237653</v>
      </c>
      <c r="R143" s="1">
        <f t="shared" ca="1" si="17"/>
        <v>0.58843364590264136</v>
      </c>
      <c r="S143" s="1">
        <f t="shared" ca="1" si="17"/>
        <v>0.43333648300956096</v>
      </c>
      <c r="T143" s="1">
        <f t="shared" ca="1" si="17"/>
        <v>0.22001475723796698</v>
      </c>
      <c r="U143" s="1">
        <f t="shared" ref="U143:U158" ca="1" si="18">(U93+0.6*(V93+T93)+0.15*(S93+W93))/(1+2*0.6+2*0.15)</f>
        <v>0.17199705929037284</v>
      </c>
      <c r="V143" s="1">
        <f t="shared" ca="1" si="15"/>
        <v>0.33450401632923232</v>
      </c>
      <c r="W143" s="1">
        <f t="shared" ca="1" si="16"/>
        <v>0.65208683242529886</v>
      </c>
    </row>
    <row r="144" spans="1:23">
      <c r="A144">
        <v>177</v>
      </c>
      <c r="B144" t="s">
        <v>80</v>
      </c>
      <c r="C144">
        <v>-1</v>
      </c>
      <c r="D144" s="1">
        <f t="shared" ca="1" si="12"/>
        <v>0.45554969754013086</v>
      </c>
      <c r="E144" s="1">
        <f t="shared" ca="1" si="13"/>
        <v>0.68595190731206535</v>
      </c>
      <c r="F144" s="1">
        <f t="shared" ref="F144:T158" ca="1" si="19">(F94+0.6*(G94+E94)+0.15*(D94+H94))/(1+2*0.6+2*0.15)</f>
        <v>0.68463873048447943</v>
      </c>
      <c r="G144" s="1">
        <f t="shared" ca="1" si="19"/>
        <v>0.57502826724194178</v>
      </c>
      <c r="H144" s="1">
        <f t="shared" ca="1" si="19"/>
        <v>0.56419154161747032</v>
      </c>
      <c r="I144" s="1">
        <f t="shared" ca="1" si="19"/>
        <v>0.3836145846818404</v>
      </c>
      <c r="J144" s="1">
        <f t="shared" ca="1" si="19"/>
        <v>0.25241813124594914</v>
      </c>
      <c r="K144" s="1">
        <f t="shared" ca="1" si="19"/>
        <v>0.3102928148332843</v>
      </c>
      <c r="L144" s="1">
        <f t="shared" ca="1" si="19"/>
        <v>0.48937355132390115</v>
      </c>
      <c r="M144" s="1">
        <f t="shared" ca="1" si="19"/>
        <v>0.49782940281379229</v>
      </c>
      <c r="N144" s="1">
        <f t="shared" ca="1" si="19"/>
        <v>0.54969338606492124</v>
      </c>
      <c r="O144" s="1">
        <f t="shared" ca="1" si="19"/>
        <v>0.48780013880880058</v>
      </c>
      <c r="P144" s="1">
        <f t="shared" ca="1" si="19"/>
        <v>0.48794825841391615</v>
      </c>
      <c r="Q144" s="1">
        <f t="shared" ca="1" si="19"/>
        <v>0.41313537551393187</v>
      </c>
      <c r="R144" s="1">
        <f t="shared" ca="1" si="19"/>
        <v>0.341989698577646</v>
      </c>
      <c r="S144" s="1">
        <f t="shared" ca="1" si="19"/>
        <v>0.1855348106281994</v>
      </c>
      <c r="T144" s="1">
        <f t="shared" ca="1" si="19"/>
        <v>0.16690266821277311</v>
      </c>
      <c r="U144" s="1">
        <f t="shared" ca="1" si="18"/>
        <v>0.28062225757763065</v>
      </c>
      <c r="V144" s="1">
        <f t="shared" ca="1" si="15"/>
        <v>0.35164152923298153</v>
      </c>
      <c r="W144" s="1">
        <f t="shared" ca="1" si="16"/>
        <v>0.48509889020813707</v>
      </c>
    </row>
    <row r="145" spans="1:23">
      <c r="A145">
        <v>178</v>
      </c>
      <c r="B145" t="s">
        <v>81</v>
      </c>
      <c r="C145">
        <v>-1</v>
      </c>
      <c r="D145" s="1">
        <f t="shared" ca="1" si="12"/>
        <v>0.93478377757392672</v>
      </c>
      <c r="E145" s="1">
        <f t="shared" ca="1" si="13"/>
        <v>0.93266677758316441</v>
      </c>
      <c r="F145" s="1">
        <f t="shared" ca="1" si="19"/>
        <v>0.90045286048349049</v>
      </c>
      <c r="G145" s="1">
        <f t="shared" ca="1" si="19"/>
        <v>0.80283492541971457</v>
      </c>
      <c r="H145" s="1">
        <f t="shared" ca="1" si="19"/>
        <v>0.64498914981942845</v>
      </c>
      <c r="I145" s="1">
        <f t="shared" ca="1" si="19"/>
        <v>0.34514233124629656</v>
      </c>
      <c r="J145" s="1">
        <f t="shared" ca="1" si="19"/>
        <v>0.16512400190580984</v>
      </c>
      <c r="K145" s="1">
        <f t="shared" ca="1" si="19"/>
        <v>4.8837482360036856E-2</v>
      </c>
      <c r="L145" s="1">
        <f t="shared" ca="1" si="19"/>
        <v>2.5135195742218241E-2</v>
      </c>
      <c r="M145" s="1">
        <f t="shared" ca="1" si="19"/>
        <v>4.384610214577498E-2</v>
      </c>
      <c r="N145" s="1">
        <f t="shared" ca="1" si="19"/>
        <v>0.10591219376448265</v>
      </c>
      <c r="O145" s="1">
        <f t="shared" ca="1" si="19"/>
        <v>0.11331585109397972</v>
      </c>
      <c r="P145" s="1">
        <f t="shared" ca="1" si="19"/>
        <v>8.8305786492761551E-2</v>
      </c>
      <c r="Q145" s="1">
        <f t="shared" ca="1" si="19"/>
        <v>0.16896239585204723</v>
      </c>
      <c r="R145" s="1">
        <f t="shared" ca="1" si="19"/>
        <v>0.35399487778840533</v>
      </c>
      <c r="S145" s="1">
        <f t="shared" ca="1" si="19"/>
        <v>0.28973986913151722</v>
      </c>
      <c r="T145" s="1">
        <f t="shared" ca="1" si="19"/>
        <v>0.11493689239203946</v>
      </c>
      <c r="U145" s="1">
        <f t="shared" ca="1" si="18"/>
        <v>5.4676196138030354E-2</v>
      </c>
      <c r="V145" s="1">
        <f t="shared" ca="1" si="15"/>
        <v>0.17020863502824235</v>
      </c>
      <c r="W145" s="1">
        <f t="shared" ca="1" si="16"/>
        <v>0.40211416110403647</v>
      </c>
    </row>
    <row r="146" spans="1:23">
      <c r="A146">
        <v>179</v>
      </c>
      <c r="B146" t="s">
        <v>82</v>
      </c>
      <c r="C146">
        <v>-1</v>
      </c>
      <c r="D146" s="1">
        <f t="shared" ca="1" si="12"/>
        <v>0.47813605477096527</v>
      </c>
      <c r="E146" s="1">
        <f t="shared" ca="1" si="13"/>
        <v>0.78293200830539944</v>
      </c>
      <c r="F146" s="1">
        <f t="shared" ca="1" si="19"/>
        <v>0.88014808664592104</v>
      </c>
      <c r="G146" s="1">
        <f t="shared" ca="1" si="19"/>
        <v>0.81877520529378778</v>
      </c>
      <c r="H146" s="1">
        <f t="shared" ca="1" si="19"/>
        <v>0.58506514880331573</v>
      </c>
      <c r="I146" s="1">
        <f t="shared" ca="1" si="19"/>
        <v>0.23433674907810351</v>
      </c>
      <c r="J146" s="1">
        <f t="shared" ca="1" si="19"/>
        <v>0.1072892179134867</v>
      </c>
      <c r="K146" s="1">
        <f t="shared" ca="1" si="19"/>
        <v>0.25638228111353289</v>
      </c>
      <c r="L146" s="1">
        <f t="shared" ca="1" si="19"/>
        <v>0.47575383759649414</v>
      </c>
      <c r="M146" s="1">
        <f t="shared" ca="1" si="19"/>
        <v>0.53486831631336662</v>
      </c>
      <c r="N146" s="1">
        <f t="shared" ca="1" si="19"/>
        <v>0.69329416077965123</v>
      </c>
      <c r="O146" s="1">
        <f t="shared" ca="1" si="19"/>
        <v>0.70756400876174119</v>
      </c>
      <c r="P146" s="1">
        <f t="shared" ca="1" si="19"/>
        <v>0.53854638715084269</v>
      </c>
      <c r="Q146" s="1">
        <f t="shared" ca="1" si="19"/>
        <v>0.44271813541001837</v>
      </c>
      <c r="R146" s="1">
        <f t="shared" ca="1" si="19"/>
        <v>0.49169489361351282</v>
      </c>
      <c r="S146" s="1">
        <f t="shared" ca="1" si="19"/>
        <v>0.2965454526001996</v>
      </c>
      <c r="T146" s="1">
        <f t="shared" ca="1" si="19"/>
        <v>0.11331702829702048</v>
      </c>
      <c r="U146" s="1">
        <f t="shared" ca="1" si="18"/>
        <v>0.1111360441725617</v>
      </c>
      <c r="V146" s="1">
        <f t="shared" ca="1" si="15"/>
        <v>0.291313012285915</v>
      </c>
      <c r="W146" s="1">
        <f t="shared" ca="1" si="16"/>
        <v>0.60394630881788902</v>
      </c>
    </row>
    <row r="147" spans="1:23">
      <c r="A147">
        <v>180</v>
      </c>
      <c r="B147" t="s">
        <v>83</v>
      </c>
      <c r="C147">
        <v>-1</v>
      </c>
      <c r="D147" s="1">
        <f t="shared" ca="1" si="12"/>
        <v>0.23498600607018916</v>
      </c>
      <c r="E147" s="1">
        <f t="shared" ca="1" si="13"/>
        <v>0.26203223083639304</v>
      </c>
      <c r="F147" s="1">
        <f t="shared" ca="1" si="19"/>
        <v>0.36766246524866597</v>
      </c>
      <c r="G147" s="1">
        <f t="shared" ca="1" si="19"/>
        <v>0.60615229102423107</v>
      </c>
      <c r="H147" s="1">
        <f t="shared" ca="1" si="19"/>
        <v>0.59265101187012115</v>
      </c>
      <c r="I147" s="1">
        <f t="shared" ca="1" si="19"/>
        <v>0.3807202559900425</v>
      </c>
      <c r="J147" s="1">
        <f t="shared" ca="1" si="19"/>
        <v>0.43812331171708385</v>
      </c>
      <c r="K147" s="1">
        <f t="shared" ca="1" si="19"/>
        <v>0.69892488654113327</v>
      </c>
      <c r="L147" s="1">
        <f t="shared" ca="1" si="19"/>
        <v>0.67667559851176029</v>
      </c>
      <c r="M147" s="1">
        <f t="shared" ca="1" si="19"/>
        <v>0.38542575871022311</v>
      </c>
      <c r="N147" s="1">
        <f t="shared" ca="1" si="19"/>
        <v>0.32692642313010428</v>
      </c>
      <c r="O147" s="1">
        <f t="shared" ca="1" si="19"/>
        <v>0.46158189329470867</v>
      </c>
      <c r="P147" s="1">
        <f t="shared" ca="1" si="19"/>
        <v>0.30335861835133093</v>
      </c>
      <c r="Q147" s="1">
        <f t="shared" ca="1" si="19"/>
        <v>0.10812308116996139</v>
      </c>
      <c r="R147" s="1">
        <f t="shared" ca="1" si="19"/>
        <v>7.7957706453937708E-2</v>
      </c>
      <c r="S147" s="1">
        <f t="shared" ca="1" si="19"/>
        <v>0.16614703286544147</v>
      </c>
      <c r="T147" s="1">
        <f t="shared" ca="1" si="19"/>
        <v>0.17612513010157249</v>
      </c>
      <c r="U147" s="1">
        <f t="shared" ca="1" si="18"/>
        <v>0.12750234101659691</v>
      </c>
      <c r="V147" s="1">
        <f t="shared" ca="1" si="15"/>
        <v>3.0459874316429145E-2</v>
      </c>
      <c r="W147" s="1">
        <f t="shared" ca="1" si="16"/>
        <v>-4.3759336812788693E-2</v>
      </c>
    </row>
    <row r="148" spans="1:23">
      <c r="A148">
        <v>181</v>
      </c>
      <c r="B148" t="s">
        <v>84</v>
      </c>
      <c r="C148">
        <v>-1</v>
      </c>
      <c r="D148" s="1">
        <f t="shared" ca="1" si="12"/>
        <v>0.52439360320257</v>
      </c>
      <c r="E148" s="1">
        <f t="shared" ca="1" si="13"/>
        <v>0.28758302143112668</v>
      </c>
      <c r="F148" s="1">
        <f t="shared" ca="1" si="19"/>
        <v>0.34997034251283382</v>
      </c>
      <c r="G148" s="1">
        <f t="shared" ca="1" si="19"/>
        <v>0.66892436338892836</v>
      </c>
      <c r="H148" s="1">
        <f t="shared" ca="1" si="19"/>
        <v>0.72310518109739641</v>
      </c>
      <c r="I148" s="1">
        <f t="shared" ca="1" si="19"/>
        <v>0.4024672975175605</v>
      </c>
      <c r="J148" s="1">
        <f t="shared" ca="1" si="19"/>
        <v>0.1518144484714426</v>
      </c>
      <c r="K148" s="1">
        <f t="shared" ca="1" si="19"/>
        <v>8.3825314345162244E-2</v>
      </c>
      <c r="L148" s="1">
        <f t="shared" ca="1" si="19"/>
        <v>7.9583787346628687E-2</v>
      </c>
      <c r="M148" s="1">
        <f t="shared" ca="1" si="19"/>
        <v>0.13728699135508596</v>
      </c>
      <c r="N148" s="1">
        <f t="shared" ca="1" si="19"/>
        <v>0.29106644661145126</v>
      </c>
      <c r="O148" s="1">
        <f t="shared" ca="1" si="19"/>
        <v>0.44942457005139574</v>
      </c>
      <c r="P148" s="1">
        <f t="shared" ca="1" si="19"/>
        <v>0.31335827522990012</v>
      </c>
      <c r="Q148" s="1">
        <f t="shared" ca="1" si="19"/>
        <v>0.15319115280278151</v>
      </c>
      <c r="R148" s="1">
        <f t="shared" ca="1" si="19"/>
        <v>0.20669608000605777</v>
      </c>
      <c r="S148" s="1">
        <f t="shared" ca="1" si="19"/>
        <v>0.35126476357040537</v>
      </c>
      <c r="T148" s="1">
        <f t="shared" ca="1" si="19"/>
        <v>0.19975042050851505</v>
      </c>
      <c r="U148" s="1">
        <f t="shared" ca="1" si="18"/>
        <v>7.7201363095363698E-2</v>
      </c>
      <c r="V148" s="1">
        <f t="shared" ca="1" si="15"/>
        <v>0.21455428193711029</v>
      </c>
      <c r="W148" s="1">
        <f t="shared" ca="1" si="16"/>
        <v>0.57229895325751856</v>
      </c>
    </row>
    <row r="149" spans="1:23">
      <c r="A149">
        <v>182</v>
      </c>
      <c r="B149" t="s">
        <v>85</v>
      </c>
      <c r="C149">
        <v>-1</v>
      </c>
      <c r="D149" s="1">
        <f t="shared" ca="1" si="12"/>
        <v>0.26761046680393263</v>
      </c>
      <c r="E149" s="1">
        <f t="shared" ca="1" si="13"/>
        <v>0.15759310657883696</v>
      </c>
      <c r="F149" s="1">
        <f t="shared" ca="1" si="19"/>
        <v>0.32837328496716911</v>
      </c>
      <c r="G149" s="1">
        <f t="shared" ca="1" si="19"/>
        <v>0.66670232249054251</v>
      </c>
      <c r="H149" s="1">
        <f t="shared" ca="1" si="19"/>
        <v>0.66857019941149998</v>
      </c>
      <c r="I149" s="1">
        <f t="shared" ca="1" si="19"/>
        <v>0.36393974141280677</v>
      </c>
      <c r="J149" s="1">
        <f t="shared" ca="1" si="19"/>
        <v>0.34291052274418565</v>
      </c>
      <c r="K149" s="1">
        <f t="shared" ca="1" si="19"/>
        <v>0.62300081923126238</v>
      </c>
      <c r="L149" s="1">
        <f t="shared" ca="1" si="19"/>
        <v>0.72923669754202702</v>
      </c>
      <c r="M149" s="1">
        <f t="shared" ca="1" si="19"/>
        <v>0.66576278182808135</v>
      </c>
      <c r="N149" s="1">
        <f t="shared" ca="1" si="19"/>
        <v>0.80955207971935805</v>
      </c>
      <c r="O149" s="1">
        <f t="shared" ca="1" si="19"/>
        <v>0.78177343488988438</v>
      </c>
      <c r="P149" s="1">
        <f t="shared" ca="1" si="19"/>
        <v>0.511841650020193</v>
      </c>
      <c r="Q149" s="1">
        <f t="shared" ca="1" si="19"/>
        <v>0.20355333132016282</v>
      </c>
      <c r="R149" s="1">
        <f t="shared" ca="1" si="19"/>
        <v>0.12580457030814735</v>
      </c>
      <c r="S149" s="1">
        <f t="shared" ca="1" si="19"/>
        <v>0.23150838044519331</v>
      </c>
      <c r="T149" s="1">
        <f t="shared" ca="1" si="19"/>
        <v>0.39975962434023621</v>
      </c>
      <c r="U149" s="1">
        <f t="shared" ca="1" si="18"/>
        <v>0.5523538708914405</v>
      </c>
      <c r="V149" s="1">
        <f t="shared" ca="1" si="15"/>
        <v>0.50608120406756563</v>
      </c>
      <c r="W149" s="1">
        <f t="shared" ca="1" si="16"/>
        <v>0.59580829409848601</v>
      </c>
    </row>
    <row r="150" spans="1:23">
      <c r="A150">
        <v>183</v>
      </c>
      <c r="B150" t="s">
        <v>86</v>
      </c>
      <c r="C150">
        <v>-1</v>
      </c>
      <c r="D150" s="1">
        <f t="shared" ca="1" si="12"/>
        <v>0.10559994869430077</v>
      </c>
      <c r="E150" s="1">
        <f t="shared" ca="1" si="13"/>
        <v>0.19584250267432332</v>
      </c>
      <c r="F150" s="1">
        <f t="shared" ca="1" si="19"/>
        <v>0.36307149979972203</v>
      </c>
      <c r="G150" s="1">
        <f t="shared" ca="1" si="19"/>
        <v>0.62115365490178942</v>
      </c>
      <c r="H150" s="1">
        <f t="shared" ca="1" si="19"/>
        <v>0.57711049974594097</v>
      </c>
      <c r="I150" s="1">
        <f t="shared" ca="1" si="19"/>
        <v>0.26995000720482587</v>
      </c>
      <c r="J150" s="1">
        <f t="shared" ca="1" si="19"/>
        <v>0.25833636215181954</v>
      </c>
      <c r="K150" s="1">
        <f t="shared" ca="1" si="19"/>
        <v>0.56892818803274936</v>
      </c>
      <c r="L150" s="1">
        <f t="shared" ca="1" si="19"/>
        <v>0.67634950080078304</v>
      </c>
      <c r="M150" s="1">
        <f t="shared" ca="1" si="19"/>
        <v>0.59280734341068231</v>
      </c>
      <c r="N150" s="1">
        <f t="shared" ca="1" si="19"/>
        <v>0.73555754009360863</v>
      </c>
      <c r="O150" s="1">
        <f t="shared" ca="1" si="19"/>
        <v>0.80575577683302646</v>
      </c>
      <c r="P150" s="1">
        <f t="shared" ca="1" si="19"/>
        <v>0.61854588796990218</v>
      </c>
      <c r="Q150" s="1">
        <f t="shared" ca="1" si="19"/>
        <v>0.27152867305229245</v>
      </c>
      <c r="R150" s="1">
        <f t="shared" ca="1" si="19"/>
        <v>0.18844208528342271</v>
      </c>
      <c r="S150" s="1">
        <f t="shared" ca="1" si="19"/>
        <v>0.33661009595758845</v>
      </c>
      <c r="T150" s="1">
        <f t="shared" ca="1" si="19"/>
        <v>0.44254445907072437</v>
      </c>
      <c r="U150" s="1">
        <f t="shared" ca="1" si="18"/>
        <v>0.21049132647009036</v>
      </c>
      <c r="V150" s="1">
        <f t="shared" ca="1" si="15"/>
        <v>5.0828438197904162E-2</v>
      </c>
      <c r="W150" s="1">
        <f t="shared" ca="1" si="16"/>
        <v>6.0369198771428968E-2</v>
      </c>
    </row>
    <row r="151" spans="1:23">
      <c r="A151">
        <v>184</v>
      </c>
      <c r="B151" t="s">
        <v>87</v>
      </c>
      <c r="C151">
        <v>-1</v>
      </c>
      <c r="D151" s="1">
        <f t="shared" ca="1" si="12"/>
        <v>0.39320045641133927</v>
      </c>
      <c r="E151" s="1">
        <f t="shared" ca="1" si="13"/>
        <v>0.2733549794323582</v>
      </c>
      <c r="F151" s="1">
        <f t="shared" ca="1" si="19"/>
        <v>0.34919832412258078</v>
      </c>
      <c r="G151" s="1">
        <f t="shared" ca="1" si="19"/>
        <v>0.60609397181209701</v>
      </c>
      <c r="H151" s="1">
        <f t="shared" ca="1" si="19"/>
        <v>0.58889665232023369</v>
      </c>
      <c r="I151" s="1">
        <f t="shared" ca="1" si="19"/>
        <v>0.3119449452785652</v>
      </c>
      <c r="J151" s="1">
        <f t="shared" ca="1" si="19"/>
        <v>0.22785512031827895</v>
      </c>
      <c r="K151" s="1">
        <f t="shared" ca="1" si="19"/>
        <v>0.31985390893682503</v>
      </c>
      <c r="L151" s="1">
        <f t="shared" ca="1" si="19"/>
        <v>0.15294075006620705</v>
      </c>
      <c r="M151" s="1">
        <f t="shared" ca="1" si="19"/>
        <v>3.2573846240798954E-2</v>
      </c>
      <c r="N151" s="1">
        <f t="shared" ca="1" si="19"/>
        <v>0.15107911040335348</v>
      </c>
      <c r="O151" s="1">
        <f t="shared" ca="1" si="19"/>
        <v>0.35602361754064737</v>
      </c>
      <c r="P151" s="1">
        <f t="shared" ca="1" si="19"/>
        <v>0.21698112682779541</v>
      </c>
      <c r="Q151" s="1">
        <f t="shared" ca="1" si="19"/>
        <v>8.7850944470573011E-2</v>
      </c>
      <c r="R151" s="1">
        <f t="shared" ca="1" si="19"/>
        <v>0.17002420222320963</v>
      </c>
      <c r="S151" s="1">
        <f t="shared" ca="1" si="19"/>
        <v>0.29442782572223913</v>
      </c>
      <c r="T151" s="1">
        <f t="shared" ca="1" si="19"/>
        <v>0.27754093720086531</v>
      </c>
      <c r="U151" s="1">
        <f t="shared" ca="1" si="18"/>
        <v>0.25988030630114539</v>
      </c>
      <c r="V151" s="1">
        <f t="shared" ca="1" si="15"/>
        <v>0.19592673051039827</v>
      </c>
      <c r="W151" s="1">
        <f t="shared" ca="1" si="16"/>
        <v>0.12979872001160822</v>
      </c>
    </row>
    <row r="152" spans="1:23">
      <c r="A152">
        <v>185</v>
      </c>
      <c r="B152" t="s">
        <v>88</v>
      </c>
      <c r="C152">
        <v>-1</v>
      </c>
      <c r="D152" s="1">
        <f t="shared" ca="1" si="12"/>
        <v>0.46335773180856277</v>
      </c>
      <c r="E152" s="1">
        <f t="shared" ca="1" si="13"/>
        <v>0.52197210383799686</v>
      </c>
      <c r="F152" s="1">
        <f t="shared" ca="1" si="19"/>
        <v>0.5343553114194497</v>
      </c>
      <c r="G152" s="1">
        <f t="shared" ca="1" si="19"/>
        <v>0.67559357411960919</v>
      </c>
      <c r="H152" s="1">
        <f t="shared" ca="1" si="19"/>
        <v>0.63856535695213545</v>
      </c>
      <c r="I152" s="1">
        <f t="shared" ca="1" si="19"/>
        <v>0.34600644557847804</v>
      </c>
      <c r="J152" s="1">
        <f t="shared" ca="1" si="19"/>
        <v>0.13183296546797613</v>
      </c>
      <c r="K152" s="1">
        <f t="shared" ca="1" si="19"/>
        <v>4.9816662762693753E-2</v>
      </c>
      <c r="L152" s="1">
        <f t="shared" ca="1" si="19"/>
        <v>4.0785887651312927E-3</v>
      </c>
      <c r="M152" s="1">
        <f t="shared" ca="1" si="19"/>
        <v>7.0768694149371397E-2</v>
      </c>
      <c r="N152" s="1">
        <f t="shared" ca="1" si="19"/>
        <v>0.28092079736342346</v>
      </c>
      <c r="O152" s="1">
        <f t="shared" ca="1" si="19"/>
        <v>0.47194766525157422</v>
      </c>
      <c r="P152" s="1">
        <f t="shared" ca="1" si="19"/>
        <v>0.32364211883013227</v>
      </c>
      <c r="Q152" s="1">
        <f t="shared" ca="1" si="19"/>
        <v>0.17608603182937124</v>
      </c>
      <c r="R152" s="1">
        <f t="shared" ca="1" si="19"/>
        <v>0.20982567700594362</v>
      </c>
      <c r="S152" s="1">
        <f t="shared" ca="1" si="19"/>
        <v>0.33327593640347553</v>
      </c>
      <c r="T152" s="1">
        <f t="shared" ca="1" si="19"/>
        <v>0.17747154826664874</v>
      </c>
      <c r="U152" s="1">
        <f t="shared" ca="1" si="18"/>
        <v>9.4925022649036767E-2</v>
      </c>
      <c r="V152" s="1">
        <f t="shared" ca="1" si="15"/>
        <v>0.2687664892530528</v>
      </c>
      <c r="W152" s="1">
        <f t="shared" ca="1" si="16"/>
        <v>0.56780903802583926</v>
      </c>
    </row>
    <row r="153" spans="1:23">
      <c r="A153">
        <v>186</v>
      </c>
      <c r="B153" t="s">
        <v>89</v>
      </c>
      <c r="C153">
        <v>-1</v>
      </c>
      <c r="D153" s="1">
        <f t="shared" ca="1" si="12"/>
        <v>0.58449880126831621</v>
      </c>
      <c r="E153" s="1">
        <f t="shared" ca="1" si="13"/>
        <v>0.22369748298561121</v>
      </c>
      <c r="F153" s="1">
        <f t="shared" ca="1" si="19"/>
        <v>9.5840101727648341E-2</v>
      </c>
      <c r="G153" s="1">
        <f t="shared" ca="1" si="19"/>
        <v>0.29666266235717142</v>
      </c>
      <c r="H153" s="1">
        <f t="shared" ca="1" si="19"/>
        <v>0.64383160230746139</v>
      </c>
      <c r="I153" s="1">
        <f t="shared" ca="1" si="19"/>
        <v>0.62058041973910716</v>
      </c>
      <c r="J153" s="1">
        <f t="shared" ca="1" si="19"/>
        <v>0.30443291088029723</v>
      </c>
      <c r="K153" s="1">
        <f t="shared" ca="1" si="19"/>
        <v>0.12550234636224195</v>
      </c>
      <c r="L153" s="1">
        <f t="shared" ca="1" si="19"/>
        <v>4.1612005454449236E-2</v>
      </c>
      <c r="M153" s="1">
        <f t="shared" ca="1" si="19"/>
        <v>-1.5591918607601275E-2</v>
      </c>
      <c r="N153" s="1">
        <f t="shared" ca="1" si="19"/>
        <v>-5.9415904630281881E-2</v>
      </c>
      <c r="O153" s="1">
        <f t="shared" ca="1" si="19"/>
        <v>-6.1624009356785912E-3</v>
      </c>
      <c r="P153" s="1">
        <f t="shared" ca="1" si="19"/>
        <v>5.7890440067743187E-2</v>
      </c>
      <c r="Q153" s="1">
        <f t="shared" ca="1" si="19"/>
        <v>7.0869479479314518E-2</v>
      </c>
      <c r="R153" s="1">
        <f t="shared" ca="1" si="19"/>
        <v>5.2460534394461369E-2</v>
      </c>
      <c r="S153" s="1">
        <f t="shared" ca="1" si="19"/>
        <v>0.15627223732923856</v>
      </c>
      <c r="T153" s="1">
        <f t="shared" ca="1" si="19"/>
        <v>0.30707055474469913</v>
      </c>
      <c r="U153" s="1">
        <f t="shared" ca="1" si="18"/>
        <v>0.16060206983771036</v>
      </c>
      <c r="V153" s="1">
        <f t="shared" ca="1" si="15"/>
        <v>2.9306589928462641E-2</v>
      </c>
      <c r="W153" s="1">
        <f t="shared" ca="1" si="16"/>
        <v>-7.7540307458227918E-3</v>
      </c>
    </row>
    <row r="154" spans="1:23">
      <c r="A154">
        <v>187</v>
      </c>
      <c r="B154" t="s">
        <v>90</v>
      </c>
      <c r="C154">
        <v>-1</v>
      </c>
      <c r="D154" s="1">
        <f t="shared" ca="1" si="12"/>
        <v>7.9614556625981922E-2</v>
      </c>
      <c r="E154" s="1">
        <f t="shared" ca="1" si="13"/>
        <v>8.865716082565718E-2</v>
      </c>
      <c r="F154" s="1">
        <f t="shared" ca="1" si="19"/>
        <v>7.7865630061637187E-2</v>
      </c>
      <c r="G154" s="1">
        <f t="shared" ca="1" si="19"/>
        <v>0.2715064654740143</v>
      </c>
      <c r="H154" s="1">
        <f t="shared" ca="1" si="19"/>
        <v>0.62670849130641204</v>
      </c>
      <c r="I154" s="1">
        <f t="shared" ca="1" si="19"/>
        <v>0.65291498162294259</v>
      </c>
      <c r="J154" s="1">
        <f t="shared" ca="1" si="19"/>
        <v>0.35307783508669682</v>
      </c>
      <c r="K154" s="1">
        <f t="shared" ca="1" si="19"/>
        <v>0.28708484220212704</v>
      </c>
      <c r="L154" s="1">
        <f t="shared" ca="1" si="19"/>
        <v>0.37027597018719682</v>
      </c>
      <c r="M154" s="1">
        <f t="shared" ca="1" si="19"/>
        <v>0.24123609762337456</v>
      </c>
      <c r="N154" s="1">
        <f t="shared" ca="1" si="19"/>
        <v>0.11606013628589469</v>
      </c>
      <c r="O154" s="1">
        <f t="shared" ca="1" si="19"/>
        <v>3.6216829049187896E-2</v>
      </c>
      <c r="P154" s="1">
        <f t="shared" ca="1" si="19"/>
        <v>3.9498980829013576E-2</v>
      </c>
      <c r="Q154" s="1">
        <f t="shared" ca="1" si="19"/>
        <v>8.4922719818316464E-2</v>
      </c>
      <c r="R154" s="1">
        <f t="shared" ca="1" si="19"/>
        <v>0.13264161619206025</v>
      </c>
      <c r="S154" s="1">
        <f t="shared" ca="1" si="19"/>
        <v>0.24757792596494571</v>
      </c>
      <c r="T154" s="1">
        <f t="shared" ca="1" si="19"/>
        <v>0.37118395307347163</v>
      </c>
      <c r="U154" s="1">
        <f t="shared" ca="1" si="18"/>
        <v>0.24104821227299006</v>
      </c>
      <c r="V154" s="1">
        <f t="shared" ca="1" si="15"/>
        <v>0.10353830514347385</v>
      </c>
      <c r="W154" s="1">
        <f t="shared" ca="1" si="16"/>
        <v>3.2292846173371186E-2</v>
      </c>
    </row>
    <row r="155" spans="1:23">
      <c r="A155">
        <v>188</v>
      </c>
      <c r="B155" t="s">
        <v>91</v>
      </c>
      <c r="C155">
        <v>-1</v>
      </c>
      <c r="D155" s="1">
        <f t="shared" ca="1" si="12"/>
        <v>0.33171484375331761</v>
      </c>
      <c r="E155" s="1">
        <f t="shared" ca="1" si="13"/>
        <v>0.14285299187567524</v>
      </c>
      <c r="F155" s="1">
        <f t="shared" ca="1" si="19"/>
        <v>0.10747689303236911</v>
      </c>
      <c r="G155" s="1">
        <f t="shared" ca="1" si="19"/>
        <v>0.25641096921866802</v>
      </c>
      <c r="H155" s="1">
        <f t="shared" ca="1" si="19"/>
        <v>0.45519778673141625</v>
      </c>
      <c r="I155" s="1">
        <f t="shared" ca="1" si="19"/>
        <v>0.36901862835974608</v>
      </c>
      <c r="J155" s="1">
        <f t="shared" ca="1" si="19"/>
        <v>0.18222903946427996</v>
      </c>
      <c r="K155" s="1">
        <f t="shared" ca="1" si="19"/>
        <v>4.969849905679348E-2</v>
      </c>
      <c r="L155" s="1">
        <f t="shared" ca="1" si="19"/>
        <v>-4.2766437188858766E-2</v>
      </c>
      <c r="M155" s="1">
        <f t="shared" ca="1" si="19"/>
        <v>-0.11503519281164783</v>
      </c>
      <c r="N155" s="1">
        <f t="shared" ca="1" si="19"/>
        <v>-3.7370590827068562E-2</v>
      </c>
      <c r="O155" s="1">
        <f t="shared" ca="1" si="19"/>
        <v>0.21232907078244917</v>
      </c>
      <c r="P155" s="1">
        <f t="shared" ca="1" si="19"/>
        <v>0.40981262655806061</v>
      </c>
      <c r="Q155" s="1">
        <f t="shared" ca="1" si="19"/>
        <v>0.26724325486822886</v>
      </c>
      <c r="R155" s="1">
        <f t="shared" ca="1" si="19"/>
        <v>8.7365762747338774E-2</v>
      </c>
      <c r="S155" s="1">
        <f t="shared" ca="1" si="19"/>
        <v>6.1545548658932067E-2</v>
      </c>
      <c r="T155" s="1">
        <f t="shared" ca="1" si="19"/>
        <v>8.5536656665753982E-2</v>
      </c>
      <c r="U155" s="1">
        <f t="shared" ca="1" si="18"/>
        <v>9.8283450998791072E-2</v>
      </c>
      <c r="V155" s="1">
        <f t="shared" ca="1" si="15"/>
        <v>0.26155366180094541</v>
      </c>
      <c r="W155" s="1">
        <f t="shared" ca="1" si="16"/>
        <v>0.59325703642663463</v>
      </c>
    </row>
    <row r="156" spans="1:23">
      <c r="A156">
        <v>189</v>
      </c>
      <c r="B156" t="s">
        <v>92</v>
      </c>
      <c r="C156">
        <v>-1</v>
      </c>
      <c r="D156" s="1">
        <f t="shared" ca="1" si="12"/>
        <v>0.30297762019709468</v>
      </c>
      <c r="E156" s="1">
        <f t="shared" ca="1" si="13"/>
        <v>0.37372501564059873</v>
      </c>
      <c r="F156" s="1">
        <f t="shared" ca="1" si="19"/>
        <v>0.25400349100438069</v>
      </c>
      <c r="G156" s="1">
        <f t="shared" ca="1" si="19"/>
        <v>0.33451138653832546</v>
      </c>
      <c r="H156" s="1">
        <f t="shared" ca="1" si="19"/>
        <v>0.63192561463325148</v>
      </c>
      <c r="I156" s="1">
        <f t="shared" ca="1" si="19"/>
        <v>0.61572957057174205</v>
      </c>
      <c r="J156" s="1">
        <f t="shared" ca="1" si="19"/>
        <v>0.30860897080980354</v>
      </c>
      <c r="K156" s="1">
        <f t="shared" ca="1" si="19"/>
        <v>0.29658589197680552</v>
      </c>
      <c r="L156" s="1">
        <f t="shared" ca="1" si="19"/>
        <v>0.49902718465949236</v>
      </c>
      <c r="M156" s="1">
        <f t="shared" ca="1" si="19"/>
        <v>0.36118175556994364</v>
      </c>
      <c r="N156" s="1">
        <f t="shared" ca="1" si="19"/>
        <v>0.11794373578959105</v>
      </c>
      <c r="O156" s="1">
        <f t="shared" ca="1" si="19"/>
        <v>2.1292405025548113E-2</v>
      </c>
      <c r="P156" s="1">
        <f t="shared" ca="1" si="19"/>
        <v>0.12674134963155118</v>
      </c>
      <c r="Q156" s="1">
        <f t="shared" ca="1" si="19"/>
        <v>0.36695606786066703</v>
      </c>
      <c r="R156" s="1">
        <f t="shared" ca="1" si="19"/>
        <v>0.63230998729314103</v>
      </c>
      <c r="S156" s="1">
        <f t="shared" ca="1" si="19"/>
        <v>0.68854133349585156</v>
      </c>
      <c r="T156" s="1">
        <f t="shared" ca="1" si="19"/>
        <v>0.56935242548944087</v>
      </c>
      <c r="U156" s="1">
        <f t="shared" ca="1" si="18"/>
        <v>0.26663808115506582</v>
      </c>
      <c r="V156" s="1">
        <f t="shared" ca="1" si="15"/>
        <v>4.456455191387252E-2</v>
      </c>
      <c r="W156" s="1">
        <f t="shared" ca="1" si="16"/>
        <v>-3.8259386280480659E-2</v>
      </c>
    </row>
    <row r="157" spans="1:23">
      <c r="A157">
        <v>190</v>
      </c>
      <c r="B157" t="s">
        <v>93</v>
      </c>
      <c r="C157">
        <v>-1</v>
      </c>
      <c r="D157" s="1">
        <f t="shared" ca="1" si="12"/>
        <v>0.18740967605769049</v>
      </c>
      <c r="E157" s="1">
        <f t="shared" ca="1" si="13"/>
        <v>0.14390762722277092</v>
      </c>
      <c r="F157" s="1">
        <f t="shared" ca="1" si="19"/>
        <v>0.12558606521386489</v>
      </c>
      <c r="G157" s="1">
        <f t="shared" ca="1" si="19"/>
        <v>0.32819851573205455</v>
      </c>
      <c r="H157" s="1">
        <f t="shared" ca="1" si="19"/>
        <v>0.69080701536991884</v>
      </c>
      <c r="I157" s="1">
        <f t="shared" ca="1" si="19"/>
        <v>0.66494318585453693</v>
      </c>
      <c r="J157" s="1">
        <f t="shared" ca="1" si="19"/>
        <v>0.33030953497466981</v>
      </c>
      <c r="K157" s="1">
        <f t="shared" ca="1" si="19"/>
        <v>0.27030073957603418</v>
      </c>
      <c r="L157" s="1">
        <f t="shared" ca="1" si="19"/>
        <v>0.42073127048553277</v>
      </c>
      <c r="M157" s="1">
        <f t="shared" ca="1" si="19"/>
        <v>0.35169465080585122</v>
      </c>
      <c r="N157" s="1">
        <f t="shared" ca="1" si="19"/>
        <v>0.30745472288312248</v>
      </c>
      <c r="O157" s="1">
        <f t="shared" ca="1" si="19"/>
        <v>0.38731469272437807</v>
      </c>
      <c r="P157" s="1">
        <f t="shared" ca="1" si="19"/>
        <v>0.45013983937708907</v>
      </c>
      <c r="Q157" s="1">
        <f t="shared" ca="1" si="19"/>
        <v>0.22913411870066497</v>
      </c>
      <c r="R157" s="1">
        <f t="shared" ca="1" si="19"/>
        <v>0.10157647128283032</v>
      </c>
      <c r="S157" s="1">
        <f t="shared" ca="1" si="19"/>
        <v>0.23303388838778458</v>
      </c>
      <c r="T157" s="1">
        <f t="shared" ca="1" si="19"/>
        <v>0.38538461867240148</v>
      </c>
      <c r="U157" s="1">
        <f t="shared" ca="1" si="18"/>
        <v>0.20389644434276527</v>
      </c>
      <c r="V157" s="1">
        <f t="shared" ca="1" si="15"/>
        <v>3.1433260512970809E-2</v>
      </c>
      <c r="W157" s="1">
        <f t="shared" ca="1" si="16"/>
        <v>-2.3029834034627328E-2</v>
      </c>
    </row>
    <row r="158" spans="1:23">
      <c r="A158">
        <v>191</v>
      </c>
      <c r="B158" t="s">
        <v>94</v>
      </c>
      <c r="C158">
        <v>-1</v>
      </c>
      <c r="D158" s="1">
        <f t="shared" ca="1" si="12"/>
        <v>0.56096432212798553</v>
      </c>
      <c r="E158" s="1">
        <f t="shared" ca="1" si="13"/>
        <v>0.28181012323326315</v>
      </c>
      <c r="F158" s="1">
        <f t="shared" ca="1" si="19"/>
        <v>0.18608720398686704</v>
      </c>
      <c r="G158" s="1">
        <f t="shared" ca="1" si="19"/>
        <v>0.35669492441416628</v>
      </c>
      <c r="H158" s="1">
        <f t="shared" ca="1" si="19"/>
        <v>0.61610170832552269</v>
      </c>
      <c r="I158" s="1">
        <f t="shared" ca="1" si="19"/>
        <v>0.56246140127796163</v>
      </c>
      <c r="J158" s="1">
        <f t="shared" ca="1" si="19"/>
        <v>0.28298034496102897</v>
      </c>
      <c r="K158" s="1">
        <f t="shared" ca="1" si="19"/>
        <v>0.11195026791490192</v>
      </c>
      <c r="L158" s="1">
        <f ca="1">(L108+0.6*(M108+K108)+0.15*(J108+N108))/(1+2*0.6+2*0.15)</f>
        <v>3.1670853204331099E-2</v>
      </c>
      <c r="M158" s="1">
        <f t="shared" ca="1" si="19"/>
        <v>-1.0619234055917704E-2</v>
      </c>
      <c r="N158" s="1">
        <f t="shared" ca="1" si="19"/>
        <v>4.212132710905362E-2</v>
      </c>
      <c r="O158" s="1">
        <f t="shared" ca="1" si="19"/>
        <v>0.22276183852552894</v>
      </c>
      <c r="P158" s="1">
        <f t="shared" ca="1" si="19"/>
        <v>0.46395271205813798</v>
      </c>
      <c r="Q158" s="1">
        <f t="shared" ca="1" si="19"/>
        <v>0.40770914062650043</v>
      </c>
      <c r="R158" s="1">
        <f t="shared" ca="1" si="19"/>
        <v>0.26246280682948187</v>
      </c>
      <c r="S158" s="1">
        <f t="shared" ca="1" si="19"/>
        <v>0.29785815104460356</v>
      </c>
      <c r="T158" s="1">
        <f t="shared" ca="1" si="19"/>
        <v>0.3770863313761143</v>
      </c>
      <c r="U158" s="1">
        <f t="shared" ca="1" si="18"/>
        <v>0.27555318374722038</v>
      </c>
      <c r="V158" s="1">
        <f t="shared" ca="1" si="15"/>
        <v>0.37142091557838458</v>
      </c>
      <c r="W158" s="1">
        <f ca="1">(W108+0.6*(V108)+0.15*U108)/(1+0.6+0.15)</f>
        <v>0.64756837812419676</v>
      </c>
    </row>
    <row r="159" spans="1:23">
      <c r="D159" s="1" t="s">
        <v>2</v>
      </c>
      <c r="E159" s="1" t="s">
        <v>3</v>
      </c>
      <c r="F159" s="1" t="s">
        <v>4</v>
      </c>
      <c r="G159" s="1" t="s">
        <v>5</v>
      </c>
      <c r="H159" s="1" t="s">
        <v>6</v>
      </c>
      <c r="I159" s="1" t="s">
        <v>7</v>
      </c>
      <c r="J159" s="1" t="s">
        <v>8</v>
      </c>
      <c r="K159" s="1" t="s">
        <v>9</v>
      </c>
      <c r="L159" s="1" t="s">
        <v>10</v>
      </c>
      <c r="M159" s="1" t="s">
        <v>11</v>
      </c>
      <c r="N159" s="1" t="s">
        <v>17</v>
      </c>
      <c r="O159" s="1" t="s">
        <v>18</v>
      </c>
      <c r="P159" s="1" t="s">
        <v>19</v>
      </c>
      <c r="Q159" s="1" t="s">
        <v>20</v>
      </c>
      <c r="R159" s="1" t="s">
        <v>21</v>
      </c>
      <c r="S159" s="1" t="s">
        <v>22</v>
      </c>
      <c r="T159" s="1" t="s">
        <v>23</v>
      </c>
      <c r="U159" s="1" t="s">
        <v>24</v>
      </c>
      <c r="V159" s="1" t="s">
        <v>25</v>
      </c>
      <c r="W159" s="1" t="s">
        <v>26</v>
      </c>
    </row>
    <row r="160" spans="1:23">
      <c r="B160" s="1" t="s">
        <v>197</v>
      </c>
      <c r="C160" s="1" t="s">
        <v>0</v>
      </c>
      <c r="D160" s="10">
        <f ca="1">AVERAGE(D111:D134)</f>
        <v>0.50971008370181536</v>
      </c>
      <c r="E160" s="3">
        <f t="shared" ref="E160:W160" ca="1" si="20">AVERAGE(E111:E134)</f>
        <v>0.33155704958461385</v>
      </c>
      <c r="F160" s="3">
        <f t="shared" ca="1" si="20"/>
        <v>0.31543908989460928</v>
      </c>
      <c r="G160" s="3">
        <f t="shared" ca="1" si="20"/>
        <v>0.36343290701342013</v>
      </c>
      <c r="H160" s="3">
        <f t="shared" ca="1" si="20"/>
        <v>0.38445426500536167</v>
      </c>
      <c r="I160" s="3">
        <f t="shared" ca="1" si="20"/>
        <v>0.48683173245584083</v>
      </c>
      <c r="J160" s="3">
        <f t="shared" ca="1" si="20"/>
        <v>0.45669369921040515</v>
      </c>
      <c r="K160" s="3">
        <f t="shared" ca="1" si="20"/>
        <v>0.35388503009014194</v>
      </c>
      <c r="L160" s="3">
        <f t="shared" ca="1" si="20"/>
        <v>0.3942241045451147</v>
      </c>
      <c r="M160" s="3">
        <f t="shared" ca="1" si="20"/>
        <v>0.53985038669380958</v>
      </c>
      <c r="N160" s="3">
        <f t="shared" ca="1" si="20"/>
        <v>0.4283534980075514</v>
      </c>
      <c r="O160" s="3">
        <f t="shared" ca="1" si="20"/>
        <v>0.21558696270553365</v>
      </c>
      <c r="P160" s="3">
        <f t="shared" ca="1" si="20"/>
        <v>0.15385264604310089</v>
      </c>
      <c r="Q160" s="3">
        <f t="shared" ca="1" si="20"/>
        <v>0.25265380471014731</v>
      </c>
      <c r="R160" s="3">
        <f t="shared" ca="1" si="20"/>
        <v>0.34467694738122551</v>
      </c>
      <c r="S160" s="3">
        <f t="shared" ca="1" si="20"/>
        <v>0.33949466267392231</v>
      </c>
      <c r="T160" s="3">
        <f t="shared" ca="1" si="20"/>
        <v>0.34236203707279128</v>
      </c>
      <c r="U160" s="3">
        <f t="shared" ca="1" si="20"/>
        <v>0.37005441623867474</v>
      </c>
      <c r="V160" s="3">
        <f t="shared" ca="1" si="20"/>
        <v>0.42103808389276837</v>
      </c>
      <c r="W160" s="3">
        <f t="shared" ca="1" si="20"/>
        <v>0.35594579047936387</v>
      </c>
    </row>
    <row r="161" spans="2:23">
      <c r="C161" s="1" t="s">
        <v>198</v>
      </c>
      <c r="D161" s="10">
        <f ca="1">AVERAGE(D135:D158)</f>
        <v>0.44889349385345506</v>
      </c>
      <c r="E161" s="3">
        <f t="shared" ref="E161:W161" ca="1" si="21">AVERAGE(E135:E158)</f>
        <v>0.3775802188182355</v>
      </c>
      <c r="F161" s="3">
        <f t="shared" ca="1" si="21"/>
        <v>0.35876796655685267</v>
      </c>
      <c r="G161" s="3">
        <f t="shared" ca="1" si="21"/>
        <v>0.46912791837966616</v>
      </c>
      <c r="H161" s="3">
        <f t="shared" ca="1" si="21"/>
        <v>0.56055805343157561</v>
      </c>
      <c r="I161" s="3">
        <f t="shared" ca="1" si="21"/>
        <v>0.39291633190831221</v>
      </c>
      <c r="J161" s="3">
        <f t="shared" ca="1" si="21"/>
        <v>0.23813629734248401</v>
      </c>
      <c r="K161" s="3">
        <f t="shared" ca="1" si="21"/>
        <v>0.26449669905298623</v>
      </c>
      <c r="L161" s="3">
        <f t="shared" ca="1" si="21"/>
        <v>0.30595560451697812</v>
      </c>
      <c r="M161" s="3">
        <f t="shared" ca="1" si="21"/>
        <v>0.27324810413218426</v>
      </c>
      <c r="N161" s="3">
        <f t="shared" ca="1" si="21"/>
        <v>0.34402797028820958</v>
      </c>
      <c r="O161" s="3">
        <f t="shared" ca="1" si="21"/>
        <v>0.40937871646220286</v>
      </c>
      <c r="P161" s="3">
        <f t="shared" ca="1" si="21"/>
        <v>0.36095990948161755</v>
      </c>
      <c r="Q161" s="3">
        <f t="shared" ca="1" si="21"/>
        <v>0.25407731297466923</v>
      </c>
      <c r="R161" s="3">
        <f t="shared" ca="1" si="21"/>
        <v>0.22422510846971347</v>
      </c>
      <c r="S161" s="3">
        <f t="shared" ca="1" si="21"/>
        <v>0.23278772838506637</v>
      </c>
      <c r="T161" s="3">
        <f t="shared" ca="1" si="21"/>
        <v>0.25667841174563322</v>
      </c>
      <c r="U161" s="3">
        <f t="shared" ca="1" si="21"/>
        <v>0.24922069756098794</v>
      </c>
      <c r="V161" s="3">
        <f t="shared" ca="1" si="21"/>
        <v>0.22457108239280799</v>
      </c>
      <c r="W161" s="3">
        <f t="shared" ca="1" si="21"/>
        <v>0.26953376421298081</v>
      </c>
    </row>
    <row r="162" spans="2:23">
      <c r="C162" s="1" t="s">
        <v>16</v>
      </c>
      <c r="D162" s="3">
        <f ca="1">IF(D165&gt;0,TINV(TTEST(D111:D134,D135:D158,2,2),46),-TINV(TTEST(D111:D134,D135:D158,2,2),46))</f>
        <v>1.0931346436024834</v>
      </c>
      <c r="E162" s="3">
        <f t="shared" ref="E162:V162" ca="1" si="22">IF(E165&gt;0,TINV(TTEST(E111:E134,E135:E158,2,2),46),-TINV(TTEST(E111:E134,E135:E158,2,2),46))</f>
        <v>-0.76604051977916265</v>
      </c>
      <c r="F162" s="3">
        <f t="shared" ca="1" si="22"/>
        <v>-0.57191717846177959</v>
      </c>
      <c r="G162" s="3">
        <f t="shared" ca="1" si="22"/>
        <v>-1.621842754143648</v>
      </c>
      <c r="H162" s="3">
        <f t="shared" ca="1" si="22"/>
        <v>-5.140044150184238</v>
      </c>
      <c r="I162" s="3">
        <f t="shared" ca="1" si="22"/>
        <v>2.2491130809208073</v>
      </c>
      <c r="J162" s="3">
        <f t="shared" ca="1" si="22"/>
        <v>3.8857510455871571</v>
      </c>
      <c r="K162" s="3">
        <f t="shared" ca="1" si="22"/>
        <v>1.3231485283530882</v>
      </c>
      <c r="L162" s="3">
        <f t="shared" ca="1" si="22"/>
        <v>1.4766070037076027</v>
      </c>
      <c r="M162" s="3">
        <f t="shared" ca="1" si="22"/>
        <v>5.2152405174970085</v>
      </c>
      <c r="N162" s="3">
        <f t="shared" ca="1" si="22"/>
        <v>1.1903486670587924</v>
      </c>
      <c r="O162" s="3">
        <f t="shared" ca="1" si="22"/>
        <v>-2.888777329083509</v>
      </c>
      <c r="P162" s="3">
        <f t="shared" ca="1" si="22"/>
        <v>-4.022803039736722</v>
      </c>
      <c r="Q162" s="3">
        <f t="shared" ca="1" si="22"/>
        <v>-2.5458090605002925E-2</v>
      </c>
      <c r="R162" s="3">
        <f t="shared" ca="1" si="22"/>
        <v>2.0043426493584686</v>
      </c>
      <c r="S162" s="3">
        <f t="shared" ca="1" si="22"/>
        <v>1.9969888435405827</v>
      </c>
      <c r="T162" s="3">
        <f t="shared" ca="1" si="22"/>
        <v>1.4076302480032932</v>
      </c>
      <c r="U162" s="3">
        <f t="shared" ca="1" si="22"/>
        <v>2.0700196471618355</v>
      </c>
      <c r="V162" s="3">
        <f t="shared" ca="1" si="22"/>
        <v>4.1332034286158343</v>
      </c>
      <c r="W162" s="3">
        <f ca="1">IF(W165&gt;0,TINV(TTEST(W111:W134,W135:W158,2,2),46),-TINV(TTEST(W111:W134,W135:W158,2,2),46))</f>
        <v>1.2659070992051951</v>
      </c>
    </row>
    <row r="163" spans="2:23">
      <c r="B163" s="1" t="s">
        <v>199</v>
      </c>
      <c r="C163" s="1" t="s">
        <v>0</v>
      </c>
      <c r="D163" s="3">
        <f ca="1">STDEV(D111:D134)/SQRT(COUNT(D111:D134))</f>
        <v>3.4999427140094762E-2</v>
      </c>
      <c r="E163" s="3">
        <f t="shared" ref="E163:W163" ca="1" si="23">STDEV(E111:E134)/SQRT(COUNT(E111:E134))</f>
        <v>2.7255057918004134E-2</v>
      </c>
      <c r="F163" s="3">
        <f t="shared" ca="1" si="23"/>
        <v>4.7082456174291777E-2</v>
      </c>
      <c r="G163" s="3">
        <f t="shared" ca="1" si="23"/>
        <v>4.7857116566530931E-2</v>
      </c>
      <c r="H163" s="3">
        <f t="shared" ca="1" si="23"/>
        <v>2.6308757704928104E-2</v>
      </c>
      <c r="I163" s="3">
        <f t="shared" ca="1" si="23"/>
        <v>2.8843228487515974E-2</v>
      </c>
      <c r="J163" s="3">
        <f t="shared" ca="1" si="23"/>
        <v>5.0719736591374756E-2</v>
      </c>
      <c r="K163" s="3">
        <f t="shared" ca="1" si="23"/>
        <v>5.1378535723851544E-2</v>
      </c>
      <c r="L163" s="3">
        <f t="shared" ca="1" si="23"/>
        <v>2.7586522025511699E-2</v>
      </c>
      <c r="M163" s="3">
        <f t="shared" ca="1" si="23"/>
        <v>2.2235956278309283E-2</v>
      </c>
      <c r="N163" s="3">
        <f t="shared" ca="1" si="23"/>
        <v>4.5215211002654944E-2</v>
      </c>
      <c r="O163" s="3">
        <f t="shared" ca="1" si="23"/>
        <v>3.8475283437527694E-2</v>
      </c>
      <c r="P163" s="3">
        <f t="shared" ca="1" si="23"/>
        <v>2.881126320234444E-2</v>
      </c>
      <c r="Q163" s="3">
        <f t="shared" ca="1" si="23"/>
        <v>4.6395647314152438E-2</v>
      </c>
      <c r="R163" s="3">
        <f t="shared" ca="1" si="23"/>
        <v>4.6775658269167839E-2</v>
      </c>
      <c r="S163" s="3">
        <f t="shared" ca="1" si="23"/>
        <v>4.2851291799899112E-2</v>
      </c>
      <c r="T163" s="3">
        <f t="shared" ca="1" si="23"/>
        <v>5.4979526353205938E-2</v>
      </c>
      <c r="U163" s="3">
        <f t="shared" ca="1" si="23"/>
        <v>4.7652809539542589E-2</v>
      </c>
      <c r="V163" s="3">
        <f t="shared" ca="1" si="23"/>
        <v>3.6195996646353687E-2</v>
      </c>
      <c r="W163" s="3">
        <f t="shared" ca="1" si="23"/>
        <v>3.9456798184865603E-2</v>
      </c>
    </row>
    <row r="164" spans="2:23">
      <c r="C164" s="1" t="s">
        <v>198</v>
      </c>
      <c r="D164" s="3">
        <f ca="1">STDEV(D135:D158)/SQRT(COUNT(D135:D158))</f>
        <v>4.3246939760943119E-2</v>
      </c>
      <c r="E164" s="3">
        <f t="shared" ref="E164:W164" ca="1" si="24">STDEV(E135:E158)/SQRT(COUNT(E135:E158))</f>
        <v>5.3541411075397893E-2</v>
      </c>
      <c r="F164" s="3">
        <f t="shared" ca="1" si="24"/>
        <v>5.9354310427278067E-2</v>
      </c>
      <c r="G164" s="3">
        <f t="shared" ca="1" si="24"/>
        <v>4.4235581205693493E-2</v>
      </c>
      <c r="H164" s="3">
        <f t="shared" ca="1" si="24"/>
        <v>2.1947099989761871E-2</v>
      </c>
      <c r="I164" s="3">
        <f t="shared" ca="1" si="24"/>
        <v>3.0194121618177579E-2</v>
      </c>
      <c r="J164" s="3">
        <f t="shared" ca="1" si="24"/>
        <v>2.4312648394214272E-2</v>
      </c>
      <c r="K164" s="3">
        <f t="shared" ca="1" si="24"/>
        <v>4.3866088531724128E-2</v>
      </c>
      <c r="L164" s="3">
        <f t="shared" ca="1" si="24"/>
        <v>5.3031913992612964E-2</v>
      </c>
      <c r="M164" s="3">
        <f t="shared" ca="1" si="24"/>
        <v>4.603043250195589E-2</v>
      </c>
      <c r="N164" s="3">
        <f t="shared" ca="1" si="24"/>
        <v>5.453472722684586E-2</v>
      </c>
      <c r="O164" s="3">
        <f t="shared" ca="1" si="24"/>
        <v>5.4954188019766689E-2</v>
      </c>
      <c r="P164" s="3">
        <f t="shared" ca="1" si="24"/>
        <v>4.2666656025453033E-2</v>
      </c>
      <c r="Q164" s="3">
        <f t="shared" ca="1" si="24"/>
        <v>3.1209215964896987E-2</v>
      </c>
      <c r="R164" s="3">
        <f t="shared" ca="1" si="24"/>
        <v>3.7729283481629378E-2</v>
      </c>
      <c r="S164" s="3">
        <f t="shared" ca="1" si="24"/>
        <v>3.1920999033263217E-2</v>
      </c>
      <c r="T164" s="3">
        <f t="shared" ca="1" si="24"/>
        <v>2.6124891489755424E-2</v>
      </c>
      <c r="U164" s="3">
        <f t="shared" ca="1" si="24"/>
        <v>3.3714135279566598E-2</v>
      </c>
      <c r="V164" s="3">
        <f t="shared" ca="1" si="24"/>
        <v>3.0810957559584178E-2</v>
      </c>
      <c r="W164" s="3">
        <f t="shared" ca="1" si="24"/>
        <v>5.5702054880493061E-2</v>
      </c>
    </row>
    <row r="165" spans="2:23">
      <c r="C165" s="1" t="s">
        <v>110</v>
      </c>
      <c r="D165" s="2">
        <f ca="1">D160-D161</f>
        <v>6.0816589848360303E-2</v>
      </c>
      <c r="E165" s="2">
        <f t="shared" ref="E165:W165" ca="1" si="25">E160-E161</f>
        <v>-4.6023169233621652E-2</v>
      </c>
      <c r="F165" s="2">
        <f t="shared" ca="1" si="25"/>
        <v>-4.3328876662243387E-2</v>
      </c>
      <c r="G165" s="2">
        <f t="shared" ca="1" si="25"/>
        <v>-0.10569501136624604</v>
      </c>
      <c r="H165" s="2">
        <f t="shared" ca="1" si="25"/>
        <v>-0.17610378842621394</v>
      </c>
      <c r="I165" s="2">
        <f t="shared" ca="1" si="25"/>
        <v>9.3915400547528616E-2</v>
      </c>
      <c r="J165" s="2">
        <f t="shared" ca="1" si="25"/>
        <v>0.21855740186792114</v>
      </c>
      <c r="K165" s="2">
        <f t="shared" ca="1" si="25"/>
        <v>8.938833103715571E-2</v>
      </c>
      <c r="L165" s="2">
        <f t="shared" ca="1" si="25"/>
        <v>8.8268500028136576E-2</v>
      </c>
      <c r="M165" s="2">
        <f t="shared" ca="1" si="25"/>
        <v>0.26660228256162533</v>
      </c>
      <c r="N165" s="2">
        <f t="shared" ca="1" si="25"/>
        <v>8.432552771934182E-2</v>
      </c>
      <c r="O165" s="2">
        <f t="shared" ca="1" si="25"/>
        <v>-0.19379175375666921</v>
      </c>
      <c r="P165" s="2">
        <f t="shared" ca="1" si="25"/>
        <v>-0.20710726343851665</v>
      </c>
      <c r="Q165" s="2">
        <f t="shared" ca="1" si="25"/>
        <v>-1.4235082645219221E-3</v>
      </c>
      <c r="R165" s="2">
        <f t="shared" ca="1" si="25"/>
        <v>0.12045183891151204</v>
      </c>
      <c r="S165" s="2">
        <f t="shared" ca="1" si="25"/>
        <v>0.10670693428885594</v>
      </c>
      <c r="T165" s="2">
        <f t="shared" ca="1" si="25"/>
        <v>8.5683625327158064E-2</v>
      </c>
      <c r="U165" s="2">
        <f t="shared" ca="1" si="25"/>
        <v>0.1208337186776868</v>
      </c>
      <c r="V165" s="2">
        <f t="shared" ca="1" si="25"/>
        <v>0.19646700149996038</v>
      </c>
      <c r="W165" s="2">
        <f t="shared" ca="1" si="25"/>
        <v>8.6412026266383057E-2</v>
      </c>
    </row>
    <row r="167" spans="2:23">
      <c r="B167" s="1" t="s">
        <v>200</v>
      </c>
      <c r="D167" s="1">
        <f ca="1">COVAR(D111:D158,$C111:$C158)/VAR($C111:$C158)</f>
        <v>2.9774788779926363E-2</v>
      </c>
      <c r="E167" s="1">
        <f t="shared" ref="E167:W167" ca="1" si="26">COVAR(E111:E158,$C111:$C158)/VAR($C111:$C158)</f>
        <v>-2.2532176603960639E-2</v>
      </c>
      <c r="F167" s="1">
        <f t="shared" ca="1" si="26"/>
        <v>-2.1213095865889989E-2</v>
      </c>
      <c r="G167" s="1">
        <f t="shared" ca="1" si="26"/>
        <v>-5.1746515981391267E-2</v>
      </c>
      <c r="H167" s="1">
        <f t="shared" ca="1" si="26"/>
        <v>-8.6217479750334003E-2</v>
      </c>
      <c r="I167" s="1">
        <f t="shared" ca="1" si="26"/>
        <v>4.5979414851394174E-2</v>
      </c>
      <c r="J167" s="1">
        <f t="shared" ca="1" si="26"/>
        <v>0.10700206133116964</v>
      </c>
      <c r="K167" s="1">
        <f t="shared" ca="1" si="26"/>
        <v>4.3763037070274201E-2</v>
      </c>
      <c r="L167" s="1">
        <f t="shared" ca="1" si="26"/>
        <v>4.3214786472108566E-2</v>
      </c>
      <c r="M167" s="1">
        <f t="shared" ca="1" si="26"/>
        <v>0.13052403417079578</v>
      </c>
      <c r="N167" s="1">
        <f t="shared" ca="1" si="26"/>
        <v>4.1284372945927815E-2</v>
      </c>
      <c r="O167" s="1">
        <f t="shared" ca="1" si="26"/>
        <v>-9.4877212776702663E-2</v>
      </c>
      <c r="P167" s="1">
        <f t="shared" ca="1" si="26"/>
        <v>-0.10139626439177381</v>
      </c>
      <c r="Q167" s="1">
        <f t="shared" ca="1" si="26"/>
        <v>-6.9692592117221266E-4</v>
      </c>
      <c r="R167" s="1">
        <f t="shared" ca="1" si="26"/>
        <v>5.8971212800427754E-2</v>
      </c>
      <c r="S167" s="1">
        <f t="shared" ca="1" si="26"/>
        <v>5.2241936578919075E-2</v>
      </c>
      <c r="T167" s="1">
        <f t="shared" ca="1" si="26"/>
        <v>4.1949274899754474E-2</v>
      </c>
      <c r="U167" s="1">
        <f t="shared" ca="1" si="26"/>
        <v>5.9158174769284186E-2</v>
      </c>
      <c r="V167" s="1">
        <f t="shared" ca="1" si="26"/>
        <v>9.6186969484355581E-2</v>
      </c>
      <c r="W167" s="1">
        <f t="shared" ca="1" si="26"/>
        <v>4.2305887859583377E-2</v>
      </c>
    </row>
  </sheetData>
  <phoneticPr fontId="1" type="noConversion"/>
  <pageMargins left="0.75" right="0.75" top="1" bottom="1" header="0.5" footer="0.5"/>
  <headerFooter alignWithMargins="0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D167"/>
  <sheetViews>
    <sheetView topLeftCell="A83" workbookViewId="0">
      <selection activeCell="D1" sqref="D1:W48"/>
    </sheetView>
  </sheetViews>
  <sheetFormatPr defaultRowHeight="15.75"/>
  <cols>
    <col min="1" max="1" width="9" style="1"/>
    <col min="2" max="2" width="15.875" style="1" customWidth="1"/>
    <col min="3" max="3" width="13.875" style="1" bestFit="1" customWidth="1"/>
    <col min="4" max="4" width="9.5" style="1" bestFit="1" customWidth="1"/>
    <col min="5" max="16384" width="9" style="1"/>
  </cols>
  <sheetData>
    <row r="1" spans="1:27">
      <c r="A1">
        <v>0</v>
      </c>
      <c r="B1" t="s">
        <v>148</v>
      </c>
      <c r="C1">
        <v>30</v>
      </c>
      <c r="D1">
        <v>0</v>
      </c>
      <c r="E1">
        <v>0</v>
      </c>
      <c r="F1">
        <v>1E-3</v>
      </c>
      <c r="G1">
        <v>5.0000000000000001E-3</v>
      </c>
      <c r="H1">
        <v>0.64900000000000002</v>
      </c>
      <c r="I1">
        <v>0.998</v>
      </c>
      <c r="J1">
        <v>1.2999999999999999E-2</v>
      </c>
      <c r="K1">
        <v>0.997</v>
      </c>
      <c r="L1">
        <v>0.998</v>
      </c>
      <c r="M1">
        <v>1E-3</v>
      </c>
      <c r="N1">
        <v>6.7000000000000004E-2</v>
      </c>
      <c r="O1">
        <v>0</v>
      </c>
      <c r="P1">
        <v>0.996</v>
      </c>
      <c r="Q1">
        <v>0.33100000000000002</v>
      </c>
      <c r="R1">
        <v>0</v>
      </c>
      <c r="S1">
        <v>3.1E-2</v>
      </c>
      <c r="T1">
        <v>1.4999999999999999E-2</v>
      </c>
      <c r="U1">
        <v>0</v>
      </c>
      <c r="V1">
        <v>9.6000000000000002E-2</v>
      </c>
      <c r="W1">
        <v>1E-3</v>
      </c>
      <c r="Z1" s="1">
        <f>AVERAGE(D1:M1)</f>
        <v>0.36619999999999997</v>
      </c>
      <c r="AA1" s="1">
        <f>AVERAGE(N1:W1)</f>
        <v>0.15369999999999998</v>
      </c>
    </row>
    <row r="2" spans="1:27">
      <c r="A2">
        <v>1</v>
      </c>
      <c r="B2" t="s">
        <v>149</v>
      </c>
      <c r="C2">
        <v>30</v>
      </c>
      <c r="D2">
        <v>1E-3</v>
      </c>
      <c r="E2">
        <v>0</v>
      </c>
      <c r="F2">
        <v>0.50600000000000001</v>
      </c>
      <c r="G2">
        <v>1E-3</v>
      </c>
      <c r="H2">
        <v>1.2999999999999999E-2</v>
      </c>
      <c r="I2">
        <v>0.99</v>
      </c>
      <c r="J2">
        <v>0.23300000000000001</v>
      </c>
      <c r="K2">
        <v>0.998</v>
      </c>
      <c r="L2">
        <v>0.998</v>
      </c>
      <c r="M2">
        <v>0.998</v>
      </c>
      <c r="N2">
        <v>0.995</v>
      </c>
      <c r="O2">
        <v>0</v>
      </c>
      <c r="P2">
        <v>0.996</v>
      </c>
      <c r="Q2">
        <v>1.9E-2</v>
      </c>
      <c r="R2">
        <v>0</v>
      </c>
      <c r="S2">
        <v>2E-3</v>
      </c>
      <c r="T2">
        <v>0.99199999999999999</v>
      </c>
      <c r="U2">
        <v>0</v>
      </c>
      <c r="V2">
        <v>0.90200000000000002</v>
      </c>
      <c r="W2">
        <v>0.114</v>
      </c>
      <c r="Z2" s="1">
        <f t="shared" ref="Z2:Z48" si="0">AVERAGE(D2:M2)</f>
        <v>0.47380000000000005</v>
      </c>
      <c r="AA2" s="1">
        <f t="shared" ref="AA2:AA48" si="1">AVERAGE(N2:W2)</f>
        <v>0.40200000000000002</v>
      </c>
    </row>
    <row r="3" spans="1:27">
      <c r="A3">
        <v>2</v>
      </c>
      <c r="B3" t="s">
        <v>150</v>
      </c>
      <c r="C3">
        <v>30</v>
      </c>
      <c r="D3">
        <v>0</v>
      </c>
      <c r="E3">
        <v>0</v>
      </c>
      <c r="F3">
        <v>1E-3</v>
      </c>
      <c r="G3">
        <v>0.98899999999999999</v>
      </c>
      <c r="H3">
        <v>0.151</v>
      </c>
      <c r="I3">
        <v>0.98599999999999999</v>
      </c>
      <c r="J3">
        <v>1.2E-2</v>
      </c>
      <c r="K3">
        <v>0.997</v>
      </c>
      <c r="L3">
        <v>0.998</v>
      </c>
      <c r="M3">
        <v>5.0000000000000001E-3</v>
      </c>
      <c r="N3">
        <v>0.98099999999999998</v>
      </c>
      <c r="O3">
        <v>1E-3</v>
      </c>
      <c r="P3">
        <v>0.996</v>
      </c>
      <c r="Q3">
        <v>0.99</v>
      </c>
      <c r="R3">
        <v>0</v>
      </c>
      <c r="S3">
        <v>3.0000000000000001E-3</v>
      </c>
      <c r="T3">
        <v>0.45800000000000002</v>
      </c>
      <c r="U3">
        <v>0</v>
      </c>
      <c r="V3">
        <v>2E-3</v>
      </c>
      <c r="W3">
        <v>2.5999999999999999E-2</v>
      </c>
      <c r="Z3" s="1">
        <f t="shared" si="0"/>
        <v>0.41389999999999993</v>
      </c>
      <c r="AA3" s="1">
        <f t="shared" si="1"/>
        <v>0.34570000000000001</v>
      </c>
    </row>
    <row r="4" spans="1:27">
      <c r="A4">
        <v>3</v>
      </c>
      <c r="B4" t="s">
        <v>151</v>
      </c>
      <c r="C4">
        <v>30</v>
      </c>
      <c r="D4">
        <v>1E-3</v>
      </c>
      <c r="E4">
        <v>0</v>
      </c>
      <c r="F4">
        <v>1.4999999999999999E-2</v>
      </c>
      <c r="G4">
        <v>0.113</v>
      </c>
      <c r="H4">
        <v>2.3E-2</v>
      </c>
      <c r="I4">
        <v>0.10199999999999999</v>
      </c>
      <c r="J4">
        <v>0.995</v>
      </c>
      <c r="K4">
        <v>0.997</v>
      </c>
      <c r="L4">
        <v>0.998</v>
      </c>
      <c r="M4">
        <v>0.998</v>
      </c>
      <c r="N4">
        <v>0.90800000000000003</v>
      </c>
      <c r="O4">
        <v>0</v>
      </c>
      <c r="P4">
        <v>0.996</v>
      </c>
      <c r="Q4">
        <v>0.41799999999999998</v>
      </c>
      <c r="R4">
        <v>0</v>
      </c>
      <c r="S4">
        <v>3.0000000000000001E-3</v>
      </c>
      <c r="T4">
        <v>6.0999999999999999E-2</v>
      </c>
      <c r="U4">
        <v>0</v>
      </c>
      <c r="V4">
        <v>0.24199999999999999</v>
      </c>
      <c r="W4">
        <v>1.6E-2</v>
      </c>
      <c r="Z4" s="1">
        <f t="shared" si="0"/>
        <v>0.42420000000000002</v>
      </c>
      <c r="AA4" s="1">
        <f t="shared" si="1"/>
        <v>0.26440000000000002</v>
      </c>
    </row>
    <row r="5" spans="1:27">
      <c r="A5">
        <v>4</v>
      </c>
      <c r="B5" t="s">
        <v>152</v>
      </c>
      <c r="C5">
        <v>30</v>
      </c>
      <c r="D5">
        <v>0</v>
      </c>
      <c r="E5">
        <v>0</v>
      </c>
      <c r="F5">
        <v>8.0000000000000002E-3</v>
      </c>
      <c r="G5">
        <v>1E-3</v>
      </c>
      <c r="H5">
        <v>9.9000000000000005E-2</v>
      </c>
      <c r="I5">
        <v>0.97599999999999998</v>
      </c>
      <c r="J5">
        <v>0.995</v>
      </c>
      <c r="K5">
        <v>0.998</v>
      </c>
      <c r="L5">
        <v>0.998</v>
      </c>
      <c r="M5">
        <v>2E-3</v>
      </c>
      <c r="N5">
        <v>0.33100000000000002</v>
      </c>
      <c r="O5">
        <v>0</v>
      </c>
      <c r="P5">
        <v>0.996</v>
      </c>
      <c r="Q5">
        <v>6.9000000000000006E-2</v>
      </c>
      <c r="R5">
        <v>0</v>
      </c>
      <c r="S5">
        <v>2E-3</v>
      </c>
      <c r="T5">
        <v>1.7000000000000001E-2</v>
      </c>
      <c r="U5">
        <v>0</v>
      </c>
      <c r="V5">
        <v>0.13</v>
      </c>
      <c r="W5">
        <v>1E-3</v>
      </c>
      <c r="Z5" s="1">
        <f t="shared" si="0"/>
        <v>0.40770000000000001</v>
      </c>
      <c r="AA5" s="1">
        <f t="shared" si="1"/>
        <v>0.15459999999999999</v>
      </c>
    </row>
    <row r="6" spans="1:27">
      <c r="A6">
        <v>5</v>
      </c>
      <c r="B6" t="s">
        <v>153</v>
      </c>
      <c r="C6">
        <v>30</v>
      </c>
      <c r="D6">
        <v>1E-3</v>
      </c>
      <c r="E6">
        <v>1E-3</v>
      </c>
      <c r="F6">
        <v>3.7999999999999999E-2</v>
      </c>
      <c r="G6">
        <v>2E-3</v>
      </c>
      <c r="H6">
        <v>1.0999999999999999E-2</v>
      </c>
      <c r="I6">
        <v>0.41199999999999998</v>
      </c>
      <c r="J6">
        <v>0.996</v>
      </c>
      <c r="K6">
        <v>0.997</v>
      </c>
      <c r="L6">
        <v>0.998</v>
      </c>
      <c r="M6">
        <v>0.998</v>
      </c>
      <c r="N6">
        <v>0.99399999999999999</v>
      </c>
      <c r="O6">
        <v>0</v>
      </c>
      <c r="P6">
        <v>0.996</v>
      </c>
      <c r="Q6">
        <v>0.04</v>
      </c>
      <c r="R6">
        <v>0</v>
      </c>
      <c r="S6">
        <v>2E-3</v>
      </c>
      <c r="T6">
        <v>5.1999999999999998E-2</v>
      </c>
      <c r="U6">
        <v>0</v>
      </c>
      <c r="V6">
        <v>0.84499999999999997</v>
      </c>
      <c r="W6">
        <v>8.0000000000000002E-3</v>
      </c>
      <c r="Z6" s="1">
        <f t="shared" si="0"/>
        <v>0.44539999999999996</v>
      </c>
      <c r="AA6" s="1">
        <f t="shared" si="1"/>
        <v>0.29369999999999996</v>
      </c>
    </row>
    <row r="7" spans="1:27">
      <c r="A7">
        <v>6</v>
      </c>
      <c r="B7" t="s">
        <v>154</v>
      </c>
      <c r="C7">
        <v>30</v>
      </c>
      <c r="D7">
        <v>0</v>
      </c>
      <c r="E7">
        <v>1E-3</v>
      </c>
      <c r="F7">
        <v>1E-3</v>
      </c>
      <c r="G7">
        <v>0.998</v>
      </c>
      <c r="H7">
        <v>0.41499999999999998</v>
      </c>
      <c r="I7">
        <v>0.995</v>
      </c>
      <c r="J7">
        <v>5.1999999999999998E-2</v>
      </c>
      <c r="K7">
        <v>2E-3</v>
      </c>
      <c r="L7">
        <v>0.998</v>
      </c>
      <c r="M7">
        <v>2.5999999999999999E-2</v>
      </c>
      <c r="N7">
        <v>0.98299999999999998</v>
      </c>
      <c r="O7">
        <v>0</v>
      </c>
      <c r="P7">
        <v>0.997</v>
      </c>
      <c r="Q7">
        <v>1E-3</v>
      </c>
      <c r="R7">
        <v>0</v>
      </c>
      <c r="S7">
        <v>3.0000000000000001E-3</v>
      </c>
      <c r="T7">
        <v>0.26</v>
      </c>
      <c r="U7">
        <v>0</v>
      </c>
      <c r="V7">
        <v>0.80100000000000005</v>
      </c>
      <c r="W7">
        <v>7.8E-2</v>
      </c>
      <c r="Z7" s="1">
        <f t="shared" si="0"/>
        <v>0.34879999999999994</v>
      </c>
      <c r="AA7" s="1">
        <f t="shared" si="1"/>
        <v>0.31229999999999997</v>
      </c>
    </row>
    <row r="8" spans="1:27">
      <c r="A8">
        <v>7</v>
      </c>
      <c r="B8" t="s">
        <v>155</v>
      </c>
      <c r="C8">
        <v>30</v>
      </c>
      <c r="D8">
        <v>0</v>
      </c>
      <c r="E8">
        <v>0</v>
      </c>
      <c r="F8">
        <v>0.99399999999999999</v>
      </c>
      <c r="G8">
        <v>0.997</v>
      </c>
      <c r="H8">
        <v>1.0999999999999999E-2</v>
      </c>
      <c r="I8">
        <v>0.98899999999999999</v>
      </c>
      <c r="J8">
        <v>0.997</v>
      </c>
      <c r="K8">
        <v>2E-3</v>
      </c>
      <c r="L8">
        <v>0.998</v>
      </c>
      <c r="M8">
        <v>4.0000000000000001E-3</v>
      </c>
      <c r="N8">
        <v>0.96099999999999997</v>
      </c>
      <c r="O8">
        <v>0</v>
      </c>
      <c r="P8">
        <v>0.997</v>
      </c>
      <c r="Q8">
        <v>2.8000000000000001E-2</v>
      </c>
      <c r="R8">
        <v>0</v>
      </c>
      <c r="S8">
        <v>3.0000000000000001E-3</v>
      </c>
      <c r="T8">
        <v>8.9999999999999993E-3</v>
      </c>
      <c r="U8">
        <v>0</v>
      </c>
      <c r="V8">
        <v>0.97799999999999998</v>
      </c>
      <c r="W8">
        <v>0.129</v>
      </c>
      <c r="Z8" s="1">
        <f t="shared" si="0"/>
        <v>0.49919999999999992</v>
      </c>
      <c r="AA8" s="1">
        <f t="shared" si="1"/>
        <v>0.3105</v>
      </c>
    </row>
    <row r="9" spans="1:27">
      <c r="A9">
        <v>8</v>
      </c>
      <c r="B9" t="s">
        <v>156</v>
      </c>
      <c r="C9">
        <v>30</v>
      </c>
      <c r="D9">
        <v>0</v>
      </c>
      <c r="E9">
        <v>0</v>
      </c>
      <c r="F9">
        <v>6.2E-2</v>
      </c>
      <c r="G9">
        <v>0.221</v>
      </c>
      <c r="H9">
        <v>0.53600000000000003</v>
      </c>
      <c r="I9">
        <v>0.998</v>
      </c>
      <c r="J9">
        <v>1E-3</v>
      </c>
      <c r="K9">
        <v>2E-3</v>
      </c>
      <c r="L9">
        <v>0.998</v>
      </c>
      <c r="M9">
        <v>8.9999999999999993E-3</v>
      </c>
      <c r="N9">
        <v>0.96</v>
      </c>
      <c r="O9">
        <v>0</v>
      </c>
      <c r="P9">
        <v>0.996</v>
      </c>
      <c r="Q9">
        <v>0</v>
      </c>
      <c r="R9">
        <v>0</v>
      </c>
      <c r="S9">
        <v>7.0000000000000001E-3</v>
      </c>
      <c r="T9">
        <v>0.995</v>
      </c>
      <c r="U9">
        <v>0</v>
      </c>
      <c r="V9">
        <v>0.99</v>
      </c>
      <c r="W9">
        <v>0.122</v>
      </c>
      <c r="Z9" s="1">
        <f t="shared" si="0"/>
        <v>0.28270000000000001</v>
      </c>
      <c r="AA9" s="1">
        <f t="shared" si="1"/>
        <v>0.40699999999999992</v>
      </c>
    </row>
    <row r="10" spans="1:27">
      <c r="A10">
        <v>9</v>
      </c>
      <c r="B10" t="s">
        <v>157</v>
      </c>
      <c r="C10">
        <v>30</v>
      </c>
      <c r="D10">
        <v>2E-3</v>
      </c>
      <c r="E10">
        <v>0</v>
      </c>
      <c r="F10">
        <v>0.997</v>
      </c>
      <c r="G10">
        <v>2.3E-2</v>
      </c>
      <c r="H10">
        <v>0.48699999999999999</v>
      </c>
      <c r="I10">
        <v>0.99199999999999999</v>
      </c>
      <c r="J10">
        <v>0.92900000000000005</v>
      </c>
      <c r="K10">
        <v>5.0000000000000001E-3</v>
      </c>
      <c r="L10">
        <v>0.998</v>
      </c>
      <c r="M10">
        <v>1E-3</v>
      </c>
      <c r="N10">
        <v>0.95199999999999996</v>
      </c>
      <c r="O10">
        <v>0</v>
      </c>
      <c r="P10">
        <v>0.997</v>
      </c>
      <c r="Q10">
        <v>0</v>
      </c>
      <c r="R10">
        <v>0</v>
      </c>
      <c r="S10">
        <v>2E-3</v>
      </c>
      <c r="T10">
        <v>0.995</v>
      </c>
      <c r="U10">
        <v>0</v>
      </c>
      <c r="V10">
        <v>3.5000000000000003E-2</v>
      </c>
      <c r="W10">
        <v>0</v>
      </c>
      <c r="Z10" s="1">
        <f t="shared" si="0"/>
        <v>0.44340000000000002</v>
      </c>
      <c r="AA10" s="1">
        <f t="shared" si="1"/>
        <v>0.29809999999999998</v>
      </c>
    </row>
    <row r="11" spans="1:27">
      <c r="A11">
        <v>10</v>
      </c>
      <c r="B11" t="s">
        <v>158</v>
      </c>
      <c r="C11">
        <v>30</v>
      </c>
      <c r="D11">
        <v>1E-3</v>
      </c>
      <c r="E11">
        <v>0</v>
      </c>
      <c r="F11">
        <v>0.35299999999999998</v>
      </c>
      <c r="G11">
        <v>0.99399999999999999</v>
      </c>
      <c r="H11">
        <v>4.0000000000000001E-3</v>
      </c>
      <c r="I11">
        <v>0.17899999999999999</v>
      </c>
      <c r="J11">
        <v>0.996</v>
      </c>
      <c r="K11">
        <v>3.0000000000000001E-3</v>
      </c>
      <c r="L11">
        <v>0.998</v>
      </c>
      <c r="M11">
        <v>0.98899999999999999</v>
      </c>
      <c r="N11">
        <v>0.99399999999999999</v>
      </c>
      <c r="O11">
        <v>0</v>
      </c>
      <c r="P11">
        <v>0.997</v>
      </c>
      <c r="Q11">
        <v>2.1999999999999999E-2</v>
      </c>
      <c r="R11">
        <v>0</v>
      </c>
      <c r="S11">
        <v>2E-3</v>
      </c>
      <c r="T11">
        <v>0.54800000000000004</v>
      </c>
      <c r="U11">
        <v>0</v>
      </c>
      <c r="V11">
        <v>0.99099999999999999</v>
      </c>
      <c r="W11">
        <v>0.13800000000000001</v>
      </c>
      <c r="Z11" s="1">
        <f t="shared" si="0"/>
        <v>0.45170000000000005</v>
      </c>
      <c r="AA11" s="1">
        <f t="shared" si="1"/>
        <v>0.36919999999999997</v>
      </c>
    </row>
    <row r="12" spans="1:27">
      <c r="A12">
        <v>11</v>
      </c>
      <c r="B12" t="s">
        <v>159</v>
      </c>
      <c r="C12">
        <v>30</v>
      </c>
      <c r="D12">
        <v>0</v>
      </c>
      <c r="E12">
        <v>0</v>
      </c>
      <c r="F12">
        <v>0.125</v>
      </c>
      <c r="G12">
        <v>4.0000000000000001E-3</v>
      </c>
      <c r="H12">
        <v>9.2999999999999999E-2</v>
      </c>
      <c r="I12">
        <v>0.998</v>
      </c>
      <c r="J12">
        <v>0.98399999999999999</v>
      </c>
      <c r="K12">
        <v>2.9000000000000001E-2</v>
      </c>
      <c r="L12">
        <v>0.998</v>
      </c>
      <c r="M12">
        <v>3.0000000000000001E-3</v>
      </c>
      <c r="N12">
        <v>0.97899999999999998</v>
      </c>
      <c r="O12">
        <v>0</v>
      </c>
      <c r="P12">
        <v>0.997</v>
      </c>
      <c r="Q12">
        <v>1E-3</v>
      </c>
      <c r="R12">
        <v>0</v>
      </c>
      <c r="S12">
        <v>2E-3</v>
      </c>
      <c r="T12">
        <v>4.0000000000000001E-3</v>
      </c>
      <c r="U12">
        <v>0</v>
      </c>
      <c r="V12">
        <v>0.98299999999999998</v>
      </c>
      <c r="W12">
        <v>0.33600000000000002</v>
      </c>
      <c r="Z12" s="1">
        <f t="shared" si="0"/>
        <v>0.32340000000000002</v>
      </c>
      <c r="AA12" s="1">
        <f t="shared" si="1"/>
        <v>0.33019999999999994</v>
      </c>
    </row>
    <row r="13" spans="1:27">
      <c r="A13">
        <v>12</v>
      </c>
      <c r="B13" t="s">
        <v>160</v>
      </c>
      <c r="C13">
        <v>30</v>
      </c>
      <c r="D13">
        <v>1E-3</v>
      </c>
      <c r="E13">
        <v>2E-3</v>
      </c>
      <c r="F13">
        <v>0.997</v>
      </c>
      <c r="G13">
        <v>1.0999999999999999E-2</v>
      </c>
      <c r="H13">
        <v>0.17899999999999999</v>
      </c>
      <c r="I13">
        <v>0.998</v>
      </c>
      <c r="J13">
        <v>4.0000000000000001E-3</v>
      </c>
      <c r="K13">
        <v>0.03</v>
      </c>
      <c r="L13">
        <v>0.998</v>
      </c>
      <c r="M13">
        <v>7.0000000000000001E-3</v>
      </c>
      <c r="N13">
        <v>0.997</v>
      </c>
      <c r="O13">
        <v>0</v>
      </c>
      <c r="P13">
        <v>0</v>
      </c>
      <c r="Q13">
        <v>0</v>
      </c>
      <c r="R13">
        <v>0</v>
      </c>
      <c r="S13">
        <v>5.0000000000000001E-3</v>
      </c>
      <c r="T13">
        <v>0.19800000000000001</v>
      </c>
      <c r="U13">
        <v>0</v>
      </c>
      <c r="V13">
        <v>0.158</v>
      </c>
      <c r="W13">
        <v>0.47199999999999998</v>
      </c>
      <c r="Z13" s="1">
        <f t="shared" si="0"/>
        <v>0.32269999999999999</v>
      </c>
      <c r="AA13" s="1">
        <f t="shared" si="1"/>
        <v>0.183</v>
      </c>
    </row>
    <row r="14" spans="1:27">
      <c r="A14">
        <v>13</v>
      </c>
      <c r="B14" t="s">
        <v>161</v>
      </c>
      <c r="C14">
        <v>30</v>
      </c>
      <c r="D14">
        <v>3.0000000000000001E-3</v>
      </c>
      <c r="E14">
        <v>0.01</v>
      </c>
      <c r="F14">
        <v>7.0999999999999994E-2</v>
      </c>
      <c r="G14">
        <v>5.0000000000000001E-3</v>
      </c>
      <c r="H14">
        <v>8.0000000000000002E-3</v>
      </c>
      <c r="I14">
        <v>0.998</v>
      </c>
      <c r="J14">
        <v>0.10100000000000001</v>
      </c>
      <c r="K14">
        <v>6.0000000000000001E-3</v>
      </c>
      <c r="L14">
        <v>0.997</v>
      </c>
      <c r="M14">
        <v>0.997</v>
      </c>
      <c r="N14">
        <v>0.997</v>
      </c>
      <c r="O14">
        <v>0</v>
      </c>
      <c r="P14">
        <v>0</v>
      </c>
      <c r="Q14">
        <v>0</v>
      </c>
      <c r="R14">
        <v>0</v>
      </c>
      <c r="S14">
        <v>2.4E-2</v>
      </c>
      <c r="T14">
        <v>5.0000000000000001E-3</v>
      </c>
      <c r="U14">
        <v>0</v>
      </c>
      <c r="V14">
        <v>4.2000000000000003E-2</v>
      </c>
      <c r="W14">
        <v>0.99199999999999999</v>
      </c>
      <c r="Z14" s="1">
        <f t="shared" si="0"/>
        <v>0.3196</v>
      </c>
      <c r="AA14" s="1">
        <f t="shared" si="1"/>
        <v>0.20599999999999996</v>
      </c>
    </row>
    <row r="15" spans="1:27">
      <c r="A15">
        <v>14</v>
      </c>
      <c r="B15" t="s">
        <v>162</v>
      </c>
      <c r="C15">
        <v>30</v>
      </c>
      <c r="D15">
        <v>1E-3</v>
      </c>
      <c r="E15">
        <v>0</v>
      </c>
      <c r="F15">
        <v>0.95899999999999996</v>
      </c>
      <c r="G15">
        <v>0.995</v>
      </c>
      <c r="H15">
        <v>0.16600000000000001</v>
      </c>
      <c r="I15">
        <v>0.998</v>
      </c>
      <c r="J15">
        <v>1E-3</v>
      </c>
      <c r="K15">
        <v>0.99399999999999999</v>
      </c>
      <c r="L15">
        <v>0.998</v>
      </c>
      <c r="M15">
        <v>2E-3</v>
      </c>
      <c r="N15">
        <v>0.997</v>
      </c>
      <c r="O15">
        <v>0</v>
      </c>
      <c r="P15">
        <v>0</v>
      </c>
      <c r="Q15">
        <v>1E-3</v>
      </c>
      <c r="R15">
        <v>0</v>
      </c>
      <c r="S15">
        <v>5.0000000000000001E-3</v>
      </c>
      <c r="T15">
        <v>0.52300000000000002</v>
      </c>
      <c r="U15">
        <v>0</v>
      </c>
      <c r="V15">
        <v>8.9999999999999993E-3</v>
      </c>
      <c r="W15">
        <v>0.98799999999999999</v>
      </c>
      <c r="Z15" s="1">
        <f t="shared" si="0"/>
        <v>0.51139999999999997</v>
      </c>
      <c r="AA15" s="1">
        <f t="shared" si="1"/>
        <v>0.25229999999999997</v>
      </c>
    </row>
    <row r="16" spans="1:27">
      <c r="A16">
        <v>15</v>
      </c>
      <c r="B16" t="s">
        <v>163</v>
      </c>
      <c r="C16">
        <v>30</v>
      </c>
      <c r="D16">
        <v>1E-3</v>
      </c>
      <c r="E16">
        <v>1E-3</v>
      </c>
      <c r="F16">
        <v>6.4000000000000001E-2</v>
      </c>
      <c r="G16">
        <v>0.998</v>
      </c>
      <c r="H16">
        <v>0.19600000000000001</v>
      </c>
      <c r="I16">
        <v>0.998</v>
      </c>
      <c r="J16">
        <v>0</v>
      </c>
      <c r="K16">
        <v>6.8000000000000005E-2</v>
      </c>
      <c r="L16">
        <v>0.998</v>
      </c>
      <c r="M16">
        <v>2.3E-2</v>
      </c>
      <c r="N16">
        <v>0.995</v>
      </c>
      <c r="O16">
        <v>0</v>
      </c>
      <c r="P16">
        <v>0</v>
      </c>
      <c r="Q16">
        <v>6.0000000000000001E-3</v>
      </c>
      <c r="R16">
        <v>0</v>
      </c>
      <c r="S16">
        <v>2.5999999999999999E-2</v>
      </c>
      <c r="T16">
        <v>1E-3</v>
      </c>
      <c r="U16">
        <v>0</v>
      </c>
      <c r="V16">
        <v>0.33200000000000002</v>
      </c>
      <c r="W16">
        <v>0.64700000000000002</v>
      </c>
      <c r="Z16" s="1">
        <f t="shared" si="0"/>
        <v>0.3347</v>
      </c>
      <c r="AA16" s="1">
        <f t="shared" si="1"/>
        <v>0.20069999999999996</v>
      </c>
    </row>
    <row r="17" spans="1:27">
      <c r="A17">
        <v>16</v>
      </c>
      <c r="B17" t="s">
        <v>164</v>
      </c>
      <c r="C17">
        <v>30</v>
      </c>
      <c r="D17">
        <v>1E-3</v>
      </c>
      <c r="E17">
        <v>8.0000000000000002E-3</v>
      </c>
      <c r="F17">
        <v>0.99299999999999999</v>
      </c>
      <c r="G17">
        <v>3.9E-2</v>
      </c>
      <c r="H17">
        <v>0.54100000000000004</v>
      </c>
      <c r="I17">
        <v>0.998</v>
      </c>
      <c r="J17">
        <v>0.995</v>
      </c>
      <c r="K17">
        <v>2.3E-2</v>
      </c>
      <c r="L17">
        <v>0.998</v>
      </c>
      <c r="M17">
        <v>0.76600000000000001</v>
      </c>
      <c r="N17">
        <v>0.997</v>
      </c>
      <c r="O17">
        <v>0</v>
      </c>
      <c r="P17">
        <v>1E-3</v>
      </c>
      <c r="Q17">
        <v>0</v>
      </c>
      <c r="R17">
        <v>0</v>
      </c>
      <c r="S17">
        <v>2E-3</v>
      </c>
      <c r="T17">
        <v>0</v>
      </c>
      <c r="U17">
        <v>0</v>
      </c>
      <c r="V17">
        <v>3.0000000000000001E-3</v>
      </c>
      <c r="W17">
        <v>0.997</v>
      </c>
      <c r="Z17" s="1">
        <f t="shared" si="0"/>
        <v>0.53620000000000001</v>
      </c>
      <c r="AA17" s="1">
        <f t="shared" si="1"/>
        <v>0.2</v>
      </c>
    </row>
    <row r="18" spans="1:27">
      <c r="A18">
        <v>17</v>
      </c>
      <c r="B18" t="s">
        <v>165</v>
      </c>
      <c r="C18">
        <v>30</v>
      </c>
      <c r="D18">
        <v>1E-3</v>
      </c>
      <c r="E18">
        <v>2E-3</v>
      </c>
      <c r="F18">
        <v>0.62</v>
      </c>
      <c r="G18">
        <v>0.997</v>
      </c>
      <c r="H18">
        <v>5.6000000000000001E-2</v>
      </c>
      <c r="I18">
        <v>0.998</v>
      </c>
      <c r="J18">
        <v>8.0000000000000002E-3</v>
      </c>
      <c r="K18">
        <v>4.0000000000000001E-3</v>
      </c>
      <c r="L18">
        <v>0.998</v>
      </c>
      <c r="M18">
        <v>0.628</v>
      </c>
      <c r="N18">
        <v>0.997</v>
      </c>
      <c r="O18">
        <v>0</v>
      </c>
      <c r="P18">
        <v>0</v>
      </c>
      <c r="Q18">
        <v>0</v>
      </c>
      <c r="R18">
        <v>0</v>
      </c>
      <c r="S18">
        <v>2.5999999999999999E-2</v>
      </c>
      <c r="T18">
        <v>1E-3</v>
      </c>
      <c r="U18">
        <v>0</v>
      </c>
      <c r="V18">
        <v>0.42699999999999999</v>
      </c>
      <c r="W18">
        <v>0.99199999999999999</v>
      </c>
      <c r="Z18" s="1">
        <f t="shared" si="0"/>
        <v>0.43120000000000003</v>
      </c>
      <c r="AA18" s="1">
        <f t="shared" si="1"/>
        <v>0.24429999999999996</v>
      </c>
    </row>
    <row r="19" spans="1:27">
      <c r="A19">
        <v>18</v>
      </c>
      <c r="B19" t="s">
        <v>166</v>
      </c>
      <c r="C19">
        <v>30</v>
      </c>
      <c r="D19">
        <v>0.998</v>
      </c>
      <c r="E19">
        <v>2E-3</v>
      </c>
      <c r="F19">
        <v>2E-3</v>
      </c>
      <c r="G19">
        <v>3.7999999999999999E-2</v>
      </c>
      <c r="H19">
        <v>5.0000000000000001E-3</v>
      </c>
      <c r="I19">
        <v>0.92800000000000005</v>
      </c>
      <c r="J19">
        <v>0.96199999999999997</v>
      </c>
      <c r="K19">
        <v>1.2999999999999999E-2</v>
      </c>
      <c r="L19">
        <v>0.998</v>
      </c>
      <c r="M19">
        <v>0.95099999999999996</v>
      </c>
      <c r="N19">
        <v>0.997</v>
      </c>
      <c r="O19">
        <v>0</v>
      </c>
      <c r="P19">
        <v>0</v>
      </c>
      <c r="Q19">
        <v>1E-3</v>
      </c>
      <c r="R19">
        <v>0</v>
      </c>
      <c r="S19">
        <v>3.0000000000000001E-3</v>
      </c>
      <c r="T19">
        <v>0</v>
      </c>
      <c r="U19">
        <v>0</v>
      </c>
      <c r="V19">
        <v>0.22600000000000001</v>
      </c>
      <c r="W19">
        <v>0.99399999999999999</v>
      </c>
      <c r="Z19" s="1">
        <f t="shared" si="0"/>
        <v>0.48969999999999991</v>
      </c>
      <c r="AA19" s="1">
        <f t="shared" si="1"/>
        <v>0.22210000000000002</v>
      </c>
    </row>
    <row r="20" spans="1:27">
      <c r="A20">
        <v>19</v>
      </c>
      <c r="B20" t="s">
        <v>167</v>
      </c>
      <c r="C20">
        <v>30</v>
      </c>
      <c r="D20">
        <v>0.998</v>
      </c>
      <c r="E20">
        <v>3.0000000000000001E-3</v>
      </c>
      <c r="F20">
        <v>1E-3</v>
      </c>
      <c r="G20">
        <v>2.5999999999999999E-2</v>
      </c>
      <c r="H20">
        <v>4.0000000000000001E-3</v>
      </c>
      <c r="I20">
        <v>1.4E-2</v>
      </c>
      <c r="J20">
        <v>0.997</v>
      </c>
      <c r="K20">
        <v>4.1000000000000002E-2</v>
      </c>
      <c r="L20">
        <v>0.997</v>
      </c>
      <c r="M20">
        <v>1.7999999999999999E-2</v>
      </c>
      <c r="N20">
        <v>0.99399999999999999</v>
      </c>
      <c r="O20">
        <v>0</v>
      </c>
      <c r="P20">
        <v>1E-3</v>
      </c>
      <c r="Q20">
        <v>2.9000000000000001E-2</v>
      </c>
      <c r="R20">
        <v>0</v>
      </c>
      <c r="S20">
        <v>7.4999999999999997E-2</v>
      </c>
      <c r="T20">
        <v>2E-3</v>
      </c>
      <c r="U20">
        <v>0</v>
      </c>
      <c r="V20">
        <v>0.03</v>
      </c>
      <c r="W20">
        <v>9.7000000000000003E-2</v>
      </c>
      <c r="Z20" s="1">
        <f t="shared" si="0"/>
        <v>0.30989999999999995</v>
      </c>
      <c r="AA20" s="1">
        <f t="shared" si="1"/>
        <v>0.12279999999999999</v>
      </c>
    </row>
    <row r="21" spans="1:27">
      <c r="A21">
        <v>20</v>
      </c>
      <c r="B21" t="s">
        <v>168</v>
      </c>
      <c r="C21">
        <v>30</v>
      </c>
      <c r="D21">
        <v>0.998</v>
      </c>
      <c r="E21">
        <v>1E-3</v>
      </c>
      <c r="F21">
        <v>0.93</v>
      </c>
      <c r="G21">
        <v>1E-3</v>
      </c>
      <c r="H21">
        <v>3.0000000000000001E-3</v>
      </c>
      <c r="I21">
        <v>0.997</v>
      </c>
      <c r="J21">
        <v>2.1999999999999999E-2</v>
      </c>
      <c r="K21">
        <v>1E-3</v>
      </c>
      <c r="L21">
        <v>0.998</v>
      </c>
      <c r="M21">
        <v>0.99299999999999999</v>
      </c>
      <c r="N21">
        <v>0.997</v>
      </c>
      <c r="O21">
        <v>0</v>
      </c>
      <c r="P21">
        <v>0</v>
      </c>
      <c r="Q21">
        <v>0</v>
      </c>
      <c r="R21">
        <v>0</v>
      </c>
      <c r="S21">
        <v>1.7000000000000001E-2</v>
      </c>
      <c r="T21">
        <v>0.38800000000000001</v>
      </c>
      <c r="U21">
        <v>0</v>
      </c>
      <c r="V21">
        <v>0.97899999999999998</v>
      </c>
      <c r="W21">
        <v>0.374</v>
      </c>
      <c r="Z21" s="1">
        <f t="shared" si="0"/>
        <v>0.49440000000000001</v>
      </c>
      <c r="AA21" s="1">
        <f t="shared" si="1"/>
        <v>0.27550000000000002</v>
      </c>
    </row>
    <row r="22" spans="1:27">
      <c r="A22">
        <v>21</v>
      </c>
      <c r="B22" t="s">
        <v>169</v>
      </c>
      <c r="C22">
        <v>30</v>
      </c>
      <c r="D22">
        <v>0.998</v>
      </c>
      <c r="E22">
        <v>1E-3</v>
      </c>
      <c r="F22">
        <v>2E-3</v>
      </c>
      <c r="G22">
        <v>0.997</v>
      </c>
      <c r="H22">
        <v>0.121</v>
      </c>
      <c r="I22">
        <v>0.48399999999999999</v>
      </c>
      <c r="J22">
        <v>2.4E-2</v>
      </c>
      <c r="K22">
        <v>1.0999999999999999E-2</v>
      </c>
      <c r="L22">
        <v>0.998</v>
      </c>
      <c r="M22">
        <v>1.0999999999999999E-2</v>
      </c>
      <c r="N22">
        <v>0.997</v>
      </c>
      <c r="O22">
        <v>0</v>
      </c>
      <c r="P22">
        <v>0</v>
      </c>
      <c r="Q22">
        <v>7.0000000000000007E-2</v>
      </c>
      <c r="R22">
        <v>0</v>
      </c>
      <c r="S22">
        <v>7.0000000000000001E-3</v>
      </c>
      <c r="T22">
        <v>1E-3</v>
      </c>
      <c r="U22">
        <v>0</v>
      </c>
      <c r="V22">
        <v>7.3999999999999996E-2</v>
      </c>
      <c r="W22">
        <v>0.32300000000000001</v>
      </c>
      <c r="Z22" s="1">
        <f t="shared" si="0"/>
        <v>0.36470000000000002</v>
      </c>
      <c r="AA22" s="1">
        <f t="shared" si="1"/>
        <v>0.14719999999999997</v>
      </c>
    </row>
    <row r="23" spans="1:27">
      <c r="A23">
        <v>22</v>
      </c>
      <c r="B23" t="s">
        <v>170</v>
      </c>
      <c r="C23">
        <v>30</v>
      </c>
      <c r="D23">
        <v>0.997</v>
      </c>
      <c r="E23">
        <v>2E-3</v>
      </c>
      <c r="F23">
        <v>0.16800000000000001</v>
      </c>
      <c r="G23">
        <v>5.1999999999999998E-2</v>
      </c>
      <c r="H23">
        <v>2E-3</v>
      </c>
      <c r="I23">
        <v>0.95099999999999996</v>
      </c>
      <c r="J23">
        <v>2E-3</v>
      </c>
      <c r="K23">
        <v>3.0000000000000001E-3</v>
      </c>
      <c r="L23">
        <v>0.998</v>
      </c>
      <c r="M23">
        <v>0.39200000000000002</v>
      </c>
      <c r="N23">
        <v>0.997</v>
      </c>
      <c r="O23">
        <v>0</v>
      </c>
      <c r="P23">
        <v>0</v>
      </c>
      <c r="Q23">
        <v>2.1000000000000001E-2</v>
      </c>
      <c r="R23">
        <v>0</v>
      </c>
      <c r="S23">
        <v>7.0000000000000001E-3</v>
      </c>
      <c r="T23">
        <v>5.8999999999999997E-2</v>
      </c>
      <c r="U23">
        <v>0</v>
      </c>
      <c r="V23">
        <v>0.92500000000000004</v>
      </c>
      <c r="W23">
        <v>0.59899999999999998</v>
      </c>
      <c r="Z23" s="1">
        <f t="shared" si="0"/>
        <v>0.35669999999999996</v>
      </c>
      <c r="AA23" s="1">
        <f t="shared" si="1"/>
        <v>0.26079999999999998</v>
      </c>
    </row>
    <row r="24" spans="1:27">
      <c r="A24">
        <v>23</v>
      </c>
      <c r="B24" t="s">
        <v>171</v>
      </c>
      <c r="C24">
        <v>30</v>
      </c>
      <c r="D24">
        <v>0.998</v>
      </c>
      <c r="E24">
        <v>1E-3</v>
      </c>
      <c r="F24">
        <v>0.997</v>
      </c>
      <c r="G24">
        <v>6.0000000000000001E-3</v>
      </c>
      <c r="H24">
        <v>0.245</v>
      </c>
      <c r="I24">
        <v>0.995</v>
      </c>
      <c r="J24">
        <v>0.52400000000000002</v>
      </c>
      <c r="K24">
        <v>2E-3</v>
      </c>
      <c r="L24">
        <v>0.998</v>
      </c>
      <c r="M24">
        <v>4.0000000000000001E-3</v>
      </c>
      <c r="N24">
        <v>0.996</v>
      </c>
      <c r="O24">
        <v>0</v>
      </c>
      <c r="P24">
        <v>0</v>
      </c>
      <c r="Q24">
        <v>0</v>
      </c>
      <c r="R24">
        <v>0</v>
      </c>
      <c r="S24">
        <v>8.0000000000000002E-3</v>
      </c>
      <c r="T24">
        <v>0.32200000000000001</v>
      </c>
      <c r="U24">
        <v>0</v>
      </c>
      <c r="V24">
        <v>3.5999999999999997E-2</v>
      </c>
      <c r="W24">
        <v>2.7E-2</v>
      </c>
      <c r="Z24" s="1">
        <f t="shared" si="0"/>
        <v>0.47699999999999998</v>
      </c>
      <c r="AA24" s="1">
        <f t="shared" si="1"/>
        <v>0.1389</v>
      </c>
    </row>
    <row r="25" spans="1:27">
      <c r="A25">
        <v>24</v>
      </c>
      <c r="B25" t="s">
        <v>172</v>
      </c>
      <c r="C25">
        <v>30</v>
      </c>
      <c r="D25">
        <v>2.1000000000000001E-2</v>
      </c>
      <c r="E25">
        <v>3.0000000000000001E-3</v>
      </c>
      <c r="F25">
        <v>6.0000000000000001E-3</v>
      </c>
      <c r="G25">
        <v>6.0000000000000001E-3</v>
      </c>
      <c r="H25">
        <v>5.0000000000000001E-3</v>
      </c>
      <c r="I25">
        <v>0.38400000000000001</v>
      </c>
      <c r="J25">
        <v>8.9999999999999993E-3</v>
      </c>
      <c r="K25">
        <v>0.996</v>
      </c>
      <c r="L25">
        <v>0</v>
      </c>
      <c r="M25">
        <v>8.0000000000000002E-3</v>
      </c>
      <c r="N25">
        <v>5.0000000000000001E-3</v>
      </c>
      <c r="O25">
        <v>0.998</v>
      </c>
      <c r="P25">
        <v>0.158</v>
      </c>
      <c r="Q25">
        <v>0.97699999999999998</v>
      </c>
      <c r="R25">
        <v>0.152</v>
      </c>
      <c r="S25">
        <v>0.998</v>
      </c>
      <c r="T25">
        <v>1E-3</v>
      </c>
      <c r="U25">
        <v>0.998</v>
      </c>
      <c r="V25">
        <v>0</v>
      </c>
      <c r="W25">
        <v>0.97799999999999998</v>
      </c>
      <c r="Z25" s="1">
        <f t="shared" si="0"/>
        <v>0.14379999999999998</v>
      </c>
      <c r="AA25" s="1">
        <f t="shared" si="1"/>
        <v>0.52649999999999997</v>
      </c>
    </row>
    <row r="26" spans="1:27">
      <c r="A26">
        <v>25</v>
      </c>
      <c r="B26" t="s">
        <v>173</v>
      </c>
      <c r="C26">
        <v>30</v>
      </c>
      <c r="D26">
        <v>5.0000000000000001E-3</v>
      </c>
      <c r="E26">
        <v>8.0000000000000002E-3</v>
      </c>
      <c r="F26">
        <v>0.17599999999999999</v>
      </c>
      <c r="G26">
        <v>0.19600000000000001</v>
      </c>
      <c r="H26">
        <v>8.0000000000000002E-3</v>
      </c>
      <c r="I26">
        <v>0.105</v>
      </c>
      <c r="J26">
        <v>0</v>
      </c>
      <c r="K26">
        <v>0.997</v>
      </c>
      <c r="L26">
        <v>1E-3</v>
      </c>
      <c r="M26">
        <v>6.6000000000000003E-2</v>
      </c>
      <c r="N26">
        <v>1E-3</v>
      </c>
      <c r="O26">
        <v>0.997</v>
      </c>
      <c r="P26">
        <v>0.99399999999999999</v>
      </c>
      <c r="Q26">
        <v>1E-3</v>
      </c>
      <c r="R26">
        <v>0.997</v>
      </c>
      <c r="S26">
        <v>0.999</v>
      </c>
      <c r="T26">
        <v>0</v>
      </c>
      <c r="U26">
        <v>0.998</v>
      </c>
      <c r="V26">
        <v>0</v>
      </c>
      <c r="W26">
        <v>1E-3</v>
      </c>
      <c r="Z26" s="1">
        <f t="shared" si="0"/>
        <v>0.15620000000000001</v>
      </c>
      <c r="AA26" s="1">
        <f t="shared" si="1"/>
        <v>0.49880000000000002</v>
      </c>
    </row>
    <row r="27" spans="1:27">
      <c r="A27">
        <v>26</v>
      </c>
      <c r="B27" t="s">
        <v>174</v>
      </c>
      <c r="C27">
        <v>30</v>
      </c>
      <c r="D27">
        <v>1E-3</v>
      </c>
      <c r="E27">
        <v>6.0000000000000001E-3</v>
      </c>
      <c r="F27">
        <v>0.97699999999999998</v>
      </c>
      <c r="G27">
        <v>0.71</v>
      </c>
      <c r="H27">
        <v>4.0000000000000001E-3</v>
      </c>
      <c r="I27">
        <v>5.0999999999999997E-2</v>
      </c>
      <c r="J27">
        <v>0.249</v>
      </c>
      <c r="K27">
        <v>0.995</v>
      </c>
      <c r="L27">
        <v>0</v>
      </c>
      <c r="M27">
        <v>1E-3</v>
      </c>
      <c r="N27">
        <v>0.51400000000000001</v>
      </c>
      <c r="O27">
        <v>0.998</v>
      </c>
      <c r="P27">
        <v>0.997</v>
      </c>
      <c r="Q27">
        <v>3.4000000000000002E-2</v>
      </c>
      <c r="R27">
        <v>2E-3</v>
      </c>
      <c r="S27">
        <v>0.998</v>
      </c>
      <c r="T27">
        <v>0</v>
      </c>
      <c r="U27">
        <v>0.997</v>
      </c>
      <c r="V27">
        <v>0</v>
      </c>
      <c r="W27">
        <v>0.997</v>
      </c>
      <c r="Z27" s="1">
        <f t="shared" si="0"/>
        <v>0.2994</v>
      </c>
      <c r="AA27" s="1">
        <f t="shared" si="1"/>
        <v>0.55369999999999986</v>
      </c>
    </row>
    <row r="28" spans="1:27">
      <c r="A28">
        <v>27</v>
      </c>
      <c r="B28" t="s">
        <v>175</v>
      </c>
      <c r="C28">
        <v>30</v>
      </c>
      <c r="D28">
        <v>4.1000000000000002E-2</v>
      </c>
      <c r="E28">
        <v>6.0000000000000001E-3</v>
      </c>
      <c r="F28">
        <v>0.96699999999999997</v>
      </c>
      <c r="G28">
        <v>0.97699999999999998</v>
      </c>
      <c r="H28">
        <v>5.0000000000000001E-3</v>
      </c>
      <c r="I28">
        <v>8.7999999999999995E-2</v>
      </c>
      <c r="J28">
        <v>0</v>
      </c>
      <c r="K28">
        <v>0.98799999999999999</v>
      </c>
      <c r="L28">
        <v>0</v>
      </c>
      <c r="M28">
        <v>0.83699999999999997</v>
      </c>
      <c r="N28">
        <v>0</v>
      </c>
      <c r="O28">
        <v>0.997</v>
      </c>
      <c r="P28">
        <v>0.997</v>
      </c>
      <c r="Q28">
        <v>5.1999999999999998E-2</v>
      </c>
      <c r="R28">
        <v>0.996</v>
      </c>
      <c r="S28">
        <v>0.999</v>
      </c>
      <c r="T28">
        <v>0</v>
      </c>
      <c r="U28">
        <v>0.998</v>
      </c>
      <c r="V28">
        <v>0</v>
      </c>
      <c r="W28">
        <v>0.997</v>
      </c>
      <c r="Z28" s="1">
        <f t="shared" si="0"/>
        <v>0.39089999999999997</v>
      </c>
      <c r="AA28" s="1">
        <f t="shared" si="1"/>
        <v>0.60359999999999991</v>
      </c>
    </row>
    <row r="29" spans="1:27">
      <c r="A29">
        <v>28</v>
      </c>
      <c r="B29" t="s">
        <v>176</v>
      </c>
      <c r="C29">
        <v>30</v>
      </c>
      <c r="D29">
        <v>9.1999999999999998E-2</v>
      </c>
      <c r="E29">
        <v>0.28399999999999997</v>
      </c>
      <c r="F29">
        <v>0.29699999999999999</v>
      </c>
      <c r="G29">
        <v>0.14599999999999999</v>
      </c>
      <c r="H29">
        <v>7.0000000000000001E-3</v>
      </c>
      <c r="I29">
        <v>1E-3</v>
      </c>
      <c r="J29">
        <v>3.0000000000000001E-3</v>
      </c>
      <c r="K29">
        <v>0.98099999999999998</v>
      </c>
      <c r="L29">
        <v>1E-3</v>
      </c>
      <c r="M29">
        <v>2E-3</v>
      </c>
      <c r="N29">
        <v>0.99199999999999999</v>
      </c>
      <c r="O29">
        <v>0.997</v>
      </c>
      <c r="P29">
        <v>0.92600000000000005</v>
      </c>
      <c r="Q29">
        <v>5.0000000000000001E-3</v>
      </c>
      <c r="R29">
        <v>2E-3</v>
      </c>
      <c r="S29">
        <v>0.998</v>
      </c>
      <c r="T29">
        <v>0</v>
      </c>
      <c r="U29">
        <v>0.997</v>
      </c>
      <c r="V29">
        <v>0</v>
      </c>
      <c r="W29">
        <v>1E-3</v>
      </c>
      <c r="Z29" s="1">
        <f t="shared" si="0"/>
        <v>0.18139999999999998</v>
      </c>
      <c r="AA29" s="1">
        <f t="shared" si="1"/>
        <v>0.49180000000000001</v>
      </c>
    </row>
    <row r="30" spans="1:27">
      <c r="A30">
        <v>29</v>
      </c>
      <c r="B30" t="s">
        <v>177</v>
      </c>
      <c r="C30">
        <v>30</v>
      </c>
      <c r="D30">
        <v>1E-3</v>
      </c>
      <c r="E30">
        <v>1E-3</v>
      </c>
      <c r="F30">
        <v>0.82099999999999995</v>
      </c>
      <c r="G30">
        <v>6.0000000000000001E-3</v>
      </c>
      <c r="H30">
        <v>6.0000000000000001E-3</v>
      </c>
      <c r="I30">
        <v>1.6E-2</v>
      </c>
      <c r="J30">
        <v>2E-3</v>
      </c>
      <c r="K30">
        <v>0.13900000000000001</v>
      </c>
      <c r="L30">
        <v>1E-3</v>
      </c>
      <c r="M30">
        <v>9.8000000000000004E-2</v>
      </c>
      <c r="N30">
        <v>0.997</v>
      </c>
      <c r="O30">
        <v>0.997</v>
      </c>
      <c r="P30">
        <v>0.11899999999999999</v>
      </c>
      <c r="Q30">
        <v>6.0000000000000001E-3</v>
      </c>
      <c r="R30">
        <v>8.0000000000000002E-3</v>
      </c>
      <c r="S30">
        <v>0.999</v>
      </c>
      <c r="T30">
        <v>0</v>
      </c>
      <c r="U30">
        <v>0.997</v>
      </c>
      <c r="V30">
        <v>0</v>
      </c>
      <c r="W30">
        <v>8.9999999999999993E-3</v>
      </c>
      <c r="Z30" s="1">
        <f t="shared" si="0"/>
        <v>0.1091</v>
      </c>
      <c r="AA30" s="1">
        <f t="shared" si="1"/>
        <v>0.41320000000000007</v>
      </c>
    </row>
    <row r="31" spans="1:27">
      <c r="A31">
        <v>30</v>
      </c>
      <c r="B31" t="s">
        <v>178</v>
      </c>
      <c r="C31">
        <v>30</v>
      </c>
      <c r="D31">
        <v>0.41699999999999998</v>
      </c>
      <c r="E31">
        <v>0.997</v>
      </c>
      <c r="F31">
        <v>0.159</v>
      </c>
      <c r="G31">
        <v>0.97299999999999998</v>
      </c>
      <c r="H31">
        <v>0.22600000000000001</v>
      </c>
      <c r="I31">
        <v>1.6E-2</v>
      </c>
      <c r="J31">
        <v>1E-3</v>
      </c>
      <c r="K31">
        <v>0.10299999999999999</v>
      </c>
      <c r="L31">
        <v>1E-3</v>
      </c>
      <c r="M31">
        <v>0.77100000000000002</v>
      </c>
      <c r="N31">
        <v>3.0000000000000001E-3</v>
      </c>
      <c r="O31">
        <v>1.9E-2</v>
      </c>
      <c r="P31">
        <v>0.997</v>
      </c>
      <c r="Q31">
        <v>0</v>
      </c>
      <c r="R31">
        <v>0.998</v>
      </c>
      <c r="S31">
        <v>0.999</v>
      </c>
      <c r="T31">
        <v>1.4E-2</v>
      </c>
      <c r="U31">
        <v>0.996</v>
      </c>
      <c r="V31">
        <v>0</v>
      </c>
      <c r="W31">
        <v>7.0000000000000001E-3</v>
      </c>
      <c r="Z31" s="1">
        <f t="shared" si="0"/>
        <v>0.36639999999999995</v>
      </c>
      <c r="AA31" s="1">
        <f t="shared" si="1"/>
        <v>0.40329999999999994</v>
      </c>
    </row>
    <row r="32" spans="1:27">
      <c r="A32">
        <v>31</v>
      </c>
      <c r="B32" t="s">
        <v>179</v>
      </c>
      <c r="C32">
        <v>30</v>
      </c>
      <c r="D32">
        <v>0.23300000000000001</v>
      </c>
      <c r="E32">
        <v>0.997</v>
      </c>
      <c r="F32">
        <v>0.48599999999999999</v>
      </c>
      <c r="G32">
        <v>9.5000000000000001E-2</v>
      </c>
      <c r="H32">
        <v>0.42199999999999999</v>
      </c>
      <c r="I32">
        <v>1E-3</v>
      </c>
      <c r="J32">
        <v>0.97499999999999998</v>
      </c>
      <c r="K32">
        <v>0</v>
      </c>
      <c r="L32">
        <v>1E-3</v>
      </c>
      <c r="M32">
        <v>0.05</v>
      </c>
      <c r="N32">
        <v>7.9000000000000001E-2</v>
      </c>
      <c r="O32">
        <v>0</v>
      </c>
      <c r="P32">
        <v>0.997</v>
      </c>
      <c r="Q32">
        <v>0.96599999999999997</v>
      </c>
      <c r="R32">
        <v>0.33300000000000002</v>
      </c>
      <c r="S32">
        <v>0.999</v>
      </c>
      <c r="T32">
        <v>3.0000000000000001E-3</v>
      </c>
      <c r="U32">
        <v>1.7000000000000001E-2</v>
      </c>
      <c r="V32">
        <v>8.2000000000000003E-2</v>
      </c>
      <c r="W32">
        <v>0.997</v>
      </c>
      <c r="Z32" s="1">
        <f t="shared" si="0"/>
        <v>0.32599999999999996</v>
      </c>
      <c r="AA32" s="1">
        <f t="shared" si="1"/>
        <v>0.44729999999999998</v>
      </c>
    </row>
    <row r="33" spans="1:27">
      <c r="A33">
        <v>32</v>
      </c>
      <c r="B33" t="s">
        <v>180</v>
      </c>
      <c r="C33">
        <v>30</v>
      </c>
      <c r="D33">
        <v>4.8000000000000001E-2</v>
      </c>
      <c r="E33">
        <v>0.997</v>
      </c>
      <c r="F33">
        <v>2E-3</v>
      </c>
      <c r="G33">
        <v>5.7000000000000002E-2</v>
      </c>
      <c r="H33">
        <v>8.8999999999999996E-2</v>
      </c>
      <c r="I33">
        <v>7.0000000000000001E-3</v>
      </c>
      <c r="J33">
        <v>1E-3</v>
      </c>
      <c r="K33">
        <v>0.23300000000000001</v>
      </c>
      <c r="L33">
        <v>3.0000000000000001E-3</v>
      </c>
      <c r="M33">
        <v>0.108</v>
      </c>
      <c r="N33">
        <v>0.19900000000000001</v>
      </c>
      <c r="O33">
        <v>0</v>
      </c>
      <c r="P33">
        <v>0.996</v>
      </c>
      <c r="Q33">
        <v>6.4000000000000001E-2</v>
      </c>
      <c r="R33">
        <v>0.997</v>
      </c>
      <c r="S33">
        <v>0.999</v>
      </c>
      <c r="T33">
        <v>7.4999999999999997E-2</v>
      </c>
      <c r="U33">
        <v>1E-3</v>
      </c>
      <c r="V33">
        <v>1E-3</v>
      </c>
      <c r="W33">
        <v>1E-3</v>
      </c>
      <c r="Z33" s="1">
        <f t="shared" si="0"/>
        <v>0.15449999999999997</v>
      </c>
      <c r="AA33" s="1">
        <f t="shared" si="1"/>
        <v>0.33330000000000004</v>
      </c>
    </row>
    <row r="34" spans="1:27">
      <c r="A34">
        <v>33</v>
      </c>
      <c r="B34" t="s">
        <v>181</v>
      </c>
      <c r="C34">
        <v>30</v>
      </c>
      <c r="D34">
        <v>0.34499999999999997</v>
      </c>
      <c r="E34">
        <v>0.997</v>
      </c>
      <c r="F34">
        <v>0.498</v>
      </c>
      <c r="G34">
        <v>0.99</v>
      </c>
      <c r="H34">
        <v>4.0000000000000001E-3</v>
      </c>
      <c r="I34">
        <v>4.3999999999999997E-2</v>
      </c>
      <c r="J34">
        <v>1E-3</v>
      </c>
      <c r="K34">
        <v>2E-3</v>
      </c>
      <c r="L34">
        <v>0</v>
      </c>
      <c r="M34">
        <v>0.98099999999999998</v>
      </c>
      <c r="N34">
        <v>1E-3</v>
      </c>
      <c r="O34">
        <v>4.0000000000000001E-3</v>
      </c>
      <c r="P34">
        <v>0.998</v>
      </c>
      <c r="Q34">
        <v>4.0000000000000001E-3</v>
      </c>
      <c r="R34">
        <v>0.998</v>
      </c>
      <c r="S34">
        <v>0.999</v>
      </c>
      <c r="T34">
        <v>0</v>
      </c>
      <c r="U34">
        <v>0.997</v>
      </c>
      <c r="V34">
        <v>0</v>
      </c>
      <c r="W34">
        <v>0.998</v>
      </c>
      <c r="Z34" s="1">
        <f t="shared" si="0"/>
        <v>0.38619999999999999</v>
      </c>
      <c r="AA34" s="1">
        <f t="shared" si="1"/>
        <v>0.49990000000000007</v>
      </c>
    </row>
    <row r="35" spans="1:27">
      <c r="A35">
        <v>34</v>
      </c>
      <c r="B35" t="s">
        <v>182</v>
      </c>
      <c r="C35">
        <v>30</v>
      </c>
      <c r="D35">
        <v>2.1999999999999999E-2</v>
      </c>
      <c r="E35">
        <v>0.997</v>
      </c>
      <c r="F35">
        <v>8.4000000000000005E-2</v>
      </c>
      <c r="G35">
        <v>4.8000000000000001E-2</v>
      </c>
      <c r="H35">
        <v>7.0999999999999994E-2</v>
      </c>
      <c r="I35">
        <v>1E-3</v>
      </c>
      <c r="J35">
        <v>5.0000000000000001E-3</v>
      </c>
      <c r="K35">
        <v>1E-3</v>
      </c>
      <c r="L35">
        <v>2E-3</v>
      </c>
      <c r="M35">
        <v>2.7E-2</v>
      </c>
      <c r="N35">
        <v>0.88400000000000001</v>
      </c>
      <c r="O35">
        <v>0</v>
      </c>
      <c r="P35">
        <v>0.996</v>
      </c>
      <c r="Q35">
        <v>2.9000000000000001E-2</v>
      </c>
      <c r="R35">
        <v>0.42499999999999999</v>
      </c>
      <c r="S35">
        <v>0.999</v>
      </c>
      <c r="T35">
        <v>2E-3</v>
      </c>
      <c r="U35">
        <v>0</v>
      </c>
      <c r="V35">
        <v>1.6E-2</v>
      </c>
      <c r="W35">
        <v>5.0000000000000001E-3</v>
      </c>
      <c r="Z35" s="1">
        <f t="shared" si="0"/>
        <v>0.12579999999999997</v>
      </c>
      <c r="AA35" s="1">
        <f t="shared" si="1"/>
        <v>0.33559999999999995</v>
      </c>
    </row>
    <row r="36" spans="1:27">
      <c r="A36">
        <v>35</v>
      </c>
      <c r="B36" t="s">
        <v>183</v>
      </c>
      <c r="C36">
        <v>30</v>
      </c>
      <c r="D36">
        <v>5.0000000000000001E-3</v>
      </c>
      <c r="E36">
        <v>0.997</v>
      </c>
      <c r="F36">
        <v>1.2E-2</v>
      </c>
      <c r="G36">
        <v>4.0000000000000001E-3</v>
      </c>
      <c r="H36">
        <v>0.155</v>
      </c>
      <c r="I36">
        <v>3.3000000000000002E-2</v>
      </c>
      <c r="J36">
        <v>1.4999999999999999E-2</v>
      </c>
      <c r="K36">
        <v>1E-3</v>
      </c>
      <c r="L36">
        <v>1E-3</v>
      </c>
      <c r="M36">
        <v>0.97799999999999998</v>
      </c>
      <c r="N36">
        <v>1E-3</v>
      </c>
      <c r="O36">
        <v>0</v>
      </c>
      <c r="P36">
        <v>0.996</v>
      </c>
      <c r="Q36">
        <v>0.997</v>
      </c>
      <c r="R36">
        <v>0.998</v>
      </c>
      <c r="S36">
        <v>0.999</v>
      </c>
      <c r="T36">
        <v>0.27700000000000002</v>
      </c>
      <c r="U36">
        <v>1.4E-2</v>
      </c>
      <c r="V36">
        <v>0</v>
      </c>
      <c r="W36">
        <v>0.997</v>
      </c>
      <c r="Z36" s="1">
        <f t="shared" si="0"/>
        <v>0.22009999999999996</v>
      </c>
      <c r="AA36" s="1">
        <f t="shared" si="1"/>
        <v>0.52790000000000004</v>
      </c>
    </row>
    <row r="37" spans="1:27">
      <c r="A37">
        <v>36</v>
      </c>
      <c r="B37" t="s">
        <v>184</v>
      </c>
      <c r="C37">
        <v>30</v>
      </c>
      <c r="D37">
        <v>3.0000000000000001E-3</v>
      </c>
      <c r="E37">
        <v>6.0000000000000001E-3</v>
      </c>
      <c r="F37">
        <v>6.0000000000000001E-3</v>
      </c>
      <c r="G37">
        <v>3.5000000000000003E-2</v>
      </c>
      <c r="H37">
        <v>0.02</v>
      </c>
      <c r="I37">
        <v>0.41599999999999998</v>
      </c>
      <c r="J37">
        <v>0.29099999999999998</v>
      </c>
      <c r="K37">
        <v>0</v>
      </c>
      <c r="L37">
        <v>1E-3</v>
      </c>
      <c r="M37">
        <v>3.0000000000000001E-3</v>
      </c>
      <c r="N37">
        <v>0.59699999999999998</v>
      </c>
      <c r="O37">
        <v>0.97199999999999998</v>
      </c>
      <c r="P37">
        <v>0.20300000000000001</v>
      </c>
      <c r="Q37">
        <v>0.99399999999999999</v>
      </c>
      <c r="R37">
        <v>8.9999999999999993E-3</v>
      </c>
      <c r="S37">
        <v>0.995</v>
      </c>
      <c r="T37">
        <v>0.998</v>
      </c>
      <c r="U37">
        <v>2E-3</v>
      </c>
      <c r="V37">
        <v>1E-3</v>
      </c>
      <c r="W37">
        <v>0.996</v>
      </c>
      <c r="Z37" s="1">
        <f t="shared" si="0"/>
        <v>7.8099999999999989E-2</v>
      </c>
      <c r="AA37" s="1">
        <f t="shared" si="1"/>
        <v>0.57669999999999999</v>
      </c>
    </row>
    <row r="38" spans="1:27">
      <c r="A38">
        <v>37</v>
      </c>
      <c r="B38" t="s">
        <v>185</v>
      </c>
      <c r="C38">
        <v>30</v>
      </c>
      <c r="D38">
        <v>2E-3</v>
      </c>
      <c r="E38">
        <v>1E-3</v>
      </c>
      <c r="F38">
        <v>1E-3</v>
      </c>
      <c r="G38">
        <v>1.2999999999999999E-2</v>
      </c>
      <c r="H38">
        <v>1.4999999999999999E-2</v>
      </c>
      <c r="I38">
        <v>0.99</v>
      </c>
      <c r="J38">
        <v>0</v>
      </c>
      <c r="K38">
        <v>1E-3</v>
      </c>
      <c r="L38">
        <v>3.0000000000000001E-3</v>
      </c>
      <c r="M38">
        <v>0.33800000000000002</v>
      </c>
      <c r="N38">
        <v>0.93600000000000005</v>
      </c>
      <c r="O38">
        <v>0.58199999999999996</v>
      </c>
      <c r="P38">
        <v>0</v>
      </c>
      <c r="Q38">
        <v>1.2E-2</v>
      </c>
      <c r="R38">
        <v>0.995</v>
      </c>
      <c r="S38">
        <v>0.996</v>
      </c>
      <c r="T38">
        <v>0.998</v>
      </c>
      <c r="U38">
        <v>3.0000000000000001E-3</v>
      </c>
      <c r="V38">
        <v>2E-3</v>
      </c>
      <c r="W38">
        <v>1E-3</v>
      </c>
      <c r="Z38" s="1">
        <f t="shared" si="0"/>
        <v>0.13639999999999999</v>
      </c>
      <c r="AA38" s="1">
        <f t="shared" si="1"/>
        <v>0.45250000000000001</v>
      </c>
    </row>
    <row r="39" spans="1:27">
      <c r="A39">
        <v>38</v>
      </c>
      <c r="B39" t="s">
        <v>186</v>
      </c>
      <c r="C39">
        <v>30</v>
      </c>
      <c r="D39">
        <v>0.35599999999999998</v>
      </c>
      <c r="E39">
        <v>1E-3</v>
      </c>
      <c r="F39">
        <v>5.0000000000000001E-3</v>
      </c>
      <c r="G39">
        <v>0.98699999999999999</v>
      </c>
      <c r="H39">
        <v>5.0000000000000001E-3</v>
      </c>
      <c r="I39">
        <v>0.97099999999999997</v>
      </c>
      <c r="J39">
        <v>0</v>
      </c>
      <c r="K39">
        <v>0.29499999999999998</v>
      </c>
      <c r="L39">
        <v>1E-3</v>
      </c>
      <c r="M39">
        <v>0.94899999999999995</v>
      </c>
      <c r="N39">
        <v>2E-3</v>
      </c>
      <c r="O39">
        <v>0.997</v>
      </c>
      <c r="P39">
        <v>8.9999999999999993E-3</v>
      </c>
      <c r="Q39">
        <v>0.99</v>
      </c>
      <c r="R39">
        <v>0.995</v>
      </c>
      <c r="S39">
        <v>0.998</v>
      </c>
      <c r="T39">
        <v>0.997</v>
      </c>
      <c r="U39">
        <v>0.998</v>
      </c>
      <c r="V39">
        <v>1E-3</v>
      </c>
      <c r="W39">
        <v>0.997</v>
      </c>
      <c r="Z39" s="1">
        <f t="shared" si="0"/>
        <v>0.35699999999999993</v>
      </c>
      <c r="AA39" s="1">
        <f t="shared" si="1"/>
        <v>0.69840000000000002</v>
      </c>
    </row>
    <row r="40" spans="1:27">
      <c r="A40">
        <v>39</v>
      </c>
      <c r="B40" t="s">
        <v>187</v>
      </c>
      <c r="C40">
        <v>30</v>
      </c>
      <c r="D40">
        <v>7.2999999999999995E-2</v>
      </c>
      <c r="E40">
        <v>3.0000000000000001E-3</v>
      </c>
      <c r="F40">
        <v>1E-3</v>
      </c>
      <c r="G40">
        <v>7.0000000000000001E-3</v>
      </c>
      <c r="H40">
        <v>8.0000000000000002E-3</v>
      </c>
      <c r="I40">
        <v>0.97</v>
      </c>
      <c r="J40">
        <v>1E-3</v>
      </c>
      <c r="K40">
        <v>1.0999999999999999E-2</v>
      </c>
      <c r="L40">
        <v>2E-3</v>
      </c>
      <c r="M40">
        <v>0.61099999999999999</v>
      </c>
      <c r="N40">
        <v>2E-3</v>
      </c>
      <c r="O40">
        <v>0.70199999999999996</v>
      </c>
      <c r="P40">
        <v>0</v>
      </c>
      <c r="Q40">
        <v>0.998</v>
      </c>
      <c r="R40">
        <v>0.98199999999999998</v>
      </c>
      <c r="S40">
        <v>0.997</v>
      </c>
      <c r="T40">
        <v>0.998</v>
      </c>
      <c r="U40">
        <v>0.99099999999999999</v>
      </c>
      <c r="V40">
        <v>2E-3</v>
      </c>
      <c r="W40">
        <v>0.997</v>
      </c>
      <c r="Z40" s="1">
        <f t="shared" si="0"/>
        <v>0.16869999999999999</v>
      </c>
      <c r="AA40" s="1">
        <f t="shared" si="1"/>
        <v>0.66689999999999994</v>
      </c>
    </row>
    <row r="41" spans="1:27">
      <c r="A41">
        <v>40</v>
      </c>
      <c r="B41" t="s">
        <v>188</v>
      </c>
      <c r="C41">
        <v>30</v>
      </c>
      <c r="D41">
        <v>6.5000000000000002E-2</v>
      </c>
      <c r="E41">
        <v>4.0000000000000001E-3</v>
      </c>
      <c r="F41">
        <v>6.2E-2</v>
      </c>
      <c r="G41">
        <v>1.7000000000000001E-2</v>
      </c>
      <c r="H41">
        <v>8.0000000000000002E-3</v>
      </c>
      <c r="I41">
        <v>0.94</v>
      </c>
      <c r="J41">
        <v>0.02</v>
      </c>
      <c r="K41">
        <v>0</v>
      </c>
      <c r="L41">
        <v>2E-3</v>
      </c>
      <c r="M41">
        <v>0.01</v>
      </c>
      <c r="N41">
        <v>0.996</v>
      </c>
      <c r="O41">
        <v>0.88400000000000001</v>
      </c>
      <c r="P41">
        <v>0</v>
      </c>
      <c r="Q41">
        <v>0.23</v>
      </c>
      <c r="R41">
        <v>1.4999999999999999E-2</v>
      </c>
      <c r="S41">
        <v>0.996</v>
      </c>
      <c r="T41">
        <v>0.99299999999999999</v>
      </c>
      <c r="U41">
        <v>0</v>
      </c>
      <c r="V41">
        <v>1E-3</v>
      </c>
      <c r="W41">
        <v>1E-3</v>
      </c>
      <c r="Z41" s="1">
        <f t="shared" si="0"/>
        <v>0.11280000000000001</v>
      </c>
      <c r="AA41" s="1">
        <f t="shared" si="1"/>
        <v>0.41160000000000008</v>
      </c>
    </row>
    <row r="42" spans="1:27">
      <c r="A42">
        <v>41</v>
      </c>
      <c r="B42" t="s">
        <v>189</v>
      </c>
      <c r="C42">
        <v>30</v>
      </c>
      <c r="D42">
        <v>2E-3</v>
      </c>
      <c r="E42">
        <v>0.63400000000000001</v>
      </c>
      <c r="F42">
        <v>1E-3</v>
      </c>
      <c r="G42">
        <v>6.6000000000000003E-2</v>
      </c>
      <c r="H42">
        <v>1.2E-2</v>
      </c>
      <c r="I42">
        <v>0.97799999999999998</v>
      </c>
      <c r="J42">
        <v>1E-3</v>
      </c>
      <c r="K42">
        <v>1E-3</v>
      </c>
      <c r="L42">
        <v>3.0000000000000001E-3</v>
      </c>
      <c r="M42">
        <v>0.121</v>
      </c>
      <c r="N42">
        <v>4.3999999999999997E-2</v>
      </c>
      <c r="O42">
        <v>2E-3</v>
      </c>
      <c r="P42">
        <v>6.6000000000000003E-2</v>
      </c>
      <c r="Q42">
        <v>1.4999999999999999E-2</v>
      </c>
      <c r="R42">
        <v>0.998</v>
      </c>
      <c r="S42">
        <v>0.999</v>
      </c>
      <c r="T42">
        <v>0.997</v>
      </c>
      <c r="U42">
        <v>0</v>
      </c>
      <c r="V42">
        <v>0</v>
      </c>
      <c r="W42">
        <v>0</v>
      </c>
      <c r="Z42" s="1">
        <f t="shared" si="0"/>
        <v>0.18189999999999998</v>
      </c>
      <c r="AA42" s="1">
        <f t="shared" si="1"/>
        <v>0.31209999999999999</v>
      </c>
    </row>
    <row r="43" spans="1:27">
      <c r="A43">
        <v>42</v>
      </c>
      <c r="B43" t="s">
        <v>190</v>
      </c>
      <c r="C43">
        <v>30</v>
      </c>
      <c r="D43">
        <v>4.5999999999999999E-2</v>
      </c>
      <c r="E43">
        <v>0</v>
      </c>
      <c r="F43">
        <v>2E-3</v>
      </c>
      <c r="G43">
        <v>2.5000000000000001E-2</v>
      </c>
      <c r="H43">
        <v>1.4E-2</v>
      </c>
      <c r="I43">
        <v>1E-3</v>
      </c>
      <c r="J43">
        <v>0.99</v>
      </c>
      <c r="K43">
        <v>0</v>
      </c>
      <c r="L43">
        <v>4.0000000000000001E-3</v>
      </c>
      <c r="M43">
        <v>1.2999999999999999E-2</v>
      </c>
      <c r="N43">
        <v>0.996</v>
      </c>
      <c r="O43">
        <v>0</v>
      </c>
      <c r="P43">
        <v>0</v>
      </c>
      <c r="Q43">
        <v>0.996</v>
      </c>
      <c r="R43">
        <v>1.9E-2</v>
      </c>
      <c r="S43">
        <v>0.998</v>
      </c>
      <c r="T43">
        <v>0</v>
      </c>
      <c r="U43">
        <v>0.98599999999999999</v>
      </c>
      <c r="V43">
        <v>0.997</v>
      </c>
      <c r="W43">
        <v>2E-3</v>
      </c>
      <c r="Z43" s="1">
        <f t="shared" si="0"/>
        <v>0.1095</v>
      </c>
      <c r="AA43" s="1">
        <f t="shared" si="1"/>
        <v>0.49939999999999996</v>
      </c>
    </row>
    <row r="44" spans="1:27">
      <c r="A44">
        <v>43</v>
      </c>
      <c r="B44" t="s">
        <v>191</v>
      </c>
      <c r="C44">
        <v>30</v>
      </c>
      <c r="D44">
        <v>2E-3</v>
      </c>
      <c r="E44">
        <v>0</v>
      </c>
      <c r="F44">
        <v>1E-3</v>
      </c>
      <c r="G44">
        <v>0</v>
      </c>
      <c r="H44">
        <v>8.9999999999999993E-3</v>
      </c>
      <c r="I44">
        <v>1E-3</v>
      </c>
      <c r="J44">
        <v>0.995</v>
      </c>
      <c r="K44">
        <v>7.0000000000000001E-3</v>
      </c>
      <c r="L44">
        <v>2E-3</v>
      </c>
      <c r="M44">
        <v>1E-3</v>
      </c>
      <c r="N44">
        <v>0.97099999999999997</v>
      </c>
      <c r="O44">
        <v>0</v>
      </c>
      <c r="P44">
        <v>4.0000000000000001E-3</v>
      </c>
      <c r="Q44">
        <v>0.998</v>
      </c>
      <c r="R44">
        <v>0.1</v>
      </c>
      <c r="S44">
        <v>0.997</v>
      </c>
      <c r="T44">
        <v>0</v>
      </c>
      <c r="U44">
        <v>0.996</v>
      </c>
      <c r="V44">
        <v>0.997</v>
      </c>
      <c r="W44">
        <v>0.997</v>
      </c>
      <c r="Z44" s="1">
        <f t="shared" si="0"/>
        <v>0.10179999999999997</v>
      </c>
      <c r="AA44" s="1">
        <f t="shared" si="1"/>
        <v>0.60599999999999998</v>
      </c>
    </row>
    <row r="45" spans="1:27">
      <c r="A45">
        <v>44</v>
      </c>
      <c r="B45" t="s">
        <v>192</v>
      </c>
      <c r="C45">
        <v>30</v>
      </c>
      <c r="D45">
        <v>2E-3</v>
      </c>
      <c r="E45">
        <v>0</v>
      </c>
      <c r="F45">
        <v>1E-3</v>
      </c>
      <c r="G45">
        <v>0.99399999999999999</v>
      </c>
      <c r="H45">
        <v>1.0999999999999999E-2</v>
      </c>
      <c r="I45">
        <v>7.0000000000000001E-3</v>
      </c>
      <c r="J45">
        <v>7.4999999999999997E-2</v>
      </c>
      <c r="K45">
        <v>3.0000000000000001E-3</v>
      </c>
      <c r="L45">
        <v>2E-3</v>
      </c>
      <c r="M45">
        <v>0.14899999999999999</v>
      </c>
      <c r="N45">
        <v>0.20200000000000001</v>
      </c>
      <c r="O45">
        <v>0</v>
      </c>
      <c r="P45">
        <v>1.2E-2</v>
      </c>
      <c r="Q45">
        <v>0.52</v>
      </c>
      <c r="R45">
        <v>0.998</v>
      </c>
      <c r="S45">
        <v>0.999</v>
      </c>
      <c r="T45">
        <v>0</v>
      </c>
      <c r="U45">
        <v>0.998</v>
      </c>
      <c r="V45">
        <v>0.997</v>
      </c>
      <c r="W45">
        <v>1E-3</v>
      </c>
      <c r="Z45" s="1">
        <f t="shared" si="0"/>
        <v>0.12439999999999998</v>
      </c>
      <c r="AA45" s="1">
        <f t="shared" si="1"/>
        <v>0.47270000000000001</v>
      </c>
    </row>
    <row r="46" spans="1:27">
      <c r="A46">
        <v>45</v>
      </c>
      <c r="B46" t="s">
        <v>193</v>
      </c>
      <c r="C46">
        <v>30</v>
      </c>
      <c r="D46">
        <v>1E-3</v>
      </c>
      <c r="E46">
        <v>1.9E-2</v>
      </c>
      <c r="F46">
        <v>1E-3</v>
      </c>
      <c r="G46">
        <v>2E-3</v>
      </c>
      <c r="H46">
        <v>1.4999999999999999E-2</v>
      </c>
      <c r="I46">
        <v>2.1999999999999999E-2</v>
      </c>
      <c r="J46">
        <v>0.997</v>
      </c>
      <c r="K46">
        <v>0</v>
      </c>
      <c r="L46">
        <v>2E-3</v>
      </c>
      <c r="M46">
        <v>1E-3</v>
      </c>
      <c r="N46">
        <v>0.51</v>
      </c>
      <c r="O46">
        <v>0</v>
      </c>
      <c r="P46">
        <v>9.9000000000000005E-2</v>
      </c>
      <c r="Q46">
        <v>0.998</v>
      </c>
      <c r="R46">
        <v>0.996</v>
      </c>
      <c r="S46">
        <v>0.998</v>
      </c>
      <c r="T46">
        <v>0</v>
      </c>
      <c r="U46">
        <v>3.0000000000000001E-3</v>
      </c>
      <c r="V46">
        <v>0.997</v>
      </c>
      <c r="W46">
        <v>0.998</v>
      </c>
      <c r="Z46" s="1">
        <f t="shared" si="0"/>
        <v>0.10599999999999998</v>
      </c>
      <c r="AA46" s="1">
        <f t="shared" si="1"/>
        <v>0.55990000000000006</v>
      </c>
    </row>
    <row r="47" spans="1:27">
      <c r="A47">
        <v>46</v>
      </c>
      <c r="B47" t="s">
        <v>194</v>
      </c>
      <c r="C47">
        <v>30</v>
      </c>
      <c r="D47">
        <v>1.2999999999999999E-2</v>
      </c>
      <c r="E47">
        <v>1E-3</v>
      </c>
      <c r="F47">
        <v>0.89300000000000002</v>
      </c>
      <c r="G47">
        <v>2.4E-2</v>
      </c>
      <c r="H47">
        <v>1.2999999999999999E-2</v>
      </c>
      <c r="I47">
        <v>0.40200000000000002</v>
      </c>
      <c r="J47">
        <v>0.51300000000000001</v>
      </c>
      <c r="K47">
        <v>6.0000000000000001E-3</v>
      </c>
      <c r="L47">
        <v>2E-3</v>
      </c>
      <c r="M47">
        <v>5.6000000000000001E-2</v>
      </c>
      <c r="N47">
        <v>8.0000000000000002E-3</v>
      </c>
      <c r="O47">
        <v>0</v>
      </c>
      <c r="P47">
        <v>1E-3</v>
      </c>
      <c r="Q47">
        <v>0.998</v>
      </c>
      <c r="R47">
        <v>0.997</v>
      </c>
      <c r="S47">
        <v>0.998</v>
      </c>
      <c r="T47">
        <v>0</v>
      </c>
      <c r="U47">
        <v>0.998</v>
      </c>
      <c r="V47">
        <v>0.998</v>
      </c>
      <c r="W47">
        <v>0.998</v>
      </c>
      <c r="Z47" s="1">
        <f t="shared" si="0"/>
        <v>0.1923</v>
      </c>
      <c r="AA47" s="1">
        <f t="shared" si="1"/>
        <v>0.59960000000000002</v>
      </c>
    </row>
    <row r="48" spans="1:27">
      <c r="A48">
        <v>47</v>
      </c>
      <c r="B48" t="s">
        <v>195</v>
      </c>
      <c r="C48">
        <v>30</v>
      </c>
      <c r="D48">
        <v>3.0000000000000001E-3</v>
      </c>
      <c r="E48">
        <v>0</v>
      </c>
      <c r="F48">
        <v>3.0000000000000001E-3</v>
      </c>
      <c r="G48">
        <v>7.0000000000000001E-3</v>
      </c>
      <c r="H48">
        <v>1.0999999999999999E-2</v>
      </c>
      <c r="I48">
        <v>0.63500000000000001</v>
      </c>
      <c r="J48">
        <v>0.02</v>
      </c>
      <c r="K48">
        <v>0</v>
      </c>
      <c r="L48">
        <v>3.0000000000000001E-3</v>
      </c>
      <c r="M48">
        <v>2E-3</v>
      </c>
      <c r="N48">
        <v>0.214</v>
      </c>
      <c r="O48">
        <v>0</v>
      </c>
      <c r="P48">
        <v>0</v>
      </c>
      <c r="Q48">
        <v>0.99399999999999999</v>
      </c>
      <c r="R48">
        <v>0.997</v>
      </c>
      <c r="S48">
        <v>0.998</v>
      </c>
      <c r="T48">
        <v>1E-3</v>
      </c>
      <c r="U48">
        <v>0.997</v>
      </c>
      <c r="V48">
        <v>0.998</v>
      </c>
      <c r="W48">
        <v>3.0000000000000001E-3</v>
      </c>
      <c r="Z48" s="1">
        <f t="shared" si="0"/>
        <v>6.8400000000000002E-2</v>
      </c>
      <c r="AA48" s="1">
        <f t="shared" si="1"/>
        <v>0.52020000000000011</v>
      </c>
    </row>
    <row r="49" spans="1:30">
      <c r="D49" s="1" t="s">
        <v>2</v>
      </c>
      <c r="E49" s="1" t="s">
        <v>3</v>
      </c>
      <c r="F49" s="1" t="s">
        <v>4</v>
      </c>
      <c r="G49" s="1" t="s">
        <v>5</v>
      </c>
      <c r="H49" s="1" t="s">
        <v>6</v>
      </c>
      <c r="I49" s="1" t="s">
        <v>7</v>
      </c>
      <c r="J49" s="1" t="s">
        <v>8</v>
      </c>
      <c r="K49" s="1" t="s">
        <v>9</v>
      </c>
      <c r="L49" s="1" t="s">
        <v>10</v>
      </c>
      <c r="M49" s="1" t="s">
        <v>11</v>
      </c>
      <c r="N49" s="1" t="s">
        <v>17</v>
      </c>
      <c r="O49" s="1" t="s">
        <v>18</v>
      </c>
      <c r="P49" s="1" t="s">
        <v>19</v>
      </c>
      <c r="Q49" s="1" t="s">
        <v>20</v>
      </c>
      <c r="R49" s="1" t="s">
        <v>21</v>
      </c>
      <c r="S49" s="1" t="s">
        <v>22</v>
      </c>
      <c r="T49" s="1" t="s">
        <v>23</v>
      </c>
      <c r="U49" s="1" t="s">
        <v>24</v>
      </c>
      <c r="V49" s="1" t="s">
        <v>25</v>
      </c>
      <c r="W49" s="1" t="s">
        <v>26</v>
      </c>
      <c r="Z49" s="1" t="s">
        <v>14</v>
      </c>
      <c r="AA49" s="1" t="s">
        <v>15</v>
      </c>
    </row>
    <row r="50" spans="1:30">
      <c r="B50" s="1" t="s">
        <v>12</v>
      </c>
      <c r="C50" s="1" t="s">
        <v>0</v>
      </c>
      <c r="D50" s="2">
        <f>AVERAGE(D1:D24)</f>
        <v>0.25004166666666666</v>
      </c>
      <c r="E50" s="2">
        <f t="shared" ref="E50:W50" si="2">AVERAGE(E1:E24)</f>
        <v>1.4583333333333334E-3</v>
      </c>
      <c r="F50" s="2">
        <f t="shared" si="2"/>
        <v>0.37104166666666666</v>
      </c>
      <c r="G50" s="2">
        <f t="shared" si="2"/>
        <v>0.35470833333333335</v>
      </c>
      <c r="H50" s="2">
        <f t="shared" si="2"/>
        <v>0.16741666666666666</v>
      </c>
      <c r="I50" s="2">
        <f t="shared" si="2"/>
        <v>0.83216666666666661</v>
      </c>
      <c r="J50" s="2">
        <f t="shared" si="2"/>
        <v>0.45179166666666665</v>
      </c>
      <c r="K50" s="2">
        <f t="shared" si="2"/>
        <v>0.30095833333333327</v>
      </c>
      <c r="L50" s="2">
        <f t="shared" si="2"/>
        <v>0.99791666666666679</v>
      </c>
      <c r="M50" s="2">
        <f t="shared" si="2"/>
        <v>0.36774999999999985</v>
      </c>
      <c r="N50" s="2">
        <f t="shared" si="2"/>
        <v>0.91929166666666651</v>
      </c>
      <c r="O50" s="2">
        <f t="shared" si="2"/>
        <v>4.1666666666666665E-5</v>
      </c>
      <c r="P50" s="2">
        <f t="shared" si="2"/>
        <v>0.49829166666666663</v>
      </c>
      <c r="Q50" s="2">
        <f t="shared" si="2"/>
        <v>8.5291666666666641E-2</v>
      </c>
      <c r="R50" s="2">
        <f t="shared" si="2"/>
        <v>0</v>
      </c>
      <c r="S50" s="2">
        <f t="shared" si="2"/>
        <v>1.1125000000000003E-2</v>
      </c>
      <c r="T50" s="2">
        <f t="shared" si="2"/>
        <v>0.24608333333333332</v>
      </c>
      <c r="U50" s="2">
        <f t="shared" si="2"/>
        <v>0</v>
      </c>
      <c r="V50" s="2">
        <f t="shared" si="2"/>
        <v>0.42649999999999993</v>
      </c>
      <c r="W50" s="2">
        <f t="shared" si="2"/>
        <v>0.35295833333333326</v>
      </c>
      <c r="Y50" s="1" t="s">
        <v>0</v>
      </c>
      <c r="Z50" s="2">
        <f>AVERAGE(Z1:Z24)</f>
        <v>0.40952500000000008</v>
      </c>
      <c r="AA50" s="2">
        <f>AVERAGE(AA1:AA24)</f>
        <v>0.25395833333333334</v>
      </c>
      <c r="AB50" s="1" t="s">
        <v>0</v>
      </c>
      <c r="AC50" s="2"/>
      <c r="AD50" s="2"/>
    </row>
    <row r="51" spans="1:30">
      <c r="C51" s="1" t="s">
        <v>1</v>
      </c>
      <c r="D51" s="2">
        <f>AVERAGE(D25:D48)</f>
        <v>7.4958333333333307E-2</v>
      </c>
      <c r="E51" s="2">
        <f t="shared" ref="E51:W51" si="3">AVERAGE(E25:E48)</f>
        <v>0.28995833333333337</v>
      </c>
      <c r="F51" s="2">
        <f t="shared" si="3"/>
        <v>0.22758333333333336</v>
      </c>
      <c r="G51" s="2">
        <f t="shared" si="3"/>
        <v>0.26604166666666662</v>
      </c>
      <c r="H51" s="2">
        <f t="shared" si="3"/>
        <v>4.7624999999999973E-2</v>
      </c>
      <c r="I51" s="2">
        <f t="shared" si="3"/>
        <v>0.29500000000000004</v>
      </c>
      <c r="J51" s="2">
        <f t="shared" si="3"/>
        <v>0.21516666666666662</v>
      </c>
      <c r="K51" s="2">
        <f t="shared" si="3"/>
        <v>0.24000000000000002</v>
      </c>
      <c r="L51" s="2">
        <f t="shared" si="3"/>
        <v>1.5833333333333339E-3</v>
      </c>
      <c r="M51" s="2">
        <f t="shared" si="3"/>
        <v>0.25754166666666667</v>
      </c>
      <c r="N51" s="2">
        <f t="shared" si="3"/>
        <v>0.38141666666666657</v>
      </c>
      <c r="O51" s="2">
        <f t="shared" si="3"/>
        <v>0.42275000000000001</v>
      </c>
      <c r="P51" s="2">
        <f t="shared" si="3"/>
        <v>0.44020833333333331</v>
      </c>
      <c r="Q51" s="2">
        <f t="shared" si="3"/>
        <v>0.4949166666666665</v>
      </c>
      <c r="R51" s="2">
        <f t="shared" si="3"/>
        <v>0.62529166666666669</v>
      </c>
      <c r="S51" s="2">
        <f t="shared" si="3"/>
        <v>0.99808333333333332</v>
      </c>
      <c r="T51" s="2">
        <f t="shared" si="3"/>
        <v>0.26475000000000004</v>
      </c>
      <c r="U51" s="2">
        <f t="shared" si="3"/>
        <v>0.62424999999999997</v>
      </c>
      <c r="V51" s="2">
        <f t="shared" si="3"/>
        <v>0.25375000000000003</v>
      </c>
      <c r="W51" s="2">
        <f t="shared" si="3"/>
        <v>0.49912499999999999</v>
      </c>
      <c r="Y51" s="1" t="s">
        <v>1</v>
      </c>
      <c r="Z51" s="2">
        <f>AVERAGE(Z25:Z48)</f>
        <v>0.1915458333333333</v>
      </c>
      <c r="AA51" s="2">
        <f>AVERAGE(AA25:AA48)</f>
        <v>0.50045416666666664</v>
      </c>
      <c r="AB51" s="1" t="s">
        <v>1</v>
      </c>
      <c r="AC51" s="2"/>
      <c r="AD51" s="2"/>
    </row>
    <row r="52" spans="1:30">
      <c r="C52" s="1" t="s">
        <v>16</v>
      </c>
      <c r="D52" s="3">
        <f>TTEST(D1:D24,D25:D48,2,2)</f>
        <v>6.7829574387179611E-2</v>
      </c>
      <c r="E52" s="3">
        <f t="shared" ref="E52:W52" si="4">TTEST(E1:E24,E25:E48,2,2)</f>
        <v>2.3498241137904184E-3</v>
      </c>
      <c r="F52" s="3">
        <f t="shared" si="4"/>
        <v>0.20966355149017368</v>
      </c>
      <c r="G52" s="3">
        <f t="shared" si="4"/>
        <v>0.48383322081518421</v>
      </c>
      <c r="H52" s="3">
        <f t="shared" si="4"/>
        <v>1.242235874628317E-2</v>
      </c>
      <c r="I52" s="3">
        <f t="shared" si="4"/>
        <v>4.7051861426413363E-6</v>
      </c>
      <c r="J52" s="3">
        <f t="shared" si="4"/>
        <v>6.0766432242726764E-2</v>
      </c>
      <c r="K52" s="3">
        <f t="shared" si="4"/>
        <v>0.6254885385488651</v>
      </c>
      <c r="L52" s="3">
        <f t="shared" si="4"/>
        <v>1.5225618283434407E-130</v>
      </c>
      <c r="M52" s="3">
        <f t="shared" si="4"/>
        <v>0.35933747625532564</v>
      </c>
      <c r="N52" s="3">
        <f t="shared" si="4"/>
        <v>1.5686012987600651E-6</v>
      </c>
      <c r="O52" s="3">
        <f t="shared" si="4"/>
        <v>7.6778445805298238E-5</v>
      </c>
      <c r="P52" s="3">
        <f t="shared" si="4"/>
        <v>0.68523845007418505</v>
      </c>
      <c r="Q52" s="3">
        <f t="shared" si="4"/>
        <v>4.0736033208152694E-4</v>
      </c>
      <c r="R52" s="3">
        <f t="shared" si="4"/>
        <v>2.6858541917106092E-8</v>
      </c>
      <c r="S52" s="3">
        <f t="shared" si="4"/>
        <v>5.2893775089156958E-77</v>
      </c>
      <c r="T52" s="3">
        <f t="shared" si="4"/>
        <v>0.86933180329318294</v>
      </c>
      <c r="U52" s="3">
        <f t="shared" si="4"/>
        <v>1.2832465829937351E-7</v>
      </c>
      <c r="V52" s="3">
        <f t="shared" si="4"/>
        <v>0.16801572399547771</v>
      </c>
      <c r="W52" s="3">
        <f t="shared" si="4"/>
        <v>0.2657164313532836</v>
      </c>
      <c r="Y52" s="1" t="s">
        <v>16</v>
      </c>
      <c r="Z52" s="3">
        <f>TTEST(Z1:Z24,Z25:Z48,2,2)</f>
        <v>8.1818777674760843E-11</v>
      </c>
      <c r="AA52" s="3">
        <f>TTEST(AA1:AA24,AA25:AA48,2,2)</f>
        <v>4.8602090626684522E-12</v>
      </c>
      <c r="AB52" s="1" t="s">
        <v>16</v>
      </c>
      <c r="AC52" s="3"/>
      <c r="AD52" s="3"/>
    </row>
    <row r="53" spans="1:30">
      <c r="B53" s="1" t="s">
        <v>13</v>
      </c>
      <c r="C53" s="1" t="s">
        <v>0</v>
      </c>
      <c r="D53" s="3">
        <f>STDEV(D1:D24)/SQRT(COUNT(D1:D24))</f>
        <v>9.002365790439712E-2</v>
      </c>
      <c r="E53" s="3">
        <f t="shared" ref="E53:W53" si="5">STDEV(E1:E24)/SQRT(COUNT(E1:E24))</f>
        <v>5.106800193130761E-4</v>
      </c>
      <c r="F53" s="3">
        <f t="shared" si="5"/>
        <v>8.7850611819045854E-2</v>
      </c>
      <c r="G53" s="3">
        <f t="shared" si="5"/>
        <v>9.4976150308461432E-2</v>
      </c>
      <c r="H53" s="3">
        <f t="shared" si="5"/>
        <v>4.1616603982703108E-2</v>
      </c>
      <c r="I53" s="3">
        <f t="shared" si="5"/>
        <v>6.5901569846343946E-2</v>
      </c>
      <c r="J53" s="3">
        <f t="shared" si="5"/>
        <v>9.6527742110652737E-2</v>
      </c>
      <c r="K53" s="3">
        <f t="shared" si="5"/>
        <v>9.316530188456186E-2</v>
      </c>
      <c r="L53" s="3">
        <f t="shared" si="5"/>
        <v>5.7630339567343775E-5</v>
      </c>
      <c r="M53" s="3">
        <f t="shared" si="5"/>
        <v>9.2680400856376063E-2</v>
      </c>
      <c r="N53" s="3">
        <f t="shared" si="5"/>
        <v>4.6175330604132855E-2</v>
      </c>
      <c r="O53" s="3">
        <f t="shared" si="5"/>
        <v>4.1666666666666658E-5</v>
      </c>
      <c r="P53" s="3">
        <f t="shared" si="5"/>
        <v>0.10386628247252248</v>
      </c>
      <c r="Q53" s="3">
        <f t="shared" si="5"/>
        <v>4.4721459977151039E-2</v>
      </c>
      <c r="R53" s="3">
        <f t="shared" si="5"/>
        <v>0</v>
      </c>
      <c r="S53" s="3">
        <f t="shared" si="5"/>
        <v>3.342367738811706E-3</v>
      </c>
      <c r="T53" s="3">
        <f t="shared" si="5"/>
        <v>6.9495123295348946E-2</v>
      </c>
      <c r="U53" s="3">
        <f t="shared" si="5"/>
        <v>0</v>
      </c>
      <c r="V53" s="3">
        <f t="shared" si="5"/>
        <v>8.4769764913430426E-2</v>
      </c>
      <c r="W53" s="3">
        <f t="shared" si="5"/>
        <v>7.8186961902055194E-2</v>
      </c>
      <c r="Z53" s="3">
        <f>STDEV(Z1:Z24)/SQRT(COUNT(Z1:Z24))</f>
        <v>1.5151347873747074E-2</v>
      </c>
      <c r="AA53" s="3">
        <f>STDEV(AA1:AA24)/SQRT(COUNT(AA1:AA24))</f>
        <v>1.7001312733487269E-2</v>
      </c>
      <c r="AC53" s="3"/>
      <c r="AD53" s="3"/>
    </row>
    <row r="54" spans="1:30">
      <c r="C54" s="1" t="s">
        <v>1</v>
      </c>
      <c r="D54" s="3">
        <f>STDEV(D25:D48)/SQRT(COUNT(D25:D48))</f>
        <v>2.5692896382403217E-2</v>
      </c>
      <c r="E54" s="3">
        <f t="shared" ref="E54:W54" si="6">STDEV(E25:E48)/SQRT(COUNT(E25:E48))</f>
        <v>8.9578491190336521E-2</v>
      </c>
      <c r="F54" s="3">
        <f t="shared" si="6"/>
        <v>7.0683488136686387E-2</v>
      </c>
      <c r="G54" s="3">
        <f t="shared" si="6"/>
        <v>8.2210481876181754E-2</v>
      </c>
      <c r="H54" s="3">
        <f t="shared" si="6"/>
        <v>1.9679387850220855E-2</v>
      </c>
      <c r="I54" s="3">
        <f t="shared" si="6"/>
        <v>7.9924783481050199E-2</v>
      </c>
      <c r="J54" s="3">
        <f t="shared" si="6"/>
        <v>7.6379384564641717E-2</v>
      </c>
      <c r="K54" s="3">
        <f t="shared" si="6"/>
        <v>8.1911294367306473E-2</v>
      </c>
      <c r="L54" s="3">
        <f t="shared" si="6"/>
        <v>2.2455000626588647E-4</v>
      </c>
      <c r="M54" s="3">
        <f t="shared" si="6"/>
        <v>7.4689453186313592E-2</v>
      </c>
      <c r="N54" s="3">
        <f t="shared" si="6"/>
        <v>8.6038012257025662E-2</v>
      </c>
      <c r="O54" s="3">
        <f t="shared" si="6"/>
        <v>9.734687436828858E-2</v>
      </c>
      <c r="P54" s="3">
        <f t="shared" si="6"/>
        <v>9.7407815565346514E-2</v>
      </c>
      <c r="Q54" s="3">
        <f t="shared" si="6"/>
        <v>9.7689075618357088E-2</v>
      </c>
      <c r="R54" s="3">
        <f t="shared" si="6"/>
        <v>9.35033417826171E-2</v>
      </c>
      <c r="S54" s="3">
        <f t="shared" si="6"/>
        <v>2.3247772736287423E-4</v>
      </c>
      <c r="T54" s="3">
        <f t="shared" si="6"/>
        <v>8.8898477554985186E-2</v>
      </c>
      <c r="U54" s="3">
        <f t="shared" si="6"/>
        <v>0.10011200701851583</v>
      </c>
      <c r="V54" s="3">
        <f t="shared" si="6"/>
        <v>8.9581338029683433E-2</v>
      </c>
      <c r="W54" s="3">
        <f t="shared" si="6"/>
        <v>0.10352247729918089</v>
      </c>
      <c r="Z54" s="3">
        <f>STDEV(Z25:Z48)/SQRT(COUNT(Z25:Z48))</f>
        <v>2.1142039461189699E-2</v>
      </c>
      <c r="AA54" s="3">
        <f>STDEV(AA25:AA48)/SQRT(COUNT(AA25:AA48))</f>
        <v>2.0589846395917748E-2</v>
      </c>
      <c r="AC54" s="3"/>
      <c r="AD54" s="3"/>
    </row>
    <row r="55" spans="1:30">
      <c r="D55" s="2">
        <f>D50-D51</f>
        <v>0.17508333333333337</v>
      </c>
      <c r="E55" s="2">
        <f t="shared" ref="E55:W55" si="7">E50-E51</f>
        <v>-0.28850000000000003</v>
      </c>
      <c r="F55" s="2">
        <f t="shared" si="7"/>
        <v>0.1434583333333333</v>
      </c>
      <c r="G55" s="2">
        <f t="shared" si="7"/>
        <v>8.8666666666666727E-2</v>
      </c>
      <c r="H55" s="2">
        <f t="shared" si="7"/>
        <v>0.11979166666666669</v>
      </c>
      <c r="I55" s="2">
        <f t="shared" si="7"/>
        <v>0.53716666666666657</v>
      </c>
      <c r="J55" s="2">
        <f t="shared" si="7"/>
        <v>0.23662500000000003</v>
      </c>
      <c r="K55" s="2">
        <f t="shared" si="7"/>
        <v>6.0958333333333253E-2</v>
      </c>
      <c r="L55" s="2">
        <f t="shared" si="7"/>
        <v>0.9963333333333334</v>
      </c>
      <c r="M55" s="2">
        <f t="shared" si="7"/>
        <v>0.11020833333333319</v>
      </c>
      <c r="N55" s="2">
        <f t="shared" si="7"/>
        <v>0.53787499999999988</v>
      </c>
      <c r="O55" s="2">
        <f t="shared" si="7"/>
        <v>-0.42270833333333335</v>
      </c>
      <c r="P55" s="2">
        <f t="shared" si="7"/>
        <v>5.808333333333332E-2</v>
      </c>
      <c r="Q55" s="2">
        <f t="shared" si="7"/>
        <v>-0.40962499999999985</v>
      </c>
      <c r="R55" s="2">
        <f t="shared" si="7"/>
        <v>-0.62529166666666669</v>
      </c>
      <c r="S55" s="2">
        <f t="shared" si="7"/>
        <v>-0.98695833333333327</v>
      </c>
      <c r="T55" s="2">
        <f t="shared" si="7"/>
        <v>-1.866666666666672E-2</v>
      </c>
      <c r="U55" s="2">
        <f t="shared" si="7"/>
        <v>-0.62424999999999997</v>
      </c>
      <c r="V55" s="2">
        <f t="shared" si="7"/>
        <v>0.1727499999999999</v>
      </c>
      <c r="W55" s="2">
        <f t="shared" si="7"/>
        <v>-0.14616666666666672</v>
      </c>
    </row>
    <row r="56" spans="1:30">
      <c r="D56" s="2" t="str">
        <f>IF(D55=MIN($D55:$W55),"Tools",IF(D55=MAX($D55:$W55),"Animals",""))</f>
        <v/>
      </c>
      <c r="E56" s="2" t="str">
        <f t="shared" ref="E56:W56" si="8">IF(E55=MIN($D55:$W55),"Tools",IF(E55=MAX($D55:$W55),"Animals",""))</f>
        <v/>
      </c>
      <c r="F56" s="2" t="str">
        <f t="shared" si="8"/>
        <v/>
      </c>
      <c r="G56" s="2" t="str">
        <f t="shared" si="8"/>
        <v/>
      </c>
      <c r="H56" s="2" t="str">
        <f t="shared" si="8"/>
        <v/>
      </c>
      <c r="I56" s="2" t="str">
        <f t="shared" si="8"/>
        <v/>
      </c>
      <c r="J56" s="2" t="str">
        <f t="shared" si="8"/>
        <v/>
      </c>
      <c r="K56" s="2" t="str">
        <f t="shared" si="8"/>
        <v/>
      </c>
      <c r="L56" s="2" t="str">
        <f t="shared" si="8"/>
        <v>Animals</v>
      </c>
      <c r="M56" s="2" t="str">
        <f t="shared" si="8"/>
        <v/>
      </c>
      <c r="N56" s="2" t="str">
        <f t="shared" si="8"/>
        <v/>
      </c>
      <c r="O56" s="2" t="str">
        <f t="shared" si="8"/>
        <v/>
      </c>
      <c r="P56" s="2" t="str">
        <f t="shared" si="8"/>
        <v/>
      </c>
      <c r="Q56" s="2" t="str">
        <f t="shared" si="8"/>
        <v/>
      </c>
      <c r="R56" s="2" t="str">
        <f t="shared" si="8"/>
        <v/>
      </c>
      <c r="S56" s="2" t="str">
        <f t="shared" si="8"/>
        <v>Tools</v>
      </c>
      <c r="T56" s="2" t="str">
        <f t="shared" si="8"/>
        <v/>
      </c>
      <c r="U56" s="2" t="str">
        <f t="shared" si="8"/>
        <v/>
      </c>
      <c r="V56" s="2" t="str">
        <f t="shared" si="8"/>
        <v/>
      </c>
      <c r="W56" s="2" t="str">
        <f t="shared" si="8"/>
        <v/>
      </c>
    </row>
    <row r="57" spans="1:30">
      <c r="D57" s="1" t="s">
        <v>2</v>
      </c>
      <c r="E57" s="1" t="s">
        <v>3</v>
      </c>
      <c r="F57" s="1" t="s">
        <v>4</v>
      </c>
      <c r="G57" s="1" t="s">
        <v>5</v>
      </c>
      <c r="H57" s="1" t="s">
        <v>6</v>
      </c>
      <c r="I57" s="1" t="s">
        <v>7</v>
      </c>
      <c r="J57" s="1" t="s">
        <v>8</v>
      </c>
      <c r="K57" s="1" t="s">
        <v>9</v>
      </c>
      <c r="L57" s="1" t="s">
        <v>10</v>
      </c>
      <c r="M57" s="1" t="s">
        <v>11</v>
      </c>
      <c r="N57" s="1" t="s">
        <v>17</v>
      </c>
      <c r="O57" s="1" t="s">
        <v>18</v>
      </c>
      <c r="P57" s="1" t="s">
        <v>19</v>
      </c>
      <c r="Q57" s="1" t="s">
        <v>20</v>
      </c>
      <c r="R57" s="1" t="s">
        <v>21</v>
      </c>
      <c r="S57" s="1" t="s">
        <v>22</v>
      </c>
      <c r="T57" s="1" t="s">
        <v>23</v>
      </c>
      <c r="U57" s="1" t="s">
        <v>24</v>
      </c>
      <c r="V57" s="1" t="s">
        <v>25</v>
      </c>
      <c r="W57" s="1" t="s">
        <v>26</v>
      </c>
    </row>
    <row r="58" spans="1:30">
      <c r="C58" s="1" t="s">
        <v>0</v>
      </c>
      <c r="D58" s="1">
        <f>(D50+0.6*(E50)+0.15*F50)/(1+0.6+0.15)</f>
        <v>0.17518452380952382</v>
      </c>
      <c r="E58" s="1">
        <f>(E50+0.6*(F50+D50)+0.15*G50)/(1+2*0.6+0.15)</f>
        <v>0.18183599290780142</v>
      </c>
      <c r="F58" s="1">
        <f t="shared" ref="F58:U59" si="9">(F50+0.6*(G50+E50)+0.15*(D50+H50))/(1+2*0.6+2*0.15)</f>
        <v>0.25894416666666664</v>
      </c>
      <c r="G58" s="1">
        <f t="shared" si="9"/>
        <v>0.32113083333333331</v>
      </c>
      <c r="H58" s="1">
        <f t="shared" si="9"/>
        <v>0.40118666666666664</v>
      </c>
      <c r="I58" s="1">
        <f t="shared" si="9"/>
        <v>0.52081666666666659</v>
      </c>
      <c r="J58" s="1">
        <f t="shared" si="9"/>
        <v>0.52258666666666664</v>
      </c>
      <c r="K58" s="1">
        <f t="shared" si="9"/>
        <v>0.54030833333333328</v>
      </c>
      <c r="L58" s="1">
        <f t="shared" si="9"/>
        <v>0.64192166666666672</v>
      </c>
      <c r="M58" s="1">
        <f t="shared" si="9"/>
        <v>0.6252899999999999</v>
      </c>
      <c r="N58" s="1">
        <f t="shared" si="9"/>
        <v>0.54575916666666657</v>
      </c>
      <c r="O58" s="1">
        <f t="shared" si="9"/>
        <v>0.36741916666666663</v>
      </c>
      <c r="P58" s="1">
        <f t="shared" si="9"/>
        <v>0.27495416666666667</v>
      </c>
      <c r="Q58" s="1">
        <f t="shared" si="9"/>
        <v>0.15437666666666666</v>
      </c>
      <c r="R58" s="1">
        <f t="shared" si="9"/>
        <v>6.7802499999999988E-2</v>
      </c>
      <c r="S58" s="1">
        <f t="shared" si="9"/>
        <v>6.862749999999998E-2</v>
      </c>
      <c r="T58" s="1">
        <f t="shared" si="9"/>
        <v>0.12669333333333332</v>
      </c>
      <c r="U58" s="1">
        <f t="shared" si="9"/>
        <v>0.18326499999999998</v>
      </c>
      <c r="V58" s="1">
        <f>(V50+0.6*(W50+U50)+0.15*T50)/(1+2*0.6+0.15)</f>
        <v>0.28731382978723402</v>
      </c>
      <c r="W58" s="1">
        <f>(W50+0.6*(V50)+0.15*U58)/(1+0.6+0.15)</f>
        <v>0.36362747619047614</v>
      </c>
    </row>
    <row r="59" spans="1:30">
      <c r="C59" s="1" t="s">
        <v>1</v>
      </c>
      <c r="D59" s="1">
        <f>(D51+0.6*(E51)+0.15*F51)/(1+0.6+0.15)</f>
        <v>0.1617547619047619</v>
      </c>
      <c r="E59" s="1">
        <f>(E51+0.6*(F51+D51)+0.15*G51)/(1+2*0.6+0.15)</f>
        <v>0.21761258865248229</v>
      </c>
      <c r="F59" s="1">
        <f t="shared" si="9"/>
        <v>0.23182833333333336</v>
      </c>
      <c r="G59" s="1">
        <f t="shared" si="9"/>
        <v>0.20756416666666663</v>
      </c>
      <c r="H59" s="1">
        <f t="shared" si="9"/>
        <v>0.18026499999999998</v>
      </c>
      <c r="I59" s="1">
        <f t="shared" si="9"/>
        <v>0.2114325</v>
      </c>
      <c r="J59" s="1">
        <f t="shared" si="9"/>
        <v>0.21741916666666666</v>
      </c>
      <c r="K59" s="1">
        <f t="shared" si="9"/>
        <v>0.18117250000000001</v>
      </c>
      <c r="L59" s="1">
        <f t="shared" si="9"/>
        <v>0.15583833333333333</v>
      </c>
      <c r="M59" s="1">
        <f t="shared" si="9"/>
        <v>0.23470166666666664</v>
      </c>
      <c r="N59" s="1">
        <f t="shared" si="9"/>
        <v>0.34234416666666662</v>
      </c>
      <c r="O59" s="1">
        <f t="shared" si="9"/>
        <v>0.41143750000000001</v>
      </c>
      <c r="P59" s="1">
        <f t="shared" si="9"/>
        <v>0.45672583333333322</v>
      </c>
      <c r="Q59" s="1">
        <f t="shared" si="9"/>
        <v>0.53893666666666662</v>
      </c>
      <c r="R59" s="1">
        <f t="shared" si="9"/>
        <v>0.65073416666666661</v>
      </c>
      <c r="S59" s="1">
        <f t="shared" si="9"/>
        <v>0.67999333333333334</v>
      </c>
      <c r="T59" s="1">
        <f t="shared" si="9"/>
        <v>0.54800249999999995</v>
      </c>
      <c r="U59" s="1">
        <f t="shared" si="9"/>
        <v>0.46397250000000001</v>
      </c>
      <c r="V59" s="1">
        <f>(V51+0.6*(W51+U51)+0.15*T51)/(1+2*0.6+0.15)</f>
        <v>0.41169680851063828</v>
      </c>
      <c r="W59" s="1">
        <f>(W51+0.6*(V51)+0.15*U59)/(1+0.6+0.15)</f>
        <v>0.41198335714285717</v>
      </c>
    </row>
    <row r="61" spans="1:30">
      <c r="A61">
        <v>72</v>
      </c>
      <c r="B61" t="s">
        <v>47</v>
      </c>
      <c r="C61">
        <v>30</v>
      </c>
      <c r="D61" s="1">
        <f ca="1">D1+NORMINV(RAND(),0,'Total-Smoothed'!$AG$2)</f>
        <v>-7.8290786197579121E-2</v>
      </c>
      <c r="E61" s="1">
        <f ca="1">E1+NORMINV(RAND(),0,'Total-Smoothed'!$AG$2)</f>
        <v>2.9014657920801781E-2</v>
      </c>
      <c r="F61" s="1">
        <f ca="1">F1+NORMINV(RAND(),0,'Total-Smoothed'!$AG$2)</f>
        <v>5.5478660655281689E-2</v>
      </c>
      <c r="G61" s="1">
        <f ca="1">G1+NORMINV(RAND(),0,'Total-Smoothed'!$AG$2)</f>
        <v>2.8843576082924729E-2</v>
      </c>
      <c r="H61" s="1">
        <f ca="1">H1+NORMINV(RAND(),0,'Total-Smoothed'!$AG$2)</f>
        <v>0.49204534752865436</v>
      </c>
      <c r="I61" s="1">
        <f ca="1">I1+NORMINV(RAND(),0,'Total-Smoothed'!$AG$2)</f>
        <v>1.1347827670762727</v>
      </c>
      <c r="J61" s="1">
        <f ca="1">J1+NORMINV(RAND(),0,'Total-Smoothed'!$AG$2)</f>
        <v>-2.2891406745938807E-2</v>
      </c>
      <c r="K61" s="1">
        <f ca="1">K1+NORMINV(RAND(),0,'Total-Smoothed'!$AG$2)</f>
        <v>0.91161099402010948</v>
      </c>
      <c r="L61" s="1">
        <f ca="1">L1+NORMINV(RAND(),0,'Total-Smoothed'!$AG$2)</f>
        <v>1.0556585650827017</v>
      </c>
      <c r="M61" s="1">
        <f ca="1">M1+NORMINV(RAND(),0,'Total-Smoothed'!$AG$2)</f>
        <v>1.6812847754376969E-2</v>
      </c>
      <c r="N61" s="1">
        <f ca="1">N1+NORMINV(RAND(),0,'Total-Smoothed'!$AG$2)</f>
        <v>0.10050484266866325</v>
      </c>
      <c r="O61" s="1">
        <f ca="1">O1+NORMINV(RAND(),0,'Total-Smoothed'!$AG$2)</f>
        <v>-3.3952444000719166E-2</v>
      </c>
      <c r="P61" s="1">
        <f ca="1">P1+NORMINV(RAND(),0,'Total-Smoothed'!$AG$2)</f>
        <v>0.90127197060244968</v>
      </c>
      <c r="Q61" s="1">
        <f ca="1">Q1+NORMINV(RAND(),0,'Total-Smoothed'!$AG$2)</f>
        <v>0.34049429971450595</v>
      </c>
      <c r="R61" s="1">
        <f ca="1">R1+NORMINV(RAND(),0,'Total-Smoothed'!$AG$2)</f>
        <v>1.8130492591678322E-2</v>
      </c>
      <c r="S61" s="1">
        <f ca="1">S1+NORMINV(RAND(),0,'Total-Smoothed'!$AG$2)</f>
        <v>3.3683296696753628E-2</v>
      </c>
      <c r="T61" s="1">
        <f ca="1">T1+NORMINV(RAND(),0,'Total-Smoothed'!$AG$2)</f>
        <v>-0.19265019242114501</v>
      </c>
      <c r="U61" s="1">
        <f ca="1">U1+NORMINV(RAND(),0,'Total-Smoothed'!$AG$2)</f>
        <v>-8.1364485077241477E-2</v>
      </c>
      <c r="V61" s="1">
        <f ca="1">V1+NORMINV(RAND(),0,'Total-Smoothed'!$AG$2)</f>
        <v>4.5429782860072578E-2</v>
      </c>
      <c r="W61" s="1">
        <f ca="1">W1+NORMINV(RAND(),0,'Total-Smoothed'!$AG$2)</f>
        <v>0.12295973062170107</v>
      </c>
    </row>
    <row r="62" spans="1:30">
      <c r="A62">
        <v>73</v>
      </c>
      <c r="B62" t="s">
        <v>48</v>
      </c>
      <c r="C62">
        <v>30</v>
      </c>
      <c r="D62" s="1">
        <f ca="1">D2+NORMINV(RAND(),0,'Total-Smoothed'!$AG$2)</f>
        <v>-9.090054706293238E-2</v>
      </c>
      <c r="E62" s="1">
        <f ca="1">E2+NORMINV(RAND(),0,'Total-Smoothed'!$AG$2)</f>
        <v>-0.10277260926138948</v>
      </c>
      <c r="F62" s="1">
        <f ca="1">F2+NORMINV(RAND(),0,'Total-Smoothed'!$AG$2)</f>
        <v>0.41513862943900609</v>
      </c>
      <c r="G62" s="1">
        <f ca="1">G2+NORMINV(RAND(),0,'Total-Smoothed'!$AG$2)</f>
        <v>-9.8027736086723397E-2</v>
      </c>
      <c r="H62" s="1">
        <f ca="1">H2+NORMINV(RAND(),0,'Total-Smoothed'!$AG$2)</f>
        <v>8.6736815329931841E-2</v>
      </c>
      <c r="I62" s="1">
        <f ca="1">I2+NORMINV(RAND(),0,'Total-Smoothed'!$AG$2)</f>
        <v>1.1237186615587</v>
      </c>
      <c r="J62" s="1">
        <f ca="1">J2+NORMINV(RAND(),0,'Total-Smoothed'!$AG$2)</f>
        <v>0.1863390799075334</v>
      </c>
      <c r="K62" s="1">
        <f ca="1">K2+NORMINV(RAND(),0,'Total-Smoothed'!$AG$2)</f>
        <v>1.0398432545753771</v>
      </c>
      <c r="L62" s="1">
        <f ca="1">L2+NORMINV(RAND(),0,'Total-Smoothed'!$AG$2)</f>
        <v>0.86353482842288354</v>
      </c>
      <c r="M62" s="1">
        <f ca="1">M2+NORMINV(RAND(),0,'Total-Smoothed'!$AG$2)</f>
        <v>1.0636543043704507</v>
      </c>
      <c r="N62" s="1">
        <f ca="1">N2+NORMINV(RAND(),0,'Total-Smoothed'!$AG$2)</f>
        <v>1.0600751594449742</v>
      </c>
      <c r="O62" s="1">
        <f ca="1">O2+NORMINV(RAND(),0,'Total-Smoothed'!$AG$2)</f>
        <v>-0.16777151204360946</v>
      </c>
      <c r="P62" s="1">
        <f ca="1">P2+NORMINV(RAND(),0,'Total-Smoothed'!$AG$2)</f>
        <v>0.99356497040030578</v>
      </c>
      <c r="Q62" s="1">
        <f ca="1">Q2+NORMINV(RAND(),0,'Total-Smoothed'!$AG$2)</f>
        <v>8.7215242636433307E-2</v>
      </c>
      <c r="R62" s="1">
        <f ca="1">R2+NORMINV(RAND(),0,'Total-Smoothed'!$AG$2)</f>
        <v>5.0651689915274356E-2</v>
      </c>
      <c r="S62" s="1">
        <f ca="1">S2+NORMINV(RAND(),0,'Total-Smoothed'!$AG$2)</f>
        <v>0.19297256254166228</v>
      </c>
      <c r="T62" s="1">
        <f ca="1">T2+NORMINV(RAND(),0,'Total-Smoothed'!$AG$2)</f>
        <v>0.9754214183921468</v>
      </c>
      <c r="U62" s="1">
        <f ca="1">U2+NORMINV(RAND(),0,'Total-Smoothed'!$AG$2)</f>
        <v>-6.5313760528365128E-2</v>
      </c>
      <c r="V62" s="1">
        <f ca="1">V2+NORMINV(RAND(),0,'Total-Smoothed'!$AG$2)</f>
        <v>0.77751220269285182</v>
      </c>
      <c r="W62" s="1">
        <f ca="1">W2+NORMINV(RAND(),0,'Total-Smoothed'!$AG$2)</f>
        <v>-3.6556195703784308E-2</v>
      </c>
    </row>
    <row r="63" spans="1:30">
      <c r="A63">
        <v>74</v>
      </c>
      <c r="B63" t="s">
        <v>49</v>
      </c>
      <c r="C63">
        <v>30</v>
      </c>
      <c r="D63" s="1">
        <f ca="1">D3+NORMINV(RAND(),0,'Total-Smoothed'!$AG$2)</f>
        <v>-7.7634158905466599E-3</v>
      </c>
      <c r="E63" s="1">
        <f ca="1">E3+NORMINV(RAND(),0,'Total-Smoothed'!$AG$2)</f>
        <v>0.11792366486306372</v>
      </c>
      <c r="F63" s="1">
        <f ca="1">F3+NORMINV(RAND(),0,'Total-Smoothed'!$AG$2)</f>
        <v>-1.7901336748082974E-2</v>
      </c>
      <c r="G63" s="1">
        <f ca="1">G3+NORMINV(RAND(),0,'Total-Smoothed'!$AG$2)</f>
        <v>0.97831849855653319</v>
      </c>
      <c r="H63" s="1">
        <f ca="1">H3+NORMINV(RAND(),0,'Total-Smoothed'!$AG$2)</f>
        <v>0.28420414534445337</v>
      </c>
      <c r="I63" s="1">
        <f ca="1">I3+NORMINV(RAND(),0,'Total-Smoothed'!$AG$2)</f>
        <v>0.87052759703775484</v>
      </c>
      <c r="J63" s="1">
        <f ca="1">J3+NORMINV(RAND(),0,'Total-Smoothed'!$AG$2)</f>
        <v>1.4890757293890021E-2</v>
      </c>
      <c r="K63" s="1">
        <f ca="1">K3+NORMINV(RAND(),0,'Total-Smoothed'!$AG$2)</f>
        <v>1.1119732212375411</v>
      </c>
      <c r="L63" s="1">
        <f ca="1">L3+NORMINV(RAND(),0,'Total-Smoothed'!$AG$2)</f>
        <v>1.0631072471995051</v>
      </c>
      <c r="M63" s="1">
        <f ca="1">M3+NORMINV(RAND(),0,'Total-Smoothed'!$AG$2)</f>
        <v>1.0402100657944158E-2</v>
      </c>
      <c r="N63" s="1">
        <f ca="1">N3+NORMINV(RAND(),0,'Total-Smoothed'!$AG$2)</f>
        <v>1.0267118053651099</v>
      </c>
      <c r="O63" s="1">
        <f ca="1">O3+NORMINV(RAND(),0,'Total-Smoothed'!$AG$2)</f>
        <v>1.0021550121696744E-2</v>
      </c>
      <c r="P63" s="1">
        <f ca="1">P3+NORMINV(RAND(),0,'Total-Smoothed'!$AG$2)</f>
        <v>1.0126294779787719</v>
      </c>
      <c r="Q63" s="1">
        <f ca="1">Q3+NORMINV(RAND(),0,'Total-Smoothed'!$AG$2)</f>
        <v>0.91199574919390636</v>
      </c>
      <c r="R63" s="1">
        <f ca="1">R3+NORMINV(RAND(),0,'Total-Smoothed'!$AG$2)</f>
        <v>-0.18834858510615168</v>
      </c>
      <c r="S63" s="1">
        <f ca="1">S3+NORMINV(RAND(),0,'Total-Smoothed'!$AG$2)</f>
        <v>-4.1683228451909728E-2</v>
      </c>
      <c r="T63" s="1">
        <f ca="1">T3+NORMINV(RAND(),0,'Total-Smoothed'!$AG$2)</f>
        <v>0.21870946118485071</v>
      </c>
      <c r="U63" s="1">
        <f ca="1">U3+NORMINV(RAND(),0,'Total-Smoothed'!$AG$2)</f>
        <v>4.8413182147534317E-2</v>
      </c>
      <c r="V63" s="1">
        <f ca="1">V3+NORMINV(RAND(),0,'Total-Smoothed'!$AG$2)</f>
        <v>-1.1589820020615602E-2</v>
      </c>
      <c r="W63" s="1">
        <f ca="1">W3+NORMINV(RAND(),0,'Total-Smoothed'!$AG$2)</f>
        <v>7.9680890993015785E-2</v>
      </c>
    </row>
    <row r="64" spans="1:30">
      <c r="A64">
        <v>75</v>
      </c>
      <c r="B64" t="s">
        <v>50</v>
      </c>
      <c r="C64">
        <v>30</v>
      </c>
      <c r="D64" s="1">
        <f ca="1">D4+NORMINV(RAND(),0,'Total-Smoothed'!$AG$2)</f>
        <v>-1.9149077821666607E-2</v>
      </c>
      <c r="E64" s="1">
        <f ca="1">E4+NORMINV(RAND(),0,'Total-Smoothed'!$AG$2)</f>
        <v>-1.6354536337491721E-2</v>
      </c>
      <c r="F64" s="1">
        <f ca="1">F4+NORMINV(RAND(),0,'Total-Smoothed'!$AG$2)</f>
        <v>-0.1402433162324882</v>
      </c>
      <c r="G64" s="1">
        <f ca="1">G4+NORMINV(RAND(),0,'Total-Smoothed'!$AG$2)</f>
        <v>0.34120735691389603</v>
      </c>
      <c r="H64" s="1">
        <f ca="1">H4+NORMINV(RAND(),0,'Total-Smoothed'!$AG$2)</f>
        <v>-1.7048874035303661E-2</v>
      </c>
      <c r="I64" s="1">
        <f ca="1">I4+NORMINV(RAND(),0,'Total-Smoothed'!$AG$2)</f>
        <v>0.26113513131159671</v>
      </c>
      <c r="J64" s="1">
        <f ca="1">J4+NORMINV(RAND(),0,'Total-Smoothed'!$AG$2)</f>
        <v>0.84293114855704609</v>
      </c>
      <c r="K64" s="1">
        <f ca="1">K4+NORMINV(RAND(),0,'Total-Smoothed'!$AG$2)</f>
        <v>0.9600515547351135</v>
      </c>
      <c r="L64" s="1">
        <f ca="1">L4+NORMINV(RAND(),0,'Total-Smoothed'!$AG$2)</f>
        <v>1.0655510393108014</v>
      </c>
      <c r="M64" s="1">
        <f ca="1">M4+NORMINV(RAND(),0,'Total-Smoothed'!$AG$2)</f>
        <v>0.84883618970841967</v>
      </c>
      <c r="N64" s="1">
        <f ca="1">N4+NORMINV(RAND(),0,'Total-Smoothed'!$AG$2)</f>
        <v>0.81456638123551051</v>
      </c>
      <c r="O64" s="1">
        <f ca="1">O4+NORMINV(RAND(),0,'Total-Smoothed'!$AG$2)</f>
        <v>1.4774587109281085E-2</v>
      </c>
      <c r="P64" s="1">
        <f ca="1">P4+NORMINV(RAND(),0,'Total-Smoothed'!$AG$2)</f>
        <v>0.91202450380453637</v>
      </c>
      <c r="Q64" s="1">
        <f ca="1">Q4+NORMINV(RAND(),0,'Total-Smoothed'!$AG$2)</f>
        <v>0.31126610290364976</v>
      </c>
      <c r="R64" s="1">
        <f ca="1">R4+NORMINV(RAND(),0,'Total-Smoothed'!$AG$2)</f>
        <v>-0.14273489131638142</v>
      </c>
      <c r="S64" s="1">
        <f ca="1">S4+NORMINV(RAND(),0,'Total-Smoothed'!$AG$2)</f>
        <v>-0.13659933372706387</v>
      </c>
      <c r="T64" s="1">
        <f ca="1">T4+NORMINV(RAND(),0,'Total-Smoothed'!$AG$2)</f>
        <v>2.0735350251016998E-2</v>
      </c>
      <c r="U64" s="1">
        <f ca="1">U4+NORMINV(RAND(),0,'Total-Smoothed'!$AG$2)</f>
        <v>7.9393403027576026E-2</v>
      </c>
      <c r="V64" s="1">
        <f ca="1">V4+NORMINV(RAND(),0,'Total-Smoothed'!$AG$2)</f>
        <v>0.55797392861812045</v>
      </c>
      <c r="W64" s="1">
        <f ca="1">W4+NORMINV(RAND(),0,'Total-Smoothed'!$AG$2)</f>
        <v>0.12248253985334516</v>
      </c>
    </row>
    <row r="65" spans="1:23">
      <c r="A65">
        <v>76</v>
      </c>
      <c r="B65" t="s">
        <v>51</v>
      </c>
      <c r="C65">
        <v>30</v>
      </c>
      <c r="D65" s="1">
        <f ca="1">D5+NORMINV(RAND(),0,'Total-Smoothed'!$AG$2)</f>
        <v>8.0115454431732985E-2</v>
      </c>
      <c r="E65" s="1">
        <f ca="1">E5+NORMINV(RAND(),0,'Total-Smoothed'!$AG$2)</f>
        <v>0.12143678612712537</v>
      </c>
      <c r="F65" s="1">
        <f ca="1">F5+NORMINV(RAND(),0,'Total-Smoothed'!$AG$2)</f>
        <v>6.4203464257792053E-2</v>
      </c>
      <c r="G65" s="1">
        <f ca="1">G5+NORMINV(RAND(),0,'Total-Smoothed'!$AG$2)</f>
        <v>-0.28689511981856991</v>
      </c>
      <c r="H65" s="1">
        <f ca="1">H5+NORMINV(RAND(),0,'Total-Smoothed'!$AG$2)</f>
        <v>6.6383776727279187E-2</v>
      </c>
      <c r="I65" s="1">
        <f ca="1">I5+NORMINV(RAND(),0,'Total-Smoothed'!$AG$2)</f>
        <v>1.0568801139662543</v>
      </c>
      <c r="J65" s="1">
        <f ca="1">J5+NORMINV(RAND(),0,'Total-Smoothed'!$AG$2)</f>
        <v>0.87359661942625566</v>
      </c>
      <c r="K65" s="1">
        <f ca="1">K5+NORMINV(RAND(),0,'Total-Smoothed'!$AG$2)</f>
        <v>1.0186203536072227</v>
      </c>
      <c r="L65" s="1">
        <f ca="1">L5+NORMINV(RAND(),0,'Total-Smoothed'!$AG$2)</f>
        <v>0.7958930693124886</v>
      </c>
      <c r="M65" s="1">
        <f ca="1">M5+NORMINV(RAND(),0,'Total-Smoothed'!$AG$2)</f>
        <v>-7.8899687990138967E-2</v>
      </c>
      <c r="N65" s="1">
        <f ca="1">N5+NORMINV(RAND(),0,'Total-Smoothed'!$AG$2)</f>
        <v>0.3434455959937715</v>
      </c>
      <c r="O65" s="1">
        <f ca="1">O5+NORMINV(RAND(),0,'Total-Smoothed'!$AG$2)</f>
        <v>5.1395991257498899E-2</v>
      </c>
      <c r="P65" s="1">
        <f ca="1">P5+NORMINV(RAND(),0,'Total-Smoothed'!$AG$2)</f>
        <v>0.97599695884879145</v>
      </c>
      <c r="Q65" s="1">
        <f ca="1">Q5+NORMINV(RAND(),0,'Total-Smoothed'!$AG$2)</f>
        <v>-1.2051542688513578E-3</v>
      </c>
      <c r="R65" s="1">
        <f ca="1">R5+NORMINV(RAND(),0,'Total-Smoothed'!$AG$2)</f>
        <v>0.21213335652642559</v>
      </c>
      <c r="S65" s="1">
        <f ca="1">S5+NORMINV(RAND(),0,'Total-Smoothed'!$AG$2)</f>
        <v>4.5015209185910621E-2</v>
      </c>
      <c r="T65" s="1">
        <f ca="1">T5+NORMINV(RAND(),0,'Total-Smoothed'!$AG$2)</f>
        <v>-0.17496104393549727</v>
      </c>
      <c r="U65" s="1">
        <f ca="1">U5+NORMINV(RAND(),0,'Total-Smoothed'!$AG$2)</f>
        <v>7.4358435614122018E-2</v>
      </c>
      <c r="V65" s="1">
        <f ca="1">V5+NORMINV(RAND(),0,'Total-Smoothed'!$AG$2)</f>
        <v>-7.5755531863145986E-2</v>
      </c>
      <c r="W65" s="1">
        <f ca="1">W5+NORMINV(RAND(),0,'Total-Smoothed'!$AG$2)</f>
        <v>0.25690163080583628</v>
      </c>
    </row>
    <row r="66" spans="1:23">
      <c r="A66">
        <v>77</v>
      </c>
      <c r="B66" t="s">
        <v>52</v>
      </c>
      <c r="C66">
        <v>30</v>
      </c>
      <c r="D66" s="1">
        <f ca="1">D6+NORMINV(RAND(),0,'Total-Smoothed'!$AG$2)</f>
        <v>4.0845535794626076E-2</v>
      </c>
      <c r="E66" s="1">
        <f ca="1">E6+NORMINV(RAND(),0,'Total-Smoothed'!$AG$2)</f>
        <v>3.007920017665321E-2</v>
      </c>
      <c r="F66" s="1">
        <f ca="1">F6+NORMINV(RAND(),0,'Total-Smoothed'!$AG$2)</f>
        <v>-1.76234896967244E-2</v>
      </c>
      <c r="G66" s="1">
        <f ca="1">G6+NORMINV(RAND(),0,'Total-Smoothed'!$AG$2)</f>
        <v>9.9427025194335477E-3</v>
      </c>
      <c r="H66" s="1">
        <f ca="1">H6+NORMINV(RAND(),0,'Total-Smoothed'!$AG$2)</f>
        <v>4.7389913102560424E-2</v>
      </c>
      <c r="I66" s="1">
        <f ca="1">I6+NORMINV(RAND(),0,'Total-Smoothed'!$AG$2)</f>
        <v>0.40704202511448817</v>
      </c>
      <c r="J66" s="1">
        <f ca="1">J6+NORMINV(RAND(),0,'Total-Smoothed'!$AG$2)</f>
        <v>1.0550988131795624</v>
      </c>
      <c r="K66" s="1">
        <f ca="1">K6+NORMINV(RAND(),0,'Total-Smoothed'!$AG$2)</f>
        <v>1.1668224778565439</v>
      </c>
      <c r="L66" s="1">
        <f ca="1">L6+NORMINV(RAND(),0,'Total-Smoothed'!$AG$2)</f>
        <v>1.0302421660211865</v>
      </c>
      <c r="M66" s="1">
        <f ca="1">M6+NORMINV(RAND(),0,'Total-Smoothed'!$AG$2)</f>
        <v>0.97750029842187414</v>
      </c>
      <c r="N66" s="1">
        <f ca="1">N6+NORMINV(RAND(),0,'Total-Smoothed'!$AG$2)</f>
        <v>1.0815907623533638</v>
      </c>
      <c r="O66" s="1">
        <f ca="1">O6+NORMINV(RAND(),0,'Total-Smoothed'!$AG$2)</f>
        <v>3.6393407739528538E-2</v>
      </c>
      <c r="P66" s="1">
        <f ca="1">P6+NORMINV(RAND(),0,'Total-Smoothed'!$AG$2)</f>
        <v>1.0232860940593815</v>
      </c>
      <c r="Q66" s="1">
        <f ca="1">Q6+NORMINV(RAND(),0,'Total-Smoothed'!$AG$2)</f>
        <v>0.11163528812392659</v>
      </c>
      <c r="R66" s="1">
        <f ca="1">R6+NORMINV(RAND(),0,'Total-Smoothed'!$AG$2)</f>
        <v>-2.6621433092334303E-2</v>
      </c>
      <c r="S66" s="1">
        <f ca="1">S6+NORMINV(RAND(),0,'Total-Smoothed'!$AG$2)</f>
        <v>-2.3450165083946711E-3</v>
      </c>
      <c r="T66" s="1">
        <f ca="1">T6+NORMINV(RAND(),0,'Total-Smoothed'!$AG$2)</f>
        <v>-0.18363650075582638</v>
      </c>
      <c r="U66" s="1">
        <f ca="1">U6+NORMINV(RAND(),0,'Total-Smoothed'!$AG$2)</f>
        <v>3.1746002334135284E-2</v>
      </c>
      <c r="V66" s="1">
        <f ca="1">V6+NORMINV(RAND(),0,'Total-Smoothed'!$AG$2)</f>
        <v>0.75951973037519671</v>
      </c>
      <c r="W66" s="1">
        <f ca="1">W6+NORMINV(RAND(),0,'Total-Smoothed'!$AG$2)</f>
        <v>-4.0400484720557052E-2</v>
      </c>
    </row>
    <row r="67" spans="1:23">
      <c r="A67">
        <v>78</v>
      </c>
      <c r="B67" t="s">
        <v>53</v>
      </c>
      <c r="C67">
        <v>30</v>
      </c>
      <c r="D67" s="1">
        <f ca="1">D7+NORMINV(RAND(),0,'Total-Smoothed'!$AG$2)</f>
        <v>-6.5684371112478643E-2</v>
      </c>
      <c r="E67" s="1">
        <f ca="1">E7+NORMINV(RAND(),0,'Total-Smoothed'!$AG$2)</f>
        <v>5.014033852488381E-2</v>
      </c>
      <c r="F67" s="1">
        <f ca="1">F7+NORMINV(RAND(),0,'Total-Smoothed'!$AG$2)</f>
        <v>0.18468928926904921</v>
      </c>
      <c r="G67" s="1">
        <f ca="1">G7+NORMINV(RAND(),0,'Total-Smoothed'!$AG$2)</f>
        <v>0.83549396557417266</v>
      </c>
      <c r="H67" s="1">
        <f ca="1">H7+NORMINV(RAND(),0,'Total-Smoothed'!$AG$2)</f>
        <v>0.36699200174271757</v>
      </c>
      <c r="I67" s="1">
        <f ca="1">I7+NORMINV(RAND(),0,'Total-Smoothed'!$AG$2)</f>
        <v>1.0524636328696644</v>
      </c>
      <c r="J67" s="1">
        <f ca="1">J7+NORMINV(RAND(),0,'Total-Smoothed'!$AG$2)</f>
        <v>0.10426458433169902</v>
      </c>
      <c r="K67" s="1">
        <f ca="1">K7+NORMINV(RAND(),0,'Total-Smoothed'!$AG$2)</f>
        <v>0.18048700145936364</v>
      </c>
      <c r="L67" s="1">
        <f ca="1">L7+NORMINV(RAND(),0,'Total-Smoothed'!$AG$2)</f>
        <v>0.93908451252946223</v>
      </c>
      <c r="M67" s="1">
        <f ca="1">M7+NORMINV(RAND(),0,'Total-Smoothed'!$AG$2)</f>
        <v>2.6050498157473033E-2</v>
      </c>
      <c r="N67" s="1">
        <f ca="1">N7+NORMINV(RAND(),0,'Total-Smoothed'!$AG$2)</f>
        <v>0.74611796812921838</v>
      </c>
      <c r="O67" s="1">
        <f ca="1">O7+NORMINV(RAND(),0,'Total-Smoothed'!$AG$2)</f>
        <v>7.920721453613766E-2</v>
      </c>
      <c r="P67" s="1">
        <f ca="1">P7+NORMINV(RAND(),0,'Total-Smoothed'!$AG$2)</f>
        <v>0.97219198846178001</v>
      </c>
      <c r="Q67" s="1">
        <f ca="1">Q7+NORMINV(RAND(),0,'Total-Smoothed'!$AG$2)</f>
        <v>5.5576444661097395E-2</v>
      </c>
      <c r="R67" s="1">
        <f ca="1">R7+NORMINV(RAND(),0,'Total-Smoothed'!$AG$2)</f>
        <v>-3.5056243106423593E-2</v>
      </c>
      <c r="S67" s="1">
        <f ca="1">S7+NORMINV(RAND(),0,'Total-Smoothed'!$AG$2)</f>
        <v>-0.11425229240344165</v>
      </c>
      <c r="T67" s="1">
        <f ca="1">T7+NORMINV(RAND(),0,'Total-Smoothed'!$AG$2)</f>
        <v>0.33310220584972133</v>
      </c>
      <c r="U67" s="1">
        <f ca="1">U7+NORMINV(RAND(),0,'Total-Smoothed'!$AG$2)</f>
        <v>-5.9882696561084962E-2</v>
      </c>
      <c r="V67" s="1">
        <f ca="1">V7+NORMINV(RAND(),0,'Total-Smoothed'!$AG$2)</f>
        <v>0.89814585452591511</v>
      </c>
      <c r="W67" s="1">
        <f ca="1">W7+NORMINV(RAND(),0,'Total-Smoothed'!$AG$2)</f>
        <v>9.7712475431163445E-2</v>
      </c>
    </row>
    <row r="68" spans="1:23">
      <c r="A68">
        <v>79</v>
      </c>
      <c r="B68" t="s">
        <v>54</v>
      </c>
      <c r="C68">
        <v>30</v>
      </c>
      <c r="D68" s="1">
        <f ca="1">D8+NORMINV(RAND(),0,'Total-Smoothed'!$AG$2)</f>
        <v>9.6478321970380754E-3</v>
      </c>
      <c r="E68" s="1">
        <f ca="1">E8+NORMINV(RAND(),0,'Total-Smoothed'!$AG$2)</f>
        <v>0.20332603780243963</v>
      </c>
      <c r="F68" s="1">
        <f ca="1">F8+NORMINV(RAND(),0,'Total-Smoothed'!$AG$2)</f>
        <v>1.046819694193718</v>
      </c>
      <c r="G68" s="1">
        <f ca="1">G8+NORMINV(RAND(),0,'Total-Smoothed'!$AG$2)</f>
        <v>1.0438411033636394</v>
      </c>
      <c r="H68" s="1">
        <f ca="1">H8+NORMINV(RAND(),0,'Total-Smoothed'!$AG$2)</f>
        <v>5.9246632257366996E-2</v>
      </c>
      <c r="I68" s="1">
        <f ca="1">I8+NORMINV(RAND(),0,'Total-Smoothed'!$AG$2)</f>
        <v>1.1384455708436767</v>
      </c>
      <c r="J68" s="1">
        <f ca="1">J8+NORMINV(RAND(),0,'Total-Smoothed'!$AG$2)</f>
        <v>1.0019563331776098</v>
      </c>
      <c r="K68" s="1">
        <f ca="1">K8+NORMINV(RAND(),0,'Total-Smoothed'!$AG$2)</f>
        <v>2.780890565546984E-2</v>
      </c>
      <c r="L68" s="1">
        <f ca="1">L8+NORMINV(RAND(),0,'Total-Smoothed'!$AG$2)</f>
        <v>1.160773973656259</v>
      </c>
      <c r="M68" s="1">
        <f ca="1">M8+NORMINV(RAND(),0,'Total-Smoothed'!$AG$2)</f>
        <v>-0.14219764479509461</v>
      </c>
      <c r="N68" s="1">
        <f ca="1">N8+NORMINV(RAND(),0,'Total-Smoothed'!$AG$2)</f>
        <v>0.9898514429307268</v>
      </c>
      <c r="O68" s="1">
        <f ca="1">O8+NORMINV(RAND(),0,'Total-Smoothed'!$AG$2)</f>
        <v>-4.8605700500057539E-2</v>
      </c>
      <c r="P68" s="1">
        <f ca="1">P8+NORMINV(RAND(),0,'Total-Smoothed'!$AG$2)</f>
        <v>1.1346259885284282</v>
      </c>
      <c r="Q68" s="1">
        <f ca="1">Q8+NORMINV(RAND(),0,'Total-Smoothed'!$AG$2)</f>
        <v>-7.5835204919250006E-3</v>
      </c>
      <c r="R68" s="1">
        <f ca="1">R8+NORMINV(RAND(),0,'Total-Smoothed'!$AG$2)</f>
        <v>-1.3939789554450372E-2</v>
      </c>
      <c r="S68" s="1">
        <f ca="1">S8+NORMINV(RAND(),0,'Total-Smoothed'!$AG$2)</f>
        <v>-3.8215323859131879E-2</v>
      </c>
      <c r="T68" s="1">
        <f ca="1">T8+NORMINV(RAND(),0,'Total-Smoothed'!$AG$2)</f>
        <v>-5.041183926485758E-2</v>
      </c>
      <c r="U68" s="1">
        <f ca="1">U8+NORMINV(RAND(),0,'Total-Smoothed'!$AG$2)</f>
        <v>-2.5419112463720161E-3</v>
      </c>
      <c r="V68" s="1">
        <f ca="1">V8+NORMINV(RAND(),0,'Total-Smoothed'!$AG$2)</f>
        <v>0.97495388544956429</v>
      </c>
      <c r="W68" s="1">
        <f ca="1">W8+NORMINV(RAND(),0,'Total-Smoothed'!$AG$2)</f>
        <v>-4.2883448458287288E-2</v>
      </c>
    </row>
    <row r="69" spans="1:23">
      <c r="A69">
        <v>80</v>
      </c>
      <c r="B69" t="s">
        <v>55</v>
      </c>
      <c r="C69">
        <v>30</v>
      </c>
      <c r="D69" s="1">
        <f ca="1">D9+NORMINV(RAND(),0,'Total-Smoothed'!$AG$2)</f>
        <v>3.6011556008445043E-2</v>
      </c>
      <c r="E69" s="1">
        <f ca="1">E9+NORMINV(RAND(),0,'Total-Smoothed'!$AG$2)</f>
        <v>3.2158906702422031E-2</v>
      </c>
      <c r="F69" s="1">
        <f ca="1">F9+NORMINV(RAND(),0,'Total-Smoothed'!$AG$2)</f>
        <v>0.14578027498800994</v>
      </c>
      <c r="G69" s="1">
        <f ca="1">G9+NORMINV(RAND(),0,'Total-Smoothed'!$AG$2)</f>
        <v>0.17802225460503535</v>
      </c>
      <c r="H69" s="1">
        <f ca="1">H9+NORMINV(RAND(),0,'Total-Smoothed'!$AG$2)</f>
        <v>0.47160695679372366</v>
      </c>
      <c r="I69" s="1">
        <f ca="1">I9+NORMINV(RAND(),0,'Total-Smoothed'!$AG$2)</f>
        <v>0.9163148940904049</v>
      </c>
      <c r="J69" s="1">
        <f ca="1">J9+NORMINV(RAND(),0,'Total-Smoothed'!$AG$2)</f>
        <v>-3.8412187920577351E-2</v>
      </c>
      <c r="K69" s="1">
        <f ca="1">K9+NORMINV(RAND(),0,'Total-Smoothed'!$AG$2)</f>
        <v>-0.14474189751757191</v>
      </c>
      <c r="L69" s="1">
        <f ca="1">L9+NORMINV(RAND(),0,'Total-Smoothed'!$AG$2)</f>
        <v>1.0592739415302954</v>
      </c>
      <c r="M69" s="1">
        <f ca="1">M9+NORMINV(RAND(),0,'Total-Smoothed'!$AG$2)</f>
        <v>-6.8320470963422461E-2</v>
      </c>
      <c r="N69" s="1">
        <f ca="1">N9+NORMINV(RAND(),0,'Total-Smoothed'!$AG$2)</f>
        <v>0.99358862375087864</v>
      </c>
      <c r="O69" s="1">
        <f ca="1">O9+NORMINV(RAND(),0,'Total-Smoothed'!$AG$2)</f>
        <v>-0.13097348434349182</v>
      </c>
      <c r="P69" s="1">
        <f ca="1">P9+NORMINV(RAND(),0,'Total-Smoothed'!$AG$2)</f>
        <v>0.93072181407379673</v>
      </c>
      <c r="Q69" s="1">
        <f ca="1">Q9+NORMINV(RAND(),0,'Total-Smoothed'!$AG$2)</f>
        <v>-4.357835663864963E-3</v>
      </c>
      <c r="R69" s="1">
        <f ca="1">R9+NORMINV(RAND(),0,'Total-Smoothed'!$AG$2)</f>
        <v>5.8852707550147265E-2</v>
      </c>
      <c r="S69" s="1">
        <f ca="1">S9+NORMINV(RAND(),0,'Total-Smoothed'!$AG$2)</f>
        <v>7.7375255731384887E-2</v>
      </c>
      <c r="T69" s="1">
        <f ca="1">T9+NORMINV(RAND(),0,'Total-Smoothed'!$AG$2)</f>
        <v>0.86491812371865595</v>
      </c>
      <c r="U69" s="1">
        <f ca="1">U9+NORMINV(RAND(),0,'Total-Smoothed'!$AG$2)</f>
        <v>-0.10369658176363826</v>
      </c>
      <c r="V69" s="1">
        <f ca="1">V9+NORMINV(RAND(),0,'Total-Smoothed'!$AG$2)</f>
        <v>1.0224858598349968</v>
      </c>
      <c r="W69" s="1">
        <f ca="1">W9+NORMINV(RAND(),0,'Total-Smoothed'!$AG$2)</f>
        <v>1.9638465281091588E-2</v>
      </c>
    </row>
    <row r="70" spans="1:23">
      <c r="A70">
        <v>81</v>
      </c>
      <c r="B70" t="s">
        <v>56</v>
      </c>
      <c r="C70">
        <v>30</v>
      </c>
      <c r="D70" s="1">
        <f ca="1">D10+NORMINV(RAND(),0,'Total-Smoothed'!$AG$2)</f>
        <v>-1.5430204455698119E-2</v>
      </c>
      <c r="E70" s="1">
        <f ca="1">E10+NORMINV(RAND(),0,'Total-Smoothed'!$AG$2)</f>
        <v>0.13433493942622446</v>
      </c>
      <c r="F70" s="1">
        <f ca="1">F10+NORMINV(RAND(),0,'Total-Smoothed'!$AG$2)</f>
        <v>0.9660147922248512</v>
      </c>
      <c r="G70" s="1">
        <f ca="1">G10+NORMINV(RAND(),0,'Total-Smoothed'!$AG$2)</f>
        <v>4.9913448116129411E-2</v>
      </c>
      <c r="H70" s="1">
        <f ca="1">H10+NORMINV(RAND(),0,'Total-Smoothed'!$AG$2)</f>
        <v>0.45442693590690802</v>
      </c>
      <c r="I70" s="1">
        <f ca="1">I10+NORMINV(RAND(),0,'Total-Smoothed'!$AG$2)</f>
        <v>1.0837639202320282</v>
      </c>
      <c r="J70" s="1">
        <f ca="1">J10+NORMINV(RAND(),0,'Total-Smoothed'!$AG$2)</f>
        <v>1.0244103461751932</v>
      </c>
      <c r="K70" s="1">
        <f ca="1">K10+NORMINV(RAND(),0,'Total-Smoothed'!$AG$2)</f>
        <v>9.4902173120458788E-2</v>
      </c>
      <c r="L70" s="1">
        <f ca="1">L10+NORMINV(RAND(),0,'Total-Smoothed'!$AG$2)</f>
        <v>0.95480655836264361</v>
      </c>
      <c r="M70" s="1">
        <f ca="1">M10+NORMINV(RAND(),0,'Total-Smoothed'!$AG$2)</f>
        <v>3.8168209558802478E-2</v>
      </c>
      <c r="N70" s="1">
        <f ca="1">N10+NORMINV(RAND(),0,'Total-Smoothed'!$AG$2)</f>
        <v>0.94934677146127033</v>
      </c>
      <c r="O70" s="1">
        <f ca="1">O10+NORMINV(RAND(),0,'Total-Smoothed'!$AG$2)</f>
        <v>0.14708718372003715</v>
      </c>
      <c r="P70" s="1">
        <f ca="1">P10+NORMINV(RAND(),0,'Total-Smoothed'!$AG$2)</f>
        <v>0.91755788008259809</v>
      </c>
      <c r="Q70" s="1">
        <f ca="1">Q10+NORMINV(RAND(),0,'Total-Smoothed'!$AG$2)</f>
        <v>8.3289102648805291E-2</v>
      </c>
      <c r="R70" s="1">
        <f ca="1">R10+NORMINV(RAND(),0,'Total-Smoothed'!$AG$2)</f>
        <v>-0.14239287207526294</v>
      </c>
      <c r="S70" s="1">
        <f ca="1">S10+NORMINV(RAND(),0,'Total-Smoothed'!$AG$2)</f>
        <v>3.1431326863237831E-2</v>
      </c>
      <c r="T70" s="1">
        <f ca="1">T10+NORMINV(RAND(),0,'Total-Smoothed'!$AG$2)</f>
        <v>0.91672035184701173</v>
      </c>
      <c r="U70" s="1">
        <f ca="1">U10+NORMINV(RAND(),0,'Total-Smoothed'!$AG$2)</f>
        <v>-2.7964220890700355E-2</v>
      </c>
      <c r="V70" s="1">
        <f ca="1">V10+NORMINV(RAND(),0,'Total-Smoothed'!$AG$2)</f>
        <v>-7.0769296127159112E-2</v>
      </c>
      <c r="W70" s="1">
        <f ca="1">W10+NORMINV(RAND(),0,'Total-Smoothed'!$AG$2)</f>
        <v>6.0498129795555827E-2</v>
      </c>
    </row>
    <row r="71" spans="1:23">
      <c r="A71">
        <v>82</v>
      </c>
      <c r="B71" t="s">
        <v>57</v>
      </c>
      <c r="C71">
        <v>30</v>
      </c>
      <c r="D71" s="1">
        <f ca="1">D11+NORMINV(RAND(),0,'Total-Smoothed'!$AG$2)</f>
        <v>0.10764571711823619</v>
      </c>
      <c r="E71" s="1">
        <f ca="1">E11+NORMINV(RAND(),0,'Total-Smoothed'!$AG$2)</f>
        <v>1.2605921259817594E-2</v>
      </c>
      <c r="F71" s="1">
        <f ca="1">F11+NORMINV(RAND(),0,'Total-Smoothed'!$AG$2)</f>
        <v>0.41179861591340317</v>
      </c>
      <c r="G71" s="1">
        <f ca="1">G11+NORMINV(RAND(),0,'Total-Smoothed'!$AG$2)</f>
        <v>1.1605362712946081</v>
      </c>
      <c r="H71" s="1">
        <f ca="1">H11+NORMINV(RAND(),0,'Total-Smoothed'!$AG$2)</f>
        <v>0.20256157111601603</v>
      </c>
      <c r="I71" s="1">
        <f ca="1">I11+NORMINV(RAND(),0,'Total-Smoothed'!$AG$2)</f>
        <v>0.26279236774500536</v>
      </c>
      <c r="J71" s="1">
        <f ca="1">J11+NORMINV(RAND(),0,'Total-Smoothed'!$AG$2)</f>
        <v>1.0115082155790684</v>
      </c>
      <c r="K71" s="1">
        <f ca="1">K11+NORMINV(RAND(),0,'Total-Smoothed'!$AG$2)</f>
        <v>-1.4366154941676722E-2</v>
      </c>
      <c r="L71" s="1">
        <f ca="1">L11+NORMINV(RAND(),0,'Total-Smoothed'!$AG$2)</f>
        <v>0.9274311637545557</v>
      </c>
      <c r="M71" s="1">
        <f ca="1">M11+NORMINV(RAND(),0,'Total-Smoothed'!$AG$2)</f>
        <v>0.9632405491050724</v>
      </c>
      <c r="N71" s="1">
        <f ca="1">N11+NORMINV(RAND(),0,'Total-Smoothed'!$AG$2)</f>
        <v>0.93826167050766207</v>
      </c>
      <c r="O71" s="1">
        <f ca="1">O11+NORMINV(RAND(),0,'Total-Smoothed'!$AG$2)</f>
        <v>-7.2070908368869452E-2</v>
      </c>
      <c r="P71" s="1">
        <f ca="1">P11+NORMINV(RAND(),0,'Total-Smoothed'!$AG$2)</f>
        <v>0.99001174311751139</v>
      </c>
      <c r="Q71" s="1">
        <f ca="1">Q11+NORMINV(RAND(),0,'Total-Smoothed'!$AG$2)</f>
        <v>6.6381624777707898E-2</v>
      </c>
      <c r="R71" s="1">
        <f ca="1">R11+NORMINV(RAND(),0,'Total-Smoothed'!$AG$2)</f>
        <v>8.7036803596066803E-2</v>
      </c>
      <c r="S71" s="1">
        <f ca="1">S11+NORMINV(RAND(),0,'Total-Smoothed'!$AG$2)</f>
        <v>-0.10289904614807002</v>
      </c>
      <c r="T71" s="1">
        <f ca="1">T11+NORMINV(RAND(),0,'Total-Smoothed'!$AG$2)</f>
        <v>0.45450562904286146</v>
      </c>
      <c r="U71" s="1">
        <f ca="1">U11+NORMINV(RAND(),0,'Total-Smoothed'!$AG$2)</f>
        <v>-0.22557152699069141</v>
      </c>
      <c r="V71" s="1">
        <f ca="1">V11+NORMINV(RAND(),0,'Total-Smoothed'!$AG$2)</f>
        <v>0.97538626442176402</v>
      </c>
      <c r="W71" s="1">
        <f ca="1">W11+NORMINV(RAND(),0,'Total-Smoothed'!$AG$2)</f>
        <v>0.16752992286236282</v>
      </c>
    </row>
    <row r="72" spans="1:23">
      <c r="A72">
        <v>83</v>
      </c>
      <c r="B72" t="s">
        <v>58</v>
      </c>
      <c r="C72">
        <v>30</v>
      </c>
      <c r="D72" s="1">
        <f ca="1">D12+NORMINV(RAND(),0,'Total-Smoothed'!$AG$2)</f>
        <v>-2.5544305082987731E-2</v>
      </c>
      <c r="E72" s="1">
        <f ca="1">E12+NORMINV(RAND(),0,'Total-Smoothed'!$AG$2)</f>
        <v>0.11241251017244976</v>
      </c>
      <c r="F72" s="1">
        <f ca="1">F12+NORMINV(RAND(),0,'Total-Smoothed'!$AG$2)</f>
        <v>3.6955742728657912E-2</v>
      </c>
      <c r="G72" s="1">
        <f ca="1">G12+NORMINV(RAND(),0,'Total-Smoothed'!$AG$2)</f>
        <v>-4.6067906330347019E-2</v>
      </c>
      <c r="H72" s="1">
        <f ca="1">H12+NORMINV(RAND(),0,'Total-Smoothed'!$AG$2)</f>
        <v>0.20891164243204313</v>
      </c>
      <c r="I72" s="1">
        <f ca="1">I12+NORMINV(RAND(),0,'Total-Smoothed'!$AG$2)</f>
        <v>0.93581487414300635</v>
      </c>
      <c r="J72" s="1">
        <f ca="1">J12+NORMINV(RAND(),0,'Total-Smoothed'!$AG$2)</f>
        <v>0.9451510254045854</v>
      </c>
      <c r="K72" s="1">
        <f ca="1">K12+NORMINV(RAND(),0,'Total-Smoothed'!$AG$2)</f>
        <v>4.1802429324705723E-2</v>
      </c>
      <c r="L72" s="1">
        <f ca="1">L12+NORMINV(RAND(),0,'Total-Smoothed'!$AG$2)</f>
        <v>1.1772381594613435</v>
      </c>
      <c r="M72" s="1">
        <f ca="1">M12+NORMINV(RAND(),0,'Total-Smoothed'!$AG$2)</f>
        <v>-3.1166073922756925E-2</v>
      </c>
      <c r="N72" s="1">
        <f ca="1">N12+NORMINV(RAND(),0,'Total-Smoothed'!$AG$2)</f>
        <v>0.93466306884693096</v>
      </c>
      <c r="O72" s="1">
        <f ca="1">O12+NORMINV(RAND(),0,'Total-Smoothed'!$AG$2)</f>
        <v>-6.5656508306995764E-2</v>
      </c>
      <c r="P72" s="1">
        <f ca="1">P12+NORMINV(RAND(),0,'Total-Smoothed'!$AG$2)</f>
        <v>0.8884612961515399</v>
      </c>
      <c r="Q72" s="1">
        <f ca="1">Q12+NORMINV(RAND(),0,'Total-Smoothed'!$AG$2)</f>
        <v>-8.5052248192744595E-3</v>
      </c>
      <c r="R72" s="1">
        <f ca="1">R12+NORMINV(RAND(),0,'Total-Smoothed'!$AG$2)</f>
        <v>-5.4284629329482595E-2</v>
      </c>
      <c r="S72" s="1">
        <f ca="1">S12+NORMINV(RAND(),0,'Total-Smoothed'!$AG$2)</f>
        <v>0.12794512178039277</v>
      </c>
      <c r="T72" s="1">
        <f ca="1">T12+NORMINV(RAND(),0,'Total-Smoothed'!$AG$2)</f>
        <v>0.12967660489986407</v>
      </c>
      <c r="U72" s="1">
        <f ca="1">U12+NORMINV(RAND(),0,'Total-Smoothed'!$AG$2)</f>
        <v>-1.9083513366123017E-2</v>
      </c>
      <c r="V72" s="1">
        <f ca="1">V12+NORMINV(RAND(),0,'Total-Smoothed'!$AG$2)</f>
        <v>0.97921417429081414</v>
      </c>
      <c r="W72" s="1">
        <f ca="1">W12+NORMINV(RAND(),0,'Total-Smoothed'!$AG$2)</f>
        <v>0.31221056517685014</v>
      </c>
    </row>
    <row r="73" spans="1:23">
      <c r="A73">
        <v>84</v>
      </c>
      <c r="B73" t="s">
        <v>59</v>
      </c>
      <c r="C73">
        <v>30</v>
      </c>
      <c r="D73" s="1">
        <f ca="1">D13+NORMINV(RAND(),0,'Total-Smoothed'!$AG$2)</f>
        <v>5.53188701288303E-2</v>
      </c>
      <c r="E73" s="1">
        <f ca="1">E13+NORMINV(RAND(),0,'Total-Smoothed'!$AG$2)</f>
        <v>-9.1730820372671606E-2</v>
      </c>
      <c r="F73" s="1">
        <f ca="1">F13+NORMINV(RAND(),0,'Total-Smoothed'!$AG$2)</f>
        <v>1.0135850969300646</v>
      </c>
      <c r="G73" s="1">
        <f ca="1">G13+NORMINV(RAND(),0,'Total-Smoothed'!$AG$2)</f>
        <v>-0.10927337551075911</v>
      </c>
      <c r="H73" s="1">
        <f ca="1">H13+NORMINV(RAND(),0,'Total-Smoothed'!$AG$2)</f>
        <v>0.32987772352631456</v>
      </c>
      <c r="I73" s="1">
        <f ca="1">I13+NORMINV(RAND(),0,'Total-Smoothed'!$AG$2)</f>
        <v>0.9397639784498375</v>
      </c>
      <c r="J73" s="1">
        <f ca="1">J13+NORMINV(RAND(),0,'Total-Smoothed'!$AG$2)</f>
        <v>-0.10352349384168949</v>
      </c>
      <c r="K73" s="1">
        <f ca="1">K13+NORMINV(RAND(),0,'Total-Smoothed'!$AG$2)</f>
        <v>2.4350296893778718E-2</v>
      </c>
      <c r="L73" s="1">
        <f ca="1">L13+NORMINV(RAND(),0,'Total-Smoothed'!$AG$2)</f>
        <v>1.0730532656178906</v>
      </c>
      <c r="M73" s="1">
        <f ca="1">M13+NORMINV(RAND(),0,'Total-Smoothed'!$AG$2)</f>
        <v>-7.958103977562464E-2</v>
      </c>
      <c r="N73" s="1">
        <f ca="1">N13+NORMINV(RAND(),0,'Total-Smoothed'!$AG$2)</f>
        <v>1.0705681644066656</v>
      </c>
      <c r="O73" s="1">
        <f ca="1">O13+NORMINV(RAND(),0,'Total-Smoothed'!$AG$2)</f>
        <v>-0.13706502699020251</v>
      </c>
      <c r="P73" s="1">
        <f ca="1">P13+NORMINV(RAND(),0,'Total-Smoothed'!$AG$2)</f>
        <v>-7.790455053481038E-2</v>
      </c>
      <c r="Q73" s="1">
        <f ca="1">Q13+NORMINV(RAND(),0,'Total-Smoothed'!$AG$2)</f>
        <v>-3.8053036894311526E-2</v>
      </c>
      <c r="R73" s="1">
        <f ca="1">R13+NORMINV(RAND(),0,'Total-Smoothed'!$AG$2)</f>
        <v>2.8884575204773867E-2</v>
      </c>
      <c r="S73" s="1">
        <f ca="1">S13+NORMINV(RAND(),0,'Total-Smoothed'!$AG$2)</f>
        <v>8.874354275104511E-2</v>
      </c>
      <c r="T73" s="1">
        <f ca="1">T13+NORMINV(RAND(),0,'Total-Smoothed'!$AG$2)</f>
        <v>0.34097104088908281</v>
      </c>
      <c r="U73" s="1">
        <f ca="1">U13+NORMINV(RAND(),0,'Total-Smoothed'!$AG$2)</f>
        <v>-0.12034236049196148</v>
      </c>
      <c r="V73" s="1">
        <f ca="1">V13+NORMINV(RAND(),0,'Total-Smoothed'!$AG$2)</f>
        <v>0.10432539795991927</v>
      </c>
      <c r="W73" s="1">
        <f ca="1">W13+NORMINV(RAND(),0,'Total-Smoothed'!$AG$2)</f>
        <v>0.33428998002988886</v>
      </c>
    </row>
    <row r="74" spans="1:23">
      <c r="A74">
        <v>85</v>
      </c>
      <c r="B74" t="s">
        <v>60</v>
      </c>
      <c r="C74">
        <v>30</v>
      </c>
      <c r="D74" s="1">
        <f ca="1">D14+NORMINV(RAND(),0,'Total-Smoothed'!$AG$2)</f>
        <v>-8.8030610597028838E-2</v>
      </c>
      <c r="E74" s="1">
        <f ca="1">E14+NORMINV(RAND(),0,'Total-Smoothed'!$AG$2)</f>
        <v>0.16318962352515021</v>
      </c>
      <c r="F74" s="1">
        <f ca="1">F14+NORMINV(RAND(),0,'Total-Smoothed'!$AG$2)</f>
        <v>0.13648355538266221</v>
      </c>
      <c r="G74" s="1">
        <f ca="1">G14+NORMINV(RAND(),0,'Total-Smoothed'!$AG$2)</f>
        <v>0.10888119640976412</v>
      </c>
      <c r="H74" s="1">
        <f ca="1">H14+NORMINV(RAND(),0,'Total-Smoothed'!$AG$2)</f>
        <v>-1.2328920612982984E-2</v>
      </c>
      <c r="I74" s="1">
        <f ca="1">I14+NORMINV(RAND(),0,'Total-Smoothed'!$AG$2)</f>
        <v>1.0384070378881327</v>
      </c>
      <c r="J74" s="1">
        <f ca="1">J14+NORMINV(RAND(),0,'Total-Smoothed'!$AG$2)</f>
        <v>0.10652057211064257</v>
      </c>
      <c r="K74" s="1">
        <f ca="1">K14+NORMINV(RAND(),0,'Total-Smoothed'!$AG$2)</f>
        <v>-2.6573032022360332E-2</v>
      </c>
      <c r="L74" s="1">
        <f ca="1">L14+NORMINV(RAND(),0,'Total-Smoothed'!$AG$2)</f>
        <v>1.0418655654421953</v>
      </c>
      <c r="M74" s="1">
        <f ca="1">M14+NORMINV(RAND(),0,'Total-Smoothed'!$AG$2)</f>
        <v>1.2637566823917867</v>
      </c>
      <c r="N74" s="1">
        <f ca="1">N14+NORMINV(RAND(),0,'Total-Smoothed'!$AG$2)</f>
        <v>0.86215877790350115</v>
      </c>
      <c r="O74" s="1">
        <f ca="1">O14+NORMINV(RAND(),0,'Total-Smoothed'!$AG$2)</f>
        <v>-6.419927339270802E-2</v>
      </c>
      <c r="P74" s="1">
        <f ca="1">P14+NORMINV(RAND(),0,'Total-Smoothed'!$AG$2)</f>
        <v>0.13484493038936521</v>
      </c>
      <c r="Q74" s="1">
        <f ca="1">Q14+NORMINV(RAND(),0,'Total-Smoothed'!$AG$2)</f>
        <v>9.6958287461115997E-2</v>
      </c>
      <c r="R74" s="1">
        <f ca="1">R14+NORMINV(RAND(),0,'Total-Smoothed'!$AG$2)</f>
        <v>-4.7943546734978526E-2</v>
      </c>
      <c r="S74" s="1">
        <f ca="1">S14+NORMINV(RAND(),0,'Total-Smoothed'!$AG$2)</f>
        <v>0.12668941137967116</v>
      </c>
      <c r="T74" s="1">
        <f ca="1">T14+NORMINV(RAND(),0,'Total-Smoothed'!$AG$2)</f>
        <v>-8.7525784186549771E-2</v>
      </c>
      <c r="U74" s="1">
        <f ca="1">U14+NORMINV(RAND(),0,'Total-Smoothed'!$AG$2)</f>
        <v>-0.10757373474117347</v>
      </c>
      <c r="V74" s="1">
        <f ca="1">V14+NORMINV(RAND(),0,'Total-Smoothed'!$AG$2)</f>
        <v>2.7333154129713381E-2</v>
      </c>
      <c r="W74" s="1">
        <f ca="1">W14+NORMINV(RAND(),0,'Total-Smoothed'!$AG$2)</f>
        <v>1.1177034001285584</v>
      </c>
    </row>
    <row r="75" spans="1:23">
      <c r="A75">
        <v>86</v>
      </c>
      <c r="B75" t="s">
        <v>61</v>
      </c>
      <c r="C75">
        <v>30</v>
      </c>
      <c r="D75" s="1">
        <f ca="1">D15+NORMINV(RAND(),0,'Total-Smoothed'!$AG$2)</f>
        <v>4.5642881783525914E-2</v>
      </c>
      <c r="E75" s="1">
        <f ca="1">E15+NORMINV(RAND(),0,'Total-Smoothed'!$AG$2)</f>
        <v>6.9201378405171557E-2</v>
      </c>
      <c r="F75" s="1">
        <f ca="1">F15+NORMINV(RAND(),0,'Total-Smoothed'!$AG$2)</f>
        <v>1.0944619624948717</v>
      </c>
      <c r="G75" s="1">
        <f ca="1">G15+NORMINV(RAND(),0,'Total-Smoothed'!$AG$2)</f>
        <v>1.1577789790429884</v>
      </c>
      <c r="H75" s="1">
        <f ca="1">H15+NORMINV(RAND(),0,'Total-Smoothed'!$AG$2)</f>
        <v>9.5256262881113982E-2</v>
      </c>
      <c r="I75" s="1">
        <f ca="1">I15+NORMINV(RAND(),0,'Total-Smoothed'!$AG$2)</f>
        <v>1.0942534232319807</v>
      </c>
      <c r="J75" s="1">
        <f ca="1">J15+NORMINV(RAND(),0,'Total-Smoothed'!$AG$2)</f>
        <v>-0.17159203411576762</v>
      </c>
      <c r="K75" s="1">
        <f ca="1">K15+NORMINV(RAND(),0,'Total-Smoothed'!$AG$2)</f>
        <v>1.0581468794774542</v>
      </c>
      <c r="L75" s="1">
        <f ca="1">L15+NORMINV(RAND(),0,'Total-Smoothed'!$AG$2)</f>
        <v>1.0759352032365468</v>
      </c>
      <c r="M75" s="1">
        <f ca="1">M15+NORMINV(RAND(),0,'Total-Smoothed'!$AG$2)</f>
        <v>0.11971727703792623</v>
      </c>
      <c r="N75" s="1">
        <f ca="1">N15+NORMINV(RAND(),0,'Total-Smoothed'!$AG$2)</f>
        <v>1.0142076636296851</v>
      </c>
      <c r="O75" s="1">
        <f ca="1">O15+NORMINV(RAND(),0,'Total-Smoothed'!$AG$2)</f>
        <v>0.20295167619828147</v>
      </c>
      <c r="P75" s="1">
        <f ca="1">P15+NORMINV(RAND(),0,'Total-Smoothed'!$AG$2)</f>
        <v>9.1134460418796026E-2</v>
      </c>
      <c r="Q75" s="1">
        <f ca="1">Q15+NORMINV(RAND(),0,'Total-Smoothed'!$AG$2)</f>
        <v>-2.318923065362374E-3</v>
      </c>
      <c r="R75" s="1">
        <f ca="1">R15+NORMINV(RAND(),0,'Total-Smoothed'!$AG$2)</f>
        <v>-5.5998740566039111E-3</v>
      </c>
      <c r="S75" s="1">
        <f ca="1">S15+NORMINV(RAND(),0,'Total-Smoothed'!$AG$2)</f>
        <v>0.1453384216722913</v>
      </c>
      <c r="T75" s="1">
        <f ca="1">T15+NORMINV(RAND(),0,'Total-Smoothed'!$AG$2)</f>
        <v>0.5569135135724792</v>
      </c>
      <c r="U75" s="1">
        <f ca="1">U15+NORMINV(RAND(),0,'Total-Smoothed'!$AG$2)</f>
        <v>-1.2361302617409E-3</v>
      </c>
      <c r="V75" s="1">
        <f ca="1">V15+NORMINV(RAND(),0,'Total-Smoothed'!$AG$2)</f>
        <v>-0.1474265980343622</v>
      </c>
      <c r="W75" s="1">
        <f ca="1">W15+NORMINV(RAND(),0,'Total-Smoothed'!$AG$2)</f>
        <v>0.75489543932236747</v>
      </c>
    </row>
    <row r="76" spans="1:23">
      <c r="A76">
        <v>87</v>
      </c>
      <c r="B76" t="s">
        <v>62</v>
      </c>
      <c r="C76">
        <v>30</v>
      </c>
      <c r="D76" s="1">
        <f ca="1">D16+NORMINV(RAND(),0,'Total-Smoothed'!$AG$2)</f>
        <v>8.7669152851893833E-2</v>
      </c>
      <c r="E76" s="1">
        <f ca="1">E16+NORMINV(RAND(),0,'Total-Smoothed'!$AG$2)</f>
        <v>-1.6700781765874889E-2</v>
      </c>
      <c r="F76" s="1">
        <f ca="1">F16+NORMINV(RAND(),0,'Total-Smoothed'!$AG$2)</f>
        <v>-2.2319341400216783E-2</v>
      </c>
      <c r="G76" s="1">
        <f ca="1">G16+NORMINV(RAND(),0,'Total-Smoothed'!$AG$2)</f>
        <v>0.8334410306219262</v>
      </c>
      <c r="H76" s="1">
        <f ca="1">H16+NORMINV(RAND(),0,'Total-Smoothed'!$AG$2)</f>
        <v>0.39774159932033576</v>
      </c>
      <c r="I76" s="1">
        <f ca="1">I16+NORMINV(RAND(),0,'Total-Smoothed'!$AG$2)</f>
        <v>0.94796042551750026</v>
      </c>
      <c r="J76" s="1">
        <f ca="1">J16+NORMINV(RAND(),0,'Total-Smoothed'!$AG$2)</f>
        <v>3.9684140329218409E-2</v>
      </c>
      <c r="K76" s="1">
        <f ca="1">K16+NORMINV(RAND(),0,'Total-Smoothed'!$AG$2)</f>
        <v>0.23734054747683003</v>
      </c>
      <c r="L76" s="1">
        <f ca="1">L16+NORMINV(RAND(),0,'Total-Smoothed'!$AG$2)</f>
        <v>1.0762574991538021</v>
      </c>
      <c r="M76" s="1">
        <f ca="1">M16+NORMINV(RAND(),0,'Total-Smoothed'!$AG$2)</f>
        <v>6.7358201461772682E-2</v>
      </c>
      <c r="N76" s="1">
        <f ca="1">N16+NORMINV(RAND(),0,'Total-Smoothed'!$AG$2)</f>
        <v>1.0344479738282142</v>
      </c>
      <c r="O76" s="1">
        <f ca="1">O16+NORMINV(RAND(),0,'Total-Smoothed'!$AG$2)</f>
        <v>0.13131580127331785</v>
      </c>
      <c r="P76" s="1">
        <f ca="1">P16+NORMINV(RAND(),0,'Total-Smoothed'!$AG$2)</f>
        <v>-0.12181416225473624</v>
      </c>
      <c r="Q76" s="1">
        <f ca="1">Q16+NORMINV(RAND(),0,'Total-Smoothed'!$AG$2)</f>
        <v>-3.2826541706895862E-2</v>
      </c>
      <c r="R76" s="1">
        <f ca="1">R16+NORMINV(RAND(),0,'Total-Smoothed'!$AG$2)</f>
        <v>-0.1651526950926393</v>
      </c>
      <c r="S76" s="1">
        <f ca="1">S16+NORMINV(RAND(),0,'Total-Smoothed'!$AG$2)</f>
        <v>-5.6907730804091894E-2</v>
      </c>
      <c r="T76" s="1">
        <f ca="1">T16+NORMINV(RAND(),0,'Total-Smoothed'!$AG$2)</f>
        <v>-8.3457560562489541E-2</v>
      </c>
      <c r="U76" s="1">
        <f ca="1">U16+NORMINV(RAND(),0,'Total-Smoothed'!$AG$2)</f>
        <v>3.8091120073813448E-2</v>
      </c>
      <c r="V76" s="1">
        <f ca="1">V16+NORMINV(RAND(),0,'Total-Smoothed'!$AG$2)</f>
        <v>0.37779202851421534</v>
      </c>
      <c r="W76" s="1">
        <f ca="1">W16+NORMINV(RAND(),0,'Total-Smoothed'!$AG$2)</f>
        <v>0.73643239234751579</v>
      </c>
    </row>
    <row r="77" spans="1:23">
      <c r="A77">
        <v>88</v>
      </c>
      <c r="B77" t="s">
        <v>63</v>
      </c>
      <c r="C77">
        <v>30</v>
      </c>
      <c r="D77" s="1">
        <f ca="1">D17+NORMINV(RAND(),0,'Total-Smoothed'!$AG$2)</f>
        <v>-0.16341417821268331</v>
      </c>
      <c r="E77" s="1">
        <f ca="1">E17+NORMINV(RAND(),0,'Total-Smoothed'!$AG$2)</f>
        <v>9.188300994584303E-2</v>
      </c>
      <c r="F77" s="1">
        <f ca="1">F17+NORMINV(RAND(),0,'Total-Smoothed'!$AG$2)</f>
        <v>1.2753525930533494</v>
      </c>
      <c r="G77" s="1">
        <f ca="1">G17+NORMINV(RAND(),0,'Total-Smoothed'!$AG$2)</f>
        <v>7.8246327480534353E-2</v>
      </c>
      <c r="H77" s="1">
        <f ca="1">H17+NORMINV(RAND(),0,'Total-Smoothed'!$AG$2)</f>
        <v>0.70528646893179303</v>
      </c>
      <c r="I77" s="1">
        <f ca="1">I17+NORMINV(RAND(),0,'Total-Smoothed'!$AG$2)</f>
        <v>0.91405657319246369</v>
      </c>
      <c r="J77" s="1">
        <f ca="1">J17+NORMINV(RAND(),0,'Total-Smoothed'!$AG$2)</f>
        <v>1.1598269062189419</v>
      </c>
      <c r="K77" s="1">
        <f ca="1">K17+NORMINV(RAND(),0,'Total-Smoothed'!$AG$2)</f>
        <v>-7.5723347055551282E-3</v>
      </c>
      <c r="L77" s="1">
        <f ca="1">L17+NORMINV(RAND(),0,'Total-Smoothed'!$AG$2)</f>
        <v>0.83960570234025145</v>
      </c>
      <c r="M77" s="1">
        <f ca="1">M17+NORMINV(RAND(),0,'Total-Smoothed'!$AG$2)</f>
        <v>0.71436394724674457</v>
      </c>
      <c r="N77" s="1">
        <f ca="1">N17+NORMINV(RAND(),0,'Total-Smoothed'!$AG$2)</f>
        <v>0.7700000322942131</v>
      </c>
      <c r="O77" s="1">
        <f ca="1">O17+NORMINV(RAND(),0,'Total-Smoothed'!$AG$2)</f>
        <v>0.12769369563696117</v>
      </c>
      <c r="P77" s="1">
        <f ca="1">P17+NORMINV(RAND(),0,'Total-Smoothed'!$AG$2)</f>
        <v>5.6417711832966538E-2</v>
      </c>
      <c r="Q77" s="1">
        <f ca="1">Q17+NORMINV(RAND(),0,'Total-Smoothed'!$AG$2)</f>
        <v>8.25679909595749E-2</v>
      </c>
      <c r="R77" s="1">
        <f ca="1">R17+NORMINV(RAND(),0,'Total-Smoothed'!$AG$2)</f>
        <v>-8.9917661104547672E-2</v>
      </c>
      <c r="S77" s="1">
        <f ca="1">S17+NORMINV(RAND(),0,'Total-Smoothed'!$AG$2)</f>
        <v>-7.8762006391728645E-2</v>
      </c>
      <c r="T77" s="1">
        <f ca="1">T17+NORMINV(RAND(),0,'Total-Smoothed'!$AG$2)</f>
        <v>-7.2969469301277234E-2</v>
      </c>
      <c r="U77" s="1">
        <f ca="1">U17+NORMINV(RAND(),0,'Total-Smoothed'!$AG$2)</f>
        <v>7.6719790357960393E-2</v>
      </c>
      <c r="V77" s="1">
        <f ca="1">V17+NORMINV(RAND(),0,'Total-Smoothed'!$AG$2)</f>
        <v>3.4695614125867448E-2</v>
      </c>
      <c r="W77" s="1">
        <f ca="1">W17+NORMINV(RAND(),0,'Total-Smoothed'!$AG$2)</f>
        <v>0.97837959104784755</v>
      </c>
    </row>
    <row r="78" spans="1:23">
      <c r="A78">
        <v>89</v>
      </c>
      <c r="B78" t="s">
        <v>64</v>
      </c>
      <c r="C78">
        <v>30</v>
      </c>
      <c r="D78" s="1">
        <f ca="1">D18+NORMINV(RAND(),0,'Total-Smoothed'!$AG$2)</f>
        <v>-6.7360112328746511E-3</v>
      </c>
      <c r="E78" s="1">
        <f ca="1">E18+NORMINV(RAND(),0,'Total-Smoothed'!$AG$2)</f>
        <v>0.18233330008718471</v>
      </c>
      <c r="F78" s="1">
        <f ca="1">F18+NORMINV(RAND(),0,'Total-Smoothed'!$AG$2)</f>
        <v>0.5460511373564001</v>
      </c>
      <c r="G78" s="1">
        <f ca="1">G18+NORMINV(RAND(),0,'Total-Smoothed'!$AG$2)</f>
        <v>1.031856826187405</v>
      </c>
      <c r="H78" s="1">
        <f ca="1">H18+NORMINV(RAND(),0,'Total-Smoothed'!$AG$2)</f>
        <v>-0.20130406186260225</v>
      </c>
      <c r="I78" s="1">
        <f ca="1">I18+NORMINV(RAND(),0,'Total-Smoothed'!$AG$2)</f>
        <v>1.0265689206744861</v>
      </c>
      <c r="J78" s="1">
        <f ca="1">J18+NORMINV(RAND(),0,'Total-Smoothed'!$AG$2)</f>
        <v>8.2350135087979448E-2</v>
      </c>
      <c r="K78" s="1">
        <f ca="1">K18+NORMINV(RAND(),0,'Total-Smoothed'!$AG$2)</f>
        <v>5.3355532371390083E-2</v>
      </c>
      <c r="L78" s="1">
        <f ca="1">L18+NORMINV(RAND(),0,'Total-Smoothed'!$AG$2)</f>
        <v>1.0263457812862482</v>
      </c>
      <c r="M78" s="1">
        <f ca="1">M18+NORMINV(RAND(),0,'Total-Smoothed'!$AG$2)</f>
        <v>0.45984904770134533</v>
      </c>
      <c r="N78" s="1">
        <f ca="1">N18+NORMINV(RAND(),0,'Total-Smoothed'!$AG$2)</f>
        <v>0.84671434647230825</v>
      </c>
      <c r="O78" s="1">
        <f ca="1">O18+NORMINV(RAND(),0,'Total-Smoothed'!$AG$2)</f>
        <v>-0.13256315252503034</v>
      </c>
      <c r="P78" s="1">
        <f ca="1">P18+NORMINV(RAND(),0,'Total-Smoothed'!$AG$2)</f>
        <v>-2.7343958279522143E-2</v>
      </c>
      <c r="Q78" s="1">
        <f ca="1">Q18+NORMINV(RAND(),0,'Total-Smoothed'!$AG$2)</f>
        <v>-7.1259661392643461E-2</v>
      </c>
      <c r="R78" s="1">
        <f ca="1">R18+NORMINV(RAND(),0,'Total-Smoothed'!$AG$2)</f>
        <v>-9.4275388190699583E-2</v>
      </c>
      <c r="S78" s="1">
        <f ca="1">S18+NORMINV(RAND(),0,'Total-Smoothed'!$AG$2)</f>
        <v>5.9694367685092037E-2</v>
      </c>
      <c r="T78" s="1">
        <f ca="1">T18+NORMINV(RAND(),0,'Total-Smoothed'!$AG$2)</f>
        <v>9.2884063844088607E-2</v>
      </c>
      <c r="U78" s="1">
        <f ca="1">U18+NORMINV(RAND(),0,'Total-Smoothed'!$AG$2)</f>
        <v>-2.1589214037977124E-2</v>
      </c>
      <c r="V78" s="1">
        <f ca="1">V18+NORMINV(RAND(),0,'Total-Smoothed'!$AG$2)</f>
        <v>0.24567425613753635</v>
      </c>
      <c r="W78" s="1">
        <f ca="1">W18+NORMINV(RAND(),0,'Total-Smoothed'!$AG$2)</f>
        <v>0.86422228990073457</v>
      </c>
    </row>
    <row r="79" spans="1:23">
      <c r="A79">
        <v>90</v>
      </c>
      <c r="B79" t="s">
        <v>65</v>
      </c>
      <c r="C79">
        <v>30</v>
      </c>
      <c r="D79" s="1">
        <f ca="1">D19+NORMINV(RAND(),0,'Total-Smoothed'!$AG$2)</f>
        <v>1.0232987795171267</v>
      </c>
      <c r="E79" s="1">
        <f ca="1">E19+NORMINV(RAND(),0,'Total-Smoothed'!$AG$2)</f>
        <v>-1.1226512787954331E-2</v>
      </c>
      <c r="F79" s="1">
        <f ca="1">F19+NORMINV(RAND(),0,'Total-Smoothed'!$AG$2)</f>
        <v>2.2553726003171216E-2</v>
      </c>
      <c r="G79" s="1">
        <f ca="1">G19+NORMINV(RAND(),0,'Total-Smoothed'!$AG$2)</f>
        <v>1.4149539969859511E-2</v>
      </c>
      <c r="H79" s="1">
        <f ca="1">H19+NORMINV(RAND(),0,'Total-Smoothed'!$AG$2)</f>
        <v>6.1299630218080957E-2</v>
      </c>
      <c r="I79" s="1">
        <f ca="1">I19+NORMINV(RAND(),0,'Total-Smoothed'!$AG$2)</f>
        <v>0.86573748515685167</v>
      </c>
      <c r="J79" s="1">
        <f ca="1">J19+NORMINV(RAND(),0,'Total-Smoothed'!$AG$2)</f>
        <v>0.95691313778081</v>
      </c>
      <c r="K79" s="1">
        <f ca="1">K19+NORMINV(RAND(),0,'Total-Smoothed'!$AG$2)</f>
        <v>-4.1427477969124757E-2</v>
      </c>
      <c r="L79" s="1">
        <f ca="1">L19+NORMINV(RAND(),0,'Total-Smoothed'!$AG$2)</f>
        <v>0.84910812957575488</v>
      </c>
      <c r="M79" s="1">
        <f ca="1">M19+NORMINV(RAND(),0,'Total-Smoothed'!$AG$2)</f>
        <v>0.90816647398157879</v>
      </c>
      <c r="N79" s="1">
        <f ca="1">N19+NORMINV(RAND(),0,'Total-Smoothed'!$AG$2)</f>
        <v>0.99415638416266872</v>
      </c>
      <c r="O79" s="1">
        <f ca="1">O19+NORMINV(RAND(),0,'Total-Smoothed'!$AG$2)</f>
        <v>-9.3629512702053219E-2</v>
      </c>
      <c r="P79" s="1">
        <f ca="1">P19+NORMINV(RAND(),0,'Total-Smoothed'!$AG$2)</f>
        <v>-2.6047699656567693E-2</v>
      </c>
      <c r="Q79" s="1">
        <f ca="1">Q19+NORMINV(RAND(),0,'Total-Smoothed'!$AG$2)</f>
        <v>0.19843399924078178</v>
      </c>
      <c r="R79" s="1">
        <f ca="1">R19+NORMINV(RAND(),0,'Total-Smoothed'!$AG$2)</f>
        <v>3.8162185977179824E-2</v>
      </c>
      <c r="S79" s="1">
        <f ca="1">S19+NORMINV(RAND(),0,'Total-Smoothed'!$AG$2)</f>
        <v>-5.6889029418898979E-2</v>
      </c>
      <c r="T79" s="1">
        <f ca="1">T19+NORMINV(RAND(),0,'Total-Smoothed'!$AG$2)</f>
        <v>3.3591046427433116E-2</v>
      </c>
      <c r="U79" s="1">
        <f ca="1">U19+NORMINV(RAND(),0,'Total-Smoothed'!$AG$2)</f>
        <v>-4.5317488923251631E-2</v>
      </c>
      <c r="V79" s="1">
        <f ca="1">V19+NORMINV(RAND(),0,'Total-Smoothed'!$AG$2)</f>
        <v>0.29766341590161416</v>
      </c>
      <c r="W79" s="1">
        <f ca="1">W19+NORMINV(RAND(),0,'Total-Smoothed'!$AG$2)</f>
        <v>0.92148602583410244</v>
      </c>
    </row>
    <row r="80" spans="1:23">
      <c r="A80">
        <v>91</v>
      </c>
      <c r="B80" t="s">
        <v>66</v>
      </c>
      <c r="C80">
        <v>30</v>
      </c>
      <c r="D80" s="1">
        <f ca="1">D20+NORMINV(RAND(),0,'Total-Smoothed'!$AG$2)</f>
        <v>1.0153220576650963</v>
      </c>
      <c r="E80" s="1">
        <f ca="1">E20+NORMINV(RAND(),0,'Total-Smoothed'!$AG$2)</f>
        <v>-2.6892342782187589E-2</v>
      </c>
      <c r="F80" s="1">
        <f ca="1">F20+NORMINV(RAND(),0,'Total-Smoothed'!$AG$2)</f>
        <v>0.1563007345177162</v>
      </c>
      <c r="G80" s="1">
        <f ca="1">G20+NORMINV(RAND(),0,'Total-Smoothed'!$AG$2)</f>
        <v>1.816589597797422E-2</v>
      </c>
      <c r="H80" s="1">
        <f ca="1">H20+NORMINV(RAND(),0,'Total-Smoothed'!$AG$2)</f>
        <v>7.7505232130350904E-2</v>
      </c>
      <c r="I80" s="1">
        <f ca="1">I20+NORMINV(RAND(),0,'Total-Smoothed'!$AG$2)</f>
        <v>-0.12523328944045975</v>
      </c>
      <c r="J80" s="1">
        <f ca="1">J20+NORMINV(RAND(),0,'Total-Smoothed'!$AG$2)</f>
        <v>1.081372721041753</v>
      </c>
      <c r="K80" s="1">
        <f ca="1">K20+NORMINV(RAND(),0,'Total-Smoothed'!$AG$2)</f>
        <v>-4.0665558499360099E-5</v>
      </c>
      <c r="L80" s="1">
        <f ca="1">L20+NORMINV(RAND(),0,'Total-Smoothed'!$AG$2)</f>
        <v>1.0969266170628647</v>
      </c>
      <c r="M80" s="1">
        <f ca="1">M20+NORMINV(RAND(),0,'Total-Smoothed'!$AG$2)</f>
        <v>-2.5615949028299129E-2</v>
      </c>
      <c r="N80" s="1">
        <f ca="1">N20+NORMINV(RAND(),0,'Total-Smoothed'!$AG$2)</f>
        <v>0.97653242556176323</v>
      </c>
      <c r="O80" s="1">
        <f ca="1">O20+NORMINV(RAND(),0,'Total-Smoothed'!$AG$2)</f>
        <v>0.14890280894475727</v>
      </c>
      <c r="P80" s="1">
        <f ca="1">P20+NORMINV(RAND(),0,'Total-Smoothed'!$AG$2)</f>
        <v>-0.1537784009080807</v>
      </c>
      <c r="Q80" s="1">
        <f ca="1">Q20+NORMINV(RAND(),0,'Total-Smoothed'!$AG$2)</f>
        <v>0.14126771259617929</v>
      </c>
      <c r="R80" s="1">
        <f ca="1">R20+NORMINV(RAND(),0,'Total-Smoothed'!$AG$2)</f>
        <v>-7.9846439144286532E-2</v>
      </c>
      <c r="S80" s="1">
        <f ca="1">S20+NORMINV(RAND(),0,'Total-Smoothed'!$AG$2)</f>
        <v>0.16477539437879268</v>
      </c>
      <c r="T80" s="1">
        <f ca="1">T20+NORMINV(RAND(),0,'Total-Smoothed'!$AG$2)</f>
        <v>7.4793975810131905E-2</v>
      </c>
      <c r="U80" s="1">
        <f ca="1">U20+NORMINV(RAND(),0,'Total-Smoothed'!$AG$2)</f>
        <v>-4.9478467393383442E-2</v>
      </c>
      <c r="V80" s="1">
        <f ca="1">V20+NORMINV(RAND(),0,'Total-Smoothed'!$AG$2)</f>
        <v>8.1065514105114131E-2</v>
      </c>
      <c r="W80" s="1">
        <f ca="1">W20+NORMINV(RAND(),0,'Total-Smoothed'!$AG$2)</f>
        <v>1.247340617895662E-2</v>
      </c>
    </row>
    <row r="81" spans="1:23">
      <c r="A81">
        <v>92</v>
      </c>
      <c r="B81" t="s">
        <v>67</v>
      </c>
      <c r="C81">
        <v>30</v>
      </c>
      <c r="D81" s="1">
        <f ca="1">D21+NORMINV(RAND(),0,'Total-Smoothed'!$AG$2)</f>
        <v>1.0133990681469216</v>
      </c>
      <c r="E81" s="1">
        <f ca="1">E21+NORMINV(RAND(),0,'Total-Smoothed'!$AG$2)</f>
        <v>8.9569385232099383E-3</v>
      </c>
      <c r="F81" s="1">
        <f ca="1">F21+NORMINV(RAND(),0,'Total-Smoothed'!$AG$2)</f>
        <v>0.92417723391018469</v>
      </c>
      <c r="G81" s="1">
        <f ca="1">G21+NORMINV(RAND(),0,'Total-Smoothed'!$AG$2)</f>
        <v>0.15144327665072255</v>
      </c>
      <c r="H81" s="1">
        <f ca="1">H21+NORMINV(RAND(),0,'Total-Smoothed'!$AG$2)</f>
        <v>-6.783644229466374E-3</v>
      </c>
      <c r="I81" s="1">
        <f ca="1">I21+NORMINV(RAND(),0,'Total-Smoothed'!$AG$2)</f>
        <v>0.95803034328342362</v>
      </c>
      <c r="J81" s="1">
        <f ca="1">J21+NORMINV(RAND(),0,'Total-Smoothed'!$AG$2)</f>
        <v>-5.4277613258967079E-2</v>
      </c>
      <c r="K81" s="1">
        <f ca="1">K21+NORMINV(RAND(),0,'Total-Smoothed'!$AG$2)</f>
        <v>2.4931930923355078E-2</v>
      </c>
      <c r="L81" s="1">
        <f ca="1">L21+NORMINV(RAND(),0,'Total-Smoothed'!$AG$2)</f>
        <v>0.97600553659345379</v>
      </c>
      <c r="M81" s="1">
        <f ca="1">M21+NORMINV(RAND(),0,'Total-Smoothed'!$AG$2)</f>
        <v>1.1640267518883696</v>
      </c>
      <c r="N81" s="1">
        <f ca="1">N21+NORMINV(RAND(),0,'Total-Smoothed'!$AG$2)</f>
        <v>0.92022332672997409</v>
      </c>
      <c r="O81" s="1">
        <f ca="1">O21+NORMINV(RAND(),0,'Total-Smoothed'!$AG$2)</f>
        <v>-2.8244997628997827E-2</v>
      </c>
      <c r="P81" s="1">
        <f ca="1">P21+NORMINV(RAND(),0,'Total-Smoothed'!$AG$2)</f>
        <v>6.3060800142607773E-2</v>
      </c>
      <c r="Q81" s="1">
        <f ca="1">Q21+NORMINV(RAND(),0,'Total-Smoothed'!$AG$2)</f>
        <v>-0.10425058979118994</v>
      </c>
      <c r="R81" s="1">
        <f ca="1">R21+NORMINV(RAND(),0,'Total-Smoothed'!$AG$2)</f>
        <v>-0.13619142860719155</v>
      </c>
      <c r="S81" s="1">
        <f ca="1">S21+NORMINV(RAND(),0,'Total-Smoothed'!$AG$2)</f>
        <v>-4.9809690801569065E-2</v>
      </c>
      <c r="T81" s="1">
        <f ca="1">T21+NORMINV(RAND(),0,'Total-Smoothed'!$AG$2)</f>
        <v>0.69236484748705884</v>
      </c>
      <c r="U81" s="1">
        <f ca="1">U21+NORMINV(RAND(),0,'Total-Smoothed'!$AG$2)</f>
        <v>0.18722467357125769</v>
      </c>
      <c r="V81" s="1">
        <f ca="1">V21+NORMINV(RAND(),0,'Total-Smoothed'!$AG$2)</f>
        <v>1.0907053853593067</v>
      </c>
      <c r="W81" s="1">
        <f ca="1">W21+NORMINV(RAND(),0,'Total-Smoothed'!$AG$2)</f>
        <v>0.24114763393703831</v>
      </c>
    </row>
    <row r="82" spans="1:23">
      <c r="A82">
        <v>93</v>
      </c>
      <c r="B82" t="s">
        <v>68</v>
      </c>
      <c r="C82">
        <v>30</v>
      </c>
      <c r="D82" s="1">
        <f ca="1">D22+NORMINV(RAND(),0,'Total-Smoothed'!$AG$2)</f>
        <v>0.97468546393170319</v>
      </c>
      <c r="E82" s="1">
        <f ca="1">E22+NORMINV(RAND(),0,'Total-Smoothed'!$AG$2)</f>
        <v>2.2601454236037013E-2</v>
      </c>
      <c r="F82" s="1">
        <f ca="1">F22+NORMINV(RAND(),0,'Total-Smoothed'!$AG$2)</f>
        <v>2.8642683108076978E-3</v>
      </c>
      <c r="G82" s="1">
        <f ca="1">G22+NORMINV(RAND(),0,'Total-Smoothed'!$AG$2)</f>
        <v>1.0506582400564419</v>
      </c>
      <c r="H82" s="1">
        <f ca="1">H22+NORMINV(RAND(),0,'Total-Smoothed'!$AG$2)</f>
        <v>4.1369178213025187E-2</v>
      </c>
      <c r="I82" s="1">
        <f ca="1">I22+NORMINV(RAND(),0,'Total-Smoothed'!$AG$2)</f>
        <v>0.6238858685052755</v>
      </c>
      <c r="J82" s="1">
        <f ca="1">J22+NORMINV(RAND(),0,'Total-Smoothed'!$AG$2)</f>
        <v>-5.1424020182496123E-2</v>
      </c>
      <c r="K82" s="1">
        <f ca="1">K22+NORMINV(RAND(),0,'Total-Smoothed'!$AG$2)</f>
        <v>-2.6175375534275905E-2</v>
      </c>
      <c r="L82" s="1">
        <f ca="1">L22+NORMINV(RAND(),0,'Total-Smoothed'!$AG$2)</f>
        <v>0.81700906609732837</v>
      </c>
      <c r="M82" s="1">
        <f ca="1">M22+NORMINV(RAND(),0,'Total-Smoothed'!$AG$2)</f>
        <v>0.10988676464750279</v>
      </c>
      <c r="N82" s="1">
        <f ca="1">N22+NORMINV(RAND(),0,'Total-Smoothed'!$AG$2)</f>
        <v>0.97421857508323273</v>
      </c>
      <c r="O82" s="1">
        <f ca="1">O22+NORMINV(RAND(),0,'Total-Smoothed'!$AG$2)</f>
        <v>0.13641345771821786</v>
      </c>
      <c r="P82" s="1">
        <f ca="1">P22+NORMINV(RAND(),0,'Total-Smoothed'!$AG$2)</f>
        <v>0.18439584462876013</v>
      </c>
      <c r="Q82" s="1">
        <f ca="1">Q22+NORMINV(RAND(),0,'Total-Smoothed'!$AG$2)</f>
        <v>9.6685745938094841E-2</v>
      </c>
      <c r="R82" s="1">
        <f ca="1">R22+NORMINV(RAND(),0,'Total-Smoothed'!$AG$2)</f>
        <v>0.13752313182385878</v>
      </c>
      <c r="S82" s="1">
        <f ca="1">S22+NORMINV(RAND(),0,'Total-Smoothed'!$AG$2)</f>
        <v>-1.5372299374414401E-2</v>
      </c>
      <c r="T82" s="1">
        <f ca="1">T22+NORMINV(RAND(),0,'Total-Smoothed'!$AG$2)</f>
        <v>0.10212418847190684</v>
      </c>
      <c r="U82" s="1">
        <f ca="1">U22+NORMINV(RAND(),0,'Total-Smoothed'!$AG$2)</f>
        <v>0.22192072306886548</v>
      </c>
      <c r="V82" s="1">
        <f ca="1">V22+NORMINV(RAND(),0,'Total-Smoothed'!$AG$2)</f>
        <v>-2.7609146312404839E-2</v>
      </c>
      <c r="W82" s="1">
        <f ca="1">W22+NORMINV(RAND(),0,'Total-Smoothed'!$AG$2)</f>
        <v>0.32987031236174252</v>
      </c>
    </row>
    <row r="83" spans="1:23">
      <c r="A83">
        <v>94</v>
      </c>
      <c r="B83" t="s">
        <v>69</v>
      </c>
      <c r="C83">
        <v>30</v>
      </c>
      <c r="D83" s="1">
        <f ca="1">D23+NORMINV(RAND(),0,'Total-Smoothed'!$AG$2)</f>
        <v>1.1039711462479649</v>
      </c>
      <c r="E83" s="1">
        <f ca="1">E23+NORMINV(RAND(),0,'Total-Smoothed'!$AG$2)</f>
        <v>-9.3828244371022829E-2</v>
      </c>
      <c r="F83" s="1">
        <f ca="1">F23+NORMINV(RAND(),0,'Total-Smoothed'!$AG$2)</f>
        <v>0.13312781970911</v>
      </c>
      <c r="G83" s="1">
        <f ca="1">G23+NORMINV(RAND(),0,'Total-Smoothed'!$AG$2)</f>
        <v>7.5876837563331745E-2</v>
      </c>
      <c r="H83" s="1">
        <f ca="1">H23+NORMINV(RAND(),0,'Total-Smoothed'!$AG$2)</f>
        <v>-0.19472312245447157</v>
      </c>
      <c r="I83" s="1">
        <f ca="1">I23+NORMINV(RAND(),0,'Total-Smoothed'!$AG$2)</f>
        <v>0.86052526776277039</v>
      </c>
      <c r="J83" s="1">
        <f ca="1">J23+NORMINV(RAND(),0,'Total-Smoothed'!$AG$2)</f>
        <v>3.6550131351508273E-2</v>
      </c>
      <c r="K83" s="1">
        <f ca="1">K23+NORMINV(RAND(),0,'Total-Smoothed'!$AG$2)</f>
        <v>3.1964044288712731E-2</v>
      </c>
      <c r="L83" s="1">
        <f ca="1">L23+NORMINV(RAND(),0,'Total-Smoothed'!$AG$2)</f>
        <v>0.96130057915377731</v>
      </c>
      <c r="M83" s="1">
        <f ca="1">M23+NORMINV(RAND(),0,'Total-Smoothed'!$AG$2)</f>
        <v>0.22545272988328302</v>
      </c>
      <c r="N83" s="1">
        <f ca="1">N23+NORMINV(RAND(),0,'Total-Smoothed'!$AG$2)</f>
        <v>0.89028841343699416</v>
      </c>
      <c r="O83" s="1">
        <f ca="1">O23+NORMINV(RAND(),0,'Total-Smoothed'!$AG$2)</f>
        <v>8.089333555130851E-2</v>
      </c>
      <c r="P83" s="1">
        <f ca="1">P23+NORMINV(RAND(),0,'Total-Smoothed'!$AG$2)</f>
        <v>2.4304656861290136E-4</v>
      </c>
      <c r="Q83" s="1">
        <f ca="1">Q23+NORMINV(RAND(),0,'Total-Smoothed'!$AG$2)</f>
        <v>2.4447521535076261E-2</v>
      </c>
      <c r="R83" s="1">
        <f ca="1">R23+NORMINV(RAND(),0,'Total-Smoothed'!$AG$2)</f>
        <v>-4.0543426693164242E-2</v>
      </c>
      <c r="S83" s="1">
        <f ca="1">S23+NORMINV(RAND(),0,'Total-Smoothed'!$AG$2)</f>
        <v>-0.17693146697293061</v>
      </c>
      <c r="T83" s="1">
        <f ca="1">T23+NORMINV(RAND(),0,'Total-Smoothed'!$AG$2)</f>
        <v>0.25741525818945249</v>
      </c>
      <c r="U83" s="1">
        <f ca="1">U23+NORMINV(RAND(),0,'Total-Smoothed'!$AG$2)</f>
        <v>-9.7165552898363219E-2</v>
      </c>
      <c r="V83" s="1">
        <f ca="1">V23+NORMINV(RAND(),0,'Total-Smoothed'!$AG$2)</f>
        <v>1.0487368582522092</v>
      </c>
      <c r="W83" s="1">
        <f ca="1">W23+NORMINV(RAND(),0,'Total-Smoothed'!$AG$2)</f>
        <v>0.5781381198390324</v>
      </c>
    </row>
    <row r="84" spans="1:23">
      <c r="A84">
        <v>95</v>
      </c>
      <c r="B84" t="s">
        <v>70</v>
      </c>
      <c r="C84">
        <v>30</v>
      </c>
      <c r="D84" s="1">
        <f ca="1">D24+NORMINV(RAND(),0,'Total-Smoothed'!$AG$2)</f>
        <v>0.90703725787839329</v>
      </c>
      <c r="E84" s="1">
        <f ca="1">E24+NORMINV(RAND(),0,'Total-Smoothed'!$AG$2)</f>
        <v>-1.7728268164230839E-2</v>
      </c>
      <c r="F84" s="1">
        <f ca="1">F24+NORMINV(RAND(),0,'Total-Smoothed'!$AG$2)</f>
        <v>1.0240709768334662</v>
      </c>
      <c r="G84" s="1">
        <f ca="1">G24+NORMINV(RAND(),0,'Total-Smoothed'!$AG$2)</f>
        <v>-0.12639529039147734</v>
      </c>
      <c r="H84" s="1">
        <f ca="1">H24+NORMINV(RAND(),0,'Total-Smoothed'!$AG$2)</f>
        <v>0.12669543704450797</v>
      </c>
      <c r="I84" s="1">
        <f ca="1">I24+NORMINV(RAND(),0,'Total-Smoothed'!$AG$2)</f>
        <v>0.94269658917145449</v>
      </c>
      <c r="J84" s="1">
        <f ca="1">J24+NORMINV(RAND(),0,'Total-Smoothed'!$AG$2)</f>
        <v>0.53592595286458522</v>
      </c>
      <c r="K84" s="1">
        <f ca="1">K24+NORMINV(RAND(),0,'Total-Smoothed'!$AG$2)</f>
        <v>-4.1805717049084201E-2</v>
      </c>
      <c r="L84" s="1">
        <f ca="1">L24+NORMINV(RAND(),0,'Total-Smoothed'!$AG$2)</f>
        <v>0.98494421304102775</v>
      </c>
      <c r="M84" s="1">
        <f ca="1">M24+NORMINV(RAND(),0,'Total-Smoothed'!$AG$2)</f>
        <v>5.766850237657542E-2</v>
      </c>
      <c r="N84" s="1">
        <f ca="1">N24+NORMINV(RAND(),0,'Total-Smoothed'!$AG$2)</f>
        <v>1.0675078123504931</v>
      </c>
      <c r="O84" s="1">
        <f ca="1">O24+NORMINV(RAND(),0,'Total-Smoothed'!$AG$2)</f>
        <v>-3.9782751898202566E-2</v>
      </c>
      <c r="P84" s="1">
        <f ca="1">P24+NORMINV(RAND(),0,'Total-Smoothed'!$AG$2)</f>
        <v>4.1806026994552485E-2</v>
      </c>
      <c r="Q84" s="1">
        <f ca="1">Q24+NORMINV(RAND(),0,'Total-Smoothed'!$AG$2)</f>
        <v>9.2723643723949534E-2</v>
      </c>
      <c r="R84" s="1">
        <f ca="1">R24+NORMINV(RAND(),0,'Total-Smoothed'!$AG$2)</f>
        <v>-4.9371617707971882E-2</v>
      </c>
      <c r="S84" s="1">
        <f ca="1">S24+NORMINV(RAND(),0,'Total-Smoothed'!$AG$2)</f>
        <v>-8.4450372820724207E-2</v>
      </c>
      <c r="T84" s="1">
        <f ca="1">T24+NORMINV(RAND(),0,'Total-Smoothed'!$AG$2)</f>
        <v>0.28077731722158206</v>
      </c>
      <c r="U84" s="1">
        <f ca="1">U24+NORMINV(RAND(),0,'Total-Smoothed'!$AG$2)</f>
        <v>-0.18054659507693699</v>
      </c>
      <c r="V84" s="1">
        <f ca="1">V24+NORMINV(RAND(),0,'Total-Smoothed'!$AG$2)</f>
        <v>-8.0920242768714512E-2</v>
      </c>
      <c r="W84" s="1">
        <f ca="1">W24+NORMINV(RAND(),0,'Total-Smoothed'!$AG$2)</f>
        <v>-0.23869486573786672</v>
      </c>
    </row>
    <row r="85" spans="1:23">
      <c r="A85">
        <v>96</v>
      </c>
      <c r="B85" t="s">
        <v>71</v>
      </c>
      <c r="C85">
        <v>30</v>
      </c>
      <c r="D85" s="1">
        <f ca="1">D25+NORMINV(RAND(),0,'Total-Smoothed'!$AG$2)</f>
        <v>6.7224336949487498E-2</v>
      </c>
      <c r="E85" s="1">
        <f ca="1">E25+NORMINV(RAND(),0,'Total-Smoothed'!$AG$2)</f>
        <v>2.9316831437213274E-2</v>
      </c>
      <c r="F85" s="1">
        <f ca="1">F25+NORMINV(RAND(),0,'Total-Smoothed'!$AG$2)</f>
        <v>-4.2590032091299045E-2</v>
      </c>
      <c r="G85" s="1">
        <f ca="1">G25+NORMINV(RAND(),0,'Total-Smoothed'!$AG$2)</f>
        <v>0.13848979543050843</v>
      </c>
      <c r="H85" s="1">
        <f ca="1">H25+NORMINV(RAND(),0,'Total-Smoothed'!$AG$2)</f>
        <v>3.4807416106380093E-2</v>
      </c>
      <c r="I85" s="1">
        <f ca="1">I25+NORMINV(RAND(),0,'Total-Smoothed'!$AG$2)</f>
        <v>0.4901313521079193</v>
      </c>
      <c r="J85" s="1">
        <f ca="1">J25+NORMINV(RAND(),0,'Total-Smoothed'!$AG$2)</f>
        <v>-4.3411294113289513E-2</v>
      </c>
      <c r="K85" s="1">
        <f ca="1">K25+NORMINV(RAND(),0,'Total-Smoothed'!$AG$2)</f>
        <v>1.0880627264810379</v>
      </c>
      <c r="L85" s="1">
        <f ca="1">L25+NORMINV(RAND(),0,'Total-Smoothed'!$AG$2)</f>
        <v>-2.9364987815295261E-3</v>
      </c>
      <c r="M85" s="1">
        <f ca="1">M25+NORMINV(RAND(),0,'Total-Smoothed'!$AG$2)</f>
        <v>0.17731585770182529</v>
      </c>
      <c r="N85" s="1">
        <f ca="1">N25+NORMINV(RAND(),0,'Total-Smoothed'!$AG$2)</f>
        <v>-0.12837042059558373</v>
      </c>
      <c r="O85" s="1">
        <f ca="1">O25+NORMINV(RAND(),0,'Total-Smoothed'!$AG$2)</f>
        <v>1.0019369231379336</v>
      </c>
      <c r="P85" s="1">
        <f ca="1">P25+NORMINV(RAND(),0,'Total-Smoothed'!$AG$2)</f>
        <v>-0.10103889188269352</v>
      </c>
      <c r="Q85" s="1">
        <f ca="1">Q25+NORMINV(RAND(),0,'Total-Smoothed'!$AG$2)</f>
        <v>1.1154362265923858</v>
      </c>
      <c r="R85" s="1">
        <f ca="1">R25+NORMINV(RAND(),0,'Total-Smoothed'!$AG$2)</f>
        <v>0.21925085263505972</v>
      </c>
      <c r="S85" s="1">
        <f ca="1">S25+NORMINV(RAND(),0,'Total-Smoothed'!$AG$2)</f>
        <v>0.92019689860335763</v>
      </c>
      <c r="T85" s="1">
        <f ca="1">T25+NORMINV(RAND(),0,'Total-Smoothed'!$AG$2)</f>
        <v>-5.9284060690408286E-2</v>
      </c>
      <c r="U85" s="1">
        <f ca="1">U25+NORMINV(RAND(),0,'Total-Smoothed'!$AG$2)</f>
        <v>0.97117238695016472</v>
      </c>
      <c r="V85" s="1">
        <f ca="1">V25+NORMINV(RAND(),0,'Total-Smoothed'!$AG$2)</f>
        <v>0.24770517136522205</v>
      </c>
      <c r="W85" s="1">
        <f ca="1">W25+NORMINV(RAND(),0,'Total-Smoothed'!$AG$2)</f>
        <v>1.0196553475547334</v>
      </c>
    </row>
    <row r="86" spans="1:23">
      <c r="A86">
        <v>97</v>
      </c>
      <c r="B86" t="s">
        <v>72</v>
      </c>
      <c r="C86">
        <v>30</v>
      </c>
      <c r="D86" s="1">
        <f ca="1">D26+NORMINV(RAND(),0,'Total-Smoothed'!$AG$2)</f>
        <v>-4.9036182129628403E-2</v>
      </c>
      <c r="E86" s="1">
        <f ca="1">E26+NORMINV(RAND(),0,'Total-Smoothed'!$AG$2)</f>
        <v>0.15515208958688861</v>
      </c>
      <c r="F86" s="1">
        <f ca="1">F26+NORMINV(RAND(),0,'Total-Smoothed'!$AG$2)</f>
        <v>0.20724694872286142</v>
      </c>
      <c r="G86" s="1">
        <f ca="1">G26+NORMINV(RAND(),0,'Total-Smoothed'!$AG$2)</f>
        <v>0.10389657298858945</v>
      </c>
      <c r="H86" s="1">
        <f ca="1">H26+NORMINV(RAND(),0,'Total-Smoothed'!$AG$2)</f>
        <v>2.5459498257003176E-2</v>
      </c>
      <c r="I86" s="1">
        <f ca="1">I26+NORMINV(RAND(),0,'Total-Smoothed'!$AG$2)</f>
        <v>0.20075274353719491</v>
      </c>
      <c r="J86" s="1">
        <f ca="1">J26+NORMINV(RAND(),0,'Total-Smoothed'!$AG$2)</f>
        <v>4.3336705087374972E-2</v>
      </c>
      <c r="K86" s="1">
        <f ca="1">K26+NORMINV(RAND(),0,'Total-Smoothed'!$AG$2)</f>
        <v>1.0495867799384022</v>
      </c>
      <c r="L86" s="1">
        <f ca="1">L26+NORMINV(RAND(),0,'Total-Smoothed'!$AG$2)</f>
        <v>2.4411850678952136E-2</v>
      </c>
      <c r="M86" s="1">
        <f ca="1">M26+NORMINV(RAND(),0,'Total-Smoothed'!$AG$2)</f>
        <v>-0.15017827899239242</v>
      </c>
      <c r="N86" s="1">
        <f ca="1">N26+NORMINV(RAND(),0,'Total-Smoothed'!$AG$2)</f>
        <v>4.3182747331582907E-2</v>
      </c>
      <c r="O86" s="1">
        <f ca="1">O26+NORMINV(RAND(),0,'Total-Smoothed'!$AG$2)</f>
        <v>1.055252312603705</v>
      </c>
      <c r="P86" s="1">
        <f ca="1">P26+NORMINV(RAND(),0,'Total-Smoothed'!$AG$2)</f>
        <v>1.0380716071851661</v>
      </c>
      <c r="Q86" s="1">
        <f ca="1">Q26+NORMINV(RAND(),0,'Total-Smoothed'!$AG$2)</f>
        <v>0.16066675100988301</v>
      </c>
      <c r="R86" s="1">
        <f ca="1">R26+NORMINV(RAND(),0,'Total-Smoothed'!$AG$2)</f>
        <v>1.1549605834104433</v>
      </c>
      <c r="S86" s="1">
        <f ca="1">S26+NORMINV(RAND(),0,'Total-Smoothed'!$AG$2)</f>
        <v>0.96296780702070639</v>
      </c>
      <c r="T86" s="1">
        <f ca="1">T26+NORMINV(RAND(),0,'Total-Smoothed'!$AG$2)</f>
        <v>2.6668246121554352E-3</v>
      </c>
      <c r="U86" s="1">
        <f ca="1">U26+NORMINV(RAND(),0,'Total-Smoothed'!$AG$2)</f>
        <v>0.91888062125946401</v>
      </c>
      <c r="V86" s="1">
        <f ca="1">V26+NORMINV(RAND(),0,'Total-Smoothed'!$AG$2)</f>
        <v>-8.3695596422995164E-2</v>
      </c>
      <c r="W86" s="1">
        <f ca="1">W26+NORMINV(RAND(),0,'Total-Smoothed'!$AG$2)</f>
        <v>-7.4552541576531739E-2</v>
      </c>
    </row>
    <row r="87" spans="1:23">
      <c r="A87">
        <v>98</v>
      </c>
      <c r="B87" t="s">
        <v>73</v>
      </c>
      <c r="C87">
        <v>30</v>
      </c>
      <c r="D87" s="1">
        <f ca="1">D27+NORMINV(RAND(),0,'Total-Smoothed'!$AG$2)</f>
        <v>3.2739160801464343E-2</v>
      </c>
      <c r="E87" s="1">
        <f ca="1">E27+NORMINV(RAND(),0,'Total-Smoothed'!$AG$2)</f>
        <v>-9.2115978284319236E-2</v>
      </c>
      <c r="F87" s="1">
        <f ca="1">F27+NORMINV(RAND(),0,'Total-Smoothed'!$AG$2)</f>
        <v>1.0486834430552676</v>
      </c>
      <c r="G87" s="1">
        <f ca="1">G27+NORMINV(RAND(),0,'Total-Smoothed'!$AG$2)</f>
        <v>0.64896094125574866</v>
      </c>
      <c r="H87" s="1">
        <f ca="1">H27+NORMINV(RAND(),0,'Total-Smoothed'!$AG$2)</f>
        <v>-6.6836697811442108E-2</v>
      </c>
      <c r="I87" s="1">
        <f ca="1">I27+NORMINV(RAND(),0,'Total-Smoothed'!$AG$2)</f>
        <v>0.15646866616288155</v>
      </c>
      <c r="J87" s="1">
        <f ca="1">J27+NORMINV(RAND(),0,'Total-Smoothed'!$AG$2)</f>
        <v>0.25907798128492648</v>
      </c>
      <c r="K87" s="1">
        <f ca="1">K27+NORMINV(RAND(),0,'Total-Smoothed'!$AG$2)</f>
        <v>0.99999743358869553</v>
      </c>
      <c r="L87" s="1">
        <f ca="1">L27+NORMINV(RAND(),0,'Total-Smoothed'!$AG$2)</f>
        <v>-8.0049064084532107E-2</v>
      </c>
      <c r="M87" s="1">
        <f ca="1">M27+NORMINV(RAND(),0,'Total-Smoothed'!$AG$2)</f>
        <v>7.696779519960977E-3</v>
      </c>
      <c r="N87" s="1">
        <f ca="1">N27+NORMINV(RAND(),0,'Total-Smoothed'!$AG$2)</f>
        <v>0.53422933129368866</v>
      </c>
      <c r="O87" s="1">
        <f ca="1">O27+NORMINV(RAND(),0,'Total-Smoothed'!$AG$2)</f>
        <v>1.0745761686559947</v>
      </c>
      <c r="P87" s="1">
        <f ca="1">P27+NORMINV(RAND(),0,'Total-Smoothed'!$AG$2)</f>
        <v>1.067124121583819</v>
      </c>
      <c r="Q87" s="1">
        <f ca="1">Q27+NORMINV(RAND(),0,'Total-Smoothed'!$AG$2)</f>
        <v>5.6282867260691767E-2</v>
      </c>
      <c r="R87" s="1">
        <f ca="1">R27+NORMINV(RAND(),0,'Total-Smoothed'!$AG$2)</f>
        <v>-7.8470840220761409E-2</v>
      </c>
      <c r="S87" s="1">
        <f ca="1">S27+NORMINV(RAND(),0,'Total-Smoothed'!$AG$2)</f>
        <v>0.81961169113713983</v>
      </c>
      <c r="T87" s="1">
        <f ca="1">T27+NORMINV(RAND(),0,'Total-Smoothed'!$AG$2)</f>
        <v>-0.18371706539004018</v>
      </c>
      <c r="U87" s="1">
        <f ca="1">U27+NORMINV(RAND(),0,'Total-Smoothed'!$AG$2)</f>
        <v>1.0776110680711815</v>
      </c>
      <c r="V87" s="1">
        <f ca="1">V27+NORMINV(RAND(),0,'Total-Smoothed'!$AG$2)</f>
        <v>-2.9107894771525158E-2</v>
      </c>
      <c r="W87" s="1">
        <f ca="1">W27+NORMINV(RAND(),0,'Total-Smoothed'!$AG$2)</f>
        <v>0.9769922295697766</v>
      </c>
    </row>
    <row r="88" spans="1:23">
      <c r="A88">
        <v>99</v>
      </c>
      <c r="B88" t="s">
        <v>74</v>
      </c>
      <c r="C88">
        <v>30</v>
      </c>
      <c r="D88" s="1">
        <f ca="1">D28+NORMINV(RAND(),0,'Total-Smoothed'!$AG$2)</f>
        <v>4.3739545570628272E-2</v>
      </c>
      <c r="E88" s="1">
        <f ca="1">E28+NORMINV(RAND(),0,'Total-Smoothed'!$AG$2)</f>
        <v>-3.7966444106681679E-3</v>
      </c>
      <c r="F88" s="1">
        <f ca="1">F28+NORMINV(RAND(),0,'Total-Smoothed'!$AG$2)</f>
        <v>0.88136108389877021</v>
      </c>
      <c r="G88" s="1">
        <f ca="1">G28+NORMINV(RAND(),0,'Total-Smoothed'!$AG$2)</f>
        <v>0.83153348702917473</v>
      </c>
      <c r="H88" s="1">
        <f ca="1">H28+NORMINV(RAND(),0,'Total-Smoothed'!$AG$2)</f>
        <v>0.12758739531407598</v>
      </c>
      <c r="I88" s="1">
        <f ca="1">I28+NORMINV(RAND(),0,'Total-Smoothed'!$AG$2)</f>
        <v>-2.5678545626339228E-2</v>
      </c>
      <c r="J88" s="1">
        <f ca="1">J28+NORMINV(RAND(),0,'Total-Smoothed'!$AG$2)</f>
        <v>-7.1692338041731016E-2</v>
      </c>
      <c r="K88" s="1">
        <f ca="1">K28+NORMINV(RAND(),0,'Total-Smoothed'!$AG$2)</f>
        <v>0.95761354979557212</v>
      </c>
      <c r="L88" s="1">
        <f ca="1">L28+NORMINV(RAND(),0,'Total-Smoothed'!$AG$2)</f>
        <v>0.18728561451588061</v>
      </c>
      <c r="M88" s="1">
        <f ca="1">M28+NORMINV(RAND(),0,'Total-Smoothed'!$AG$2)</f>
        <v>0.76936057438501726</v>
      </c>
      <c r="N88" s="1">
        <f ca="1">N28+NORMINV(RAND(),0,'Total-Smoothed'!$AG$2)</f>
        <v>-6.4560964864247852E-2</v>
      </c>
      <c r="O88" s="1">
        <f ca="1">O28+NORMINV(RAND(),0,'Total-Smoothed'!$AG$2)</f>
        <v>0.99474472261647273</v>
      </c>
      <c r="P88" s="1">
        <f ca="1">P28+NORMINV(RAND(),0,'Total-Smoothed'!$AG$2)</f>
        <v>1.2676669419263158</v>
      </c>
      <c r="Q88" s="1">
        <f ca="1">Q28+NORMINV(RAND(),0,'Total-Smoothed'!$AG$2)</f>
        <v>4.3315178556335716E-2</v>
      </c>
      <c r="R88" s="1">
        <f ca="1">R28+NORMINV(RAND(),0,'Total-Smoothed'!$AG$2)</f>
        <v>0.9696115737368366</v>
      </c>
      <c r="S88" s="1">
        <f ca="1">S28+NORMINV(RAND(),0,'Total-Smoothed'!$AG$2)</f>
        <v>1.0529478964849728</v>
      </c>
      <c r="T88" s="1">
        <f ca="1">T28+NORMINV(RAND(),0,'Total-Smoothed'!$AG$2)</f>
        <v>7.1526120360857481E-2</v>
      </c>
      <c r="U88" s="1">
        <f ca="1">U28+NORMINV(RAND(),0,'Total-Smoothed'!$AG$2)</f>
        <v>0.95616643853118211</v>
      </c>
      <c r="V88" s="1">
        <f ca="1">V28+NORMINV(RAND(),0,'Total-Smoothed'!$AG$2)</f>
        <v>0.14603423299108095</v>
      </c>
      <c r="W88" s="1">
        <f ca="1">W28+NORMINV(RAND(),0,'Total-Smoothed'!$AG$2)</f>
        <v>0.9734970475570669</v>
      </c>
    </row>
    <row r="89" spans="1:23">
      <c r="A89">
        <v>100</v>
      </c>
      <c r="B89" t="s">
        <v>75</v>
      </c>
      <c r="C89">
        <v>30</v>
      </c>
      <c r="D89" s="1">
        <f ca="1">D29+NORMINV(RAND(),0,'Total-Smoothed'!$AG$2)</f>
        <v>9.7382343023432766E-2</v>
      </c>
      <c r="E89" s="1">
        <f ca="1">E29+NORMINV(RAND(),0,'Total-Smoothed'!$AG$2)</f>
        <v>0.34378205472981893</v>
      </c>
      <c r="F89" s="1">
        <f ca="1">F29+NORMINV(RAND(),0,'Total-Smoothed'!$AG$2)</f>
        <v>0.18505347808005707</v>
      </c>
      <c r="G89" s="1">
        <f ca="1">G29+NORMINV(RAND(),0,'Total-Smoothed'!$AG$2)</f>
        <v>0.11533741490497304</v>
      </c>
      <c r="H89" s="1">
        <f ca="1">H29+NORMINV(RAND(),0,'Total-Smoothed'!$AG$2)</f>
        <v>-9.0921983232594039E-2</v>
      </c>
      <c r="I89" s="1">
        <f ca="1">I29+NORMINV(RAND(),0,'Total-Smoothed'!$AG$2)</f>
        <v>9.9634867293911834E-3</v>
      </c>
      <c r="J89" s="1">
        <f ca="1">J29+NORMINV(RAND(),0,'Total-Smoothed'!$AG$2)</f>
        <v>-1.5764812536287382E-2</v>
      </c>
      <c r="K89" s="1">
        <f ca="1">K29+NORMINV(RAND(),0,'Total-Smoothed'!$AG$2)</f>
        <v>1.0867705692697283</v>
      </c>
      <c r="L89" s="1">
        <f ca="1">L29+NORMINV(RAND(),0,'Total-Smoothed'!$AG$2)</f>
        <v>-3.6544700145535541E-2</v>
      </c>
      <c r="M89" s="1">
        <f ca="1">M29+NORMINV(RAND(),0,'Total-Smoothed'!$AG$2)</f>
        <v>0.11433780328302189</v>
      </c>
      <c r="N89" s="1">
        <f ca="1">N29+NORMINV(RAND(),0,'Total-Smoothed'!$AG$2)</f>
        <v>1.0886930420227894</v>
      </c>
      <c r="O89" s="1">
        <f ca="1">O29+NORMINV(RAND(),0,'Total-Smoothed'!$AG$2)</f>
        <v>0.95882472608416802</v>
      </c>
      <c r="P89" s="1">
        <f ca="1">P29+NORMINV(RAND(),0,'Total-Smoothed'!$AG$2)</f>
        <v>0.79306340287428778</v>
      </c>
      <c r="Q89" s="1">
        <f ca="1">Q29+NORMINV(RAND(),0,'Total-Smoothed'!$AG$2)</f>
        <v>8.3050648359846616E-2</v>
      </c>
      <c r="R89" s="1">
        <f ca="1">R29+NORMINV(RAND(),0,'Total-Smoothed'!$AG$2)</f>
        <v>-0.14735413374454281</v>
      </c>
      <c r="S89" s="1">
        <f ca="1">S29+NORMINV(RAND(),0,'Total-Smoothed'!$AG$2)</f>
        <v>1.1956715582719757</v>
      </c>
      <c r="T89" s="1">
        <f ca="1">T29+NORMINV(RAND(),0,'Total-Smoothed'!$AG$2)</f>
        <v>-4.0638207181565661E-2</v>
      </c>
      <c r="U89" s="1">
        <f ca="1">U29+NORMINV(RAND(),0,'Total-Smoothed'!$AG$2)</f>
        <v>1.0028801230258475</v>
      </c>
      <c r="V89" s="1">
        <f ca="1">V29+NORMINV(RAND(),0,'Total-Smoothed'!$AG$2)</f>
        <v>1.546999155931752E-3</v>
      </c>
      <c r="W89" s="1">
        <f ca="1">W29+NORMINV(RAND(),0,'Total-Smoothed'!$AG$2)</f>
        <v>8.6242602614435601E-2</v>
      </c>
    </row>
    <row r="90" spans="1:23">
      <c r="A90">
        <v>101</v>
      </c>
      <c r="B90" t="s">
        <v>76</v>
      </c>
      <c r="C90">
        <v>30</v>
      </c>
      <c r="D90" s="1">
        <f ca="1">D30+NORMINV(RAND(),0,'Total-Smoothed'!$AG$2)</f>
        <v>0.10642732273965193</v>
      </c>
      <c r="E90" s="1">
        <f ca="1">E30+NORMINV(RAND(),0,'Total-Smoothed'!$AG$2)</f>
        <v>6.168272663077852E-2</v>
      </c>
      <c r="F90" s="1">
        <f ca="1">F30+NORMINV(RAND(),0,'Total-Smoothed'!$AG$2)</f>
        <v>0.93285518193303307</v>
      </c>
      <c r="G90" s="1">
        <f ca="1">G30+NORMINV(RAND(),0,'Total-Smoothed'!$AG$2)</f>
        <v>8.0068579068722889E-2</v>
      </c>
      <c r="H90" s="1">
        <f ca="1">H30+NORMINV(RAND(),0,'Total-Smoothed'!$AG$2)</f>
        <v>7.3306753640172501E-2</v>
      </c>
      <c r="I90" s="1">
        <f ca="1">I30+NORMINV(RAND(),0,'Total-Smoothed'!$AG$2)</f>
        <v>1.231922447137287E-2</v>
      </c>
      <c r="J90" s="1">
        <f ca="1">J30+NORMINV(RAND(),0,'Total-Smoothed'!$AG$2)</f>
        <v>3.1030063813621091E-2</v>
      </c>
      <c r="K90" s="1">
        <f ca="1">K30+NORMINV(RAND(),0,'Total-Smoothed'!$AG$2)</f>
        <v>-6.7253624208634621E-2</v>
      </c>
      <c r="L90" s="1">
        <f ca="1">L30+NORMINV(RAND(),0,'Total-Smoothed'!$AG$2)</f>
        <v>-0.10374655242519293</v>
      </c>
      <c r="M90" s="1">
        <f ca="1">M30+NORMINV(RAND(),0,'Total-Smoothed'!$AG$2)</f>
        <v>0.23660794442765576</v>
      </c>
      <c r="N90" s="1">
        <f ca="1">N30+NORMINV(RAND(),0,'Total-Smoothed'!$AG$2)</f>
        <v>1.2624941920239303</v>
      </c>
      <c r="O90" s="1">
        <f ca="1">O30+NORMINV(RAND(),0,'Total-Smoothed'!$AG$2)</f>
        <v>1.0251101039363832</v>
      </c>
      <c r="P90" s="1">
        <f ca="1">P30+NORMINV(RAND(),0,'Total-Smoothed'!$AG$2)</f>
        <v>-4.0489988749933897E-2</v>
      </c>
      <c r="Q90" s="1">
        <f ca="1">Q30+NORMINV(RAND(),0,'Total-Smoothed'!$AG$2)</f>
        <v>-0.14995816681859436</v>
      </c>
      <c r="R90" s="1">
        <f ca="1">R30+NORMINV(RAND(),0,'Total-Smoothed'!$AG$2)</f>
        <v>4.4227332398176625E-2</v>
      </c>
      <c r="S90" s="1">
        <f ca="1">S30+NORMINV(RAND(),0,'Total-Smoothed'!$AG$2)</f>
        <v>0.81106008393826767</v>
      </c>
      <c r="T90" s="1">
        <f ca="1">T30+NORMINV(RAND(),0,'Total-Smoothed'!$AG$2)</f>
        <v>2.9163911874838713E-2</v>
      </c>
      <c r="U90" s="1">
        <f ca="1">U30+NORMINV(RAND(),0,'Total-Smoothed'!$AG$2)</f>
        <v>1.1813985550551984</v>
      </c>
      <c r="V90" s="1">
        <f ca="1">V30+NORMINV(RAND(),0,'Total-Smoothed'!$AG$2)</f>
        <v>-4.8033446500372771E-2</v>
      </c>
      <c r="W90" s="1">
        <f ca="1">W30+NORMINV(RAND(),0,'Total-Smoothed'!$AG$2)</f>
        <v>-7.4637222834750896E-2</v>
      </c>
    </row>
    <row r="91" spans="1:23">
      <c r="A91">
        <v>102</v>
      </c>
      <c r="B91" t="s">
        <v>77</v>
      </c>
      <c r="C91">
        <v>30</v>
      </c>
      <c r="D91" s="1">
        <f ca="1">D31+NORMINV(RAND(),0,'Total-Smoothed'!$AG$2)</f>
        <v>0.39412397140658345</v>
      </c>
      <c r="E91" s="1">
        <f ca="1">E31+NORMINV(RAND(),0,'Total-Smoothed'!$AG$2)</f>
        <v>1.187465836502466</v>
      </c>
      <c r="F91" s="1">
        <f ca="1">F31+NORMINV(RAND(),0,'Total-Smoothed'!$AG$2)</f>
        <v>0.24657866817248333</v>
      </c>
      <c r="G91" s="1">
        <f ca="1">G31+NORMINV(RAND(),0,'Total-Smoothed'!$AG$2)</f>
        <v>0.89879839341177559</v>
      </c>
      <c r="H91" s="1">
        <f ca="1">H31+NORMINV(RAND(),0,'Total-Smoothed'!$AG$2)</f>
        <v>0.42968493036838573</v>
      </c>
      <c r="I91" s="1">
        <f ca="1">I31+NORMINV(RAND(),0,'Total-Smoothed'!$AG$2)</f>
        <v>1.240776541647738E-2</v>
      </c>
      <c r="J91" s="1">
        <f ca="1">J31+NORMINV(RAND(),0,'Total-Smoothed'!$AG$2)</f>
        <v>-4.5644771845023115E-2</v>
      </c>
      <c r="K91" s="1">
        <f ca="1">K31+NORMINV(RAND(),0,'Total-Smoothed'!$AG$2)</f>
        <v>1.2528852855325026E-2</v>
      </c>
      <c r="L91" s="1">
        <f ca="1">L31+NORMINV(RAND(),0,'Total-Smoothed'!$AG$2)</f>
        <v>-6.5781789565571042E-2</v>
      </c>
      <c r="M91" s="1">
        <f ca="1">M31+NORMINV(RAND(),0,'Total-Smoothed'!$AG$2)</f>
        <v>0.76690746419947775</v>
      </c>
      <c r="N91" s="1">
        <f ca="1">N31+NORMINV(RAND(),0,'Total-Smoothed'!$AG$2)</f>
        <v>4.2710039599972965E-2</v>
      </c>
      <c r="O91" s="1">
        <f ca="1">O31+NORMINV(RAND(),0,'Total-Smoothed'!$AG$2)</f>
        <v>-8.5141502345092851E-2</v>
      </c>
      <c r="P91" s="1">
        <f ca="1">P31+NORMINV(RAND(),0,'Total-Smoothed'!$AG$2)</f>
        <v>1.2054857231302578</v>
      </c>
      <c r="Q91" s="1">
        <f ca="1">Q31+NORMINV(RAND(),0,'Total-Smoothed'!$AG$2)</f>
        <v>-2.6137061320094926E-2</v>
      </c>
      <c r="R91" s="1">
        <f ca="1">R31+NORMINV(RAND(),0,'Total-Smoothed'!$AG$2)</f>
        <v>1.0840382118670586</v>
      </c>
      <c r="S91" s="1">
        <f ca="1">S31+NORMINV(RAND(),0,'Total-Smoothed'!$AG$2)</f>
        <v>0.81014951321413742</v>
      </c>
      <c r="T91" s="1">
        <f ca="1">T31+NORMINV(RAND(),0,'Total-Smoothed'!$AG$2)</f>
        <v>-4.1652711627077371E-2</v>
      </c>
      <c r="U91" s="1">
        <f ca="1">U31+NORMINV(RAND(),0,'Total-Smoothed'!$AG$2)</f>
        <v>1.0123051279904758</v>
      </c>
      <c r="V91" s="1">
        <f ca="1">V31+NORMINV(RAND(),0,'Total-Smoothed'!$AG$2)</f>
        <v>-4.3616272271353229E-2</v>
      </c>
      <c r="W91" s="1">
        <f ca="1">W31+NORMINV(RAND(),0,'Total-Smoothed'!$AG$2)</f>
        <v>1.2054115393939009E-2</v>
      </c>
    </row>
    <row r="92" spans="1:23">
      <c r="A92">
        <v>103</v>
      </c>
      <c r="B92" t="s">
        <v>78</v>
      </c>
      <c r="C92">
        <v>30</v>
      </c>
      <c r="D92" s="1">
        <f ca="1">D32+NORMINV(RAND(),0,'Total-Smoothed'!$AG$2)</f>
        <v>-8.0031105190924684E-2</v>
      </c>
      <c r="E92" s="1">
        <f ca="1">E32+NORMINV(RAND(),0,'Total-Smoothed'!$AG$2)</f>
        <v>1.1243688386638053</v>
      </c>
      <c r="F92" s="1">
        <f ca="1">F32+NORMINV(RAND(),0,'Total-Smoothed'!$AG$2)</f>
        <v>0.5378218357592246</v>
      </c>
      <c r="G92" s="1">
        <f ca="1">G32+NORMINV(RAND(),0,'Total-Smoothed'!$AG$2)</f>
        <v>-1.856346318216115E-2</v>
      </c>
      <c r="H92" s="1">
        <f ca="1">H32+NORMINV(RAND(),0,'Total-Smoothed'!$AG$2)</f>
        <v>0.58513758084653944</v>
      </c>
      <c r="I92" s="1">
        <f ca="1">I32+NORMINV(RAND(),0,'Total-Smoothed'!$AG$2)</f>
        <v>-1.8442963692751908E-2</v>
      </c>
      <c r="J92" s="1">
        <f ca="1">J32+NORMINV(RAND(),0,'Total-Smoothed'!$AG$2)</f>
        <v>0.97488277616388896</v>
      </c>
      <c r="K92" s="1">
        <f ca="1">K32+NORMINV(RAND(),0,'Total-Smoothed'!$AG$2)</f>
        <v>0.26607808131949046</v>
      </c>
      <c r="L92" s="1">
        <f ca="1">L32+NORMINV(RAND(),0,'Total-Smoothed'!$AG$2)</f>
        <v>-9.48944261298168E-3</v>
      </c>
      <c r="M92" s="1">
        <f ca="1">M32+NORMINV(RAND(),0,'Total-Smoothed'!$AG$2)</f>
        <v>-5.0137903553998386E-2</v>
      </c>
      <c r="N92" s="1">
        <f ca="1">N32+NORMINV(RAND(),0,'Total-Smoothed'!$AG$2)</f>
        <v>5.3574855862699583E-2</v>
      </c>
      <c r="O92" s="1">
        <f ca="1">O32+NORMINV(RAND(),0,'Total-Smoothed'!$AG$2)</f>
        <v>-0.1193830905497002</v>
      </c>
      <c r="P92" s="1">
        <f ca="1">P32+NORMINV(RAND(),0,'Total-Smoothed'!$AG$2)</f>
        <v>1.10106562086955</v>
      </c>
      <c r="Q92" s="1">
        <f ca="1">Q32+NORMINV(RAND(),0,'Total-Smoothed'!$AG$2)</f>
        <v>0.99007037666889453</v>
      </c>
      <c r="R92" s="1">
        <f ca="1">R32+NORMINV(RAND(),0,'Total-Smoothed'!$AG$2)</f>
        <v>0.55979341387568859</v>
      </c>
      <c r="S92" s="1">
        <f ca="1">S32+NORMINV(RAND(),0,'Total-Smoothed'!$AG$2)</f>
        <v>0.91711507570305728</v>
      </c>
      <c r="T92" s="1">
        <f ca="1">T32+NORMINV(RAND(),0,'Total-Smoothed'!$AG$2)</f>
        <v>-7.6717429309428884E-3</v>
      </c>
      <c r="U92" s="1">
        <f ca="1">U32+NORMINV(RAND(),0,'Total-Smoothed'!$AG$2)</f>
        <v>5.4107299386020713E-2</v>
      </c>
      <c r="V92" s="1">
        <f ca="1">V32+NORMINV(RAND(),0,'Total-Smoothed'!$AG$2)</f>
        <v>0.1157576425228569</v>
      </c>
      <c r="W92" s="1">
        <f ca="1">W32+NORMINV(RAND(),0,'Total-Smoothed'!$AG$2)</f>
        <v>1.0653490662911895</v>
      </c>
    </row>
    <row r="93" spans="1:23">
      <c r="A93">
        <v>104</v>
      </c>
      <c r="B93" t="s">
        <v>79</v>
      </c>
      <c r="C93">
        <v>30</v>
      </c>
      <c r="D93" s="1">
        <f ca="1">D33+NORMINV(RAND(),0,'Total-Smoothed'!$AG$2)</f>
        <v>0.1035320552888041</v>
      </c>
      <c r="E93" s="1">
        <f ca="1">E33+NORMINV(RAND(),0,'Total-Smoothed'!$AG$2)</f>
        <v>1.0998593814289481</v>
      </c>
      <c r="F93" s="1">
        <f ca="1">F33+NORMINV(RAND(),0,'Total-Smoothed'!$AG$2)</f>
        <v>-0.17843280634860512</v>
      </c>
      <c r="G93" s="1">
        <f ca="1">G33+NORMINV(RAND(),0,'Total-Smoothed'!$AG$2)</f>
        <v>4.7927873894650669E-2</v>
      </c>
      <c r="H93" s="1">
        <f ca="1">H33+NORMINV(RAND(),0,'Total-Smoothed'!$AG$2)</f>
        <v>-0.12262465037007217</v>
      </c>
      <c r="I93" s="1">
        <f ca="1">I33+NORMINV(RAND(),0,'Total-Smoothed'!$AG$2)</f>
        <v>-1.7505473667434004E-2</v>
      </c>
      <c r="J93" s="1">
        <f ca="1">J33+NORMINV(RAND(),0,'Total-Smoothed'!$AG$2)</f>
        <v>5.2794874673916603E-3</v>
      </c>
      <c r="K93" s="1">
        <f ca="1">K33+NORMINV(RAND(),0,'Total-Smoothed'!$AG$2)</f>
        <v>0.42186500123410636</v>
      </c>
      <c r="L93" s="1">
        <f ca="1">L33+NORMINV(RAND(),0,'Total-Smoothed'!$AG$2)</f>
        <v>-0.10016384299485813</v>
      </c>
      <c r="M93" s="1">
        <f ca="1">M33+NORMINV(RAND(),0,'Total-Smoothed'!$AG$2)</f>
        <v>0.24329645625259777</v>
      </c>
      <c r="N93" s="1">
        <f ca="1">N33+NORMINV(RAND(),0,'Total-Smoothed'!$AG$2)</f>
        <v>0.22505177421079559</v>
      </c>
      <c r="O93" s="1">
        <f ca="1">O33+NORMINV(RAND(),0,'Total-Smoothed'!$AG$2)</f>
        <v>-9.2518505845790466E-2</v>
      </c>
      <c r="P93" s="1">
        <f ca="1">P33+NORMINV(RAND(),0,'Total-Smoothed'!$AG$2)</f>
        <v>1.0667009009481001</v>
      </c>
      <c r="Q93" s="1">
        <f ca="1">Q33+NORMINV(RAND(),0,'Total-Smoothed'!$AG$2)</f>
        <v>9.6488895589462803E-2</v>
      </c>
      <c r="R93" s="1">
        <f ca="1">R33+NORMINV(RAND(),0,'Total-Smoothed'!$AG$2)</f>
        <v>0.85336020106921195</v>
      </c>
      <c r="S93" s="1">
        <f ca="1">S33+NORMINV(RAND(),0,'Total-Smoothed'!$AG$2)</f>
        <v>0.77220135931598077</v>
      </c>
      <c r="T93" s="1">
        <f ca="1">T33+NORMINV(RAND(),0,'Total-Smoothed'!$AG$2)</f>
        <v>5.9677462312124667E-2</v>
      </c>
      <c r="U93" s="1">
        <f ca="1">U33+NORMINV(RAND(),0,'Total-Smoothed'!$AG$2)</f>
        <v>-0.1200474242567897</v>
      </c>
      <c r="V93" s="1">
        <f ca="1">V33+NORMINV(RAND(),0,'Total-Smoothed'!$AG$2)</f>
        <v>0.13459867208785015</v>
      </c>
      <c r="W93" s="1">
        <f ca="1">W33+NORMINV(RAND(),0,'Total-Smoothed'!$AG$2)</f>
        <v>-9.5331315814457557E-2</v>
      </c>
    </row>
    <row r="94" spans="1:23">
      <c r="A94">
        <v>105</v>
      </c>
      <c r="B94" t="s">
        <v>80</v>
      </c>
      <c r="C94">
        <v>30</v>
      </c>
      <c r="D94" s="1">
        <f ca="1">D34+NORMINV(RAND(),0,'Total-Smoothed'!$AG$2)</f>
        <v>0.2024361631357956</v>
      </c>
      <c r="E94" s="1">
        <f ca="1">E34+NORMINV(RAND(),0,'Total-Smoothed'!$AG$2)</f>
        <v>0.78774870521155071</v>
      </c>
      <c r="F94" s="1">
        <f ca="1">F34+NORMINV(RAND(),0,'Total-Smoothed'!$AG$2)</f>
        <v>0.40811853401678533</v>
      </c>
      <c r="G94" s="1">
        <f ca="1">G34+NORMINV(RAND(),0,'Total-Smoothed'!$AG$2)</f>
        <v>1.2157872923803761</v>
      </c>
      <c r="H94" s="1">
        <f ca="1">H34+NORMINV(RAND(),0,'Total-Smoothed'!$AG$2)</f>
        <v>-4.8379966394795863E-3</v>
      </c>
      <c r="I94" s="1">
        <f ca="1">I34+NORMINV(RAND(),0,'Total-Smoothed'!$AG$2)</f>
        <v>-2.5148771142741944E-2</v>
      </c>
      <c r="J94" s="1">
        <f ca="1">J34+NORMINV(RAND(),0,'Total-Smoothed'!$AG$2)</f>
        <v>9.4261611493356881E-4</v>
      </c>
      <c r="K94" s="1">
        <f ca="1">K34+NORMINV(RAND(),0,'Total-Smoothed'!$AG$2)</f>
        <v>-9.4494181114278972E-2</v>
      </c>
      <c r="L94" s="1">
        <f ca="1">L34+NORMINV(RAND(),0,'Total-Smoothed'!$AG$2)</f>
        <v>3.3941609354245596E-2</v>
      </c>
      <c r="M94" s="1">
        <f ca="1">M34+NORMINV(RAND(),0,'Total-Smoothed'!$AG$2)</f>
        <v>0.97952090540571946</v>
      </c>
      <c r="N94" s="1">
        <f ca="1">N34+NORMINV(RAND(),0,'Total-Smoothed'!$AG$2)</f>
        <v>3.2729067608687816E-2</v>
      </c>
      <c r="O94" s="1">
        <f ca="1">O34+NORMINV(RAND(),0,'Total-Smoothed'!$AG$2)</f>
        <v>-0.10855082885139439</v>
      </c>
      <c r="P94" s="1">
        <f ca="1">P34+NORMINV(RAND(),0,'Total-Smoothed'!$AG$2)</f>
        <v>1.024759655181797</v>
      </c>
      <c r="Q94" s="1">
        <f ca="1">Q34+NORMINV(RAND(),0,'Total-Smoothed'!$AG$2)</f>
        <v>-4.9491875807773089E-2</v>
      </c>
      <c r="R94" s="1">
        <f ca="1">R34+NORMINV(RAND(),0,'Total-Smoothed'!$AG$2)</f>
        <v>0.89108242927523229</v>
      </c>
      <c r="S94" s="1">
        <f ca="1">S34+NORMINV(RAND(),0,'Total-Smoothed'!$AG$2)</f>
        <v>1.0719187409016202</v>
      </c>
      <c r="T94" s="1">
        <f ca="1">T34+NORMINV(RAND(),0,'Total-Smoothed'!$AG$2)</f>
        <v>-5.2925000555558129E-3</v>
      </c>
      <c r="U94" s="1">
        <f ca="1">U34+NORMINV(RAND(),0,'Total-Smoothed'!$AG$2)</f>
        <v>0.85487881587685455</v>
      </c>
      <c r="V94" s="1">
        <f ca="1">V34+NORMINV(RAND(),0,'Total-Smoothed'!$AG$2)</f>
        <v>0.13866393901434604</v>
      </c>
      <c r="W94" s="1">
        <f ca="1">W34+NORMINV(RAND(),0,'Total-Smoothed'!$AG$2)</f>
        <v>0.96599374446827602</v>
      </c>
    </row>
    <row r="95" spans="1:23">
      <c r="A95">
        <v>106</v>
      </c>
      <c r="B95" t="s">
        <v>81</v>
      </c>
      <c r="C95">
        <v>30</v>
      </c>
      <c r="D95" s="1">
        <f ca="1">D35+NORMINV(RAND(),0,'Total-Smoothed'!$AG$2)</f>
        <v>2.4357015193067766E-2</v>
      </c>
      <c r="E95" s="1">
        <f ca="1">E35+NORMINV(RAND(),0,'Total-Smoothed'!$AG$2)</f>
        <v>0.9183602553319653</v>
      </c>
      <c r="F95" s="1">
        <f ca="1">F35+NORMINV(RAND(),0,'Total-Smoothed'!$AG$2)</f>
        <v>0.10759769032075472</v>
      </c>
      <c r="G95" s="1">
        <f ca="1">G35+NORMINV(RAND(),0,'Total-Smoothed'!$AG$2)</f>
        <v>-5.2305622165585194E-2</v>
      </c>
      <c r="H95" s="1">
        <f ca="1">H35+NORMINV(RAND(),0,'Total-Smoothed'!$AG$2)</f>
        <v>-2.4027531668204774E-2</v>
      </c>
      <c r="I95" s="1">
        <f ca="1">I35+NORMINV(RAND(),0,'Total-Smoothed'!$AG$2)</f>
        <v>-0.11755888953578703</v>
      </c>
      <c r="J95" s="1">
        <f ca="1">J35+NORMINV(RAND(),0,'Total-Smoothed'!$AG$2)</f>
        <v>-5.6580964388029384E-2</v>
      </c>
      <c r="K95" s="1">
        <f ca="1">K35+NORMINV(RAND(),0,'Total-Smoothed'!$AG$2)</f>
        <v>-8.2021873874105616E-3</v>
      </c>
      <c r="L95" s="1">
        <f ca="1">L35+NORMINV(RAND(),0,'Total-Smoothed'!$AG$2)</f>
        <v>-1.546912270738429E-2</v>
      </c>
      <c r="M95" s="1">
        <f ca="1">M35+NORMINV(RAND(),0,'Total-Smoothed'!$AG$2)</f>
        <v>3.8957155277899794E-2</v>
      </c>
      <c r="N95" s="1">
        <f ca="1">N35+NORMINV(RAND(),0,'Total-Smoothed'!$AG$2)</f>
        <v>0.77390147170810497</v>
      </c>
      <c r="O95" s="1">
        <f ca="1">O35+NORMINV(RAND(),0,'Total-Smoothed'!$AG$2)</f>
        <v>-9.9891513391624817E-2</v>
      </c>
      <c r="P95" s="1">
        <f ca="1">P35+NORMINV(RAND(),0,'Total-Smoothed'!$AG$2)</f>
        <v>0.93059961714353934</v>
      </c>
      <c r="Q95" s="1">
        <f ca="1">Q35+NORMINV(RAND(),0,'Total-Smoothed'!$AG$2)</f>
        <v>9.5915840106875108E-2</v>
      </c>
      <c r="R95" s="1">
        <f ca="1">R35+NORMINV(RAND(),0,'Total-Smoothed'!$AG$2)</f>
        <v>0.37411054967794838</v>
      </c>
      <c r="S95" s="1">
        <f ca="1">S35+NORMINV(RAND(),0,'Total-Smoothed'!$AG$2)</f>
        <v>1.0508799079747928</v>
      </c>
      <c r="T95" s="1">
        <f ca="1">T35+NORMINV(RAND(),0,'Total-Smoothed'!$AG$2)</f>
        <v>-7.3815100580163717E-2</v>
      </c>
      <c r="U95" s="1">
        <f ca="1">U35+NORMINV(RAND(),0,'Total-Smoothed'!$AG$2)</f>
        <v>-4.9904510418467857E-2</v>
      </c>
      <c r="V95" s="1">
        <f ca="1">V35+NORMINV(RAND(),0,'Total-Smoothed'!$AG$2)</f>
        <v>-0.15724457469147501</v>
      </c>
      <c r="W95" s="1">
        <f ca="1">W35+NORMINV(RAND(),0,'Total-Smoothed'!$AG$2)</f>
        <v>2.0470868026380054E-2</v>
      </c>
    </row>
    <row r="96" spans="1:23">
      <c r="A96">
        <v>107</v>
      </c>
      <c r="B96" t="s">
        <v>82</v>
      </c>
      <c r="C96">
        <v>30</v>
      </c>
      <c r="D96" s="1">
        <f ca="1">D36+NORMINV(RAND(),0,'Total-Smoothed'!$AG$2)</f>
        <v>-8.0185793554125015E-2</v>
      </c>
      <c r="E96" s="1">
        <f ca="1">E36+NORMINV(RAND(),0,'Total-Smoothed'!$AG$2)</f>
        <v>1.0477046338965985</v>
      </c>
      <c r="F96" s="1">
        <f ca="1">F36+NORMINV(RAND(),0,'Total-Smoothed'!$AG$2)</f>
        <v>-2.2695251475653853E-2</v>
      </c>
      <c r="G96" s="1">
        <f ca="1">G36+NORMINV(RAND(),0,'Total-Smoothed'!$AG$2)</f>
        <v>-2.9123493656665469E-2</v>
      </c>
      <c r="H96" s="1">
        <f ca="1">H36+NORMINV(RAND(),0,'Total-Smoothed'!$AG$2)</f>
        <v>9.4201644576841798E-2</v>
      </c>
      <c r="I96" s="1">
        <f ca="1">I36+NORMINV(RAND(),0,'Total-Smoothed'!$AG$2)</f>
        <v>-0.12047537705137612</v>
      </c>
      <c r="J96" s="1">
        <f ca="1">J36+NORMINV(RAND(),0,'Total-Smoothed'!$AG$2)</f>
        <v>-9.2877305595502196E-2</v>
      </c>
      <c r="K96" s="1">
        <f ca="1">K36+NORMINV(RAND(),0,'Total-Smoothed'!$AG$2)</f>
        <v>-6.6232565890393932E-2</v>
      </c>
      <c r="L96" s="1">
        <f ca="1">L36+NORMINV(RAND(),0,'Total-Smoothed'!$AG$2)</f>
        <v>-2.8258455954516259E-2</v>
      </c>
      <c r="M96" s="1">
        <f ca="1">M36+NORMINV(RAND(),0,'Total-Smoothed'!$AG$2)</f>
        <v>0.85159071599584868</v>
      </c>
      <c r="N96" s="1">
        <f ca="1">N36+NORMINV(RAND(),0,'Total-Smoothed'!$AG$2)</f>
        <v>2.3618708165119684E-2</v>
      </c>
      <c r="O96" s="1">
        <f ca="1">O36+NORMINV(RAND(),0,'Total-Smoothed'!$AG$2)</f>
        <v>6.6079380184078648E-2</v>
      </c>
      <c r="P96" s="1">
        <f ca="1">P36+NORMINV(RAND(),0,'Total-Smoothed'!$AG$2)</f>
        <v>0.89753840507134375</v>
      </c>
      <c r="Q96" s="1">
        <f ca="1">Q36+NORMINV(RAND(),0,'Total-Smoothed'!$AG$2)</f>
        <v>1.0998206035031717</v>
      </c>
      <c r="R96" s="1">
        <f ca="1">R36+NORMINV(RAND(),0,'Total-Smoothed'!$AG$2)</f>
        <v>1.0795986660052226</v>
      </c>
      <c r="S96" s="1">
        <f ca="1">S36+NORMINV(RAND(),0,'Total-Smoothed'!$AG$2)</f>
        <v>1.0256468400835839</v>
      </c>
      <c r="T96" s="1">
        <f ca="1">T36+NORMINV(RAND(),0,'Total-Smoothed'!$AG$2)</f>
        <v>0.328874529445986</v>
      </c>
      <c r="U96" s="1">
        <f ca="1">U36+NORMINV(RAND(),0,'Total-Smoothed'!$AG$2)</f>
        <v>-8.6819079077846043E-2</v>
      </c>
      <c r="V96" s="1">
        <f ca="1">V36+NORMINV(RAND(),0,'Total-Smoothed'!$AG$2)</f>
        <v>2.3113190913346317E-2</v>
      </c>
      <c r="W96" s="1">
        <f ca="1">W36+NORMINV(RAND(),0,'Total-Smoothed'!$AG$2)</f>
        <v>1.0874192220865491</v>
      </c>
    </row>
    <row r="97" spans="1:23">
      <c r="A97">
        <v>108</v>
      </c>
      <c r="B97" t="s">
        <v>83</v>
      </c>
      <c r="C97">
        <v>30</v>
      </c>
      <c r="D97" s="1">
        <f ca="1">D37+NORMINV(RAND(),0,'Total-Smoothed'!$AG$2)</f>
        <v>7.4822879957672827E-3</v>
      </c>
      <c r="E97" s="1">
        <f ca="1">E37+NORMINV(RAND(),0,'Total-Smoothed'!$AG$2)</f>
        <v>5.3702441536404785E-3</v>
      </c>
      <c r="F97" s="1">
        <f ca="1">F37+NORMINV(RAND(),0,'Total-Smoothed'!$AG$2)</f>
        <v>-4.5105739846551203E-2</v>
      </c>
      <c r="G97" s="1">
        <f ca="1">G37+NORMINV(RAND(),0,'Total-Smoothed'!$AG$2)</f>
        <v>-7.6796333039038753E-2</v>
      </c>
      <c r="H97" s="1">
        <f ca="1">H37+NORMINV(RAND(),0,'Total-Smoothed'!$AG$2)</f>
        <v>-5.3825561356332319E-2</v>
      </c>
      <c r="I97" s="1">
        <f ca="1">I37+NORMINV(RAND(),0,'Total-Smoothed'!$AG$2)</f>
        <v>0.40304425554982504</v>
      </c>
      <c r="J97" s="1">
        <f ca="1">J37+NORMINV(RAND(),0,'Total-Smoothed'!$AG$2)</f>
        <v>0.4219964828069121</v>
      </c>
      <c r="K97" s="1">
        <f ca="1">K37+NORMINV(RAND(),0,'Total-Smoothed'!$AG$2)</f>
        <v>0.10817238910755385</v>
      </c>
      <c r="L97" s="1">
        <f ca="1">L37+NORMINV(RAND(),0,'Total-Smoothed'!$AG$2)</f>
        <v>3.8895040436045775E-2</v>
      </c>
      <c r="M97" s="1">
        <f ca="1">M37+NORMINV(RAND(),0,'Total-Smoothed'!$AG$2)</f>
        <v>3.5761753875384897E-2</v>
      </c>
      <c r="N97" s="1">
        <f ca="1">N37+NORMINV(RAND(),0,'Total-Smoothed'!$AG$2)</f>
        <v>0.59722478826230863</v>
      </c>
      <c r="O97" s="1">
        <f ca="1">O37+NORMINV(RAND(),0,'Total-Smoothed'!$AG$2)</f>
        <v>1.1115131316262696</v>
      </c>
      <c r="P97" s="1">
        <f ca="1">P37+NORMINV(RAND(),0,'Total-Smoothed'!$AG$2)</f>
        <v>0.18426143461530775</v>
      </c>
      <c r="Q97" s="1">
        <f ca="1">Q37+NORMINV(RAND(),0,'Total-Smoothed'!$AG$2)</f>
        <v>1.0068806877327643</v>
      </c>
      <c r="R97" s="1">
        <f ca="1">R37+NORMINV(RAND(),0,'Total-Smoothed'!$AG$2)</f>
        <v>-8.9091484466045423E-2</v>
      </c>
      <c r="S97" s="1">
        <f ca="1">S37+NORMINV(RAND(),0,'Total-Smoothed'!$AG$2)</f>
        <v>0.76243022697188922</v>
      </c>
      <c r="T97" s="1">
        <f ca="1">T37+NORMINV(RAND(),0,'Total-Smoothed'!$AG$2)</f>
        <v>1.1658721868537403</v>
      </c>
      <c r="U97" s="1">
        <f ca="1">U37+NORMINV(RAND(),0,'Total-Smoothed'!$AG$2)</f>
        <v>5.6843961063296283E-2</v>
      </c>
      <c r="V97" s="1">
        <f ca="1">V37+NORMINV(RAND(),0,'Total-Smoothed'!$AG$2)</f>
        <v>8.3198830743320962E-3</v>
      </c>
      <c r="W97" s="1">
        <f ca="1">W37+NORMINV(RAND(),0,'Total-Smoothed'!$AG$2)</f>
        <v>0.97806705138159333</v>
      </c>
    </row>
    <row r="98" spans="1:23">
      <c r="A98">
        <v>109</v>
      </c>
      <c r="B98" t="s">
        <v>84</v>
      </c>
      <c r="C98">
        <v>30</v>
      </c>
      <c r="D98" s="1">
        <f ca="1">D38+NORMINV(RAND(),0,'Total-Smoothed'!$AG$2)</f>
        <v>-1.967304535951854E-2</v>
      </c>
      <c r="E98" s="1">
        <f ca="1">E38+NORMINV(RAND(),0,'Total-Smoothed'!$AG$2)</f>
        <v>-6.6166706302452208E-2</v>
      </c>
      <c r="F98" s="1">
        <f ca="1">F38+NORMINV(RAND(),0,'Total-Smoothed'!$AG$2)</f>
        <v>0.16082754367416374</v>
      </c>
      <c r="G98" s="1">
        <f ca="1">G38+NORMINV(RAND(),0,'Total-Smoothed'!$AG$2)</f>
        <v>4.1662975047043374E-2</v>
      </c>
      <c r="H98" s="1">
        <f ca="1">H38+NORMINV(RAND(),0,'Total-Smoothed'!$AG$2)</f>
        <v>-3.6505624824273282E-2</v>
      </c>
      <c r="I98" s="1">
        <f ca="1">I38+NORMINV(RAND(),0,'Total-Smoothed'!$AG$2)</f>
        <v>0.77786271437783028</v>
      </c>
      <c r="J98" s="1">
        <f ca="1">J38+NORMINV(RAND(),0,'Total-Smoothed'!$AG$2)</f>
        <v>0.19250509727418885</v>
      </c>
      <c r="K98" s="1">
        <f ca="1">K38+NORMINV(RAND(),0,'Total-Smoothed'!$AG$2)</f>
        <v>-0.14872913871600787</v>
      </c>
      <c r="L98" s="1">
        <f ca="1">L38+NORMINV(RAND(),0,'Total-Smoothed'!$AG$2)</f>
        <v>-1.6119566046926574E-3</v>
      </c>
      <c r="M98" s="1">
        <f ca="1">M38+NORMINV(RAND(),0,'Total-Smoothed'!$AG$2)</f>
        <v>0.37763423914902627</v>
      </c>
      <c r="N98" s="1">
        <f ca="1">N38+NORMINV(RAND(),0,'Total-Smoothed'!$AG$2)</f>
        <v>0.84246975302100835</v>
      </c>
      <c r="O98" s="1">
        <f ca="1">O38+NORMINV(RAND(),0,'Total-Smoothed'!$AG$2)</f>
        <v>0.66347965040474566</v>
      </c>
      <c r="P98" s="1">
        <f ca="1">P38+NORMINV(RAND(),0,'Total-Smoothed'!$AG$2)</f>
        <v>-5.9654007611369382E-3</v>
      </c>
      <c r="Q98" s="1">
        <f ca="1">Q38+NORMINV(RAND(),0,'Total-Smoothed'!$AG$2)</f>
        <v>0.18927670529448248</v>
      </c>
      <c r="R98" s="1">
        <f ca="1">R38+NORMINV(RAND(),0,'Total-Smoothed'!$AG$2)</f>
        <v>0.90319024690892324</v>
      </c>
      <c r="S98" s="1">
        <f ca="1">S38+NORMINV(RAND(),0,'Total-Smoothed'!$AG$2)</f>
        <v>0.96826780445787453</v>
      </c>
      <c r="T98" s="1">
        <f ca="1">T38+NORMINV(RAND(),0,'Total-Smoothed'!$AG$2)</f>
        <v>1.023021074512694</v>
      </c>
      <c r="U98" s="1">
        <f ca="1">U38+NORMINV(RAND(),0,'Total-Smoothed'!$AG$2)</f>
        <v>-0.16948003818168444</v>
      </c>
      <c r="V98" s="1">
        <f ca="1">V38+NORMINV(RAND(),0,'Total-Smoothed'!$AG$2)</f>
        <v>5.0190176360736631E-2</v>
      </c>
      <c r="W98" s="1">
        <f ca="1">W38+NORMINV(RAND(),0,'Total-Smoothed'!$AG$2)</f>
        <v>2.7999291268069992E-2</v>
      </c>
    </row>
    <row r="99" spans="1:23">
      <c r="A99">
        <v>110</v>
      </c>
      <c r="B99" t="s">
        <v>85</v>
      </c>
      <c r="C99">
        <v>30</v>
      </c>
      <c r="D99" s="1">
        <f ca="1">D39+NORMINV(RAND(),0,'Total-Smoothed'!$AG$2)</f>
        <v>0.24741260701397089</v>
      </c>
      <c r="E99" s="1">
        <f ca="1">E39+NORMINV(RAND(),0,'Total-Smoothed'!$AG$2)</f>
        <v>8.3744766931241943E-2</v>
      </c>
      <c r="F99" s="1">
        <f ca="1">F39+NORMINV(RAND(),0,'Total-Smoothed'!$AG$2)</f>
        <v>2.1048475148713195E-2</v>
      </c>
      <c r="G99" s="1">
        <f ca="1">G39+NORMINV(RAND(),0,'Total-Smoothed'!$AG$2)</f>
        <v>0.90957675968275942</v>
      </c>
      <c r="H99" s="1">
        <f ca="1">H39+NORMINV(RAND(),0,'Total-Smoothed'!$AG$2)</f>
        <v>3.7792046088060791E-2</v>
      </c>
      <c r="I99" s="1">
        <f ca="1">I39+NORMINV(RAND(),0,'Total-Smoothed'!$AG$2)</f>
        <v>0.90620063003460438</v>
      </c>
      <c r="J99" s="1">
        <f ca="1">J39+NORMINV(RAND(),0,'Total-Smoothed'!$AG$2)</f>
        <v>-0.2351840036886193</v>
      </c>
      <c r="K99" s="1">
        <f ca="1">K39+NORMINV(RAND(),0,'Total-Smoothed'!$AG$2)</f>
        <v>0.31664229643598668</v>
      </c>
      <c r="L99" s="1">
        <f ca="1">L39+NORMINV(RAND(),0,'Total-Smoothed'!$AG$2)</f>
        <v>-7.0229113102118504E-2</v>
      </c>
      <c r="M99" s="1">
        <f ca="1">M39+NORMINV(RAND(),0,'Total-Smoothed'!$AG$2)</f>
        <v>0.88694158873688711</v>
      </c>
      <c r="N99" s="1">
        <f ca="1">N39+NORMINV(RAND(),0,'Total-Smoothed'!$AG$2)</f>
        <v>6.4722537293219112E-2</v>
      </c>
      <c r="O99" s="1">
        <f ca="1">O39+NORMINV(RAND(),0,'Total-Smoothed'!$AG$2)</f>
        <v>0.92193821760553674</v>
      </c>
      <c r="P99" s="1">
        <f ca="1">P39+NORMINV(RAND(),0,'Total-Smoothed'!$AG$2)</f>
        <v>3.1176638872301141E-2</v>
      </c>
      <c r="Q99" s="1">
        <f ca="1">Q39+NORMINV(RAND(),0,'Total-Smoothed'!$AG$2)</f>
        <v>1.0366092466967762</v>
      </c>
      <c r="R99" s="1">
        <f ca="1">R39+NORMINV(RAND(),0,'Total-Smoothed'!$AG$2)</f>
        <v>0.83703970452674847</v>
      </c>
      <c r="S99" s="1">
        <f ca="1">S39+NORMINV(RAND(),0,'Total-Smoothed'!$AG$2)</f>
        <v>0.98518500214628835</v>
      </c>
      <c r="T99" s="1">
        <f ca="1">T39+NORMINV(RAND(),0,'Total-Smoothed'!$AG$2)</f>
        <v>0.94607055887402691</v>
      </c>
      <c r="U99" s="1">
        <f ca="1">U39+NORMINV(RAND(),0,'Total-Smoothed'!$AG$2)</f>
        <v>0.87631620418268052</v>
      </c>
      <c r="V99" s="1">
        <f ca="1">V39+NORMINV(RAND(),0,'Total-Smoothed'!$AG$2)</f>
        <v>-3.6330317029297808E-2</v>
      </c>
      <c r="W99" s="1">
        <f ca="1">W39+NORMINV(RAND(),0,'Total-Smoothed'!$AG$2)</f>
        <v>0.979637495853107</v>
      </c>
    </row>
    <row r="100" spans="1:23">
      <c r="A100">
        <v>111</v>
      </c>
      <c r="B100" t="s">
        <v>86</v>
      </c>
      <c r="C100">
        <v>30</v>
      </c>
      <c r="D100" s="1">
        <f ca="1">D40+NORMINV(RAND(),0,'Total-Smoothed'!$AG$2)</f>
        <v>2.4184561062313155E-2</v>
      </c>
      <c r="E100" s="1">
        <f ca="1">E40+NORMINV(RAND(),0,'Total-Smoothed'!$AG$2)</f>
        <v>-5.3123732858626371E-2</v>
      </c>
      <c r="F100" s="1">
        <f ca="1">F40+NORMINV(RAND(),0,'Total-Smoothed'!$AG$2)</f>
        <v>-0.1077195249485275</v>
      </c>
      <c r="G100" s="1">
        <f ca="1">G40+NORMINV(RAND(),0,'Total-Smoothed'!$AG$2)</f>
        <v>-0.13142104447599487</v>
      </c>
      <c r="H100" s="1">
        <f ca="1">H40+NORMINV(RAND(),0,'Total-Smoothed'!$AG$2)</f>
        <v>0.13310110240206038</v>
      </c>
      <c r="I100" s="1">
        <f ca="1">I40+NORMINV(RAND(),0,'Total-Smoothed'!$AG$2)</f>
        <v>1.1035780079236086</v>
      </c>
      <c r="J100" s="1">
        <f ca="1">J40+NORMINV(RAND(),0,'Total-Smoothed'!$AG$2)</f>
        <v>5.1916260405806242E-2</v>
      </c>
      <c r="K100" s="1">
        <f ca="1">K40+NORMINV(RAND(),0,'Total-Smoothed'!$AG$2)</f>
        <v>0.16097337915038235</v>
      </c>
      <c r="L100" s="1">
        <f ca="1">L40+NORMINV(RAND(),0,'Total-Smoothed'!$AG$2)</f>
        <v>4.9465828033202389E-2</v>
      </c>
      <c r="M100" s="1">
        <f ca="1">M40+NORMINV(RAND(),0,'Total-Smoothed'!$AG$2)</f>
        <v>0.53794434673389968</v>
      </c>
      <c r="N100" s="1">
        <f ca="1">N40+NORMINV(RAND(),0,'Total-Smoothed'!$AG$2)</f>
        <v>-0.16781810236136463</v>
      </c>
      <c r="O100" s="1">
        <f ca="1">O40+NORMINV(RAND(),0,'Total-Smoothed'!$AG$2)</f>
        <v>0.66678719533835029</v>
      </c>
      <c r="P100" s="1">
        <f ca="1">P40+NORMINV(RAND(),0,'Total-Smoothed'!$AG$2)</f>
        <v>-1.3809605072440917E-2</v>
      </c>
      <c r="Q100" s="1">
        <f ca="1">Q40+NORMINV(RAND(),0,'Total-Smoothed'!$AG$2)</f>
        <v>1.1767969198168677</v>
      </c>
      <c r="R100" s="1">
        <f ca="1">R40+NORMINV(RAND(),0,'Total-Smoothed'!$AG$2)</f>
        <v>0.96602925461971423</v>
      </c>
      <c r="S100" s="1">
        <f ca="1">S40+NORMINV(RAND(),0,'Total-Smoothed'!$AG$2)</f>
        <v>0.78340603800352926</v>
      </c>
      <c r="T100" s="1">
        <f ca="1">T40+NORMINV(RAND(),0,'Total-Smoothed'!$AG$2)</f>
        <v>1.0319391890476155</v>
      </c>
      <c r="U100" s="1">
        <f ca="1">U40+NORMINV(RAND(),0,'Total-Smoothed'!$AG$2)</f>
        <v>1.0909155338008802</v>
      </c>
      <c r="V100" s="1">
        <f ca="1">V40+NORMINV(RAND(),0,'Total-Smoothed'!$AG$2)</f>
        <v>-1.8232621027578375E-2</v>
      </c>
      <c r="W100" s="1">
        <f ca="1">W40+NORMINV(RAND(),0,'Total-Smoothed'!$AG$2)</f>
        <v>1.1245792829462085</v>
      </c>
    </row>
    <row r="101" spans="1:23">
      <c r="A101">
        <v>112</v>
      </c>
      <c r="B101" t="s">
        <v>87</v>
      </c>
      <c r="C101">
        <v>30</v>
      </c>
      <c r="D101" s="1">
        <f ca="1">D41+NORMINV(RAND(),0,'Total-Smoothed'!$AG$2)</f>
        <v>-5.5767992077875389E-2</v>
      </c>
      <c r="E101" s="1">
        <f ca="1">E41+NORMINV(RAND(),0,'Total-Smoothed'!$AG$2)</f>
        <v>9.3190960477356005E-2</v>
      </c>
      <c r="F101" s="1">
        <f ca="1">F41+NORMINV(RAND(),0,'Total-Smoothed'!$AG$2)</f>
        <v>-7.5551101963104383E-2</v>
      </c>
      <c r="G101" s="1">
        <f ca="1">G41+NORMINV(RAND(),0,'Total-Smoothed'!$AG$2)</f>
        <v>-2.6781957033072706E-2</v>
      </c>
      <c r="H101" s="1">
        <f ca="1">H41+NORMINV(RAND(),0,'Total-Smoothed'!$AG$2)</f>
        <v>-8.7270229920082265E-2</v>
      </c>
      <c r="I101" s="1">
        <f ca="1">I41+NORMINV(RAND(),0,'Total-Smoothed'!$AG$2)</f>
        <v>0.92689641172204917</v>
      </c>
      <c r="J101" s="1">
        <f ca="1">J41+NORMINV(RAND(),0,'Total-Smoothed'!$AG$2)</f>
        <v>-0.14952882050324104</v>
      </c>
      <c r="K101" s="1">
        <f ca="1">K41+NORMINV(RAND(),0,'Total-Smoothed'!$AG$2)</f>
        <v>-0.12508900521419766</v>
      </c>
      <c r="L101" s="1">
        <f ca="1">L41+NORMINV(RAND(),0,'Total-Smoothed'!$AG$2)</f>
        <v>6.0774706761176384E-2</v>
      </c>
      <c r="M101" s="1">
        <f ca="1">M41+NORMINV(RAND(),0,'Total-Smoothed'!$AG$2)</f>
        <v>7.0072030522089698E-2</v>
      </c>
      <c r="N101" s="1">
        <f ca="1">N41+NORMINV(RAND(),0,'Total-Smoothed'!$AG$2)</f>
        <v>1.0588956568812782</v>
      </c>
      <c r="O101" s="1">
        <f ca="1">O41+NORMINV(RAND(),0,'Total-Smoothed'!$AG$2)</f>
        <v>0.90553787391126561</v>
      </c>
      <c r="P101" s="1">
        <f ca="1">P41+NORMINV(RAND(),0,'Total-Smoothed'!$AG$2)</f>
        <v>-3.1214124247878474E-2</v>
      </c>
      <c r="Q101" s="1">
        <f ca="1">Q41+NORMINV(RAND(),0,'Total-Smoothed'!$AG$2)</f>
        <v>0.18009956665760218</v>
      </c>
      <c r="R101" s="1">
        <f ca="1">R41+NORMINV(RAND(),0,'Total-Smoothed'!$AG$2)</f>
        <v>0.14316484865560702</v>
      </c>
      <c r="S101" s="1">
        <f ca="1">S41+NORMINV(RAND(),0,'Total-Smoothed'!$AG$2)</f>
        <v>0.94005912691787674</v>
      </c>
      <c r="T101" s="1">
        <f ca="1">T41+NORMINV(RAND(),0,'Total-Smoothed'!$AG$2)</f>
        <v>0.9853440468522211</v>
      </c>
      <c r="U101" s="1">
        <f ca="1">U41+NORMINV(RAND(),0,'Total-Smoothed'!$AG$2)</f>
        <v>-1.6381441487371758E-2</v>
      </c>
      <c r="V101" s="1">
        <f ca="1">V41+NORMINV(RAND(),0,'Total-Smoothed'!$AG$2)</f>
        <v>-2.576317142830864E-2</v>
      </c>
      <c r="W101" s="1">
        <f ca="1">W41+NORMINV(RAND(),0,'Total-Smoothed'!$AG$2)</f>
        <v>3.4201991604857998E-2</v>
      </c>
    </row>
    <row r="102" spans="1:23">
      <c r="A102">
        <v>113</v>
      </c>
      <c r="B102" t="s">
        <v>88</v>
      </c>
      <c r="C102">
        <v>30</v>
      </c>
      <c r="D102" s="1">
        <f ca="1">D42+NORMINV(RAND(),0,'Total-Smoothed'!$AG$2)</f>
        <v>-1.5707564548677978E-2</v>
      </c>
      <c r="E102" s="1">
        <f ca="1">E42+NORMINV(RAND(),0,'Total-Smoothed'!$AG$2)</f>
        <v>0.76644848855332559</v>
      </c>
      <c r="F102" s="1">
        <f ca="1">F42+NORMINV(RAND(),0,'Total-Smoothed'!$AG$2)</f>
        <v>-3.9926856409674409E-2</v>
      </c>
      <c r="G102" s="1">
        <f ca="1">G42+NORMINV(RAND(),0,'Total-Smoothed'!$AG$2)</f>
        <v>-1.7942747541708493E-2</v>
      </c>
      <c r="H102" s="1">
        <f ca="1">H42+NORMINV(RAND(),0,'Total-Smoothed'!$AG$2)</f>
        <v>0.10368942625714436</v>
      </c>
      <c r="I102" s="1">
        <f ca="1">I42+NORMINV(RAND(),0,'Total-Smoothed'!$AG$2)</f>
        <v>0.91901117305077651</v>
      </c>
      <c r="J102" s="1">
        <f ca="1">J42+NORMINV(RAND(),0,'Total-Smoothed'!$AG$2)</f>
        <v>-0.11029303484048805</v>
      </c>
      <c r="K102" s="1">
        <f ca="1">K42+NORMINV(RAND(),0,'Total-Smoothed'!$AG$2)</f>
        <v>8.0880463113134682E-2</v>
      </c>
      <c r="L102" s="1">
        <f ca="1">L42+NORMINV(RAND(),0,'Total-Smoothed'!$AG$2)</f>
        <v>6.385701203180591E-2</v>
      </c>
      <c r="M102" s="1">
        <f ca="1">M42+NORMINV(RAND(),0,'Total-Smoothed'!$AG$2)</f>
        <v>2.69628891266145E-2</v>
      </c>
      <c r="N102" s="1">
        <f ca="1">N42+NORMINV(RAND(),0,'Total-Smoothed'!$AG$2)</f>
        <v>3.6956292694712664E-2</v>
      </c>
      <c r="O102" s="1">
        <f ca="1">O42+NORMINV(RAND(),0,'Total-Smoothed'!$AG$2)</f>
        <v>-0.12864479707639945</v>
      </c>
      <c r="P102" s="1">
        <f ca="1">P42+NORMINV(RAND(),0,'Total-Smoothed'!$AG$2)</f>
        <v>7.7289054178388022E-2</v>
      </c>
      <c r="Q102" s="1">
        <f ca="1">Q42+NORMINV(RAND(),0,'Total-Smoothed'!$AG$2)</f>
        <v>-1.2570464329354249E-4</v>
      </c>
      <c r="R102" s="1">
        <f ca="1">R42+NORMINV(RAND(),0,'Total-Smoothed'!$AG$2)</f>
        <v>0.91441855984936715</v>
      </c>
      <c r="S102" s="1">
        <f ca="1">S42+NORMINV(RAND(),0,'Total-Smoothed'!$AG$2)</f>
        <v>1.0849957299903294</v>
      </c>
      <c r="T102" s="1">
        <f ca="1">T42+NORMINV(RAND(),0,'Total-Smoothed'!$AG$2)</f>
        <v>0.76672206812192123</v>
      </c>
      <c r="U102" s="1">
        <f ca="1">U42+NORMINV(RAND(),0,'Total-Smoothed'!$AG$2)</f>
        <v>-7.6183693272724229E-2</v>
      </c>
      <c r="V102" s="1">
        <f ca="1">V42+NORMINV(RAND(),0,'Total-Smoothed'!$AG$2)</f>
        <v>-0.23113423573933459</v>
      </c>
      <c r="W102" s="1">
        <f ca="1">W42+NORMINV(RAND(),0,'Total-Smoothed'!$AG$2)</f>
        <v>-2.3085542410265238E-3</v>
      </c>
    </row>
    <row r="103" spans="1:23">
      <c r="A103">
        <v>114</v>
      </c>
      <c r="B103" t="s">
        <v>89</v>
      </c>
      <c r="C103">
        <v>30</v>
      </c>
      <c r="D103" s="1">
        <f ca="1">D43+NORMINV(RAND(),0,'Total-Smoothed'!$AG$2)</f>
        <v>-2.3638075365155942E-2</v>
      </c>
      <c r="E103" s="1">
        <f ca="1">E43+NORMINV(RAND(),0,'Total-Smoothed'!$AG$2)</f>
        <v>8.1804228972201187E-2</v>
      </c>
      <c r="F103" s="1">
        <f ca="1">F43+NORMINV(RAND(),0,'Total-Smoothed'!$AG$2)</f>
        <v>-2.7071602214565872E-2</v>
      </c>
      <c r="G103" s="1">
        <f ca="1">G43+NORMINV(RAND(),0,'Total-Smoothed'!$AG$2)</f>
        <v>0.10340060112429023</v>
      </c>
      <c r="H103" s="1">
        <f ca="1">H43+NORMINV(RAND(),0,'Total-Smoothed'!$AG$2)</f>
        <v>7.8719258943628204E-2</v>
      </c>
      <c r="I103" s="1">
        <f ca="1">I43+NORMINV(RAND(),0,'Total-Smoothed'!$AG$2)</f>
        <v>-4.30226345555835E-2</v>
      </c>
      <c r="J103" s="1">
        <f ca="1">J43+NORMINV(RAND(),0,'Total-Smoothed'!$AG$2)</f>
        <v>0.9599295512074415</v>
      </c>
      <c r="K103" s="1">
        <f ca="1">K43+NORMINV(RAND(),0,'Total-Smoothed'!$AG$2)</f>
        <v>-1.0136683363846537E-2</v>
      </c>
      <c r="L103" s="1">
        <f ca="1">L43+NORMINV(RAND(),0,'Total-Smoothed'!$AG$2)</f>
        <v>-2.9173494464649199E-2</v>
      </c>
      <c r="M103" s="1">
        <f ca="1">M43+NORMINV(RAND(),0,'Total-Smoothed'!$AG$2)</f>
        <v>0.10877430351593555</v>
      </c>
      <c r="N103" s="1">
        <f ca="1">N43+NORMINV(RAND(),0,'Total-Smoothed'!$AG$2)</f>
        <v>1.0887967522906494</v>
      </c>
      <c r="O103" s="1">
        <f ca="1">O43+NORMINV(RAND(),0,'Total-Smoothed'!$AG$2)</f>
        <v>0.10274886158539283</v>
      </c>
      <c r="P103" s="1">
        <f ca="1">P43+NORMINV(RAND(),0,'Total-Smoothed'!$AG$2)</f>
        <v>0.12209433190063748</v>
      </c>
      <c r="Q103" s="1">
        <f ca="1">Q43+NORMINV(RAND(),0,'Total-Smoothed'!$AG$2)</f>
        <v>0.95986467645403595</v>
      </c>
      <c r="R103" s="1">
        <f ca="1">R43+NORMINV(RAND(),0,'Total-Smoothed'!$AG$2)</f>
        <v>7.2000385411810808E-2</v>
      </c>
      <c r="S103" s="1">
        <f ca="1">S43+NORMINV(RAND(),0,'Total-Smoothed'!$AG$2)</f>
        <v>1.053377489052429</v>
      </c>
      <c r="T103" s="1">
        <f ca="1">T43+NORMINV(RAND(),0,'Total-Smoothed'!$AG$2)</f>
        <v>0.13767926197871105</v>
      </c>
      <c r="U103" s="1">
        <f ca="1">U43+NORMINV(RAND(),0,'Total-Smoothed'!$AG$2)</f>
        <v>1.1162928712695415</v>
      </c>
      <c r="V103" s="1">
        <f ca="1">V43+NORMINV(RAND(),0,'Total-Smoothed'!$AG$2)</f>
        <v>0.97570651819319099</v>
      </c>
      <c r="W103" s="1">
        <f ca="1">W43+NORMINV(RAND(),0,'Total-Smoothed'!$AG$2)</f>
        <v>-7.0034974527177357E-2</v>
      </c>
    </row>
    <row r="104" spans="1:23">
      <c r="A104">
        <v>115</v>
      </c>
      <c r="B104" t="s">
        <v>90</v>
      </c>
      <c r="C104">
        <v>30</v>
      </c>
      <c r="D104" s="1">
        <f ca="1">D44+NORMINV(RAND(),0,'Total-Smoothed'!$AG$2)</f>
        <v>-0.27168634167347466</v>
      </c>
      <c r="E104" s="1">
        <f ca="1">E44+NORMINV(RAND(),0,'Total-Smoothed'!$AG$2)</f>
        <v>5.0002831071634217E-2</v>
      </c>
      <c r="F104" s="1">
        <f ca="1">F44+NORMINV(RAND(),0,'Total-Smoothed'!$AG$2)</f>
        <v>-2.342123831116313E-2</v>
      </c>
      <c r="G104" s="1">
        <f ca="1">G44+NORMINV(RAND(),0,'Total-Smoothed'!$AG$2)</f>
        <v>0.12880642887529278</v>
      </c>
      <c r="H104" s="1">
        <f ca="1">H44+NORMINV(RAND(),0,'Total-Smoothed'!$AG$2)</f>
        <v>-3.1080010943834245E-2</v>
      </c>
      <c r="I104" s="1">
        <f ca="1">I44+NORMINV(RAND(),0,'Total-Smoothed'!$AG$2)</f>
        <v>8.1357192223484018E-2</v>
      </c>
      <c r="J104" s="1">
        <f ca="1">J44+NORMINV(RAND(),0,'Total-Smoothed'!$AG$2)</f>
        <v>1.0515099742779399</v>
      </c>
      <c r="K104" s="1">
        <f ca="1">K44+NORMINV(RAND(),0,'Total-Smoothed'!$AG$2)</f>
        <v>-0.17023661302665344</v>
      </c>
      <c r="L104" s="1">
        <f ca="1">L44+NORMINV(RAND(),0,'Total-Smoothed'!$AG$2)</f>
        <v>-2.3442150684324814E-2</v>
      </c>
      <c r="M104" s="1">
        <f ca="1">M44+NORMINV(RAND(),0,'Total-Smoothed'!$AG$2)</f>
        <v>0.11606913958842686</v>
      </c>
      <c r="N104" s="1">
        <f ca="1">N44+NORMINV(RAND(),0,'Total-Smoothed'!$AG$2)</f>
        <v>1.0317026374511742</v>
      </c>
      <c r="O104" s="1">
        <f ca="1">O44+NORMINV(RAND(),0,'Total-Smoothed'!$AG$2)</f>
        <v>1.6487769574179224E-2</v>
      </c>
      <c r="P104" s="1">
        <f ca="1">P44+NORMINV(RAND(),0,'Total-Smoothed'!$AG$2)</f>
        <v>-0.16173308508257034</v>
      </c>
      <c r="Q104" s="1">
        <f ca="1">Q44+NORMINV(RAND(),0,'Total-Smoothed'!$AG$2)</f>
        <v>1.1427741187069953</v>
      </c>
      <c r="R104" s="1">
        <f ca="1">R44+NORMINV(RAND(),0,'Total-Smoothed'!$AG$2)</f>
        <v>0.15389494026880832</v>
      </c>
      <c r="S104" s="1">
        <f ca="1">S44+NORMINV(RAND(),0,'Total-Smoothed'!$AG$2)</f>
        <v>0.93676459508635956</v>
      </c>
      <c r="T104" s="1">
        <f ca="1">T44+NORMINV(RAND(),0,'Total-Smoothed'!$AG$2)</f>
        <v>0.14538782016461399</v>
      </c>
      <c r="U104" s="1">
        <f ca="1">U44+NORMINV(RAND(),0,'Total-Smoothed'!$AG$2)</f>
        <v>1.0673608763059688</v>
      </c>
      <c r="V104" s="1">
        <f ca="1">V44+NORMINV(RAND(),0,'Total-Smoothed'!$AG$2)</f>
        <v>0.88164380225787808</v>
      </c>
      <c r="W104" s="1">
        <f ca="1">W44+NORMINV(RAND(),0,'Total-Smoothed'!$AG$2)</f>
        <v>1.184892806961414</v>
      </c>
    </row>
    <row r="105" spans="1:23">
      <c r="A105">
        <v>116</v>
      </c>
      <c r="B105" t="s">
        <v>91</v>
      </c>
      <c r="C105">
        <v>30</v>
      </c>
      <c r="D105" s="1">
        <f ca="1">D45+NORMINV(RAND(),0,'Total-Smoothed'!$AG$2)</f>
        <v>0.28584516654279457</v>
      </c>
      <c r="E105" s="1">
        <f ca="1">E45+NORMINV(RAND(),0,'Total-Smoothed'!$AG$2)</f>
        <v>-2.1165326440901206E-2</v>
      </c>
      <c r="F105" s="1">
        <f ca="1">F45+NORMINV(RAND(),0,'Total-Smoothed'!$AG$2)</f>
        <v>0.13505146593885728</v>
      </c>
      <c r="G105" s="1">
        <f ca="1">G45+NORMINV(RAND(),0,'Total-Smoothed'!$AG$2)</f>
        <v>1.0218082875613754</v>
      </c>
      <c r="H105" s="1">
        <f ca="1">H45+NORMINV(RAND(),0,'Total-Smoothed'!$AG$2)</f>
        <v>4.4415166321298091E-2</v>
      </c>
      <c r="I105" s="1">
        <f ca="1">I45+NORMINV(RAND(),0,'Total-Smoothed'!$AG$2)</f>
        <v>0.14305562936101601</v>
      </c>
      <c r="J105" s="1">
        <f ca="1">J45+NORMINV(RAND(),0,'Total-Smoothed'!$AG$2)</f>
        <v>-5.2509137726410013E-2</v>
      </c>
      <c r="K105" s="1">
        <f ca="1">K45+NORMINV(RAND(),0,'Total-Smoothed'!$AG$2)</f>
        <v>8.6199725017197179E-2</v>
      </c>
      <c r="L105" s="1">
        <f ca="1">L45+NORMINV(RAND(),0,'Total-Smoothed'!$AG$2)</f>
        <v>0.12376110895678649</v>
      </c>
      <c r="M105" s="1">
        <f ca="1">M45+NORMINV(RAND(),0,'Total-Smoothed'!$AG$2)</f>
        <v>0.18066057063496418</v>
      </c>
      <c r="N105" s="1">
        <f ca="1">N45+NORMINV(RAND(),0,'Total-Smoothed'!$AG$2)</f>
        <v>0.34510202402806545</v>
      </c>
      <c r="O105" s="1">
        <f ca="1">O45+NORMINV(RAND(),0,'Total-Smoothed'!$AG$2)</f>
        <v>-7.4315401475871096E-3</v>
      </c>
      <c r="P105" s="1">
        <f ca="1">P45+NORMINV(RAND(),0,'Total-Smoothed'!$AG$2)</f>
        <v>-0.12773078984063804</v>
      </c>
      <c r="Q105" s="1">
        <f ca="1">Q45+NORMINV(RAND(),0,'Total-Smoothed'!$AG$2)</f>
        <v>0.5267348719995788</v>
      </c>
      <c r="R105" s="1">
        <f ca="1">R45+NORMINV(RAND(),0,'Total-Smoothed'!$AG$2)</f>
        <v>0.88311403712759917</v>
      </c>
      <c r="S105" s="1">
        <f ca="1">S45+NORMINV(RAND(),0,'Total-Smoothed'!$AG$2)</f>
        <v>0.97904430897058548</v>
      </c>
      <c r="T105" s="1">
        <f ca="1">T45+NORMINV(RAND(),0,'Total-Smoothed'!$AG$2)</f>
        <v>5.2871669778821233E-2</v>
      </c>
      <c r="U105" s="1">
        <f ca="1">U45+NORMINV(RAND(),0,'Total-Smoothed'!$AG$2)</f>
        <v>0.80002851406600051</v>
      </c>
      <c r="V105" s="1">
        <f ca="1">V45+NORMINV(RAND(),0,'Total-Smoothed'!$AG$2)</f>
        <v>1.0222313249355004</v>
      </c>
      <c r="W105" s="1">
        <f ca="1">W45+NORMINV(RAND(),0,'Total-Smoothed'!$AG$2)</f>
        <v>5.6453063380092663E-2</v>
      </c>
    </row>
    <row r="106" spans="1:23">
      <c r="A106">
        <v>117</v>
      </c>
      <c r="B106" t="s">
        <v>92</v>
      </c>
      <c r="C106">
        <v>30</v>
      </c>
      <c r="D106" s="1">
        <f ca="1">D46+NORMINV(RAND(),0,'Total-Smoothed'!$AG$2)</f>
        <v>-0.19974538504459732</v>
      </c>
      <c r="E106" s="1">
        <f ca="1">E46+NORMINV(RAND(),0,'Total-Smoothed'!$AG$2)</f>
        <v>-3.2640920423491773E-2</v>
      </c>
      <c r="F106" s="1">
        <f ca="1">F46+NORMINV(RAND(),0,'Total-Smoothed'!$AG$2)</f>
        <v>-2.0215153589389911E-2</v>
      </c>
      <c r="G106" s="1">
        <f ca="1">G46+NORMINV(RAND(),0,'Total-Smoothed'!$AG$2)</f>
        <v>-9.0733909385268003E-5</v>
      </c>
      <c r="H106" s="1">
        <f ca="1">H46+NORMINV(RAND(),0,'Total-Smoothed'!$AG$2)</f>
        <v>0.22498398442331657</v>
      </c>
      <c r="I106" s="1">
        <f ca="1">I46+NORMINV(RAND(),0,'Total-Smoothed'!$AG$2)</f>
        <v>-2.46475458492766E-2</v>
      </c>
      <c r="J106" s="1">
        <f ca="1">J46+NORMINV(RAND(),0,'Total-Smoothed'!$AG$2)</f>
        <v>1.0483699400124522</v>
      </c>
      <c r="K106" s="1">
        <f ca="1">K46+NORMINV(RAND(),0,'Total-Smoothed'!$AG$2)</f>
        <v>-8.4556229459521355E-3</v>
      </c>
      <c r="L106" s="1">
        <f ca="1">L46+NORMINV(RAND(),0,'Total-Smoothed'!$AG$2)</f>
        <v>-2.1894657085461379E-2</v>
      </c>
      <c r="M106" s="1">
        <f ca="1">M46+NORMINV(RAND(),0,'Total-Smoothed'!$AG$2)</f>
        <v>4.075923471364612E-2</v>
      </c>
      <c r="N106" s="1">
        <f ca="1">N46+NORMINV(RAND(),0,'Total-Smoothed'!$AG$2)</f>
        <v>0.43443843227476475</v>
      </c>
      <c r="O106" s="1">
        <f ca="1">O46+NORMINV(RAND(),0,'Total-Smoothed'!$AG$2)</f>
        <v>-2.1218180901984386E-2</v>
      </c>
      <c r="P106" s="1">
        <f ca="1">P46+NORMINV(RAND(),0,'Total-Smoothed'!$AG$2)</f>
        <v>0.30142421778944389</v>
      </c>
      <c r="Q106" s="1">
        <f ca="1">Q46+NORMINV(RAND(),0,'Total-Smoothed'!$AG$2)</f>
        <v>0.97225411213007984</v>
      </c>
      <c r="R106" s="1">
        <f ca="1">R46+NORMINV(RAND(),0,'Total-Smoothed'!$AG$2)</f>
        <v>0.87434180144751761</v>
      </c>
      <c r="S106" s="1">
        <f ca="1">S46+NORMINV(RAND(),0,'Total-Smoothed'!$AG$2)</f>
        <v>0.97869760647101789</v>
      </c>
      <c r="T106" s="1">
        <f ca="1">T46+NORMINV(RAND(),0,'Total-Smoothed'!$AG$2)</f>
        <v>-1.5654022875489428E-2</v>
      </c>
      <c r="U106" s="1">
        <f ca="1">U46+NORMINV(RAND(),0,'Total-Smoothed'!$AG$2)</f>
        <v>-9.0669056784137753E-2</v>
      </c>
      <c r="V106" s="1">
        <f ca="1">V46+NORMINV(RAND(),0,'Total-Smoothed'!$AG$2)</f>
        <v>1.1559678816327648</v>
      </c>
      <c r="W106" s="1">
        <f ca="1">W46+NORMINV(RAND(),0,'Total-Smoothed'!$AG$2)</f>
        <v>0.89503747303901793</v>
      </c>
    </row>
    <row r="107" spans="1:23">
      <c r="A107">
        <v>118</v>
      </c>
      <c r="B107" t="s">
        <v>93</v>
      </c>
      <c r="C107">
        <v>30</v>
      </c>
      <c r="D107" s="1">
        <f ca="1">D47+NORMINV(RAND(),0,'Total-Smoothed'!$AG$2)</f>
        <v>-6.7322370784026447E-2</v>
      </c>
      <c r="E107" s="1">
        <f ca="1">E47+NORMINV(RAND(),0,'Total-Smoothed'!$AG$2)</f>
        <v>6.0999454523394028E-3</v>
      </c>
      <c r="F107" s="1">
        <f ca="1">F47+NORMINV(RAND(),0,'Total-Smoothed'!$AG$2)</f>
        <v>0.78004051193879065</v>
      </c>
      <c r="G107" s="1">
        <f ca="1">G47+NORMINV(RAND(),0,'Total-Smoothed'!$AG$2)</f>
        <v>-0.12002208816257717</v>
      </c>
      <c r="H107" s="1">
        <f ca="1">H47+NORMINV(RAND(),0,'Total-Smoothed'!$AG$2)</f>
        <v>-7.1665130180384021E-2</v>
      </c>
      <c r="I107" s="1">
        <f ca="1">I47+NORMINV(RAND(),0,'Total-Smoothed'!$AG$2)</f>
        <v>0.47252693098336329</v>
      </c>
      <c r="J107" s="1">
        <f ca="1">J47+NORMINV(RAND(),0,'Total-Smoothed'!$AG$2)</f>
        <v>0.43899581875221072</v>
      </c>
      <c r="K107" s="1">
        <f ca="1">K47+NORMINV(RAND(),0,'Total-Smoothed'!$AG$2)</f>
        <v>-1.8937667806001611E-2</v>
      </c>
      <c r="L107" s="1">
        <f ca="1">L47+NORMINV(RAND(),0,'Total-Smoothed'!$AG$2)</f>
        <v>0.14513291039024617</v>
      </c>
      <c r="M107" s="1">
        <f ca="1">M47+NORMINV(RAND(),0,'Total-Smoothed'!$AG$2)</f>
        <v>0.11811737442220532</v>
      </c>
      <c r="N107" s="1">
        <f ca="1">N47+NORMINV(RAND(),0,'Total-Smoothed'!$AG$2)</f>
        <v>-4.3332047905039028E-2</v>
      </c>
      <c r="O107" s="1">
        <f ca="1">O47+NORMINV(RAND(),0,'Total-Smoothed'!$AG$2)</f>
        <v>-8.1436239922289544E-2</v>
      </c>
      <c r="P107" s="1">
        <f ca="1">P47+NORMINV(RAND(),0,'Total-Smoothed'!$AG$2)</f>
        <v>1.9434146261545639E-2</v>
      </c>
      <c r="Q107" s="1">
        <f ca="1">Q47+NORMINV(RAND(),0,'Total-Smoothed'!$AG$2)</f>
        <v>0.89342806243431805</v>
      </c>
      <c r="R107" s="1">
        <f ca="1">R47+NORMINV(RAND(),0,'Total-Smoothed'!$AG$2)</f>
        <v>0.98894015875132824</v>
      </c>
      <c r="S107" s="1">
        <f ca="1">S47+NORMINV(RAND(),0,'Total-Smoothed'!$AG$2)</f>
        <v>0.82861954510833791</v>
      </c>
      <c r="T107" s="1">
        <f ca="1">T47+NORMINV(RAND(),0,'Total-Smoothed'!$AG$2)</f>
        <v>-6.4116218273040995E-2</v>
      </c>
      <c r="U107" s="1">
        <f ca="1">U47+NORMINV(RAND(),0,'Total-Smoothed'!$AG$2)</f>
        <v>0.97107456853504637</v>
      </c>
      <c r="V107" s="1">
        <f ca="1">V47+NORMINV(RAND(),0,'Total-Smoothed'!$AG$2)</f>
        <v>0.90889848137574158</v>
      </c>
      <c r="W107" s="1">
        <f ca="1">W47+NORMINV(RAND(),0,'Total-Smoothed'!$AG$2)</f>
        <v>1.0884623303545393</v>
      </c>
    </row>
    <row r="108" spans="1:23">
      <c r="A108">
        <v>119</v>
      </c>
      <c r="B108" t="s">
        <v>94</v>
      </c>
      <c r="C108">
        <v>30</v>
      </c>
      <c r="D108" s="1">
        <f ca="1">D48+NORMINV(RAND(),0,'Total-Smoothed'!$AG$2)</f>
        <v>0.12032764637073623</v>
      </c>
      <c r="E108" s="1">
        <f ca="1">E48+NORMINV(RAND(),0,'Total-Smoothed'!$AG$2)</f>
        <v>0.11093199067955024</v>
      </c>
      <c r="F108" s="1">
        <f ca="1">F48+NORMINV(RAND(),0,'Total-Smoothed'!$AG$2)</f>
        <v>3.7107780922266409E-2</v>
      </c>
      <c r="G108" s="1">
        <f ca="1">G48+NORMINV(RAND(),0,'Total-Smoothed'!$AG$2)</f>
        <v>3.8390371027075862E-2</v>
      </c>
      <c r="H108" s="1">
        <f ca="1">H48+NORMINV(RAND(),0,'Total-Smoothed'!$AG$2)</f>
        <v>5.8389618422362996E-2</v>
      </c>
      <c r="I108" s="1">
        <f ca="1">I48+NORMINV(RAND(),0,'Total-Smoothed'!$AG$2)</f>
        <v>0.64047887820957983</v>
      </c>
      <c r="J108" s="1">
        <f ca="1">J48+NORMINV(RAND(),0,'Total-Smoothed'!$AG$2)</f>
        <v>0.21896945900255091</v>
      </c>
      <c r="K108" s="1">
        <f ca="1">K48+NORMINV(RAND(),0,'Total-Smoothed'!$AG$2)</f>
        <v>0.25180049756330547</v>
      </c>
      <c r="L108" s="1">
        <f ca="1">L48+NORMINV(RAND(),0,'Total-Smoothed'!$AG$2)</f>
        <v>-0.21131850311275041</v>
      </c>
      <c r="M108" s="1">
        <f ca="1">M48+NORMINV(RAND(),0,'Total-Smoothed'!$AG$2)</f>
        <v>-0.24985923446687902</v>
      </c>
      <c r="N108" s="1">
        <f ca="1">N48+NORMINV(RAND(),0,'Total-Smoothed'!$AG$2)</f>
        <v>0.31467970677635371</v>
      </c>
      <c r="O108" s="1">
        <f ca="1">O48+NORMINV(RAND(),0,'Total-Smoothed'!$AG$2)</f>
        <v>2.1364461723732907E-3</v>
      </c>
      <c r="P108" s="1">
        <f ca="1">P48+NORMINV(RAND(),0,'Total-Smoothed'!$AG$2)</f>
        <v>-0.20854126318118615</v>
      </c>
      <c r="Q108" s="1">
        <f ca="1">Q48+NORMINV(RAND(),0,'Total-Smoothed'!$AG$2)</f>
        <v>0.67456767042581145</v>
      </c>
      <c r="R108" s="1">
        <f ca="1">R48+NORMINV(RAND(),0,'Total-Smoothed'!$AG$2)</f>
        <v>0.77128429124463471</v>
      </c>
      <c r="S108" s="1">
        <f ca="1">S48+NORMINV(RAND(),0,'Total-Smoothed'!$AG$2)</f>
        <v>0.99185686502606984</v>
      </c>
      <c r="T108" s="1">
        <f ca="1">T48+NORMINV(RAND(),0,'Total-Smoothed'!$AG$2)</f>
        <v>0.2797468529413048</v>
      </c>
      <c r="U108" s="1">
        <f ca="1">U48+NORMINV(RAND(),0,'Total-Smoothed'!$AG$2)</f>
        <v>1.0332909301289757</v>
      </c>
      <c r="V108" s="1">
        <f ca="1">V48+NORMINV(RAND(),0,'Total-Smoothed'!$AG$2)</f>
        <v>1.0439187679691162</v>
      </c>
      <c r="W108" s="1">
        <f ca="1">W48+NORMINV(RAND(),0,'Total-Smoothed'!$AG$2)</f>
        <v>8.2289649819521395E-3</v>
      </c>
    </row>
    <row r="110" spans="1:23">
      <c r="D110" s="1" t="s">
        <v>2</v>
      </c>
      <c r="E110" s="1" t="s">
        <v>3</v>
      </c>
      <c r="F110" s="1" t="s">
        <v>4</v>
      </c>
      <c r="G110" s="1" t="s">
        <v>5</v>
      </c>
      <c r="H110" s="1" t="s">
        <v>6</v>
      </c>
      <c r="I110" s="1" t="s">
        <v>7</v>
      </c>
      <c r="J110" s="1" t="s">
        <v>8</v>
      </c>
      <c r="K110" s="1" t="s">
        <v>9</v>
      </c>
      <c r="L110" s="1" t="s">
        <v>10</v>
      </c>
      <c r="M110" s="1" t="s">
        <v>11</v>
      </c>
      <c r="N110" s="1" t="s">
        <v>17</v>
      </c>
      <c r="O110" s="1" t="s">
        <v>18</v>
      </c>
      <c r="P110" s="1" t="s">
        <v>19</v>
      </c>
      <c r="Q110" s="1" t="s">
        <v>20</v>
      </c>
      <c r="R110" s="1" t="s">
        <v>21</v>
      </c>
      <c r="S110" s="1" t="s">
        <v>22</v>
      </c>
      <c r="T110" s="1" t="s">
        <v>23</v>
      </c>
      <c r="U110" s="1" t="s">
        <v>24</v>
      </c>
      <c r="V110" s="1" t="s">
        <v>25</v>
      </c>
      <c r="W110" s="1" t="s">
        <v>26</v>
      </c>
    </row>
    <row r="111" spans="1:23">
      <c r="A111">
        <v>144</v>
      </c>
      <c r="B111" t="s">
        <v>47</v>
      </c>
      <c r="C111">
        <v>1</v>
      </c>
      <c r="D111" s="1">
        <f ca="1">(D61+0.6*(E61)+0.15*F61)/(1+0.6+0.15)</f>
        <v>-3.0034395626746171E-2</v>
      </c>
      <c r="E111" s="1">
        <f ca="1">(E61+0.6*(F61+D61)+0.15*G1)/(1+2*0.6+0.15)</f>
        <v>6.8414394023077968E-3</v>
      </c>
      <c r="F111" s="1">
        <f ca="1">(F61+0.6*(G61+E61)+0.15*(D61+H61))/(1+2*0.6+2*0.15)</f>
        <v>6.0902714102871548E-2</v>
      </c>
      <c r="G111" s="1">
        <f t="shared" ref="G111:H126" ca="1" si="10">(G61+0.6*(H61+F61)+0.15*(E61+I61))/(1+2*0.6+2*0.15)</f>
        <v>0.21277103789713897</v>
      </c>
      <c r="H111" s="1">
        <f ca="1">(H61+0.6*(I61+G61)+0.15*(F61+J61))/(1+2*0.6+2*0.15)</f>
        <v>0.47804369660422968</v>
      </c>
      <c r="I111" s="1">
        <f t="shared" ref="I111:U126" ca="1" si="11">(I61+0.6*(J61+H61)+0.15*(G61+K61))/(1+2*0.6+2*0.15)</f>
        <v>0.62293732682454284</v>
      </c>
      <c r="J111" s="1">
        <f t="shared" ca="1" si="11"/>
        <v>0.57484017472143756</v>
      </c>
      <c r="K111" s="1">
        <f t="shared" ca="1" si="11"/>
        <v>0.68160425249870593</v>
      </c>
      <c r="L111" s="1">
        <f t="shared" ca="1" si="11"/>
        <v>0.6497419542143209</v>
      </c>
      <c r="M111" s="1">
        <f t="shared" ca="1" si="11"/>
        <v>0.3368638699632418</v>
      </c>
      <c r="N111" s="1">
        <f t="shared" ca="1" si="11"/>
        <v>0.15350426610945225</v>
      </c>
      <c r="O111" s="1">
        <f t="shared" ca="1" si="11"/>
        <v>0.24828388643291238</v>
      </c>
      <c r="P111" s="1">
        <f t="shared" ca="1" si="11"/>
        <v>0.44119695372790912</v>
      </c>
      <c r="Q111" s="1">
        <f t="shared" ca="1" si="11"/>
        <v>0.35683816221415515</v>
      </c>
      <c r="R111" s="1">
        <f t="shared" ca="1" si="11"/>
        <v>0.13957212686625192</v>
      </c>
      <c r="S111" s="1">
        <f t="shared" ca="1" si="11"/>
        <v>-1.2863620402134684E-2</v>
      </c>
      <c r="T111" s="1">
        <f t="shared" ca="1" si="11"/>
        <v>-8.4689945652670032E-2</v>
      </c>
      <c r="U111" s="1">
        <f t="shared" ca="1" si="11"/>
        <v>-5.8480110686446686E-2</v>
      </c>
      <c r="V111" s="1">
        <f ca="1">(V61+0.6*(W61+U61)+0.15*T1)/(1+2*0.6+0.15)</f>
        <v>3.0909331994360988E-2</v>
      </c>
      <c r="W111" s="1">
        <f ca="1">(W61+0.6*(V61)+0.15*U61)/(1+0.6+0.15)</f>
        <v>7.8864530043519093E-2</v>
      </c>
    </row>
    <row r="112" spans="1:23">
      <c r="A112">
        <v>145</v>
      </c>
      <c r="B112" t="s">
        <v>48</v>
      </c>
      <c r="C112">
        <v>1</v>
      </c>
      <c r="D112" s="1">
        <f t="shared" ref="D112:D158" ca="1" si="12">(D62+0.6*(E62)+0.15*F62)/(1+0.6+0.15)</f>
        <v>-5.1596181830808663E-2</v>
      </c>
      <c r="E112" s="1">
        <f t="shared" ref="E112:E158" ca="1" si="13">(E62+0.6*(F62+D62)+0.15*G2)/(1+2*0.6+0.15)</f>
        <v>3.9114995814576489E-2</v>
      </c>
      <c r="F112" s="1">
        <f t="shared" ref="F112:U127" ca="1" si="14">(F62+0.6*(G62+E62)+0.15*(D62+H62))/(1+2*0.6+2*0.15)</f>
        <v>0.11761354498807533</v>
      </c>
      <c r="G112" s="1">
        <f t="shared" ca="1" si="10"/>
        <v>0.14249577544769437</v>
      </c>
      <c r="H112" s="1">
        <f t="shared" ca="1" si="10"/>
        <v>0.31694921080603944</v>
      </c>
      <c r="I112" s="1">
        <f t="shared" ca="1" si="11"/>
        <v>0.57153461058979094</v>
      </c>
      <c r="J112" s="1">
        <f t="shared" ca="1" si="11"/>
        <v>0.65080679046036072</v>
      </c>
      <c r="K112" s="1">
        <f t="shared" ca="1" si="11"/>
        <v>0.79914941778519988</v>
      </c>
      <c r="L112" s="1">
        <f t="shared" ca="1" si="11"/>
        <v>0.92503819987730262</v>
      </c>
      <c r="M112" s="1">
        <f t="shared" ca="1" si="11"/>
        <v>0.93945242338837232</v>
      </c>
      <c r="N112" s="1">
        <f t="shared" ca="1" si="11"/>
        <v>0.75046792186582301</v>
      </c>
      <c r="O112" s="1">
        <f t="shared" ca="1" si="11"/>
        <v>0.49481719916583644</v>
      </c>
      <c r="P112" s="1">
        <f t="shared" ca="1" si="11"/>
        <v>0.44473609446401491</v>
      </c>
      <c r="Q112" s="1">
        <f t="shared" ca="1" si="11"/>
        <v>0.28701015856019574</v>
      </c>
      <c r="R112" s="1">
        <f t="shared" ca="1" si="11"/>
        <v>0.20564493253639987</v>
      </c>
      <c r="S112" s="1">
        <f t="shared" ca="1" si="11"/>
        <v>0.32476065993693004</v>
      </c>
      <c r="T112" s="1">
        <f t="shared" ca="1" si="11"/>
        <v>0.47049651339653753</v>
      </c>
      <c r="U112" s="1">
        <f t="shared" ca="1" si="11"/>
        <v>0.40396354685932623</v>
      </c>
      <c r="V112" s="1">
        <f t="shared" ref="V112:V158" ca="1" si="15">(V62+0.6*(W62+U62)+0.15*T2)/(1+2*0.6+0.15)</f>
        <v>0.36816605487385623</v>
      </c>
      <c r="W112" s="1">
        <f t="shared" ref="W112:W157" ca="1" si="16">(W62+0.6*(V62)+0.15*U62)/(1+0.6+0.15)</f>
        <v>0.24008803533295539</v>
      </c>
    </row>
    <row r="113" spans="1:23">
      <c r="A113">
        <v>146</v>
      </c>
      <c r="B113" t="s">
        <v>49</v>
      </c>
      <c r="C113">
        <v>1</v>
      </c>
      <c r="D113" s="1">
        <f t="shared" ca="1" si="12"/>
        <v>3.4460332865759495E-2</v>
      </c>
      <c r="E113" s="1">
        <f t="shared" ca="1" si="13"/>
        <v>0.10675523969356847</v>
      </c>
      <c r="F113" s="1">
        <f t="shared" ca="1" si="14"/>
        <v>0.27252402828870442</v>
      </c>
      <c r="G113" s="1">
        <f t="shared" ca="1" si="10"/>
        <v>0.51454714919979128</v>
      </c>
      <c r="H113" s="1">
        <f t="shared" ca="1" si="10"/>
        <v>0.5572240863131589</v>
      </c>
      <c r="I113" s="1">
        <f t="shared" ca="1" si="11"/>
        <v>0.54541131863594883</v>
      </c>
      <c r="J113" s="1">
        <f t="shared" ca="1" si="11"/>
        <v>0.56259518285626453</v>
      </c>
      <c r="K113" s="1">
        <f t="shared" ca="1" si="11"/>
        <v>0.75636459143517321</v>
      </c>
      <c r="L113" s="1">
        <f t="shared" ca="1" si="11"/>
        <v>0.75710912989425849</v>
      </c>
      <c r="M113" s="1">
        <f t="shared" ca="1" si="11"/>
        <v>0.57303709916023959</v>
      </c>
      <c r="N113" s="1">
        <f t="shared" ca="1" si="11"/>
        <v>0.54013060184385442</v>
      </c>
      <c r="O113" s="1">
        <f t="shared" ca="1" si="11"/>
        <v>0.5487943990423213</v>
      </c>
      <c r="P113" s="1">
        <f t="shared" ca="1" si="11"/>
        <v>0.676637736242791</v>
      </c>
      <c r="Q113" s="1">
        <f t="shared" ca="1" si="11"/>
        <v>0.56072601326717852</v>
      </c>
      <c r="R113" s="1">
        <f t="shared" ca="1" si="11"/>
        <v>0.20741590728543585</v>
      </c>
      <c r="S113" s="1">
        <f t="shared" ca="1" si="11"/>
        <v>4.8237854758610317E-2</v>
      </c>
      <c r="T113" s="1">
        <f t="shared" ca="1" si="11"/>
        <v>7.7102669053284154E-2</v>
      </c>
      <c r="U113" s="1">
        <f t="shared" ca="1" si="11"/>
        <v>7.1353846490896516E-2</v>
      </c>
      <c r="V113" s="1">
        <f t="shared" ca="1" si="15"/>
        <v>5.7007073984559335E-2</v>
      </c>
      <c r="W113" s="1">
        <f t="shared" ca="1" si="16"/>
        <v>4.570798645872947E-2</v>
      </c>
    </row>
    <row r="114" spans="1:23">
      <c r="A114">
        <v>147</v>
      </c>
      <c r="B114" t="s">
        <v>50</v>
      </c>
      <c r="C114">
        <v>1</v>
      </c>
      <c r="D114" s="1">
        <f t="shared" ca="1" si="12"/>
        <v>-2.857045546230564E-2</v>
      </c>
      <c r="E114" s="1">
        <f t="shared" ca="1" si="13"/>
        <v>-4.0442541604248768E-2</v>
      </c>
      <c r="F114" s="1">
        <f t="shared" ca="1" si="14"/>
        <v>1.9695473333923533E-2</v>
      </c>
      <c r="G114" s="1">
        <f t="shared" ca="1" si="10"/>
        <v>0.11341965279973465</v>
      </c>
      <c r="H114" s="1">
        <f t="shared" ca="1" si="10"/>
        <v>0.17990391749947027</v>
      </c>
      <c r="I114" s="1">
        <f t="shared" ca="1" si="11"/>
        <v>0.38074133310879743</v>
      </c>
      <c r="J114" s="1">
        <f t="shared" ca="1" si="11"/>
        <v>0.69316739399055882</v>
      </c>
      <c r="K114" s="1">
        <f t="shared" ca="1" si="11"/>
        <v>0.90865462624352966</v>
      </c>
      <c r="L114" s="1">
        <f t="shared" ca="1" si="11"/>
        <v>0.95980332617832198</v>
      </c>
      <c r="M114" s="1">
        <f t="shared" ca="1" si="11"/>
        <v>0.84925222532514655</v>
      </c>
      <c r="N114" s="1">
        <f t="shared" ca="1" si="11"/>
        <v>0.65174767151737267</v>
      </c>
      <c r="O114" s="1">
        <f t="shared" ca="1" si="11"/>
        <v>0.48989778481004781</v>
      </c>
      <c r="P114" s="1">
        <f t="shared" ca="1" si="11"/>
        <v>0.48336945652006563</v>
      </c>
      <c r="Q114" s="1">
        <f t="shared" ca="1" si="11"/>
        <v>0.30182646336155011</v>
      </c>
      <c r="R114" s="1">
        <f t="shared" ca="1" si="11"/>
        <v>4.0791659319161247E-2</v>
      </c>
      <c r="S114" s="1">
        <f t="shared" ca="1" si="11"/>
        <v>-6.048005299063948E-2</v>
      </c>
      <c r="T114" s="1">
        <f t="shared" ca="1" si="11"/>
        <v>1.947905897063406E-2</v>
      </c>
      <c r="U114" s="1">
        <f t="shared" ca="1" si="11"/>
        <v>0.16980058050720029</v>
      </c>
      <c r="V114" s="1">
        <f t="shared" ca="1" si="15"/>
        <v>0.29287212525390344</v>
      </c>
      <c r="W114" s="1">
        <f t="shared" ca="1" si="16"/>
        <v>0.26810051855905931</v>
      </c>
    </row>
    <row r="115" spans="1:23">
      <c r="A115">
        <v>148</v>
      </c>
      <c r="B115" t="s">
        <v>51</v>
      </c>
      <c r="C115">
        <v>1</v>
      </c>
      <c r="D115" s="1">
        <f t="shared" ca="1" si="12"/>
        <v>9.2918883283815437E-2</v>
      </c>
      <c r="E115" s="1">
        <f t="shared" ca="1" si="13"/>
        <v>8.8586441421634202E-2</v>
      </c>
      <c r="F115" s="1">
        <f t="shared" ca="1" si="14"/>
        <v>-5.2386605132891326E-3</v>
      </c>
      <c r="G115" s="1">
        <f t="shared" ca="1" si="10"/>
        <v>-1.2718096085408104E-2</v>
      </c>
      <c r="H115" s="1">
        <f t="shared" ca="1" si="10"/>
        <v>0.26761791430739879</v>
      </c>
      <c r="I115" s="1">
        <f t="shared" ca="1" si="11"/>
        <v>0.69225085469066916</v>
      </c>
      <c r="J115" s="1">
        <f t="shared" ca="1" si="11"/>
        <v>0.89929537075052279</v>
      </c>
      <c r="K115" s="1">
        <f t="shared" ca="1" si="11"/>
        <v>0.86680449229875456</v>
      </c>
      <c r="L115" s="1">
        <f t="shared" ca="1" si="11"/>
        <v>0.61691272039829725</v>
      </c>
      <c r="M115" s="1">
        <f t="shared" ca="1" si="11"/>
        <v>0.30608238516933006</v>
      </c>
      <c r="N115" s="1">
        <f t="shared" ca="1" si="11"/>
        <v>0.23709075287135181</v>
      </c>
      <c r="O115" s="1">
        <f t="shared" ca="1" si="11"/>
        <v>0.33241831912967529</v>
      </c>
      <c r="P115" s="1">
        <f t="shared" ca="1" si="11"/>
        <v>0.43577932156800381</v>
      </c>
      <c r="Q115" s="1">
        <f t="shared" ca="1" si="11"/>
        <v>0.29045388600911604</v>
      </c>
      <c r="R115" s="1">
        <f t="shared" ca="1" si="11"/>
        <v>0.1434299106854621</v>
      </c>
      <c r="S115" s="1">
        <f t="shared" ca="1" si="11"/>
        <v>3.1316635576903284E-2</v>
      </c>
      <c r="T115" s="1">
        <f t="shared" ca="1" si="11"/>
        <v>-3.3152073342394298E-2</v>
      </c>
      <c r="U115" s="1">
        <f t="shared" ca="1" si="11"/>
        <v>-1.231359354652076E-2</v>
      </c>
      <c r="V115" s="1">
        <f t="shared" ca="1" si="15"/>
        <v>5.3425748080352761E-2</v>
      </c>
      <c r="W115" s="1">
        <f t="shared" ca="1" si="16"/>
        <v>0.127201186874324</v>
      </c>
    </row>
    <row r="116" spans="1:23">
      <c r="A116">
        <v>149</v>
      </c>
      <c r="B116" t="s">
        <v>52</v>
      </c>
      <c r="C116">
        <v>1</v>
      </c>
      <c r="D116" s="1">
        <f t="shared" ca="1" si="12"/>
        <v>3.2142589969205333E-2</v>
      </c>
      <c r="E116" s="1">
        <f t="shared" ca="1" si="13"/>
        <v>1.885635227038052E-2</v>
      </c>
      <c r="F116" s="1">
        <f t="shared" ca="1" si="14"/>
        <v>7.8499877022022522E-3</v>
      </c>
      <c r="G116" s="1">
        <f t="shared" ca="1" si="10"/>
        <v>3.7348296142642547E-2</v>
      </c>
      <c r="H116" s="1">
        <f t="shared" ca="1" si="10"/>
        <v>0.18128081928213566</v>
      </c>
      <c r="I116" s="1">
        <f t="shared" ca="1" si="11"/>
        <v>0.49802001517606342</v>
      </c>
      <c r="J116" s="1">
        <f t="shared" ca="1" si="11"/>
        <v>0.86442493073229743</v>
      </c>
      <c r="K116" s="1">
        <f t="shared" ca="1" si="11"/>
        <v>1.0502833655629789</v>
      </c>
      <c r="L116" s="1">
        <f t="shared" ca="1" si="11"/>
        <v>1.0549357072472705</v>
      </c>
      <c r="M116" s="1">
        <f t="shared" ca="1" si="11"/>
        <v>0.97003297531440613</v>
      </c>
      <c r="N116" s="1">
        <f t="shared" ca="1" si="11"/>
        <v>0.79918249002491615</v>
      </c>
      <c r="O116" s="1">
        <f t="shared" ca="1" si="11"/>
        <v>0.58507594382761829</v>
      </c>
      <c r="P116" s="1">
        <f t="shared" ca="1" si="11"/>
        <v>0.50813948438664358</v>
      </c>
      <c r="Q116" s="1">
        <f t="shared" ca="1" si="11"/>
        <v>0.28589653735553</v>
      </c>
      <c r="R116" s="1">
        <f t="shared" ca="1" si="11"/>
        <v>6.5960067549007254E-2</v>
      </c>
      <c r="S116" s="1">
        <f t="shared" ca="1" si="11"/>
        <v>-4.279703329943272E-2</v>
      </c>
      <c r="T116" s="1">
        <f t="shared" ca="1" si="11"/>
        <v>-2.2424465867181064E-2</v>
      </c>
      <c r="U116" s="1">
        <f t="shared" ca="1" si="11"/>
        <v>0.14834564596856586</v>
      </c>
      <c r="V116" s="1">
        <f t="shared" ca="1" si="15"/>
        <v>0.3243093791248271</v>
      </c>
      <c r="W116" s="1">
        <f t="shared" ca="1" si="16"/>
        <v>0.24004185934553215</v>
      </c>
    </row>
    <row r="117" spans="1:23">
      <c r="A117">
        <v>150</v>
      </c>
      <c r="B117" t="s">
        <v>53</v>
      </c>
      <c r="C117">
        <v>1</v>
      </c>
      <c r="D117" s="1">
        <f t="shared" ca="1" si="12"/>
        <v>-4.5124426326805583E-3</v>
      </c>
      <c r="E117" s="1">
        <f t="shared" ca="1" si="13"/>
        <v>0.11542267634843666</v>
      </c>
      <c r="F117" s="1">
        <f t="shared" ca="1" si="14"/>
        <v>0.30450640652920752</v>
      </c>
      <c r="G117" s="1">
        <f t="shared" ca="1" si="10"/>
        <v>0.5327573343561659</v>
      </c>
      <c r="H117" s="1">
        <f t="shared" ca="1" si="10"/>
        <v>0.61724385673965276</v>
      </c>
      <c r="I117" s="1">
        <f t="shared" ca="1" si="11"/>
        <v>0.59504589182773793</v>
      </c>
      <c r="J117" s="1">
        <f t="shared" ca="1" si="11"/>
        <v>0.41597857682797706</v>
      </c>
      <c r="K117" s="1">
        <f t="shared" ca="1" si="11"/>
        <v>0.3873094316920524</v>
      </c>
      <c r="L117" s="1">
        <f t="shared" ca="1" si="11"/>
        <v>0.4762257580674808</v>
      </c>
      <c r="M117" s="1">
        <f t="shared" ca="1" si="11"/>
        <v>0.43045044758080264</v>
      </c>
      <c r="N117" s="1">
        <f t="shared" ca="1" si="11"/>
        <v>0.4383856283576284</v>
      </c>
      <c r="O117" s="1">
        <f t="shared" ca="1" si="11"/>
        <v>0.44897489196540885</v>
      </c>
      <c r="P117" s="1">
        <f t="shared" ca="1" si="11"/>
        <v>0.46388857709341613</v>
      </c>
      <c r="Q117" s="1">
        <f t="shared" ca="1" si="11"/>
        <v>0.24504045207768624</v>
      </c>
      <c r="R117" s="1">
        <f t="shared" ca="1" si="11"/>
        <v>5.0212950957958025E-2</v>
      </c>
      <c r="S117" s="1">
        <f t="shared" ca="1" si="11"/>
        <v>2.5571738983015548E-2</v>
      </c>
      <c r="T117" s="1">
        <f t="shared" ca="1" si="11"/>
        <v>0.14323386167357163</v>
      </c>
      <c r="U117" s="1">
        <f t="shared" ca="1" si="11"/>
        <v>0.27055406684738209</v>
      </c>
      <c r="V117" s="1">
        <f t="shared" ca="1" si="15"/>
        <v>0.40844413695657966</v>
      </c>
      <c r="W117" s="1">
        <f t="shared" ca="1" si="16"/>
        <v>0.35863861923574269</v>
      </c>
    </row>
    <row r="118" spans="1:23">
      <c r="A118">
        <v>151</v>
      </c>
      <c r="B118" t="s">
        <v>54</v>
      </c>
      <c r="C118">
        <v>1</v>
      </c>
      <c r="D118" s="1">
        <f t="shared" ca="1" si="12"/>
        <v>0.16495223371860548</v>
      </c>
      <c r="E118" s="1">
        <f t="shared" ca="1" si="13"/>
        <v>0.4198964058029333</v>
      </c>
      <c r="F118" s="1">
        <f t="shared" ca="1" si="14"/>
        <v>0.72218165942461043</v>
      </c>
      <c r="G118" s="1">
        <f t="shared" ca="1" si="10"/>
        <v>0.76349865621248314</v>
      </c>
      <c r="H118" s="1">
        <f t="shared" ca="1" si="10"/>
        <v>0.67037401635498228</v>
      </c>
      <c r="I118" s="1">
        <f t="shared" ca="1" si="11"/>
        <v>0.77436594058301167</v>
      </c>
      <c r="J118" s="1">
        <f t="shared" ca="1" si="11"/>
        <v>0.75388484398565669</v>
      </c>
      <c r="K118" s="1">
        <f t="shared" ca="1" si="11"/>
        <v>0.58995371146523135</v>
      </c>
      <c r="L118" s="1">
        <f t="shared" ca="1" si="11"/>
        <v>0.55636475863549384</v>
      </c>
      <c r="M118" s="1">
        <f t="shared" ca="1" si="11"/>
        <v>0.45802323437216358</v>
      </c>
      <c r="N118" s="1">
        <f t="shared" ca="1" si="11"/>
        <v>0.4878717720325354</v>
      </c>
      <c r="O118" s="1">
        <f t="shared" ca="1" si="11"/>
        <v>0.4814454334329531</v>
      </c>
      <c r="P118" s="1">
        <f t="shared" ca="1" si="11"/>
        <v>0.49891968157587196</v>
      </c>
      <c r="Q118" s="1">
        <f t="shared" ca="1" si="11"/>
        <v>0.26072201809543333</v>
      </c>
      <c r="R118" s="1">
        <f t="shared" ca="1" si="11"/>
        <v>4.8485210489780432E-2</v>
      </c>
      <c r="S118" s="1">
        <f t="shared" ca="1" si="11"/>
        <v>-3.1338046364584482E-2</v>
      </c>
      <c r="T118" s="1">
        <f t="shared" ca="1" si="11"/>
        <v>2.7714373622442869E-2</v>
      </c>
      <c r="U118" s="1">
        <f t="shared" ca="1" si="11"/>
        <v>0.21600740024673565</v>
      </c>
      <c r="V118" s="1">
        <f t="shared" ca="1" si="15"/>
        <v>0.40385049771351861</v>
      </c>
      <c r="W118" s="1">
        <f t="shared" ca="1" si="16"/>
        <v>0.309547197785426</v>
      </c>
    </row>
    <row r="119" spans="1:23">
      <c r="A119">
        <v>152</v>
      </c>
      <c r="B119" t="s">
        <v>55</v>
      </c>
      <c r="C119">
        <v>1</v>
      </c>
      <c r="D119" s="1">
        <f t="shared" ca="1" si="12"/>
        <v>4.4099395016056996E-2</v>
      </c>
      <c r="E119" s="1">
        <f t="shared" ca="1" si="13"/>
        <v>7.4205959702253202E-2</v>
      </c>
      <c r="F119" s="1">
        <f t="shared" ca="1" si="14"/>
        <v>0.13921269947712389</v>
      </c>
      <c r="G119" s="1">
        <f t="shared" ca="1" si="10"/>
        <v>0.27629026551719982</v>
      </c>
      <c r="H119" s="1">
        <f t="shared" ca="1" si="10"/>
        <v>0.45772578362844107</v>
      </c>
      <c r="I119" s="1">
        <f t="shared" ca="1" si="11"/>
        <v>0.47248952359096491</v>
      </c>
      <c r="J119" s="1">
        <f t="shared" ca="1" si="11"/>
        <v>0.26166549790869009</v>
      </c>
      <c r="K119" s="1">
        <f t="shared" ca="1" si="11"/>
        <v>0.23798972724692247</v>
      </c>
      <c r="L119" s="1">
        <f t="shared" ca="1" si="11"/>
        <v>0.42988519432649763</v>
      </c>
      <c r="M119" s="1">
        <f t="shared" ca="1" si="11"/>
        <v>0.44881590437044894</v>
      </c>
      <c r="N119" s="1">
        <f t="shared" ca="1" si="11"/>
        <v>0.46900464556293758</v>
      </c>
      <c r="O119" s="1">
        <f t="shared" ca="1" si="11"/>
        <v>0.40508441294288805</v>
      </c>
      <c r="P119" s="1">
        <f t="shared" ca="1" si="11"/>
        <v>0.40295568870581466</v>
      </c>
      <c r="Q119" s="1">
        <f t="shared" ca="1" si="11"/>
        <v>0.23253885720747416</v>
      </c>
      <c r="R119" s="1">
        <f t="shared" ca="1" si="11"/>
        <v>0.14880366010381083</v>
      </c>
      <c r="S119" s="1">
        <f t="shared" ca="1" si="11"/>
        <v>0.24617183675141652</v>
      </c>
      <c r="T119" s="1">
        <f t="shared" ca="1" si="11"/>
        <v>0.40453044528283028</v>
      </c>
      <c r="U119" s="1">
        <f t="shared" ca="1" si="11"/>
        <v>0.41731914660816993</v>
      </c>
      <c r="V119" s="1">
        <f t="shared" ca="1" si="15"/>
        <v>0.47714935742360376</v>
      </c>
      <c r="W119" s="1">
        <f t="shared" ca="1" si="16"/>
        <v>0.35290028223859649</v>
      </c>
    </row>
    <row r="120" spans="1:23">
      <c r="A120">
        <v>153</v>
      </c>
      <c r="B120" t="s">
        <v>56</v>
      </c>
      <c r="C120">
        <v>1</v>
      </c>
      <c r="D120" s="1">
        <f t="shared" ca="1" si="12"/>
        <v>0.12004170173357956</v>
      </c>
      <c r="E120" s="1">
        <f t="shared" ca="1" si="13"/>
        <v>0.30133433705860263</v>
      </c>
      <c r="F120" s="1">
        <f t="shared" ca="1" si="14"/>
        <v>0.45696533378717802</v>
      </c>
      <c r="G120" s="1">
        <f t="shared" ca="1" si="10"/>
        <v>0.43395732557756911</v>
      </c>
      <c r="H120" s="1">
        <f t="shared" ca="1" si="10"/>
        <v>0.57327885107032361</v>
      </c>
      <c r="I120" s="1">
        <f t="shared" ca="1" si="11"/>
        <v>0.79711545306671083</v>
      </c>
      <c r="J120" s="1">
        <f t="shared" ca="1" si="11"/>
        <v>0.77719801053084725</v>
      </c>
      <c r="K120" s="1">
        <f t="shared" ca="1" si="11"/>
        <v>0.5802888541247142</v>
      </c>
      <c r="L120" s="1">
        <f t="shared" ca="1" si="11"/>
        <v>0.53228494224626799</v>
      </c>
      <c r="M120" s="1">
        <f t="shared" ca="1" si="11"/>
        <v>0.48678344439169019</v>
      </c>
      <c r="N120" s="1">
        <f t="shared" ca="1" si="11"/>
        <v>0.53654186927814418</v>
      </c>
      <c r="O120" s="1">
        <f t="shared" ca="1" si="11"/>
        <v>0.51417942859099974</v>
      </c>
      <c r="P120" s="1">
        <f t="shared" ca="1" si="11"/>
        <v>0.47073069472472195</v>
      </c>
      <c r="Q120" s="1">
        <f t="shared" ca="1" si="11"/>
        <v>0.23006635361627903</v>
      </c>
      <c r="R120" s="1">
        <f t="shared" ca="1" si="11"/>
        <v>8.0632448168561771E-2</v>
      </c>
      <c r="S120" s="1">
        <f t="shared" ca="1" si="11"/>
        <v>0.20173061879600113</v>
      </c>
      <c r="T120" s="1">
        <f t="shared" ca="1" si="11"/>
        <v>0.35473051608006834</v>
      </c>
      <c r="U120" s="1">
        <f t="shared" ca="1" si="11"/>
        <v>0.19735833241601211</v>
      </c>
      <c r="V120" s="1">
        <f t="shared" ca="1" si="15"/>
        <v>4.1702574134363471E-2</v>
      </c>
      <c r="W120" s="1">
        <f t="shared" ca="1" si="16"/>
        <v>7.9096679918030342E-3</v>
      </c>
    </row>
    <row r="121" spans="1:23">
      <c r="A121">
        <v>154</v>
      </c>
      <c r="B121" t="s">
        <v>57</v>
      </c>
      <c r="C121">
        <v>1</v>
      </c>
      <c r="D121" s="1">
        <f t="shared" ca="1" si="12"/>
        <v>0.10113089272064983</v>
      </c>
      <c r="E121" s="1">
        <f t="shared" ca="1" si="13"/>
        <v>0.20143511535268138</v>
      </c>
      <c r="F121" s="1">
        <f t="shared" ca="1" si="14"/>
        <v>0.46488600987247858</v>
      </c>
      <c r="G121" s="1">
        <f t="shared" ca="1" si="10"/>
        <v>0.62818485074519326</v>
      </c>
      <c r="H121" s="1">
        <f t="shared" ca="1" si="10"/>
        <v>0.50802191170546185</v>
      </c>
      <c r="I121" s="1">
        <f t="shared" ca="1" si="11"/>
        <v>0.46526390288599834</v>
      </c>
      <c r="J121" s="1">
        <f t="shared" ca="1" si="11"/>
        <v>0.53202514139666057</v>
      </c>
      <c r="K121" s="1">
        <f t="shared" ca="1" si="11"/>
        <v>0.53316096407440372</v>
      </c>
      <c r="L121" s="1">
        <f t="shared" ca="1" si="11"/>
        <v>0.71568851326624106</v>
      </c>
      <c r="M121" s="1">
        <f t="shared" ca="1" si="11"/>
        <v>0.82787627606632841</v>
      </c>
      <c r="N121" s="1">
        <f t="shared" ca="1" si="11"/>
        <v>0.70423195639207758</v>
      </c>
      <c r="O121" s="1">
        <f t="shared" ca="1" si="11"/>
        <v>0.49573458635546058</v>
      </c>
      <c r="P121" s="1">
        <f t="shared" ca="1" si="11"/>
        <v>0.4561571776313495</v>
      </c>
      <c r="Q121" s="1">
        <f t="shared" ca="1" si="11"/>
        <v>0.27454610385132561</v>
      </c>
      <c r="R121" s="1">
        <f t="shared" ca="1" si="11"/>
        <v>0.11272158263916217</v>
      </c>
      <c r="S121" s="1">
        <f t="shared" ca="1" si="11"/>
        <v>7.9259171241335732E-2</v>
      </c>
      <c r="T121" s="1">
        <f t="shared" ca="1" si="11"/>
        <v>0.16671469814491169</v>
      </c>
      <c r="U121" s="1">
        <f t="shared" ca="1" si="11"/>
        <v>0.25682329623809108</v>
      </c>
      <c r="V121" s="1">
        <f t="shared" ca="1" si="15"/>
        <v>0.43521757529564542</v>
      </c>
      <c r="W121" s="1">
        <f t="shared" ca="1" si="16"/>
        <v>0.41081482998103852</v>
      </c>
    </row>
    <row r="122" spans="1:23">
      <c r="A122">
        <v>155</v>
      </c>
      <c r="B122" t="s">
        <v>58</v>
      </c>
      <c r="C122">
        <v>1</v>
      </c>
      <c r="D122" s="1">
        <f t="shared" ca="1" si="12"/>
        <v>2.7112321388446176E-2</v>
      </c>
      <c r="E122" s="1">
        <f t="shared" ca="1" si="13"/>
        <v>5.1003988408447602E-2</v>
      </c>
      <c r="F122" s="1">
        <f t="shared" ca="1" si="14"/>
        <v>4.1707042254511141E-2</v>
      </c>
      <c r="G122" s="1">
        <f t="shared" ca="1" si="10"/>
        <v>0.10347465296535681</v>
      </c>
      <c r="H122" s="1">
        <f t="shared" ca="1" si="10"/>
        <v>0.35603033533585005</v>
      </c>
      <c r="I122" s="1">
        <f t="shared" ca="1" si="11"/>
        <v>0.65104506131765494</v>
      </c>
      <c r="J122" s="1">
        <f t="shared" ca="1" si="11"/>
        <v>0.69585755110768821</v>
      </c>
      <c r="K122" s="1">
        <f t="shared" ca="1" si="11"/>
        <v>0.58037330411092014</v>
      </c>
      <c r="L122" s="1">
        <f t="shared" ca="1" si="11"/>
        <v>0.586236834736096</v>
      </c>
      <c r="M122" s="1">
        <f t="shared" ca="1" si="11"/>
        <v>0.4929586204859458</v>
      </c>
      <c r="N122" s="1">
        <f t="shared" ca="1" si="11"/>
        <v>0.47456977514040471</v>
      </c>
      <c r="O122" s="1">
        <f t="shared" ca="1" si="11"/>
        <v>0.40890696635231283</v>
      </c>
      <c r="P122" s="1">
        <f t="shared" ca="1" si="11"/>
        <v>0.39040840888135803</v>
      </c>
      <c r="Q122" s="1">
        <f t="shared" ca="1" si="11"/>
        <v>0.20053762691798777</v>
      </c>
      <c r="R122" s="1">
        <f t="shared" ca="1" si="11"/>
        <v>6.8039997601959584E-2</v>
      </c>
      <c r="S122" s="1">
        <f t="shared" ca="1" si="11"/>
        <v>6.7616798557924823E-2</v>
      </c>
      <c r="T122" s="1">
        <f t="shared" ca="1" si="11"/>
        <v>0.13349320067705026</v>
      </c>
      <c r="U122" s="1">
        <f t="shared" ca="1" si="11"/>
        <v>0.28490972287674809</v>
      </c>
      <c r="V122" s="1">
        <f t="shared" ca="1" si="15"/>
        <v>0.49178315122436184</v>
      </c>
      <c r="W122" s="1">
        <f t="shared" ca="1" si="16"/>
        <v>0.51250088156938289</v>
      </c>
    </row>
    <row r="123" spans="1:23">
      <c r="A123">
        <v>156</v>
      </c>
      <c r="B123" t="s">
        <v>59</v>
      </c>
      <c r="C123">
        <v>1</v>
      </c>
      <c r="D123" s="1">
        <f t="shared" ca="1" si="12"/>
        <v>8.7038938539849717E-2</v>
      </c>
      <c r="E123" s="1">
        <f t="shared" ca="1" si="13"/>
        <v>0.23457938717560231</v>
      </c>
      <c r="F123" s="1">
        <f t="shared" ca="1" si="14"/>
        <v>0.38030482737931115</v>
      </c>
      <c r="G123" s="1">
        <f t="shared" ca="1" si="10"/>
        <v>0.32960371618985734</v>
      </c>
      <c r="H123" s="1">
        <f t="shared" ca="1" si="10"/>
        <v>0.38587253030120716</v>
      </c>
      <c r="I123" s="1">
        <f t="shared" ca="1" si="11"/>
        <v>0.42513522178722624</v>
      </c>
      <c r="J123" s="1">
        <f t="shared" ca="1" si="11"/>
        <v>0.27415388789444439</v>
      </c>
      <c r="K123" s="1">
        <f t="shared" ca="1" si="11"/>
        <v>0.29403824030425257</v>
      </c>
      <c r="L123" s="1">
        <f t="shared" ca="1" si="11"/>
        <v>0.47398860818941185</v>
      </c>
      <c r="M123" s="1">
        <f t="shared" ca="1" si="11"/>
        <v>0.47587384348985812</v>
      </c>
      <c r="N123" s="1">
        <f t="shared" ca="1" si="11"/>
        <v>0.43594113264385259</v>
      </c>
      <c r="O123" s="1">
        <f t="shared" ca="1" si="11"/>
        <v>0.17635521193296805</v>
      </c>
      <c r="P123" s="1">
        <f t="shared" ca="1" si="11"/>
        <v>-7.2229911695211426E-3</v>
      </c>
      <c r="Q123" s="1">
        <f t="shared" ca="1" si="11"/>
        <v>-2.9885297891282813E-2</v>
      </c>
      <c r="R123" s="1">
        <f t="shared" ca="1" si="11"/>
        <v>3.9503540908781956E-2</v>
      </c>
      <c r="S123" s="1">
        <f t="shared" ca="1" si="11"/>
        <v>0.11475904111976727</v>
      </c>
      <c r="T123" s="1">
        <f t="shared" ca="1" si="11"/>
        <v>0.13679729848769479</v>
      </c>
      <c r="U123" s="1">
        <f t="shared" ca="1" si="11"/>
        <v>8.4116212493831943E-2</v>
      </c>
      <c r="V123" s="1">
        <f t="shared" ca="1" si="15"/>
        <v>0.11165700837560667</v>
      </c>
      <c r="W123" s="1">
        <f t="shared" ca="1" si="16"/>
        <v>0.21647649413259784</v>
      </c>
    </row>
    <row r="124" spans="1:23">
      <c r="A124">
        <v>157</v>
      </c>
      <c r="B124" t="s">
        <v>60</v>
      </c>
      <c r="C124">
        <v>1</v>
      </c>
      <c r="D124" s="1">
        <f t="shared" ca="1" si="12"/>
        <v>1.7346112471691783E-2</v>
      </c>
      <c r="E124" s="1">
        <f t="shared" ca="1" si="13"/>
        <v>8.2132506551714987E-2</v>
      </c>
      <c r="F124" s="1">
        <f t="shared" ca="1" si="14"/>
        <v>0.11386884706484361</v>
      </c>
      <c r="G124" s="1">
        <f t="shared" ca="1" si="10"/>
        <v>0.14544539059342565</v>
      </c>
      <c r="H124" s="1">
        <f t="shared" ca="1" si="10"/>
        <v>0.2849978556359003</v>
      </c>
      <c r="I124" s="1">
        <f t="shared" ca="1" si="11"/>
        <v>0.4429073013779356</v>
      </c>
      <c r="J124" s="1">
        <f t="shared" ca="1" si="11"/>
        <v>0.34722058894179514</v>
      </c>
      <c r="K124" s="1">
        <f t="shared" ca="1" si="11"/>
        <v>0.4031132834205321</v>
      </c>
      <c r="L124" s="1">
        <f t="shared" ca="1" si="11"/>
        <v>0.77179106326638913</v>
      </c>
      <c r="M124" s="1">
        <f t="shared" ca="1" si="11"/>
        <v>0.95702217703477765</v>
      </c>
      <c r="N124" s="1">
        <f t="shared" ca="1" si="11"/>
        <v>0.70335991907107309</v>
      </c>
      <c r="O124" s="1">
        <f t="shared" ca="1" si="11"/>
        <v>0.29524407882437881</v>
      </c>
      <c r="P124" s="1">
        <f t="shared" ca="1" si="11"/>
        <v>0.11065304940227536</v>
      </c>
      <c r="Q124" s="1">
        <f t="shared" ca="1" si="11"/>
        <v>6.3389055340716996E-2</v>
      </c>
      <c r="R124" s="1">
        <f t="shared" ca="1" si="11"/>
        <v>3.7337177799966433E-2</v>
      </c>
      <c r="S124" s="1">
        <f t="shared" ca="1" si="11"/>
        <v>1.7526198293898225E-2</v>
      </c>
      <c r="T124" s="1">
        <f t="shared" ca="1" si="11"/>
        <v>-3.1659174837696376E-2</v>
      </c>
      <c r="U124" s="1">
        <f t="shared" ca="1" si="11"/>
        <v>1.7187843580383645E-2</v>
      </c>
      <c r="V124" s="1">
        <f t="shared" ca="1" si="15"/>
        <v>0.26985572483495507</v>
      </c>
      <c r="W124" s="1">
        <f t="shared" ca="1" si="16"/>
        <v>0.63883841851154877</v>
      </c>
    </row>
    <row r="125" spans="1:23">
      <c r="A125">
        <v>158</v>
      </c>
      <c r="B125" t="s">
        <v>61</v>
      </c>
      <c r="C125">
        <v>1</v>
      </c>
      <c r="D125" s="1">
        <f t="shared" ca="1" si="12"/>
        <v>0.14361885897191978</v>
      </c>
      <c r="E125" s="1">
        <f t="shared" ca="1" si="13"/>
        <v>0.38404863190306815</v>
      </c>
      <c r="F125" s="1">
        <f t="shared" ca="1" si="14"/>
        <v>0.7407140194653854</v>
      </c>
      <c r="G125" s="1">
        <f t="shared" ca="1" si="10"/>
        <v>0.81845125380566108</v>
      </c>
      <c r="H125" s="1">
        <f t="shared" ca="1" si="10"/>
        <v>0.63396247740118439</v>
      </c>
      <c r="I125" s="1">
        <f t="shared" ca="1" si="11"/>
        <v>0.55233633570770202</v>
      </c>
      <c r="J125" s="1">
        <f t="shared" ca="1" si="11"/>
        <v>0.51821074697101699</v>
      </c>
      <c r="K125" s="1">
        <f t="shared" ca="1" si="11"/>
        <v>0.71313935439616305</v>
      </c>
      <c r="L125" s="1">
        <f t="shared" ca="1" si="11"/>
        <v>0.76361841662914509</v>
      </c>
      <c r="M125" s="1">
        <f t="shared" ca="1" si="11"/>
        <v>0.62518711220361023</v>
      </c>
      <c r="N125" s="1">
        <f t="shared" ca="1" si="11"/>
        <v>0.5531477940478845</v>
      </c>
      <c r="O125" s="1">
        <f t="shared" ca="1" si="11"/>
        <v>0.35350668148930187</v>
      </c>
      <c r="P125" s="1">
        <f t="shared" ca="1" si="11"/>
        <v>0.14512211229380384</v>
      </c>
      <c r="Q125" s="1">
        <f t="shared" ca="1" si="11"/>
        <v>4.0498137373015518E-2</v>
      </c>
      <c r="R125" s="1">
        <f t="shared" ca="1" si="11"/>
        <v>7.096760848249789E-2</v>
      </c>
      <c r="S125" s="1">
        <f t="shared" ca="1" si="11"/>
        <v>0.19023733895310041</v>
      </c>
      <c r="T125" s="1">
        <f t="shared" ca="1" si="11"/>
        <v>0.2481683670420658</v>
      </c>
      <c r="U125" s="1">
        <f t="shared" ca="1" si="11"/>
        <v>0.15179643928413125</v>
      </c>
      <c r="V125" s="1">
        <f t="shared" ca="1" si="15"/>
        <v>0.16307190953277181</v>
      </c>
      <c r="W125" s="1">
        <f t="shared" ca="1" si="16"/>
        <v>0.38071660626427944</v>
      </c>
    </row>
    <row r="126" spans="1:23">
      <c r="A126">
        <v>159</v>
      </c>
      <c r="B126" t="s">
        <v>62</v>
      </c>
      <c r="C126">
        <v>1</v>
      </c>
      <c r="D126" s="1">
        <f t="shared" ca="1" si="12"/>
        <v>4.2457590047049361E-2</v>
      </c>
      <c r="E126" s="1">
        <f t="shared" ca="1" si="13"/>
        <v>7.32804702575027E-2</v>
      </c>
      <c r="F126" s="1">
        <f t="shared" ca="1" si="14"/>
        <v>0.21621456829569938</v>
      </c>
      <c r="G126" s="1">
        <f t="shared" ca="1" si="10"/>
        <v>0.47935333277469655</v>
      </c>
      <c r="H126" s="1">
        <f t="shared" ca="1" si="10"/>
        <v>0.58767487713733668</v>
      </c>
      <c r="I126" s="1">
        <f t="shared" ca="1" si="11"/>
        <v>0.54841324240881839</v>
      </c>
      <c r="J126" s="1">
        <f t="shared" ca="1" si="11"/>
        <v>0.38878583555877488</v>
      </c>
      <c r="K126" s="1">
        <f t="shared" ca="1" si="11"/>
        <v>0.42368133008541325</v>
      </c>
      <c r="L126" s="1">
        <f t="shared" ca="1" si="11"/>
        <v>0.5680786262562314</v>
      </c>
      <c r="M126" s="1">
        <f t="shared" ca="1" si="11"/>
        <v>0.55563197502540185</v>
      </c>
      <c r="N126" s="1">
        <f t="shared" ca="1" si="11"/>
        <v>0.51872755040165131</v>
      </c>
      <c r="O126" s="1">
        <f t="shared" ca="1" si="11"/>
        <v>0.27363033487225447</v>
      </c>
      <c r="P126" s="1">
        <f t="shared" ca="1" si="11"/>
        <v>2.706947411818128E-2</v>
      </c>
      <c r="Q126" s="1">
        <f t="shared" ca="1" si="11"/>
        <v>-7.7538178217974915E-2</v>
      </c>
      <c r="R126" s="1">
        <f t="shared" ca="1" si="11"/>
        <v>-9.9913606808726324E-2</v>
      </c>
      <c r="S126" s="1">
        <f t="shared" ca="1" si="11"/>
        <v>-8.2113678976852622E-2</v>
      </c>
      <c r="T126" s="1">
        <f t="shared" ca="1" si="11"/>
        <v>-2.5140650794968085E-2</v>
      </c>
      <c r="U126" s="1">
        <f t="shared" ca="1" si="11"/>
        <v>0.12664820003054497</v>
      </c>
      <c r="V126" s="1">
        <f t="shared" ca="1" si="15"/>
        <v>0.35857707913489906</v>
      </c>
      <c r="W126" s="1">
        <f t="shared" ca="1" si="16"/>
        <v>0.55361215855263823</v>
      </c>
    </row>
    <row r="127" spans="1:23">
      <c r="A127">
        <v>160</v>
      </c>
      <c r="B127" t="s">
        <v>63</v>
      </c>
      <c r="C127">
        <v>1</v>
      </c>
      <c r="D127" s="1">
        <f t="shared" ca="1" si="12"/>
        <v>4.7439152407328523E-2</v>
      </c>
      <c r="E127" s="1">
        <f t="shared" ca="1" si="13"/>
        <v>0.32548768461712457</v>
      </c>
      <c r="F127" s="1">
        <f t="shared" ca="1" si="14"/>
        <v>0.58348441564681697</v>
      </c>
      <c r="G127" s="1">
        <f t="shared" ca="1" si="14"/>
        <v>0.56700828085694632</v>
      </c>
      <c r="H127" s="1">
        <f t="shared" ca="1" si="14"/>
        <v>0.66637805369057423</v>
      </c>
      <c r="I127" s="1">
        <f t="shared" ca="1" si="14"/>
        <v>0.81749027887966075</v>
      </c>
      <c r="J127" s="1">
        <f t="shared" ca="1" si="14"/>
        <v>0.77418051000075749</v>
      </c>
      <c r="K127" s="1">
        <f t="shared" ca="1" si="14"/>
        <v>0.57454012339833682</v>
      </c>
      <c r="L127" s="1">
        <f t="shared" ca="1" si="14"/>
        <v>0.62126188425677531</v>
      </c>
      <c r="M127" s="1">
        <f t="shared" ca="1" si="14"/>
        <v>0.67925823686685372</v>
      </c>
      <c r="N127" s="1">
        <f t="shared" ca="1" si="14"/>
        <v>0.56385525206016773</v>
      </c>
      <c r="O127" s="1">
        <f t="shared" ca="1" si="14"/>
        <v>0.29723365313768674</v>
      </c>
      <c r="P127" s="1">
        <f t="shared" ca="1" si="14"/>
        <v>0.11383483178773519</v>
      </c>
      <c r="Q127" s="1">
        <f t="shared" ca="1" si="14"/>
        <v>2.7923109913364441E-2</v>
      </c>
      <c r="R127" s="1">
        <f t="shared" ca="1" si="14"/>
        <v>-3.6046733593634611E-2</v>
      </c>
      <c r="S127" s="1">
        <f t="shared" ca="1" si="14"/>
        <v>-6.104044697503732E-2</v>
      </c>
      <c r="T127" s="1">
        <f t="shared" ca="1" si="14"/>
        <v>-3.2991242387336091E-2</v>
      </c>
      <c r="U127" s="1">
        <f t="shared" ca="1" si="14"/>
        <v>7.5479245980452941E-2</v>
      </c>
      <c r="V127" s="1">
        <f t="shared" ca="1" si="15"/>
        <v>0.28415116722100092</v>
      </c>
      <c r="W127" s="1">
        <f t="shared" ca="1" si="16"/>
        <v>0.57754567318689265</v>
      </c>
    </row>
    <row r="128" spans="1:23">
      <c r="A128">
        <v>161</v>
      </c>
      <c r="B128" t="s">
        <v>64</v>
      </c>
      <c r="C128">
        <v>1</v>
      </c>
      <c r="D128" s="1">
        <f t="shared" ca="1" si="12"/>
        <v>0.10546950824165495</v>
      </c>
      <c r="E128" s="1">
        <f t="shared" ca="1" si="13"/>
        <v>0.27892441521757444</v>
      </c>
      <c r="F128" s="1">
        <f t="shared" ref="F128:U143" ca="1" si="17">(F78+0.6*(G78+E78)+0.15*(D78+H78))/(1+2*0.6+2*0.15)</f>
        <v>0.49734368086273301</v>
      </c>
      <c r="G128" s="1">
        <f t="shared" ca="1" si="17"/>
        <v>0.56801616183917381</v>
      </c>
      <c r="H128" s="1">
        <f t="shared" ca="1" si="17"/>
        <v>0.45120463084847573</v>
      </c>
      <c r="I128" s="1">
        <f t="shared" ca="1" si="17"/>
        <v>0.44719136735741272</v>
      </c>
      <c r="J128" s="1">
        <f t="shared" ca="1" si="17"/>
        <v>0.34162442593162085</v>
      </c>
      <c r="K128" s="1">
        <f t="shared" ca="1" si="17"/>
        <v>0.37661431098092052</v>
      </c>
      <c r="L128" s="1">
        <f t="shared" ca="1" si="17"/>
        <v>0.58945128062557306</v>
      </c>
      <c r="M128" s="1">
        <f t="shared" ca="1" si="17"/>
        <v>0.62872159253337323</v>
      </c>
      <c r="N128" s="1">
        <f t="shared" ca="1" si="17"/>
        <v>0.47717446281164244</v>
      </c>
      <c r="O128" s="1">
        <f t="shared" ca="1" si="17"/>
        <v>0.16693899533477863</v>
      </c>
      <c r="P128" s="1">
        <f t="shared" ca="1" si="17"/>
        <v>-1.4708721155154047E-2</v>
      </c>
      <c r="Q128" s="1">
        <f t="shared" ca="1" si="17"/>
        <v>-6.2064634800306884E-2</v>
      </c>
      <c r="R128" s="1">
        <f t="shared" ca="1" si="17"/>
        <v>-3.6553419432218189E-2</v>
      </c>
      <c r="S128" s="1">
        <f t="shared" ca="1" si="17"/>
        <v>1.7972896705012946E-2</v>
      </c>
      <c r="T128" s="1">
        <f t="shared" ca="1" si="17"/>
        <v>5.538279448975323E-2</v>
      </c>
      <c r="U128" s="1">
        <f t="shared" ca="1" si="17"/>
        <v>0.12805331063554873</v>
      </c>
      <c r="V128" s="1">
        <f t="shared" ca="1" si="15"/>
        <v>0.31974642623625138</v>
      </c>
      <c r="W128" s="1">
        <f t="shared" ca="1" si="16"/>
        <v>0.576221977987177</v>
      </c>
    </row>
    <row r="129" spans="1:23">
      <c r="A129">
        <v>162</v>
      </c>
      <c r="B129" t="s">
        <v>65</v>
      </c>
      <c r="C129">
        <v>1</v>
      </c>
      <c r="D129" s="1">
        <f t="shared" ca="1" si="12"/>
        <v>0.58282624613990275</v>
      </c>
      <c r="E129" s="1">
        <f t="shared" ca="1" si="13"/>
        <v>0.26467446405286144</v>
      </c>
      <c r="F129" s="1">
        <f t="shared" ca="1" si="17"/>
        <v>7.4798921509038191E-2</v>
      </c>
      <c r="G129" s="1">
        <f t="shared" ca="1" si="17"/>
        <v>7.7055279823178169E-2</v>
      </c>
      <c r="H129" s="1">
        <f t="shared" ca="1" si="17"/>
        <v>0.29446074994468191</v>
      </c>
      <c r="I129" s="1">
        <f t="shared" ca="1" si="17"/>
        <v>0.58902938210251865</v>
      </c>
      <c r="J129" s="1">
        <f t="shared" ca="1" si="17"/>
        <v>0.63522412242500859</v>
      </c>
      <c r="K129" s="1">
        <f t="shared" ca="1" si="17"/>
        <v>0.52330835052623148</v>
      </c>
      <c r="L129" s="1">
        <f t="shared" ca="1" si="17"/>
        <v>0.66472478218989961</v>
      </c>
      <c r="M129" s="1">
        <f t="shared" ca="1" si="17"/>
        <v>0.79754665344958253</v>
      </c>
      <c r="N129" s="1">
        <f t="shared" ca="1" si="17"/>
        <v>0.64253505016730483</v>
      </c>
      <c r="O129" s="1">
        <f t="shared" ca="1" si="17"/>
        <v>0.26129030759398458</v>
      </c>
      <c r="P129" s="1">
        <f t="shared" ca="1" si="17"/>
        <v>7.6673111115058673E-2</v>
      </c>
      <c r="Q129" s="1">
        <f t="shared" ca="1" si="17"/>
        <v>7.3249963886002495E-2</v>
      </c>
      <c r="R129" s="1">
        <f t="shared" ca="1" si="17"/>
        <v>4.9688267954375726E-2</v>
      </c>
      <c r="S129" s="1">
        <f t="shared" ca="1" si="17"/>
        <v>3.6521546285993231E-3</v>
      </c>
      <c r="T129" s="1">
        <f t="shared" ca="1" si="17"/>
        <v>9.0563902815847391E-3</v>
      </c>
      <c r="U129" s="1">
        <f t="shared" ca="1" si="17"/>
        <v>0.11324989517458288</v>
      </c>
      <c r="V129" s="1">
        <f t="shared" ca="1" si="15"/>
        <v>0.35036788853111683</v>
      </c>
      <c r="W129" s="1">
        <f t="shared" ca="1" si="16"/>
        <v>0.62473511544947613</v>
      </c>
    </row>
    <row r="130" spans="1:23">
      <c r="A130">
        <v>163</v>
      </c>
      <c r="B130" t="s">
        <v>66</v>
      </c>
      <c r="C130">
        <v>1</v>
      </c>
      <c r="D130" s="1">
        <f t="shared" ca="1" si="12"/>
        <v>0.58436100695625204</v>
      </c>
      <c r="E130" s="1">
        <f t="shared" ca="1" si="13"/>
        <v>0.28935375852234041</v>
      </c>
      <c r="F130" s="1">
        <f t="shared" ca="1" si="17"/>
        <v>0.1259955839618021</v>
      </c>
      <c r="G130" s="1">
        <f t="shared" ca="1" si="17"/>
        <v>5.4252252453366942E-2</v>
      </c>
      <c r="H130" s="1">
        <f t="shared" ca="1" si="17"/>
        <v>7.9566325754711981E-2</v>
      </c>
      <c r="I130" s="1">
        <f t="shared" ca="1" si="17"/>
        <v>0.22912490681028949</v>
      </c>
      <c r="J130" s="1">
        <f t="shared" ca="1" si="17"/>
        <v>0.47294925016854394</v>
      </c>
      <c r="K130" s="1">
        <f t="shared" ca="1" si="17"/>
        <v>0.51372462061358282</v>
      </c>
      <c r="L130" s="1">
        <f t="shared" ca="1" si="17"/>
        <v>0.55608736812052517</v>
      </c>
      <c r="M130" s="1">
        <f t="shared" ca="1" si="17"/>
        <v>0.49631551922176653</v>
      </c>
      <c r="N130" s="1">
        <f t="shared" ca="1" si="17"/>
        <v>0.47679070957394226</v>
      </c>
      <c r="O130" s="1">
        <f t="shared" ca="1" si="17"/>
        <v>0.26396119530885953</v>
      </c>
      <c r="P130" s="1">
        <f t="shared" ca="1" si="17"/>
        <v>6.1930723991641089E-2</v>
      </c>
      <c r="Q130" s="1">
        <f t="shared" ca="1" si="17"/>
        <v>1.9257815625316581E-2</v>
      </c>
      <c r="R130" s="1">
        <f t="shared" ca="1" si="17"/>
        <v>3.6772704510401724E-2</v>
      </c>
      <c r="S130" s="1">
        <f t="shared" ca="1" si="17"/>
        <v>7.0204921263487721E-2</v>
      </c>
      <c r="T130" s="1">
        <f t="shared" ca="1" si="17"/>
        <v>5.7661997298200637E-2</v>
      </c>
      <c r="U130" s="1">
        <f t="shared" ca="1" si="17"/>
        <v>2.8249818655770632E-2</v>
      </c>
      <c r="V130" s="1">
        <f t="shared" ca="1" si="15"/>
        <v>2.5175522287854486E-2</v>
      </c>
      <c r="W130" s="1">
        <f t="shared" ca="1" si="16"/>
        <v>3.0680539733152903E-2</v>
      </c>
    </row>
    <row r="131" spans="1:23">
      <c r="A131">
        <v>164</v>
      </c>
      <c r="B131" t="s">
        <v>67</v>
      </c>
      <c r="C131">
        <v>1</v>
      </c>
      <c r="D131" s="1">
        <f t="shared" ca="1" si="12"/>
        <v>0.66137132362707163</v>
      </c>
      <c r="E131" s="1">
        <f t="shared" ca="1" si="13"/>
        <v>0.49857562542871231</v>
      </c>
      <c r="F131" s="1">
        <f t="shared" ca="1" si="17"/>
        <v>0.46856387064086497</v>
      </c>
      <c r="G131" s="1">
        <f t="shared" ca="1" si="17"/>
        <v>0.33877100909205937</v>
      </c>
      <c r="H131" s="1">
        <f t="shared" ca="1" si="17"/>
        <v>0.31575418833148156</v>
      </c>
      <c r="I131" s="1">
        <f t="shared" ca="1" si="17"/>
        <v>0.37913994797059009</v>
      </c>
      <c r="J131" s="1">
        <f t="shared" ca="1" si="17"/>
        <v>0.27235321404787932</v>
      </c>
      <c r="K131" s="1">
        <f t="shared" ca="1" si="17"/>
        <v>0.35851089967992639</v>
      </c>
      <c r="L131" s="1">
        <f t="shared" ca="1" si="17"/>
        <v>0.72770904132045588</v>
      </c>
      <c r="M131" s="1">
        <f t="shared" ca="1" si="17"/>
        <v>0.92050684395063198</v>
      </c>
      <c r="N131" s="1">
        <f t="shared" ca="1" si="17"/>
        <v>0.70302093191840254</v>
      </c>
      <c r="O131" s="1">
        <f t="shared" ca="1" si="17"/>
        <v>0.2882767611236513</v>
      </c>
      <c r="P131" s="1">
        <f t="shared" ca="1" si="17"/>
        <v>4.0467292963564994E-2</v>
      </c>
      <c r="Q131" s="1">
        <f t="shared" ca="1" si="17"/>
        <v>-6.3934868053810101E-2</v>
      </c>
      <c r="R131" s="1">
        <f t="shared" ca="1" si="17"/>
        <v>-4.6125499927358794E-2</v>
      </c>
      <c r="S131" s="1">
        <f t="shared" ca="1" si="17"/>
        <v>0.11853618923734459</v>
      </c>
      <c r="T131" s="1">
        <f t="shared" ca="1" si="17"/>
        <v>0.36719637226467572</v>
      </c>
      <c r="U131" s="1">
        <f t="shared" ca="1" si="17"/>
        <v>0.51430700189975886</v>
      </c>
      <c r="V131" s="1">
        <f t="shared" ca="1" si="15"/>
        <v>0.59826756164437633</v>
      </c>
      <c r="W131" s="1">
        <f t="shared" ca="1" si="16"/>
        <v>0.52780260925046341</v>
      </c>
    </row>
    <row r="132" spans="1:23">
      <c r="A132">
        <v>165</v>
      </c>
      <c r="B132" t="s">
        <v>68</v>
      </c>
      <c r="C132">
        <v>1</v>
      </c>
      <c r="D132" s="1">
        <f t="shared" ca="1" si="12"/>
        <v>0.5649577009828266</v>
      </c>
      <c r="E132" s="1">
        <f t="shared" ca="1" si="13"/>
        <v>0.32284310365172059</v>
      </c>
      <c r="F132" s="1">
        <f t="shared" ca="1" si="17"/>
        <v>0.31969131248320171</v>
      </c>
      <c r="G132" s="1">
        <f t="shared" ca="1" si="17"/>
        <v>0.46966856255277545</v>
      </c>
      <c r="H132" s="1">
        <f t="shared" ca="1" si="17"/>
        <v>0.41552467222772094</v>
      </c>
      <c r="I132" s="1">
        <f t="shared" ca="1" si="17"/>
        <v>0.30861015720076718</v>
      </c>
      <c r="J132" s="1">
        <f t="shared" ca="1" si="17"/>
        <v>0.17438360489866261</v>
      </c>
      <c r="K132" s="1">
        <f t="shared" ca="1" si="17"/>
        <v>0.21729661879501611</v>
      </c>
      <c r="L132" s="1">
        <f t="shared" ca="1" si="17"/>
        <v>0.40226203312014996</v>
      </c>
      <c r="M132" s="1">
        <f t="shared" ca="1" si="17"/>
        <v>0.48046362467337234</v>
      </c>
      <c r="N132" s="1">
        <f t="shared" ca="1" si="17"/>
        <v>0.50888377804463136</v>
      </c>
      <c r="O132" s="1">
        <f t="shared" ca="1" si="17"/>
        <v>0.34502719445330132</v>
      </c>
      <c r="P132" s="1">
        <f t="shared" ca="1" si="17"/>
        <v>0.19640664914344458</v>
      </c>
      <c r="Q132" s="1">
        <f t="shared" ca="1" si="17"/>
        <v>0.12319732222449468</v>
      </c>
      <c r="R132" s="1">
        <f t="shared" ca="1" si="17"/>
        <v>9.1715681890866846E-2</v>
      </c>
      <c r="S132" s="1">
        <f t="shared" ca="1" si="17"/>
        <v>7.0482825261635601E-2</v>
      </c>
      <c r="T132" s="1">
        <f t="shared" ca="1" si="17"/>
        <v>9.7016136206118236E-2</v>
      </c>
      <c r="U132" s="1">
        <f t="shared" ca="1" si="17"/>
        <v>0.12552178012506635</v>
      </c>
      <c r="V132" s="1">
        <f t="shared" ca="1" si="15"/>
        <v>0.12919807444508932</v>
      </c>
      <c r="W132" s="1">
        <f t="shared" ca="1" si="16"/>
        <v>0.19805310459121683</v>
      </c>
    </row>
    <row r="133" spans="1:23">
      <c r="A133">
        <v>166</v>
      </c>
      <c r="B133" t="s">
        <v>69</v>
      </c>
      <c r="C133">
        <v>1</v>
      </c>
      <c r="D133" s="1">
        <f t="shared" ca="1" si="12"/>
        <v>0.6100819271895529</v>
      </c>
      <c r="E133" s="1">
        <f t="shared" ca="1" si="13"/>
        <v>0.27924729157583911</v>
      </c>
      <c r="F133" s="1">
        <f t="shared" ca="1" si="17"/>
        <v>0.10349767167740773</v>
      </c>
      <c r="G133" s="1">
        <f t="shared" ca="1" si="17"/>
        <v>6.1569683769950777E-2</v>
      </c>
      <c r="H133" s="1">
        <f t="shared" ca="1" si="17"/>
        <v>0.157027933360113</v>
      </c>
      <c r="I133" s="1">
        <f t="shared" ca="1" si="17"/>
        <v>0.31271904215151963</v>
      </c>
      <c r="J133" s="1">
        <f t="shared" ca="1" si="17"/>
        <v>0.27481213483491762</v>
      </c>
      <c r="K133" s="1">
        <f t="shared" ca="1" si="17"/>
        <v>0.31742846809551684</v>
      </c>
      <c r="L133" s="1">
        <f t="shared" ca="1" si="17"/>
        <v>0.5019105701501001</v>
      </c>
      <c r="M133" s="1">
        <f t="shared" ca="1" si="17"/>
        <v>0.54133389296549961</v>
      </c>
      <c r="N133" s="1">
        <f t="shared" ca="1" si="17"/>
        <v>0.48733103862244304</v>
      </c>
      <c r="O133" s="1">
        <f t="shared" ca="1" si="17"/>
        <v>0.26107889970697062</v>
      </c>
      <c r="P133" s="1">
        <f t="shared" ca="1" si="17"/>
        <v>7.6363723532807293E-2</v>
      </c>
      <c r="Q133" s="1">
        <f t="shared" ca="1" si="17"/>
        <v>-5.6553705011591427E-3</v>
      </c>
      <c r="R133" s="1">
        <f t="shared" ca="1" si="17"/>
        <v>-3.7354019296866811E-2</v>
      </c>
      <c r="S133" s="1">
        <f t="shared" ca="1" si="17"/>
        <v>-2.3086429111860287E-2</v>
      </c>
      <c r="T133" s="1">
        <f t="shared" ca="1" si="17"/>
        <v>9.7674424400213164E-2</v>
      </c>
      <c r="U133" s="1">
        <f t="shared" ca="1" si="17"/>
        <v>0.29868268595861958</v>
      </c>
      <c r="V133" s="1">
        <f t="shared" ca="1" si="15"/>
        <v>0.57283846741132372</v>
      </c>
      <c r="W133" s="1">
        <f t="shared" ca="1" si="16"/>
        <v>0.68160308677463044</v>
      </c>
    </row>
    <row r="134" spans="1:23">
      <c r="A134">
        <v>167</v>
      </c>
      <c r="B134" t="s">
        <v>70</v>
      </c>
      <c r="C134">
        <v>1</v>
      </c>
      <c r="D134" s="1">
        <f t="shared" ca="1" si="12"/>
        <v>0.60000625343135705</v>
      </c>
      <c r="E134" s="1">
        <f t="shared" ca="1" si="13"/>
        <v>0.48588794581399342</v>
      </c>
      <c r="F134" s="1">
        <f t="shared" ca="1" si="17"/>
        <v>0.43706269837539058</v>
      </c>
      <c r="G134" s="1">
        <f t="shared" ca="1" si="17"/>
        <v>0.28112392243455625</v>
      </c>
      <c r="H134" s="1">
        <f t="shared" ca="1" si="17"/>
        <v>0.34019030230688074</v>
      </c>
      <c r="I134" s="1">
        <f t="shared" ca="1" si="17"/>
        <v>0.52601570880033044</v>
      </c>
      <c r="J134" s="1">
        <f t="shared" ca="1" si="17"/>
        <v>0.497282569460335</v>
      </c>
      <c r="K134" s="1">
        <f t="shared" ca="1" si="17"/>
        <v>0.40830845849059527</v>
      </c>
      <c r="L134" s="1">
        <f t="shared" ca="1" si="17"/>
        <v>0.49399077960791365</v>
      </c>
      <c r="M134" s="1">
        <f t="shared" ca="1" si="17"/>
        <v>0.51076057890775795</v>
      </c>
      <c r="N134" s="1">
        <f t="shared" ca="1" si="17"/>
        <v>0.49290071945714153</v>
      </c>
      <c r="O134" s="1">
        <f t="shared" ca="1" si="17"/>
        <v>0.25934574944956135</v>
      </c>
      <c r="P134" s="1">
        <f t="shared" ca="1" si="17"/>
        <v>9.0516396514551525E-2</v>
      </c>
      <c r="Q134" s="1">
        <f t="shared" ca="1" si="17"/>
        <v>2.7819728235223551E-2</v>
      </c>
      <c r="R134" s="1">
        <f t="shared" ca="1" si="17"/>
        <v>1.5919385865533959E-3</v>
      </c>
      <c r="S134" s="1">
        <f t="shared" ca="1" si="17"/>
        <v>1.6487841673797514E-2</v>
      </c>
      <c r="T134" s="1">
        <f t="shared" ca="1" si="17"/>
        <v>4.0894142964592962E-2</v>
      </c>
      <c r="U134" s="1">
        <f t="shared" ca="1" si="17"/>
        <v>-4.3641654475602046E-2</v>
      </c>
      <c r="V134" s="1">
        <f t="shared" ca="1" si="15"/>
        <v>-0.12092132734365818</v>
      </c>
      <c r="W134" s="1">
        <f t="shared" ca="1" si="16"/>
        <v>-0.17961657180607768</v>
      </c>
    </row>
    <row r="135" spans="1:23">
      <c r="A135">
        <v>168</v>
      </c>
      <c r="B135" t="s">
        <v>71</v>
      </c>
      <c r="C135">
        <v>-1</v>
      </c>
      <c r="D135" s="1">
        <f t="shared" ca="1" si="12"/>
        <v>4.4814817713211781E-2</v>
      </c>
      <c r="E135" s="1">
        <f t="shared" ca="1" si="13"/>
        <v>1.9147835894521847E-2</v>
      </c>
      <c r="F135" s="1">
        <f t="shared" ca="1" si="17"/>
        <v>2.9359482795085646E-2</v>
      </c>
      <c r="G135" s="1">
        <f t="shared" ca="1" si="17"/>
        <v>8.4694981348530776E-2</v>
      </c>
      <c r="H135" s="1">
        <f t="shared" ca="1" si="17"/>
        <v>0.15963196227949941</v>
      </c>
      <c r="I135" s="1">
        <f t="shared" ca="1" si="17"/>
        <v>0.26758076143620224</v>
      </c>
      <c r="J135" s="1">
        <f t="shared" ca="1" si="17"/>
        <v>0.36331431625552496</v>
      </c>
      <c r="K135" s="1">
        <f t="shared" ca="1" si="17"/>
        <v>0.46414845288624323</v>
      </c>
      <c r="L135" s="1">
        <f t="shared" ca="1" si="17"/>
        <v>0.29220935780874291</v>
      </c>
      <c r="M135" s="1">
        <f t="shared" ca="1" si="17"/>
        <v>0.16481266140736123</v>
      </c>
      <c r="N135" s="1">
        <f t="shared" ca="1" si="17"/>
        <v>0.22543397572345528</v>
      </c>
      <c r="O135" s="1">
        <f t="shared" ca="1" si="17"/>
        <v>0.42328165931803963</v>
      </c>
      <c r="P135" s="1">
        <f t="shared" ca="1" si="17"/>
        <v>0.47320682510456785</v>
      </c>
      <c r="Q135" s="1">
        <f t="shared" ca="1" si="17"/>
        <v>0.58987339052199972</v>
      </c>
      <c r="R135" s="1">
        <f t="shared" ca="1" si="17"/>
        <v>0.56663291394661619</v>
      </c>
      <c r="S135" s="1">
        <f t="shared" ca="1" si="17"/>
        <v>0.53166730632061243</v>
      </c>
      <c r="T135" s="1">
        <f t="shared" ca="1" si="17"/>
        <v>0.4582323656966989</v>
      </c>
      <c r="U135" s="1">
        <f t="shared" ca="1" si="17"/>
        <v>0.55008115611150665</v>
      </c>
      <c r="V135" s="1">
        <f t="shared" ca="1" si="15"/>
        <v>0.61376672853964298</v>
      </c>
      <c r="W135" s="1">
        <f t="shared" ca="1" si="16"/>
        <v>0.75083103338079504</v>
      </c>
    </row>
    <row r="136" spans="1:23">
      <c r="A136">
        <v>169</v>
      </c>
      <c r="B136" t="s">
        <v>72</v>
      </c>
      <c r="C136">
        <v>-1</v>
      </c>
      <c r="D136" s="1">
        <f t="shared" ca="1" si="12"/>
        <v>4.2938350817676552E-2</v>
      </c>
      <c r="E136" s="1">
        <f t="shared" ca="1" si="13"/>
        <v>0.11892704235865038</v>
      </c>
      <c r="F136" s="1">
        <f t="shared" ca="1" si="17"/>
        <v>0.14365585747490178</v>
      </c>
      <c r="G136" s="1">
        <f t="shared" ca="1" si="17"/>
        <v>0.11876246645804829</v>
      </c>
      <c r="H136" s="1">
        <f t="shared" ca="1" si="17"/>
        <v>9.8334654497603702E-2</v>
      </c>
      <c r="I136" s="1">
        <f t="shared" ca="1" si="17"/>
        <v>0.16602118739314822</v>
      </c>
      <c r="J136" s="1">
        <f t="shared" ca="1" si="17"/>
        <v>0.32040844860525064</v>
      </c>
      <c r="K136" s="1">
        <f t="shared" ca="1" si="17"/>
        <v>0.4391288332319675</v>
      </c>
      <c r="L136" s="1">
        <f t="shared" ca="1" si="17"/>
        <v>0.23081394764376065</v>
      </c>
      <c r="M136" s="1">
        <f t="shared" ca="1" si="17"/>
        <v>8.2441737478097896E-2</v>
      </c>
      <c r="N136" s="1">
        <f t="shared" ca="1" si="17"/>
        <v>0.29823987447119527</v>
      </c>
      <c r="O136" s="1">
        <f t="shared" ca="1" si="17"/>
        <v>0.68223127844655118</v>
      </c>
      <c r="P136" s="1">
        <f t="shared" ca="1" si="17"/>
        <v>0.77893781798584905</v>
      </c>
      <c r="Q136" s="1">
        <f t="shared" ca="1" si="17"/>
        <v>0.71168763332436402</v>
      </c>
      <c r="R136" s="1">
        <f t="shared" ca="1" si="17"/>
        <v>0.79410083319935809</v>
      </c>
      <c r="S136" s="1">
        <f t="shared" ca="1" si="17"/>
        <v>0.72779054306986701</v>
      </c>
      <c r="T136" s="1">
        <f t="shared" ca="1" si="17"/>
        <v>0.51698625185134994</v>
      </c>
      <c r="U136" s="1">
        <f t="shared" ca="1" si="17"/>
        <v>0.40141025919583456</v>
      </c>
      <c r="V136" s="1">
        <f t="shared" ca="1" si="15"/>
        <v>0.17995797931351665</v>
      </c>
      <c r="W136" s="1">
        <f t="shared" ca="1" si="16"/>
        <v>7.464110719194712E-3</v>
      </c>
    </row>
    <row r="137" spans="1:23">
      <c r="A137">
        <v>170</v>
      </c>
      <c r="B137" t="s">
        <v>73</v>
      </c>
      <c r="C137">
        <v>-1</v>
      </c>
      <c r="D137" s="1">
        <f t="shared" ca="1" si="12"/>
        <v>7.7012623022378809E-2</v>
      </c>
      <c r="E137" s="1">
        <f t="shared" ca="1" si="13"/>
        <v>0.28222875916158296</v>
      </c>
      <c r="F137" s="1">
        <f t="shared" ca="1" si="17"/>
        <v>0.5510703161146514</v>
      </c>
      <c r="G137" s="1">
        <f t="shared" ca="1" si="17"/>
        <v>0.49908875663353125</v>
      </c>
      <c r="H137" s="1">
        <f t="shared" ca="1" si="17"/>
        <v>0.24503411211630605</v>
      </c>
      <c r="I137" s="1">
        <f t="shared" ca="1" si="17"/>
        <v>0.20766287698945551</v>
      </c>
      <c r="J137" s="1">
        <f t="shared" ca="1" si="17"/>
        <v>0.37236991074059062</v>
      </c>
      <c r="K137" s="1">
        <f t="shared" ca="1" si="17"/>
        <v>0.45281584030454336</v>
      </c>
      <c r="L137" s="1">
        <f t="shared" ca="1" si="17"/>
        <v>0.25742542426698167</v>
      </c>
      <c r="M137" s="1">
        <f t="shared" ca="1" si="17"/>
        <v>0.23655639207286336</v>
      </c>
      <c r="N137" s="1">
        <f t="shared" ca="1" si="17"/>
        <v>0.532661743529662</v>
      </c>
      <c r="O137" s="1">
        <f t="shared" ca="1" si="17"/>
        <v>0.81799407495983867</v>
      </c>
      <c r="P137" s="1">
        <f t="shared" ca="1" si="17"/>
        <v>0.725601326717908</v>
      </c>
      <c r="Q137" s="1">
        <f t="shared" ca="1" si="17"/>
        <v>0.37344120601899861</v>
      </c>
      <c r="R137" s="1">
        <f t="shared" ca="1" si="17"/>
        <v>0.23183078129880172</v>
      </c>
      <c r="S137" s="1">
        <f t="shared" ca="1" si="17"/>
        <v>0.33295321522817595</v>
      </c>
      <c r="T137" s="1">
        <f t="shared" ca="1" si="17"/>
        <v>0.37539191195444388</v>
      </c>
      <c r="U137" s="1">
        <f t="shared" ca="1" si="17"/>
        <v>0.48776267203211188</v>
      </c>
      <c r="V137" s="1">
        <f t="shared" ca="1" si="15"/>
        <v>0.51219322715448923</v>
      </c>
      <c r="W137" s="1">
        <f t="shared" ca="1" si="16"/>
        <v>0.64066808738145065</v>
      </c>
    </row>
    <row r="138" spans="1:23">
      <c r="A138">
        <v>171</v>
      </c>
      <c r="B138" t="s">
        <v>74</v>
      </c>
      <c r="C138">
        <v>-1</v>
      </c>
      <c r="D138" s="1">
        <f t="shared" ca="1" si="12"/>
        <v>9.9237555148024501E-2</v>
      </c>
      <c r="E138" s="1">
        <f t="shared" ca="1" si="13"/>
        <v>0.29694201415785992</v>
      </c>
      <c r="F138" s="1">
        <f t="shared" ca="1" si="17"/>
        <v>0.56148089224103193</v>
      </c>
      <c r="G138" s="1">
        <f t="shared" ca="1" si="17"/>
        <v>0.57299251842053256</v>
      </c>
      <c r="H138" s="1">
        <f t="shared" ca="1" si="17"/>
        <v>0.29302026881373322</v>
      </c>
      <c r="I138" s="1">
        <f t="shared" ca="1" si="17"/>
        <v>0.1104922177043119</v>
      </c>
      <c r="J138" s="1">
        <f t="shared" ca="1" si="17"/>
        <v>0.2138798463737209</v>
      </c>
      <c r="K138" s="1">
        <f t="shared" ca="1" si="17"/>
        <v>0.45540872799754545</v>
      </c>
      <c r="L138" s="1">
        <f t="shared" ca="1" si="17"/>
        <v>0.48121283743533488</v>
      </c>
      <c r="M138" s="1">
        <f t="shared" ca="1" si="17"/>
        <v>0.45433964201512145</v>
      </c>
      <c r="N138" s="1">
        <f t="shared" ca="1" si="17"/>
        <v>0.48485803872119015</v>
      </c>
      <c r="O138" s="1">
        <f t="shared" ca="1" si="17"/>
        <v>0.73540386871796659</v>
      </c>
      <c r="P138" s="1">
        <f t="shared" ca="1" si="17"/>
        <v>0.81050418958435555</v>
      </c>
      <c r="Q138" s="1">
        <f t="shared" ca="1" si="17"/>
        <v>0.67713447232777768</v>
      </c>
      <c r="R138" s="1">
        <f t="shared" ca="1" si="17"/>
        <v>0.73129935124187906</v>
      </c>
      <c r="S138" s="1">
        <f t="shared" ca="1" si="17"/>
        <v>0.73102110220268668</v>
      </c>
      <c r="T138" s="1">
        <f t="shared" ca="1" si="17"/>
        <v>0.57773663695189514</v>
      </c>
      <c r="U138" s="1">
        <f t="shared" ca="1" si="17"/>
        <v>0.55626775685946039</v>
      </c>
      <c r="V138" s="1">
        <f t="shared" ca="1" si="15"/>
        <v>0.55482226580597027</v>
      </c>
      <c r="W138" s="1">
        <f t="shared" ca="1" si="16"/>
        <v>0.68831003036079597</v>
      </c>
    </row>
    <row r="139" spans="1:23">
      <c r="A139">
        <v>172</v>
      </c>
      <c r="B139" t="s">
        <v>75</v>
      </c>
      <c r="C139">
        <v>-1</v>
      </c>
      <c r="D139" s="1">
        <f t="shared" ca="1" si="12"/>
        <v>0.18937691289904726</v>
      </c>
      <c r="E139" s="1">
        <f t="shared" ca="1" si="13"/>
        <v>0.22772065846464376</v>
      </c>
      <c r="F139" s="1">
        <f t="shared" ca="1" si="17"/>
        <v>0.18459768553182321</v>
      </c>
      <c r="G139" s="1">
        <f t="shared" ca="1" si="17"/>
        <v>8.9951257212932956E-2</v>
      </c>
      <c r="H139" s="1">
        <f t="shared" ca="1" si="17"/>
        <v>3.8607430318359781E-3</v>
      </c>
      <c r="I139" s="1">
        <f t="shared" ca="1" si="17"/>
        <v>5.050704275770701E-2</v>
      </c>
      <c r="J139" s="1">
        <f t="shared" ca="1" si="17"/>
        <v>0.24926224742258593</v>
      </c>
      <c r="K139" s="1">
        <f t="shared" ca="1" si="17"/>
        <v>0.42961202206499854</v>
      </c>
      <c r="L139" s="1">
        <f t="shared" ca="1" si="17"/>
        <v>0.33802382312363588</v>
      </c>
      <c r="M139" s="1">
        <f t="shared" ca="1" si="17"/>
        <v>0.42098644108498345</v>
      </c>
      <c r="N139" s="1">
        <f t="shared" ca="1" si="17"/>
        <v>0.73842734602096649</v>
      </c>
      <c r="O139" s="1">
        <f t="shared" ca="1" si="17"/>
        <v>0.84699474430753785</v>
      </c>
      <c r="P139" s="1">
        <f t="shared" ca="1" si="17"/>
        <v>0.62375578551297339</v>
      </c>
      <c r="Q139" s="1">
        <f t="shared" ca="1" si="17"/>
        <v>0.31746026099644609</v>
      </c>
      <c r="R139" s="1">
        <f t="shared" ca="1" si="17"/>
        <v>0.29309718783538352</v>
      </c>
      <c r="S139" s="1">
        <f t="shared" ca="1" si="17"/>
        <v>0.49830630776966583</v>
      </c>
      <c r="T139" s="1">
        <f t="shared" ca="1" si="17"/>
        <v>0.50264869256353462</v>
      </c>
      <c r="U139" s="1">
        <f t="shared" ca="1" si="17"/>
        <v>0.46868500893737153</v>
      </c>
      <c r="V139" s="1">
        <f t="shared" ca="1" si="15"/>
        <v>0.27873218491068147</v>
      </c>
      <c r="W139" s="1">
        <f t="shared" ca="1" si="16"/>
        <v>0.13577304032106957</v>
      </c>
    </row>
    <row r="140" spans="1:23">
      <c r="A140">
        <v>173</v>
      </c>
      <c r="B140" t="s">
        <v>76</v>
      </c>
      <c r="C140">
        <v>-1</v>
      </c>
      <c r="D140" s="1">
        <f t="shared" ca="1" si="12"/>
        <v>0.16192299200461371</v>
      </c>
      <c r="E140" s="1">
        <f t="shared" ca="1" si="13"/>
        <v>0.29197967209974024</v>
      </c>
      <c r="F140" s="1">
        <f t="shared" ca="1" si="17"/>
        <v>0.41794643072388304</v>
      </c>
      <c r="G140" s="1">
        <f t="shared" ca="1" si="17"/>
        <v>0.27794641323118763</v>
      </c>
      <c r="H140" s="1">
        <f t="shared" ca="1" si="17"/>
        <v>0.10932888905049123</v>
      </c>
      <c r="I140" s="1">
        <f t="shared" ca="1" si="17"/>
        <v>3.0737423269064906E-2</v>
      </c>
      <c r="J140" s="1">
        <f t="shared" ca="1" si="17"/>
        <v>-2.5986183385956099E-3</v>
      </c>
      <c r="K140" s="1">
        <f t="shared" ca="1" si="17"/>
        <v>-2.9417776816289369E-2</v>
      </c>
      <c r="L140" s="1">
        <f t="shared" ca="1" si="17"/>
        <v>7.6757871232740985E-2</v>
      </c>
      <c r="M140" s="1">
        <f t="shared" ca="1" si="17"/>
        <v>0.43021400005842425</v>
      </c>
      <c r="N140" s="1">
        <f t="shared" ca="1" si="17"/>
        <v>0.79915581594643392</v>
      </c>
      <c r="O140" s="1">
        <f t="shared" ca="1" si="17"/>
        <v>0.70852403701685618</v>
      </c>
      <c r="P140" s="1">
        <f t="shared" ca="1" si="17"/>
        <v>0.27224376087362218</v>
      </c>
      <c r="Q140" s="1">
        <f t="shared" ca="1" si="17"/>
        <v>5.1083907020619566E-2</v>
      </c>
      <c r="R140" s="1">
        <f t="shared" ca="1" si="17"/>
        <v>0.17567582845548652</v>
      </c>
      <c r="S140" s="1">
        <f t="shared" ca="1" si="17"/>
        <v>0.40392435549502698</v>
      </c>
      <c r="T140" s="1">
        <f t="shared" ca="1" si="17"/>
        <v>0.48962727126223565</v>
      </c>
      <c r="U140" s="1">
        <f t="shared" ca="1" si="17"/>
        <v>0.5122161053781622</v>
      </c>
      <c r="V140" s="1">
        <f t="shared" ca="1" si="15"/>
        <v>0.26213759694974281</v>
      </c>
      <c r="W140" s="1">
        <f t="shared" ca="1" si="16"/>
        <v>4.2144281441888691E-2</v>
      </c>
    </row>
    <row r="141" spans="1:23">
      <c r="A141">
        <v>174</v>
      </c>
      <c r="B141" t="s">
        <v>77</v>
      </c>
      <c r="C141">
        <v>-1</v>
      </c>
      <c r="D141" s="1">
        <f t="shared" ca="1" si="12"/>
        <v>0.65348015630510592</v>
      </c>
      <c r="E141" s="1">
        <f t="shared" ca="1" si="13"/>
        <v>0.73099464691485361</v>
      </c>
      <c r="F141" s="1">
        <f t="shared" ca="1" si="17"/>
        <v>0.64876341655490932</v>
      </c>
      <c r="G141" s="1">
        <f t="shared" ca="1" si="17"/>
        <v>0.59381503712965533</v>
      </c>
      <c r="H141" s="1">
        <f t="shared" ca="1" si="17"/>
        <v>0.40261948404578263</v>
      </c>
      <c r="I141" s="1">
        <f t="shared" ca="1" si="17"/>
        <v>0.151812378988224</v>
      </c>
      <c r="J141" s="1">
        <f t="shared" ca="1" si="17"/>
        <v>9.5610680953922139E-3</v>
      </c>
      <c r="K141" s="1">
        <f t="shared" ca="1" si="17"/>
        <v>2.5028080180544719E-2</v>
      </c>
      <c r="L141" s="1">
        <f t="shared" ca="1" si="17"/>
        <v>0.16057591633222121</v>
      </c>
      <c r="M141" s="1">
        <f t="shared" ca="1" si="17"/>
        <v>0.29686900671866151</v>
      </c>
      <c r="N141" s="1">
        <f t="shared" ca="1" si="17"/>
        <v>0.24909008269892272</v>
      </c>
      <c r="O141" s="1">
        <f t="shared" ca="1" si="17"/>
        <v>0.30995660628998117</v>
      </c>
      <c r="P141" s="1">
        <f t="shared" ca="1" si="17"/>
        <v>0.52309232906047998</v>
      </c>
      <c r="Q141" s="1">
        <f t="shared" ca="1" si="17"/>
        <v>0.58253140052346064</v>
      </c>
      <c r="R141" s="1">
        <f t="shared" ca="1" si="17"/>
        <v>0.69160825389158442</v>
      </c>
      <c r="S141" s="1">
        <f t="shared" ca="1" si="17"/>
        <v>0.63340240934347325</v>
      </c>
      <c r="T141" s="1">
        <f t="shared" ca="1" si="17"/>
        <v>0.48315334561401857</v>
      </c>
      <c r="U141" s="1">
        <f t="shared" ca="1" si="17"/>
        <v>0.43378971277705158</v>
      </c>
      <c r="V141" s="1">
        <f t="shared" ca="1" si="15"/>
        <v>0.24387203138693433</v>
      </c>
      <c r="W141" s="1">
        <f t="shared" ca="1" si="16"/>
        <v>7.8702926416970534E-2</v>
      </c>
    </row>
    <row r="142" spans="1:23">
      <c r="A142">
        <v>175</v>
      </c>
      <c r="B142" t="s">
        <v>78</v>
      </c>
      <c r="C142">
        <v>-1</v>
      </c>
      <c r="D142" s="1">
        <f t="shared" ca="1" si="12"/>
        <v>0.38586484192642406</v>
      </c>
      <c r="E142" s="1">
        <f t="shared" ca="1" si="13"/>
        <v>0.60140139447012131</v>
      </c>
      <c r="F142" s="1">
        <f t="shared" ca="1" si="17"/>
        <v>0.51082841295862136</v>
      </c>
      <c r="G142" s="1">
        <f t="shared" ca="1" si="17"/>
        <v>0.32844042721078204</v>
      </c>
      <c r="H142" s="1">
        <f t="shared" ca="1" si="17"/>
        <v>0.31593576660402345</v>
      </c>
      <c r="I142" s="1">
        <f t="shared" ca="1" si="17"/>
        <v>0.38187857729364183</v>
      </c>
      <c r="J142" s="1">
        <f t="shared" ca="1" si="17"/>
        <v>0.48392442698998633</v>
      </c>
      <c r="K142" s="1">
        <f t="shared" ca="1" si="17"/>
        <v>0.33401078054520894</v>
      </c>
      <c r="L142" s="1">
        <f t="shared" ca="1" si="17"/>
        <v>0.10973732354012074</v>
      </c>
      <c r="M142" s="1">
        <f t="shared" ca="1" si="17"/>
        <v>-6.7296279547964248E-4</v>
      </c>
      <c r="N142" s="1">
        <f t="shared" ca="1" si="17"/>
        <v>4.6239474455586266E-2</v>
      </c>
      <c r="O142" s="1">
        <f t="shared" ca="1" si="17"/>
        <v>0.28575642658275358</v>
      </c>
      <c r="P142" s="1">
        <f t="shared" ca="1" si="17"/>
        <v>0.68619329320072997</v>
      </c>
      <c r="Q142" s="1">
        <f t="shared" ca="1" si="17"/>
        <v>0.84249823811561642</v>
      </c>
      <c r="R142" s="1">
        <f t="shared" ca="1" si="17"/>
        <v>0.74724550679586033</v>
      </c>
      <c r="S142" s="1">
        <f t="shared" ca="1" si="17"/>
        <v>0.56200589187125671</v>
      </c>
      <c r="T142" s="1">
        <f t="shared" ca="1" si="17"/>
        <v>0.27055773623291429</v>
      </c>
      <c r="U142" s="1">
        <f t="shared" ca="1" si="17"/>
        <v>0.16653138417612245</v>
      </c>
      <c r="V142" s="1">
        <f t="shared" ca="1" si="15"/>
        <v>0.33526870720390767</v>
      </c>
      <c r="W142" s="1">
        <f t="shared" ca="1" si="16"/>
        <v>0.65309699812160382</v>
      </c>
    </row>
    <row r="143" spans="1:23">
      <c r="A143">
        <v>176</v>
      </c>
      <c r="B143" t="s">
        <v>79</v>
      </c>
      <c r="C143">
        <v>-1</v>
      </c>
      <c r="D143" s="1">
        <f t="shared" ca="1" si="12"/>
        <v>0.42096157896793274</v>
      </c>
      <c r="E143" s="1">
        <f t="shared" ca="1" si="13"/>
        <v>0.45253997055024153</v>
      </c>
      <c r="F143" s="1">
        <f t="shared" ca="1" si="17"/>
        <v>0.2029502630333456</v>
      </c>
      <c r="G143" s="1">
        <f t="shared" ca="1" si="17"/>
        <v>1.1858594411068568E-2</v>
      </c>
      <c r="H143" s="1">
        <f t="shared" ca="1" si="17"/>
        <v>-5.2137683226369677E-2</v>
      </c>
      <c r="I143" s="1">
        <f t="shared" ca="1" si="17"/>
        <v>-6.9774560558915066E-3</v>
      </c>
      <c r="J143" s="1">
        <f t="shared" ca="1" si="17"/>
        <v>8.5790772001062207E-2</v>
      </c>
      <c r="K143" s="1">
        <f t="shared" ca="1" si="17"/>
        <v>0.15952121412216042</v>
      </c>
      <c r="L143" s="1">
        <f t="shared" ca="1" si="17"/>
        <v>0.13339308829955698</v>
      </c>
      <c r="M143" s="1">
        <f t="shared" ca="1" si="17"/>
        <v>0.14705247571616303</v>
      </c>
      <c r="N143" s="1">
        <f t="shared" ca="1" si="17"/>
        <v>0.18419964125914651</v>
      </c>
      <c r="O143" s="1">
        <f t="shared" ca="1" si="17"/>
        <v>0.29340036081034243</v>
      </c>
      <c r="P143" s="1">
        <f t="shared" ca="1" si="17"/>
        <v>0.49233797243452182</v>
      </c>
      <c r="Q143" s="1">
        <f t="shared" ca="1" si="17"/>
        <v>0.5401911939281514</v>
      </c>
      <c r="R143" s="1">
        <f t="shared" ca="1" si="17"/>
        <v>0.61741244340060464</v>
      </c>
      <c r="S143" s="1">
        <f t="shared" ca="1" si="17"/>
        <v>0.52659607121787344</v>
      </c>
      <c r="T143" s="1">
        <f t="shared" ca="1" si="17"/>
        <v>0.23966546172847947</v>
      </c>
      <c r="U143" s="1">
        <f t="shared" ref="U143:U158" ca="1" si="18">(U93+0.6*(V93+T93)+0.15*(S93+W93))/(1+2*0.6+2*0.15)</f>
        <v>3.9219505163369466E-2</v>
      </c>
      <c r="V143" s="1">
        <f t="shared" ca="1" si="15"/>
        <v>7.0729481042986356E-3</v>
      </c>
      <c r="W143" s="1">
        <f t="shared" ca="1" si="16"/>
        <v>-1.8616700685866239E-2</v>
      </c>
    </row>
    <row r="144" spans="1:23">
      <c r="A144">
        <v>177</v>
      </c>
      <c r="B144" t="s">
        <v>80</v>
      </c>
      <c r="C144">
        <v>-1</v>
      </c>
      <c r="D144" s="1">
        <f t="shared" ca="1" si="12"/>
        <v>0.42074466649442499</v>
      </c>
      <c r="E144" s="1">
        <f t="shared" ca="1" si="13"/>
        <v>0.55429001000131883</v>
      </c>
      <c r="F144" s="1">
        <f t="shared" ref="F144:T158" ca="1" si="19">(F94+0.6*(G94+E94)+0.15*(D94+H94))/(1+2*0.6+2*0.15)</f>
        <v>0.65595194301855542</v>
      </c>
      <c r="G144" s="1">
        <f t="shared" ca="1" si="19"/>
        <v>0.62885824196683227</v>
      </c>
      <c r="H144" s="1">
        <f t="shared" ca="1" si="19"/>
        <v>0.30836171544914348</v>
      </c>
      <c r="I144" s="1">
        <f t="shared" ca="1" si="19"/>
        <v>5.628318689297801E-2</v>
      </c>
      <c r="J144" s="1">
        <f t="shared" ca="1" si="19"/>
        <v>-2.6591045332825629E-2</v>
      </c>
      <c r="K144" s="1">
        <f t="shared" ca="1" si="19"/>
        <v>2.7836869722670056E-2</v>
      </c>
      <c r="L144" s="1">
        <f t="shared" ca="1" si="19"/>
        <v>0.22800335859506124</v>
      </c>
      <c r="M144" s="1">
        <f t="shared" ca="1" si="19"/>
        <v>0.39562662403545135</v>
      </c>
      <c r="N144" s="1">
        <f t="shared" ca="1" si="19"/>
        <v>0.28564652128867568</v>
      </c>
      <c r="O144" s="1">
        <f t="shared" ca="1" si="19"/>
        <v>0.26617870370503532</v>
      </c>
      <c r="P144" s="1">
        <f t="shared" ca="1" si="19"/>
        <v>0.42740230276755381</v>
      </c>
      <c r="Q144" s="1">
        <f t="shared" ca="1" si="19"/>
        <v>0.49780742466959127</v>
      </c>
      <c r="R144" s="1">
        <f t="shared" ca="1" si="19"/>
        <v>0.66298344864019065</v>
      </c>
      <c r="S144" s="1">
        <f t="shared" ca="1" si="19"/>
        <v>0.68968029577751533</v>
      </c>
      <c r="T144" s="1">
        <f t="shared" ca="1" si="19"/>
        <v>0.52209919570198626</v>
      </c>
      <c r="U144" s="1">
        <f t="shared" ca="1" si="18"/>
        <v>0.49623542082304517</v>
      </c>
      <c r="V144" s="1">
        <f t="shared" ca="1" si="15"/>
        <v>0.52390956392401034</v>
      </c>
      <c r="W144" s="1">
        <f t="shared" ca="1" si="16"/>
        <v>0.67281367443337814</v>
      </c>
    </row>
    <row r="145" spans="1:23">
      <c r="A145">
        <v>178</v>
      </c>
      <c r="B145" t="s">
        <v>81</v>
      </c>
      <c r="C145">
        <v>-1</v>
      </c>
      <c r="D145" s="1">
        <f t="shared" ca="1" si="12"/>
        <v>0.33800732682306295</v>
      </c>
      <c r="E145" s="1">
        <f t="shared" ca="1" si="13"/>
        <v>0.42754599091074841</v>
      </c>
      <c r="F145" s="1">
        <f t="shared" ca="1" si="19"/>
        <v>0.25091195709972486</v>
      </c>
      <c r="G145" s="1">
        <f t="shared" ca="1" si="19"/>
        <v>4.7182671158148608E-2</v>
      </c>
      <c r="H145" s="1">
        <f t="shared" ca="1" si="19"/>
        <v>-4.7317491919647722E-2</v>
      </c>
      <c r="I145" s="1">
        <f t="shared" ca="1" si="19"/>
        <v>-7.0000063440990759E-2</v>
      </c>
      <c r="J145" s="1">
        <f t="shared" ca="1" si="19"/>
        <v>-5.518484347931453E-2</v>
      </c>
      <c r="K145" s="1">
        <f t="shared" ca="1" si="19"/>
        <v>-2.5288999913336739E-2</v>
      </c>
      <c r="L145" s="1">
        <f t="shared" ca="1" si="19"/>
        <v>4.4232773649968235E-2</v>
      </c>
      <c r="M145" s="1">
        <f t="shared" ca="1" si="19"/>
        <v>0.19112100382459074</v>
      </c>
      <c r="N145" s="1">
        <f t="shared" ca="1" si="19"/>
        <v>0.34984417240211724</v>
      </c>
      <c r="O145" s="1">
        <f t="shared" ca="1" si="19"/>
        <v>0.37721603569083118</v>
      </c>
      <c r="P145" s="1">
        <f t="shared" ca="1" si="19"/>
        <v>0.44016640655223893</v>
      </c>
      <c r="Q145" s="1">
        <f t="shared" ca="1" si="19"/>
        <v>0.40855607975489716</v>
      </c>
      <c r="R145" s="1">
        <f t="shared" ca="1" si="19"/>
        <v>0.47628227040458215</v>
      </c>
      <c r="S145" s="1">
        <f t="shared" ca="1" si="19"/>
        <v>0.49518355075468989</v>
      </c>
      <c r="T145" s="1">
        <f t="shared" ca="1" si="19"/>
        <v>0.2237200136806409</v>
      </c>
      <c r="U145" s="1">
        <f t="shared" ca="1" si="18"/>
        <v>-1.1135079672510062E-2</v>
      </c>
      <c r="V145" s="1">
        <f t="shared" ca="1" si="15"/>
        <v>-7.4299897926267108E-2</v>
      </c>
      <c r="W145" s="1">
        <f t="shared" ca="1" si="16"/>
        <v>-4.6492316200728641E-2</v>
      </c>
    </row>
    <row r="146" spans="1:23">
      <c r="A146">
        <v>179</v>
      </c>
      <c r="B146" t="s">
        <v>82</v>
      </c>
      <c r="C146">
        <v>-1</v>
      </c>
      <c r="D146" s="1">
        <f t="shared" ca="1" si="12"/>
        <v>0.31144725660713485</v>
      </c>
      <c r="E146" s="1">
        <f t="shared" ca="1" si="13"/>
        <v>0.41981957739520476</v>
      </c>
      <c r="F146" s="1">
        <f t="shared" ca="1" si="19"/>
        <v>0.23622232412868532</v>
      </c>
      <c r="G146" s="1">
        <f t="shared" ca="1" si="19"/>
        <v>6.1145892292332263E-2</v>
      </c>
      <c r="H146" s="1">
        <f t="shared" ca="1" si="19"/>
        <v>-5.1574245634626262E-3</v>
      </c>
      <c r="I146" s="1">
        <f t="shared" ca="1" si="19"/>
        <v>-5.3593673037852507E-2</v>
      </c>
      <c r="J146" s="1">
        <f t="shared" ca="1" si="19"/>
        <v>-7.8004237226886167E-2</v>
      </c>
      <c r="K146" s="1">
        <f t="shared" ca="1" si="19"/>
        <v>-1.1698688791493644E-2</v>
      </c>
      <c r="L146" s="1">
        <f t="shared" ca="1" si="19"/>
        <v>0.17302705779767968</v>
      </c>
      <c r="M146" s="1">
        <f t="shared" ca="1" si="19"/>
        <v>0.33951355578650538</v>
      </c>
      <c r="N146" s="1">
        <f t="shared" ca="1" si="19"/>
        <v>0.28184510329624002</v>
      </c>
      <c r="O146" s="1">
        <f t="shared" ca="1" si="19"/>
        <v>0.36459413842032384</v>
      </c>
      <c r="P146" s="1">
        <f t="shared" ca="1" si="19"/>
        <v>0.70502440056369819</v>
      </c>
      <c r="Q146" s="1">
        <f t="shared" ca="1" si="19"/>
        <v>0.97994471167570418</v>
      </c>
      <c r="R146" s="1">
        <f t="shared" ca="1" si="19"/>
        <v>1.0155364289339501</v>
      </c>
      <c r="S146" s="1">
        <f t="shared" ca="1" si="19"/>
        <v>0.8090723944072431</v>
      </c>
      <c r="T146" s="1">
        <f t="shared" ca="1" si="19"/>
        <v>0.42303118583488553</v>
      </c>
      <c r="U146" s="1">
        <f t="shared" ca="1" si="18"/>
        <v>0.17653338498530929</v>
      </c>
      <c r="V146" s="1">
        <f t="shared" ca="1" si="15"/>
        <v>0.28298862839088001</v>
      </c>
      <c r="W146" s="1">
        <f t="shared" ca="1" si="16"/>
        <v>0.6218652998702171</v>
      </c>
    </row>
    <row r="147" spans="1:23">
      <c r="A147">
        <v>180</v>
      </c>
      <c r="B147" t="s">
        <v>83</v>
      </c>
      <c r="C147">
        <v>-1</v>
      </c>
      <c r="D147" s="1">
        <f t="shared" ca="1" si="12"/>
        <v>2.2506134348393657E-3</v>
      </c>
      <c r="E147" s="1">
        <f t="shared" ca="1" si="13"/>
        <v>-5.0867348752467526E-3</v>
      </c>
      <c r="F147" s="1">
        <f t="shared" ca="1" si="19"/>
        <v>-3.7965153672749968E-2</v>
      </c>
      <c r="G147" s="1">
        <f t="shared" ca="1" si="19"/>
        <v>-2.9957175522099616E-2</v>
      </c>
      <c r="H147" s="1">
        <f t="shared" ca="1" si="19"/>
        <v>7.9382721437677425E-2</v>
      </c>
      <c r="I147" s="1">
        <f t="shared" ca="1" si="19"/>
        <v>0.25146128673218004</v>
      </c>
      <c r="J147" s="1">
        <f t="shared" ca="1" si="19"/>
        <v>0.29059475658531858</v>
      </c>
      <c r="K147" s="1">
        <f t="shared" ca="1" si="19"/>
        <v>0.18021128178684404</v>
      </c>
      <c r="L147" s="1">
        <f t="shared" ca="1" si="19"/>
        <v>0.11125548675447686</v>
      </c>
      <c r="M147" s="1">
        <f t="shared" ca="1" si="19"/>
        <v>0.24015459168178843</v>
      </c>
      <c r="N147" s="1">
        <f t="shared" ca="1" si="19"/>
        <v>0.52762527632840173</v>
      </c>
      <c r="O147" s="1">
        <f t="shared" ca="1" si="19"/>
        <v>0.6947204926376247</v>
      </c>
      <c r="P147" s="1">
        <f t="shared" ca="1" si="19"/>
        <v>0.61260708872006708</v>
      </c>
      <c r="Q147" s="1">
        <f t="shared" ca="1" si="19"/>
        <v>0.53802966464481816</v>
      </c>
      <c r="R147" s="1">
        <f t="shared" ca="1" si="19"/>
        <v>0.47000604303084154</v>
      </c>
      <c r="S147" s="1">
        <f t="shared" ca="1" si="19"/>
        <v>0.6272229382895661</v>
      </c>
      <c r="T147" s="1">
        <f t="shared" ca="1" si="19"/>
        <v>0.65812838378643779</v>
      </c>
      <c r="U147" s="1">
        <f t="shared" ca="1" si="18"/>
        <v>0.40897351790926473</v>
      </c>
      <c r="V147" s="1">
        <f t="shared" ca="1" si="15"/>
        <v>0.33147510235798544</v>
      </c>
      <c r="W147" s="1">
        <f t="shared" ca="1" si="16"/>
        <v>0.56662032879182112</v>
      </c>
    </row>
    <row r="148" spans="1:23">
      <c r="A148">
        <v>181</v>
      </c>
      <c r="B148" t="s">
        <v>84</v>
      </c>
      <c r="C148">
        <v>-1</v>
      </c>
      <c r="D148" s="1">
        <f t="shared" ca="1" si="12"/>
        <v>-2.01422500513516E-2</v>
      </c>
      <c r="E148" s="1">
        <f t="shared" ca="1" si="13"/>
        <v>8.7131883771637969E-3</v>
      </c>
      <c r="F148" s="1">
        <f t="shared" ca="1" si="19"/>
        <v>5.5079401757339864E-2</v>
      </c>
      <c r="G148" s="1">
        <f t="shared" ca="1" si="19"/>
        <v>8.9204211027313754E-2</v>
      </c>
      <c r="H148" s="1">
        <f t="shared" ca="1" si="19"/>
        <v>0.20328387398916153</v>
      </c>
      <c r="I148" s="1">
        <f t="shared" ca="1" si="19"/>
        <v>0.34216098931897398</v>
      </c>
      <c r="J148" s="1">
        <f t="shared" ca="1" si="19"/>
        <v>0.22570704218277493</v>
      </c>
      <c r="K148" s="1">
        <f t="shared" ca="1" si="19"/>
        <v>5.5652515485887323E-2</v>
      </c>
      <c r="L148" s="1">
        <f t="shared" ca="1" si="19"/>
        <v>0.11639093247975918</v>
      </c>
      <c r="M148" s="1">
        <f t="shared" ca="1" si="19"/>
        <v>0.38374459750085049</v>
      </c>
      <c r="N148" s="1">
        <f t="shared" ca="1" si="19"/>
        <v>0.58640059325935889</v>
      </c>
      <c r="O148" s="1">
        <f t="shared" ca="1" si="19"/>
        <v>0.50016756137087781</v>
      </c>
      <c r="P148" s="1">
        <f t="shared" ca="1" si="19"/>
        <v>0.30701496505915588</v>
      </c>
      <c r="Q148" s="1">
        <f t="shared" ca="1" si="19"/>
        <v>0.38894949248501892</v>
      </c>
      <c r="R148" s="1">
        <f t="shared" ca="1" si="19"/>
        <v>0.70011012152922836</v>
      </c>
      <c r="S148" s="1">
        <f t="shared" ca="1" si="19"/>
        <v>0.85078563895110582</v>
      </c>
      <c r="T148" s="1">
        <f t="shared" ca="1" si="19"/>
        <v>0.65812031910754276</v>
      </c>
      <c r="U148" s="1">
        <f t="shared" ca="1" si="18"/>
        <v>0.24955471068050622</v>
      </c>
      <c r="V148" s="1">
        <f t="shared" ca="1" si="15"/>
        <v>4.8936905622369346E-2</v>
      </c>
      <c r="W148" s="1">
        <f t="shared" ca="1" si="16"/>
        <v>1.8680795061291031E-2</v>
      </c>
    </row>
    <row r="149" spans="1:23">
      <c r="A149">
        <v>182</v>
      </c>
      <c r="B149" t="s">
        <v>85</v>
      </c>
      <c r="C149">
        <v>-1</v>
      </c>
      <c r="D149" s="1">
        <f t="shared" ca="1" si="12"/>
        <v>0.17189527911144173</v>
      </c>
      <c r="E149" s="1">
        <f t="shared" ca="1" si="13"/>
        <v>0.1671793260548308</v>
      </c>
      <c r="F149" s="1">
        <f t="shared" ca="1" si="19"/>
        <v>0.26392883563296754</v>
      </c>
      <c r="G149" s="1">
        <f t="shared" ca="1" si="19"/>
        <v>0.43734915278788022</v>
      </c>
      <c r="H149" s="1">
        <f t="shared" ca="1" si="19"/>
        <v>0.43805526025499725</v>
      </c>
      <c r="I149" s="1">
        <f t="shared" ca="1" si="19"/>
        <v>0.38867932555683249</v>
      </c>
      <c r="J149" s="1">
        <f t="shared" ca="1" si="19"/>
        <v>0.19746247685665069</v>
      </c>
      <c r="K149" s="1">
        <f t="shared" ca="1" si="19"/>
        <v>0.16094630367090706</v>
      </c>
      <c r="L149" s="1">
        <f t="shared" ca="1" si="19"/>
        <v>0.25054079921691824</v>
      </c>
      <c r="M149" s="1">
        <f t="shared" ca="1" si="19"/>
        <v>0.4277698881431104</v>
      </c>
      <c r="N149" s="1">
        <f t="shared" ca="1" si="19"/>
        <v>0.45767701998568039</v>
      </c>
      <c r="O149" s="1">
        <f t="shared" ca="1" si="19"/>
        <v>0.50720413944795939</v>
      </c>
      <c r="P149" s="1">
        <f t="shared" ca="1" si="19"/>
        <v>0.53662778149067347</v>
      </c>
      <c r="Q149" s="1">
        <f t="shared" ca="1" si="19"/>
        <v>0.7374430142795918</v>
      </c>
      <c r="R149" s="1">
        <f t="shared" ca="1" si="19"/>
        <v>0.87868133339781473</v>
      </c>
      <c r="S149" s="1">
        <f t="shared" ca="1" si="19"/>
        <v>0.93679599112746881</v>
      </c>
      <c r="T149" s="1">
        <f t="shared" ca="1" si="19"/>
        <v>0.87323107631841024</v>
      </c>
      <c r="U149" s="1">
        <f t="shared" ca="1" si="18"/>
        <v>0.68675348959577087</v>
      </c>
      <c r="V149" s="1">
        <f t="shared" ca="1" si="15"/>
        <v>0.52203910765624451</v>
      </c>
      <c r="W149" s="1">
        <f t="shared" ca="1" si="16"/>
        <v>0.62244956357881731</v>
      </c>
    </row>
    <row r="150" spans="1:23">
      <c r="A150">
        <v>183</v>
      </c>
      <c r="B150" t="s">
        <v>86</v>
      </c>
      <c r="C150">
        <v>-1</v>
      </c>
      <c r="D150" s="1">
        <f t="shared" ca="1" si="12"/>
        <v>-1.3627204225795308E-2</v>
      </c>
      <c r="E150" s="1">
        <f t="shared" ca="1" si="13"/>
        <v>-4.3487111144831905E-2</v>
      </c>
      <c r="F150" s="1">
        <f t="shared" ca="1" si="19"/>
        <v>-7.7941416731857685E-2</v>
      </c>
      <c r="G150" s="1">
        <f t="shared" ca="1" si="19"/>
        <v>1.6550417302348863E-2</v>
      </c>
      <c r="H150" s="1">
        <f t="shared" ca="1" si="19"/>
        <v>0.28320991631568815</v>
      </c>
      <c r="I150" s="1">
        <f t="shared" ca="1" si="19"/>
        <v>0.48760851032379471</v>
      </c>
      <c r="J150" s="1">
        <f t="shared" ca="1" si="19"/>
        <v>0.33521285288619607</v>
      </c>
      <c r="K150" s="1">
        <f t="shared" ca="1" si="19"/>
        <v>0.18721239416496549</v>
      </c>
      <c r="L150" s="1">
        <f t="shared" ca="1" si="19"/>
        <v>0.18057247490817513</v>
      </c>
      <c r="M150" s="1">
        <f t="shared" ca="1" si="19"/>
        <v>0.23643882732412491</v>
      </c>
      <c r="N150" s="1">
        <f t="shared" ca="1" si="19"/>
        <v>0.22414770253043978</v>
      </c>
      <c r="O150" s="1">
        <f t="shared" ca="1" si="19"/>
        <v>0.32600870434427281</v>
      </c>
      <c r="P150" s="1">
        <f t="shared" ca="1" si="19"/>
        <v>0.48482901474377693</v>
      </c>
      <c r="Q150" s="1">
        <f t="shared" ca="1" si="19"/>
        <v>0.78626307781860549</v>
      </c>
      <c r="R150" s="1">
        <f t="shared" ca="1" si="19"/>
        <v>0.91794818676329137</v>
      </c>
      <c r="S150" s="1">
        <f t="shared" ca="1" si="19"/>
        <v>0.92893758889863565</v>
      </c>
      <c r="T150" s="1">
        <f t="shared" ca="1" si="19"/>
        <v>0.91948065086763253</v>
      </c>
      <c r="U150" s="1">
        <f t="shared" ca="1" si="18"/>
        <v>0.79413490910214524</v>
      </c>
      <c r="V150" s="1">
        <f t="shared" ca="1" si="15"/>
        <v>0.62160181660454239</v>
      </c>
      <c r="W150" s="1">
        <f t="shared" ca="1" si="16"/>
        <v>0.72987259451416775</v>
      </c>
    </row>
    <row r="151" spans="1:23">
      <c r="A151">
        <v>184</v>
      </c>
      <c r="B151" t="s">
        <v>87</v>
      </c>
      <c r="C151">
        <v>-1</v>
      </c>
      <c r="D151" s="1">
        <f t="shared" ca="1" si="12"/>
        <v>-6.3920463348156823E-3</v>
      </c>
      <c r="E151" s="1">
        <f t="shared" ca="1" si="13"/>
        <v>7.2125549160715506E-3</v>
      </c>
      <c r="F151" s="1">
        <f t="shared" ca="1" si="19"/>
        <v>-2.2864573278491219E-2</v>
      </c>
      <c r="G151" s="1">
        <f t="shared" ca="1" si="19"/>
        <v>1.141533986677044E-2</v>
      </c>
      <c r="H151" s="1">
        <f t="shared" ca="1" si="19"/>
        <v>0.16761458180934072</v>
      </c>
      <c r="I151" s="1">
        <f t="shared" ca="1" si="19"/>
        <v>0.30481453485238585</v>
      </c>
      <c r="J151" s="1">
        <f t="shared" ca="1" si="19"/>
        <v>0.13103251797105359</v>
      </c>
      <c r="K151" s="1">
        <f t="shared" ca="1" si="19"/>
        <v>-1.1518482849126255E-2</v>
      </c>
      <c r="L151" s="1">
        <f t="shared" ca="1" si="19"/>
        <v>6.566781896104687E-2</v>
      </c>
      <c r="M151" s="1">
        <f t="shared" ca="1" si="19"/>
        <v>0.34357663160484903</v>
      </c>
      <c r="N151" s="1">
        <f t="shared" ca="1" si="19"/>
        <v>0.65947827476731447</v>
      </c>
      <c r="O151" s="1">
        <f t="shared" ca="1" si="19"/>
        <v>0.62386901322730359</v>
      </c>
      <c r="P151" s="1">
        <f t="shared" ca="1" si="19"/>
        <v>0.32019096636958999</v>
      </c>
      <c r="Q151" s="1">
        <f t="shared" ca="1" si="19"/>
        <v>0.20964382057064426</v>
      </c>
      <c r="R151" s="1">
        <f t="shared" ca="1" si="19"/>
        <v>0.38335182127661827</v>
      </c>
      <c r="S151" s="1">
        <f t="shared" ca="1" si="19"/>
        <v>0.65668887319924329</v>
      </c>
      <c r="T151" s="1">
        <f t="shared" ca="1" si="19"/>
        <v>0.62286436387784749</v>
      </c>
      <c r="U151" s="1">
        <f t="shared" ca="1" si="18"/>
        <v>0.28220250061815438</v>
      </c>
      <c r="V151" s="1">
        <f t="shared" ca="1" si="15"/>
        <v>5.6969854741354513E-2</v>
      </c>
      <c r="W151" s="1">
        <f t="shared" ca="1" si="16"/>
        <v>9.306784299866885E-3</v>
      </c>
    </row>
    <row r="152" spans="1:23">
      <c r="A152">
        <v>185</v>
      </c>
      <c r="B152" t="s">
        <v>88</v>
      </c>
      <c r="C152">
        <v>-1</v>
      </c>
      <c r="D152" s="1">
        <f t="shared" ca="1" si="12"/>
        <v>0.25038428578392352</v>
      </c>
      <c r="E152" s="1">
        <f t="shared" ca="1" si="13"/>
        <v>0.3161565259482188</v>
      </c>
      <c r="F152" s="1">
        <f t="shared" ca="1" si="19"/>
        <v>0.16894954698142634</v>
      </c>
      <c r="G152" s="1">
        <f t="shared" ca="1" si="19"/>
        <v>0.1092534974429555</v>
      </c>
      <c r="H152" s="1">
        <f t="shared" ca="1" si="19"/>
        <v>0.24871899915002432</v>
      </c>
      <c r="I152" s="1">
        <f t="shared" ca="1" si="19"/>
        <v>0.36979586609459369</v>
      </c>
      <c r="J152" s="1">
        <f t="shared" ca="1" si="19"/>
        <v>0.20590956504048047</v>
      </c>
      <c r="K152" s="1">
        <f t="shared" ca="1" si="19"/>
        <v>7.7965983501813621E-2</v>
      </c>
      <c r="L152" s="1">
        <f t="shared" ca="1" si="19"/>
        <v>4.7025004821515649E-2</v>
      </c>
      <c r="M152" s="1">
        <f t="shared" ca="1" si="19"/>
        <v>3.211448874721437E-2</v>
      </c>
      <c r="N152" s="1">
        <f t="shared" ca="1" si="19"/>
        <v>-1.1523768574516855E-3</v>
      </c>
      <c r="O152" s="1">
        <f t="shared" ca="1" si="19"/>
        <v>-2.242880451201636E-2</v>
      </c>
      <c r="P152" s="1">
        <f t="shared" ca="1" si="19"/>
        <v>5.7093192411273683E-2</v>
      </c>
      <c r="Q152" s="1">
        <f t="shared" ca="1" si="19"/>
        <v>0.29534060148417962</v>
      </c>
      <c r="R152" s="1">
        <f t="shared" ca="1" si="19"/>
        <v>0.67677689736105395</v>
      </c>
      <c r="S152" s="1">
        <f t="shared" ca="1" si="19"/>
        <v>0.83289347883427989</v>
      </c>
      <c r="T152" s="1">
        <f t="shared" ca="1" si="19"/>
        <v>0.58980077550759569</v>
      </c>
      <c r="U152" s="1">
        <f t="shared" ca="1" si="18"/>
        <v>0.16302883300768928</v>
      </c>
      <c r="V152" s="1">
        <f t="shared" ca="1" si="15"/>
        <v>-5.4757269892589382E-2</v>
      </c>
      <c r="W152" s="1">
        <f t="shared" ca="1" si="16"/>
        <v>-8.7095228386020532E-2</v>
      </c>
    </row>
    <row r="153" spans="1:23">
      <c r="A153">
        <v>186</v>
      </c>
      <c r="B153" t="s">
        <v>89</v>
      </c>
      <c r="C153">
        <v>-1</v>
      </c>
      <c r="D153" s="1">
        <f t="shared" ca="1" si="12"/>
        <v>1.221926953484565E-2</v>
      </c>
      <c r="E153" s="1">
        <f t="shared" ca="1" si="13"/>
        <v>2.3458903159305575E-2</v>
      </c>
      <c r="F153" s="1">
        <f t="shared" ca="1" si="19"/>
        <v>3.6925389352039914E-2</v>
      </c>
      <c r="G153" s="1">
        <f t="shared" ca="1" si="19"/>
        <v>5.6082573729688112E-2</v>
      </c>
      <c r="H153" s="1">
        <f t="shared" ca="1" si="19"/>
        <v>0.10194989249351342</v>
      </c>
      <c r="I153" s="1">
        <f t="shared" ca="1" si="19"/>
        <v>0.23766249567964995</v>
      </c>
      <c r="J153" s="1">
        <f t="shared" ca="1" si="19"/>
        <v>0.37418633005105212</v>
      </c>
      <c r="K153" s="1">
        <f t="shared" ca="1" si="19"/>
        <v>0.22327188041035267</v>
      </c>
      <c r="L153" s="1">
        <f t="shared" ca="1" si="19"/>
        <v>0.13492720926052712</v>
      </c>
      <c r="M153" s="1">
        <f t="shared" ca="1" si="19"/>
        <v>0.30337603397790708</v>
      </c>
      <c r="N153" s="1">
        <f t="shared" ca="1" si="19"/>
        <v>0.4918595107867379</v>
      </c>
      <c r="O153" s="1">
        <f t="shared" ca="1" si="19"/>
        <v>0.39583174363826429</v>
      </c>
      <c r="P153" s="1">
        <f t="shared" ca="1" si="19"/>
        <v>0.37351281015186549</v>
      </c>
      <c r="Q153" s="1">
        <f t="shared" ca="1" si="19"/>
        <v>0.49989618377487127</v>
      </c>
      <c r="R153" s="1">
        <f t="shared" ca="1" si="19"/>
        <v>0.52756468951903668</v>
      </c>
      <c r="S153" s="1">
        <f t="shared" ca="1" si="19"/>
        <v>0.5962435638581115</v>
      </c>
      <c r="T153" s="1">
        <f t="shared" ca="1" si="19"/>
        <v>0.63865500548505738</v>
      </c>
      <c r="U153" s="1">
        <f t="shared" ca="1" si="18"/>
        <v>0.77273028662058818</v>
      </c>
      <c r="V153" s="1">
        <f t="shared" ca="1" si="15"/>
        <v>0.68232393882494013</v>
      </c>
      <c r="W153" s="1">
        <f t="shared" ca="1" si="16"/>
        <v>0.39019020975952484</v>
      </c>
    </row>
    <row r="154" spans="1:23">
      <c r="A154">
        <v>187</v>
      </c>
      <c r="B154" t="s">
        <v>90</v>
      </c>
      <c r="C154">
        <v>-1</v>
      </c>
      <c r="D154" s="1">
        <f t="shared" ca="1" si="12"/>
        <v>-0.14011304501552493</v>
      </c>
      <c r="E154" s="1">
        <f t="shared" ca="1" si="13"/>
        <v>-5.4068815710275935E-2</v>
      </c>
      <c r="F154" s="1">
        <f t="shared" ca="1" si="19"/>
        <v>1.5379745905758694E-2</v>
      </c>
      <c r="G154" s="1">
        <f t="shared" ca="1" si="19"/>
        <v>4.6323873126624837E-2</v>
      </c>
      <c r="H154" s="1">
        <f t="shared" ca="1" si="19"/>
        <v>9.9692588844179336E-2</v>
      </c>
      <c r="I154" s="1">
        <f t="shared" ca="1" si="19"/>
        <v>0.27496025704049731</v>
      </c>
      <c r="J154" s="1">
        <f t="shared" ca="1" si="19"/>
        <v>0.39600159902072579</v>
      </c>
      <c r="K154" s="1">
        <f t="shared" ca="1" si="19"/>
        <v>0.19048721236052088</v>
      </c>
      <c r="L154" s="1">
        <f t="shared" ca="1" si="19"/>
        <v>0.10261570280484253</v>
      </c>
      <c r="M154" s="1">
        <f t="shared" ca="1" si="19"/>
        <v>0.27918524205226614</v>
      </c>
      <c r="N154" s="1">
        <f t="shared" ca="1" si="19"/>
        <v>0.43338419903348135</v>
      </c>
      <c r="O154" s="1">
        <f t="shared" ca="1" si="19"/>
        <v>0.29091839589586194</v>
      </c>
      <c r="P154" s="1">
        <f t="shared" ca="1" si="19"/>
        <v>0.28466547381765273</v>
      </c>
      <c r="Q154" s="1">
        <f t="shared" ca="1" si="19"/>
        <v>0.51242363460712759</v>
      </c>
      <c r="R154" s="1">
        <f t="shared" ca="1" si="19"/>
        <v>0.55966655152285116</v>
      </c>
      <c r="S154" s="1">
        <f t="shared" ca="1" si="19"/>
        <v>0.57914180023934303</v>
      </c>
      <c r="T154" s="1">
        <f t="shared" ca="1" si="19"/>
        <v>0.60127756575160551</v>
      </c>
      <c r="U154" s="1">
        <f t="shared" ca="1" si="18"/>
        <v>0.80073138402665212</v>
      </c>
      <c r="V154" s="1">
        <f t="shared" ca="1" si="15"/>
        <v>0.95021106902906705</v>
      </c>
      <c r="W154" s="1">
        <f t="shared" ca="1" si="16"/>
        <v>1.0708475541497349</v>
      </c>
    </row>
    <row r="155" spans="1:23">
      <c r="A155">
        <v>188</v>
      </c>
      <c r="B155" t="s">
        <v>91</v>
      </c>
      <c r="C155">
        <v>-1</v>
      </c>
      <c r="D155" s="1">
        <f t="shared" ca="1" si="12"/>
        <v>0.1676592517537614</v>
      </c>
      <c r="E155" s="1">
        <f t="shared" ca="1" si="13"/>
        <v>0.16190325661620844</v>
      </c>
      <c r="F155" s="1">
        <f t="shared" ca="1" si="19"/>
        <v>0.31399051701630226</v>
      </c>
      <c r="G155" s="1">
        <f t="shared" ca="1" si="19"/>
        <v>0.45910872494219435</v>
      </c>
      <c r="H155" s="1">
        <f t="shared" ca="1" si="19"/>
        <v>0.30228594628263994</v>
      </c>
      <c r="I155" s="1">
        <f t="shared" ca="1" si="19"/>
        <v>0.12176017936189387</v>
      </c>
      <c r="J155" s="1">
        <f t="shared" ca="1" si="19"/>
        <v>4.4108206476892231E-2</v>
      </c>
      <c r="K155" s="1">
        <f t="shared" ca="1" si="19"/>
        <v>7.1003335101928036E-2</v>
      </c>
      <c r="L155" s="1">
        <f t="shared" ca="1" si="19"/>
        <v>0.13110648771733263</v>
      </c>
      <c r="M155" s="1">
        <f t="shared" ca="1" si="19"/>
        <v>0.18951747126252677</v>
      </c>
      <c r="N155" s="1">
        <f t="shared" ca="1" si="19"/>
        <v>0.1793775960751656</v>
      </c>
      <c r="O155" s="1">
        <f t="shared" ca="1" si="19"/>
        <v>9.1640206704020316E-2</v>
      </c>
      <c r="P155" s="1">
        <f t="shared" ca="1" si="19"/>
        <v>0.14723344737756267</v>
      </c>
      <c r="Q155" s="1">
        <f t="shared" ca="1" si="19"/>
        <v>0.4502826942780821</v>
      </c>
      <c r="R155" s="1">
        <f t="shared" ca="1" si="19"/>
        <v>0.71014107108017011</v>
      </c>
      <c r="S155" s="1">
        <f t="shared" ca="1" si="19"/>
        <v>0.69586009640970981</v>
      </c>
      <c r="T155" s="1">
        <f t="shared" ca="1" si="19"/>
        <v>0.56244686716409509</v>
      </c>
      <c r="U155" s="1">
        <f t="shared" ca="1" si="18"/>
        <v>0.64016596669887804</v>
      </c>
      <c r="V155" s="1">
        <f t="shared" ca="1" si="15"/>
        <v>0.65366820059708775</v>
      </c>
      <c r="W155" s="1">
        <f t="shared" ca="1" si="16"/>
        <v>0.45131207740073881</v>
      </c>
    </row>
    <row r="156" spans="1:23">
      <c r="A156">
        <v>189</v>
      </c>
      <c r="B156" t="s">
        <v>92</v>
      </c>
      <c r="C156">
        <v>-1</v>
      </c>
      <c r="D156" s="1">
        <f t="shared" ca="1" si="12"/>
        <v>-0.12706412019262905</v>
      </c>
      <c r="E156" s="1">
        <f t="shared" ca="1" si="13"/>
        <v>-6.9922231320801762E-2</v>
      </c>
      <c r="F156" s="1">
        <f t="shared" ca="1" si="19"/>
        <v>-1.4427342512923297E-2</v>
      </c>
      <c r="G156" s="1">
        <f t="shared" ca="1" si="19"/>
        <v>4.5670917860022184E-2</v>
      </c>
      <c r="H156" s="1">
        <f t="shared" ca="1" si="19"/>
        <v>0.14574569381263153</v>
      </c>
      <c r="I156" s="1">
        <f t="shared" ca="1" si="19"/>
        <v>0.29523314211355356</v>
      </c>
      <c r="J156" s="1">
        <f t="shared" ca="1" si="19"/>
        <v>0.42358857513439724</v>
      </c>
      <c r="K156" s="1">
        <f t="shared" ca="1" si="19"/>
        <v>0.24393852005595909</v>
      </c>
      <c r="L156" s="1">
        <f t="shared" ca="1" si="19"/>
        <v>8.7963506327295021E-2</v>
      </c>
      <c r="M156" s="1">
        <f t="shared" ca="1" si="19"/>
        <v>0.11353377170001507</v>
      </c>
      <c r="N156" s="1">
        <f t="shared" ca="1" si="19"/>
        <v>0.19523699946694367</v>
      </c>
      <c r="O156" s="1">
        <f t="shared" ca="1" si="19"/>
        <v>0.22890056446523985</v>
      </c>
      <c r="P156" s="1">
        <f t="shared" ca="1" si="19"/>
        <v>0.42734512463385743</v>
      </c>
      <c r="Q156" s="1">
        <f t="shared" ca="1" si="19"/>
        <v>0.72853425500304458</v>
      </c>
      <c r="R156" s="1">
        <f t="shared" ca="1" si="19"/>
        <v>0.83511134473810777</v>
      </c>
      <c r="S156" s="1">
        <f t="shared" ca="1" si="19"/>
        <v>0.65045921276645047</v>
      </c>
      <c r="T156" s="1">
        <f t="shared" ca="1" si="19"/>
        <v>0.32868382375947236</v>
      </c>
      <c r="U156" s="1">
        <f t="shared" ca="1" si="18"/>
        <v>0.34983180815869314</v>
      </c>
      <c r="V156" s="1">
        <f t="shared" ca="1" si="15"/>
        <v>0.69727188569603948</v>
      </c>
      <c r="W156" s="1">
        <f t="shared" ca="1" si="16"/>
        <v>0.90001019628631773</v>
      </c>
    </row>
    <row r="157" spans="1:23">
      <c r="A157">
        <v>190</v>
      </c>
      <c r="B157" t="s">
        <v>93</v>
      </c>
      <c r="C157">
        <v>-1</v>
      </c>
      <c r="D157" s="1">
        <f t="shared" ca="1" si="12"/>
        <v>3.0482099016111874E-2</v>
      </c>
      <c r="E157" s="1">
        <f t="shared" ca="1" si="13"/>
        <v>0.18609822559370121</v>
      </c>
      <c r="F157" s="1">
        <f t="shared" ca="1" si="19"/>
        <v>0.27633564046719455</v>
      </c>
      <c r="G157" s="1">
        <f t="shared" ca="1" si="19"/>
        <v>0.15071886894312889</v>
      </c>
      <c r="H157" s="1">
        <f t="shared" ca="1" si="19"/>
        <v>0.12907729004629515</v>
      </c>
      <c r="I157" s="1">
        <f t="shared" ca="1" si="19"/>
        <v>0.268832552292469</v>
      </c>
      <c r="J157" s="1">
        <f t="shared" ca="1" si="19"/>
        <v>0.28886781747604279</v>
      </c>
      <c r="K157" s="1">
        <f t="shared" ca="1" si="19"/>
        <v>0.16805448619612312</v>
      </c>
      <c r="L157" s="1">
        <f t="shared" ca="1" si="19"/>
        <v>0.10559611999481766</v>
      </c>
      <c r="M157" s="1">
        <f t="shared" ca="1" si="19"/>
        <v>6.5656722301634371E-2</v>
      </c>
      <c r="N157" s="1">
        <f t="shared" ca="1" si="19"/>
        <v>1.3446765170716829E-3</v>
      </c>
      <c r="O157" s="1">
        <f t="shared" ca="1" si="19"/>
        <v>2.2382733848037174E-2</v>
      </c>
      <c r="P157" s="1">
        <f t="shared" ca="1" si="19"/>
        <v>0.25938818255828244</v>
      </c>
      <c r="Q157" s="1">
        <f t="shared" ca="1" si="19"/>
        <v>0.64421205648797986</v>
      </c>
      <c r="R157" s="1">
        <f t="shared" ca="1" si="19"/>
        <v>0.80618656499007901</v>
      </c>
      <c r="S157" s="1">
        <f t="shared" ca="1" si="19"/>
        <v>0.6652757216162859</v>
      </c>
      <c r="T157" s="1">
        <f t="shared" ca="1" si="19"/>
        <v>0.52015041837281994</v>
      </c>
      <c r="U157" s="1">
        <f t="shared" ca="1" si="18"/>
        <v>0.70620248308643929</v>
      </c>
      <c r="V157" s="1">
        <f t="shared" ca="1" si="15"/>
        <v>0.91260451945084797</v>
      </c>
      <c r="W157" s="1">
        <f t="shared" ca="1" si="16"/>
        <v>1.0168357739772806</v>
      </c>
    </row>
    <row r="158" spans="1:23">
      <c r="A158">
        <v>191</v>
      </c>
      <c r="B158" t="s">
        <v>94</v>
      </c>
      <c r="C158">
        <v>-1</v>
      </c>
      <c r="D158" s="1">
        <f t="shared" ca="1" si="12"/>
        <v>0.10997314738103219</v>
      </c>
      <c r="E158" s="1">
        <f t="shared" ca="1" si="13"/>
        <v>8.7848190236319929E-2</v>
      </c>
      <c r="F158" s="1">
        <f t="shared" ca="1" si="19"/>
        <v>6.1403515066082784E-2</v>
      </c>
      <c r="G158" s="1">
        <f t="shared" ca="1" si="19"/>
        <v>8.3360176386889209E-2</v>
      </c>
      <c r="H158" s="1">
        <f t="shared" ca="1" si="19"/>
        <v>0.20164910158123162</v>
      </c>
      <c r="I158" s="1">
        <f t="shared" ca="1" si="19"/>
        <v>0.34016918198123414</v>
      </c>
      <c r="J158" s="1">
        <f t="shared" ca="1" si="19"/>
        <v>0.29255910070508961</v>
      </c>
      <c r="K158" s="1">
        <f t="shared" ca="1" si="19"/>
        <v>0.12599360706343637</v>
      </c>
      <c r="L158" s="1">
        <f ca="1">(L108+0.6*(M108+K108)+0.15*(J108+N108))/(1+2*0.6+2*0.15)</f>
        <v>-5.2042548155223543E-2</v>
      </c>
      <c r="M158" s="1">
        <f t="shared" ca="1" si="19"/>
        <v>-5.9900788283346086E-2</v>
      </c>
      <c r="N158" s="1">
        <f t="shared" ca="1" si="19"/>
        <v>4.1226827542223912E-2</v>
      </c>
      <c r="O158" s="1">
        <f t="shared" ca="1" si="19"/>
        <v>5.1810311089325475E-2</v>
      </c>
      <c r="P158" s="1">
        <f t="shared" ca="1" si="19"/>
        <v>0.14415032259234919</v>
      </c>
      <c r="Q158" s="1">
        <f t="shared" ca="1" si="19"/>
        <v>0.4645249935774588</v>
      </c>
      <c r="R158" s="1">
        <f t="shared" ca="1" si="19"/>
        <v>0.71272794039191245</v>
      </c>
      <c r="S158" s="1">
        <f t="shared" ca="1" si="19"/>
        <v>0.75146173664834059</v>
      </c>
      <c r="T158" s="1">
        <f t="shared" ca="1" si="19"/>
        <v>0.70684639556655782</v>
      </c>
      <c r="U158" s="1">
        <f t="shared" ca="1" si="18"/>
        <v>0.79100127087057248</v>
      </c>
      <c r="V158" s="1">
        <f t="shared" ca="1" si="15"/>
        <v>0.7102045553343288</v>
      </c>
      <c r="W158" s="1">
        <f ca="1">(W108+0.6*(V108)+0.15*U108)/(1+0.6+0.15)</f>
        <v>0.45118506587586754</v>
      </c>
    </row>
    <row r="159" spans="1:23">
      <c r="D159" s="1" t="s">
        <v>2</v>
      </c>
      <c r="E159" s="1" t="s">
        <v>3</v>
      </c>
      <c r="F159" s="1" t="s">
        <v>4</v>
      </c>
      <c r="G159" s="1" t="s">
        <v>5</v>
      </c>
      <c r="H159" s="1" t="s">
        <v>6</v>
      </c>
      <c r="I159" s="1" t="s">
        <v>7</v>
      </c>
      <c r="J159" s="1" t="s">
        <v>8</v>
      </c>
      <c r="K159" s="1" t="s">
        <v>9</v>
      </c>
      <c r="L159" s="1" t="s">
        <v>10</v>
      </c>
      <c r="M159" s="1" t="s">
        <v>11</v>
      </c>
      <c r="N159" s="1" t="s">
        <v>17</v>
      </c>
      <c r="O159" s="1" t="s">
        <v>18</v>
      </c>
      <c r="P159" s="1" t="s">
        <v>19</v>
      </c>
      <c r="Q159" s="1" t="s">
        <v>20</v>
      </c>
      <c r="R159" s="1" t="s">
        <v>21</v>
      </c>
      <c r="S159" s="1" t="s">
        <v>22</v>
      </c>
      <c r="T159" s="1" t="s">
        <v>23</v>
      </c>
      <c r="U159" s="1" t="s">
        <v>24</v>
      </c>
      <c r="V159" s="1" t="s">
        <v>25</v>
      </c>
      <c r="W159" s="1" t="s">
        <v>26</v>
      </c>
    </row>
    <row r="160" spans="1:23">
      <c r="B160" s="1" t="s">
        <v>197</v>
      </c>
      <c r="C160" s="1" t="s">
        <v>0</v>
      </c>
      <c r="D160" s="10">
        <f ca="1">AVERAGE(D111:D134)</f>
        <v>0.18954664558958476</v>
      </c>
      <c r="E160" s="3">
        <f t="shared" ref="E160:W160" ca="1" si="20">AVERAGE(E111:E134)</f>
        <v>0.20425190393498446</v>
      </c>
      <c r="F160" s="3">
        <f t="shared" ca="1" si="20"/>
        <v>0.27768111069208717</v>
      </c>
      <c r="G160" s="3">
        <f t="shared" ca="1" si="20"/>
        <v>0.33068107279005038</v>
      </c>
      <c r="H160" s="3">
        <f t="shared" ca="1" si="20"/>
        <v>0.40734620819114231</v>
      </c>
      <c r="I160" s="3">
        <f t="shared" ca="1" si="20"/>
        <v>0.52684725520219411</v>
      </c>
      <c r="J160" s="3">
        <f t="shared" ca="1" si="20"/>
        <v>0.52720501485011317</v>
      </c>
      <c r="K160" s="3">
        <f t="shared" ca="1" si="20"/>
        <v>0.54565169988854489</v>
      </c>
      <c r="L160" s="3">
        <f t="shared" ca="1" si="20"/>
        <v>0.64146256220085085</v>
      </c>
      <c r="M160" s="3">
        <f t="shared" ca="1" si="20"/>
        <v>0.61617712316294193</v>
      </c>
      <c r="N160" s="3">
        <f t="shared" ca="1" si="20"/>
        <v>0.53359990374235988</v>
      </c>
      <c r="O160" s="3">
        <f t="shared" ca="1" si="20"/>
        <v>0.36231259646983877</v>
      </c>
      <c r="P160" s="3">
        <f t="shared" ca="1" si="20"/>
        <v>0.27458437200251457</v>
      </c>
      <c r="Q160" s="3">
        <f t="shared" ca="1" si="20"/>
        <v>0.15260247565281307</v>
      </c>
      <c r="R160" s="3">
        <f t="shared" ca="1" si="20"/>
        <v>5.7637253969899611E-2</v>
      </c>
      <c r="S160" s="3">
        <f t="shared" ca="1" si="20"/>
        <v>5.5450225567426646E-2</v>
      </c>
      <c r="T160" s="3">
        <f t="shared" ca="1" si="20"/>
        <v>0.11155357114391597</v>
      </c>
      <c r="U160" s="3">
        <f t="shared" ca="1" si="20"/>
        <v>0.1660538608403854</v>
      </c>
      <c r="V160" s="3">
        <f t="shared" ca="1" si="20"/>
        <v>0.26861760451547995</v>
      </c>
      <c r="W160" s="3">
        <f t="shared" ca="1" si="20"/>
        <v>0.32412436700183772</v>
      </c>
    </row>
    <row r="161" spans="2:23">
      <c r="C161" s="1" t="s">
        <v>198</v>
      </c>
      <c r="D161" s="10">
        <f ca="1">AVERAGE(D135:D158)</f>
        <v>0.14930559828853657</v>
      </c>
      <c r="E161" s="3">
        <f t="shared" ref="E161:W161" ca="1" si="21">AVERAGE(E135:E158)</f>
        <v>0.21706428542625633</v>
      </c>
      <c r="F161" s="3">
        <f t="shared" ca="1" si="21"/>
        <v>0.22635554531909616</v>
      </c>
      <c r="G161" s="3">
        <f t="shared" ca="1" si="21"/>
        <v>0.19957574314030405</v>
      </c>
      <c r="H161" s="3">
        <f t="shared" ca="1" si="21"/>
        <v>0.17634086925817996</v>
      </c>
      <c r="I161" s="3">
        <f t="shared" ca="1" si="21"/>
        <v>0.20731428256408577</v>
      </c>
      <c r="J161" s="3">
        <f t="shared" ca="1" si="21"/>
        <v>0.21422346385388191</v>
      </c>
      <c r="K161" s="3">
        <f t="shared" ca="1" si="21"/>
        <v>0.18309684968684889</v>
      </c>
      <c r="L161" s="3">
        <f t="shared" ca="1" si="21"/>
        <v>0.15862632395072038</v>
      </c>
      <c r="M161" s="3">
        <f t="shared" ca="1" si="21"/>
        <v>0.2380845023089869</v>
      </c>
      <c r="N161" s="3">
        <f t="shared" ca="1" si="21"/>
        <v>0.34467700371870658</v>
      </c>
      <c r="O161" s="3">
        <f t="shared" ca="1" si="21"/>
        <v>0.40927320818428453</v>
      </c>
      <c r="P161" s="3">
        <f t="shared" ca="1" si="21"/>
        <v>0.4547135325118587</v>
      </c>
      <c r="Q161" s="3">
        <f t="shared" ca="1" si="21"/>
        <v>0.53448972532871031</v>
      </c>
      <c r="R161" s="3">
        <f t="shared" ca="1" si="21"/>
        <v>0.63258240890188755</v>
      </c>
      <c r="S161" s="3">
        <f t="shared" ca="1" si="21"/>
        <v>0.65472375351235945</v>
      </c>
      <c r="T161" s="3">
        <f t="shared" ca="1" si="21"/>
        <v>0.53177232144325648</v>
      </c>
      <c r="U161" s="3">
        <f t="shared" ca="1" si="21"/>
        <v>0.45512118529759121</v>
      </c>
      <c r="V161" s="3">
        <f t="shared" ca="1" si="21"/>
        <v>0.41054048540750104</v>
      </c>
      <c r="W161" s="3">
        <f t="shared" ca="1" si="21"/>
        <v>0.43194900753625737</v>
      </c>
    </row>
    <row r="162" spans="2:23">
      <c r="C162" s="1" t="s">
        <v>16</v>
      </c>
      <c r="D162" s="3">
        <f ca="1">IF(D165&gt;0,TINV(TTEST(D111:D134,D135:D158,2,2),46),-TINV(TTEST(D111:D134,D135:D158,2,2),46))</f>
        <v>0.62624948445222106</v>
      </c>
      <c r="E162" s="3">
        <f t="shared" ref="E162:V162" ca="1" si="22">IF(E165&gt;0,TINV(TTEST(E111:E134,E135:E158,2,2),46),-TINV(TTEST(E111:E134,E135:E158,2,2),46))</f>
        <v>-0.22870910104672826</v>
      </c>
      <c r="F162" s="3">
        <f t="shared" ca="1" si="22"/>
        <v>0.7834349211511249</v>
      </c>
      <c r="G162" s="3">
        <f t="shared" ca="1" si="22"/>
        <v>1.9849308870951901</v>
      </c>
      <c r="H162" s="3">
        <f t="shared" ca="1" si="22"/>
        <v>5.2059891442791901</v>
      </c>
      <c r="I162" s="3">
        <f t="shared" ca="1" si="22"/>
        <v>7.2691974854375143</v>
      </c>
      <c r="J162" s="3">
        <f t="shared" ca="1" si="22"/>
        <v>5.7626010867743283</v>
      </c>
      <c r="K162" s="3">
        <f t="shared" ca="1" si="22"/>
        <v>6.4381547308763682</v>
      </c>
      <c r="L162" s="3">
        <f t="shared" ca="1" si="22"/>
        <v>11.723557587466296</v>
      </c>
      <c r="M162" s="3">
        <f t="shared" ca="1" si="22"/>
        <v>7.3796366186587434</v>
      </c>
      <c r="N162" s="3">
        <f t="shared" ca="1" si="22"/>
        <v>3.4097648879897466</v>
      </c>
      <c r="O162" s="3">
        <f t="shared" ca="1" si="22"/>
        <v>-0.82473039356569955</v>
      </c>
      <c r="P162" s="3">
        <f t="shared" ca="1" si="22"/>
        <v>-2.9711682692240018</v>
      </c>
      <c r="Q162" s="3">
        <f t="shared" ca="1" si="22"/>
        <v>-7.0013555304981416</v>
      </c>
      <c r="R162" s="3">
        <f t="shared" ca="1" si="22"/>
        <v>-12.385321701285914</v>
      </c>
      <c r="S162" s="3">
        <f t="shared" ca="1" si="22"/>
        <v>-15.954070653161892</v>
      </c>
      <c r="T162" s="3">
        <f t="shared" ca="1" si="22"/>
        <v>-8.8789309662507492</v>
      </c>
      <c r="U162" s="3">
        <f t="shared" ca="1" si="22"/>
        <v>-5.0009339811098634</v>
      </c>
      <c r="V162" s="3">
        <f t="shared" ca="1" si="22"/>
        <v>-1.9696675331422591</v>
      </c>
      <c r="W162" s="3">
        <f ca="1">IF(W165&gt;0,TINV(TTEST(W111:W134,W135:W158,2,2),46),-TINV(TTEST(W111:W134,W135:W158,2,2),46))</f>
        <v>-1.2198263553382018</v>
      </c>
    </row>
    <row r="163" spans="2:23">
      <c r="B163" s="1" t="s">
        <v>199</v>
      </c>
      <c r="C163" s="1" t="s">
        <v>0</v>
      </c>
      <c r="D163" s="3">
        <f ca="1">STDEV(D111:D134)/SQRT(COUNT(D111:D134))</f>
        <v>5.074004036442268E-2</v>
      </c>
      <c r="E163" s="3">
        <f t="shared" ref="E163:W163" ca="1" si="23">STDEV(E111:E134)/SQRT(COUNT(E111:E134))</f>
        <v>3.2126029709173949E-2</v>
      </c>
      <c r="F163" s="3">
        <f t="shared" ca="1" si="23"/>
        <v>4.6388020605908659E-2</v>
      </c>
      <c r="G163" s="3">
        <f t="shared" ca="1" si="23"/>
        <v>4.9594883848857081E-2</v>
      </c>
      <c r="H163" s="3">
        <f t="shared" ca="1" si="23"/>
        <v>3.5051891374421405E-2</v>
      </c>
      <c r="I163" s="3">
        <f t="shared" ca="1" si="23"/>
        <v>3.1258945077253422E-2</v>
      </c>
      <c r="J163" s="3">
        <f t="shared" ca="1" si="23"/>
        <v>4.2637023398289009E-2</v>
      </c>
      <c r="K163" s="3">
        <f t="shared" ca="1" si="23"/>
        <v>4.4887733412261356E-2</v>
      </c>
      <c r="L163" s="3">
        <f t="shared" ca="1" si="23"/>
        <v>3.4281231674218017E-2</v>
      </c>
      <c r="M163" s="3">
        <f t="shared" ca="1" si="23"/>
        <v>4.133404740949314E-2</v>
      </c>
      <c r="N163" s="3">
        <f t="shared" ca="1" si="23"/>
        <v>3.0191406740873932E-2</v>
      </c>
      <c r="O163" s="3">
        <f t="shared" ca="1" si="23"/>
        <v>2.462157824221653E-2</v>
      </c>
      <c r="P163" s="3">
        <f t="shared" ca="1" si="23"/>
        <v>4.3453904642923119E-2</v>
      </c>
      <c r="Q163" s="3">
        <f t="shared" ca="1" si="23"/>
        <v>3.3406817203631409E-2</v>
      </c>
      <c r="R163" s="3">
        <f t="shared" ca="1" si="23"/>
        <v>1.5861069737678396E-2</v>
      </c>
      <c r="S163" s="3">
        <f t="shared" ca="1" si="23"/>
        <v>2.0836171694139816E-2</v>
      </c>
      <c r="T163" s="3">
        <f t="shared" ca="1" si="23"/>
        <v>3.125217508508215E-2</v>
      </c>
      <c r="U163" s="3">
        <f t="shared" ca="1" si="23"/>
        <v>2.9932458142101888E-2</v>
      </c>
      <c r="V163" s="3">
        <f t="shared" ca="1" si="23"/>
        <v>3.9393877631556988E-2</v>
      </c>
      <c r="W163" s="3">
        <f t="shared" ca="1" si="23"/>
        <v>4.7560386234920309E-2</v>
      </c>
    </row>
    <row r="164" spans="2:23">
      <c r="C164" s="1" t="s">
        <v>198</v>
      </c>
      <c r="D164" s="3">
        <f ca="1">STDEV(D135:D158)/SQRT(COUNT(D135:D158))</f>
        <v>3.9426360318210452E-2</v>
      </c>
      <c r="E164" s="3">
        <f t="shared" ref="E164:W164" ca="1" si="24">STDEV(E135:E158)/SQRT(COUNT(E135:E158))</f>
        <v>4.5893424936413442E-2</v>
      </c>
      <c r="F164" s="3">
        <f t="shared" ca="1" si="24"/>
        <v>4.6261976883562324E-2</v>
      </c>
      <c r="G164" s="3">
        <f t="shared" ca="1" si="24"/>
        <v>4.3623306755961495E-2</v>
      </c>
      <c r="H164" s="3">
        <f t="shared" ca="1" si="24"/>
        <v>2.720896440581437E-2</v>
      </c>
      <c r="I164" s="3">
        <f t="shared" ca="1" si="24"/>
        <v>3.0904798780818959E-2</v>
      </c>
      <c r="J164" s="3">
        <f t="shared" ca="1" si="24"/>
        <v>3.3644273807131399E-2</v>
      </c>
      <c r="K164" s="3">
        <f t="shared" ca="1" si="24"/>
        <v>3.4004390721690439E-2</v>
      </c>
      <c r="L164" s="3">
        <f t="shared" ca="1" si="24"/>
        <v>2.2825688434717811E-2</v>
      </c>
      <c r="M164" s="3">
        <f t="shared" ca="1" si="24"/>
        <v>3.0273408169143475E-2</v>
      </c>
      <c r="N164" s="3">
        <f t="shared" ca="1" si="24"/>
        <v>4.6458061288404622E-2</v>
      </c>
      <c r="O164" s="3">
        <f t="shared" ca="1" si="24"/>
        <v>5.1342043506075082E-2</v>
      </c>
      <c r="P164" s="3">
        <f t="shared" ca="1" si="24"/>
        <v>4.2275688641398079E-2</v>
      </c>
      <c r="Q164" s="3">
        <f t="shared" ca="1" si="24"/>
        <v>4.3117459251760644E-2</v>
      </c>
      <c r="R164" s="3">
        <f t="shared" ca="1" si="24"/>
        <v>4.3627763019186853E-2</v>
      </c>
      <c r="S164" s="3">
        <f t="shared" ca="1" si="24"/>
        <v>3.1253631225987261E-2</v>
      </c>
      <c r="T164" s="3">
        <f t="shared" ca="1" si="24"/>
        <v>3.5541609629796203E-2</v>
      </c>
      <c r="U164" s="3">
        <f t="shared" ca="1" si="24"/>
        <v>4.9448926459073277E-2</v>
      </c>
      <c r="V164" s="3">
        <f t="shared" ca="1" si="24"/>
        <v>6.0331871489238742E-2</v>
      </c>
      <c r="W164" s="3">
        <f t="shared" ca="1" si="24"/>
        <v>7.4507777113091311E-2</v>
      </c>
    </row>
    <row r="165" spans="2:23">
      <c r="C165" s="1" t="s">
        <v>110</v>
      </c>
      <c r="D165" s="2">
        <f ca="1">D160-D161</f>
        <v>4.0241047301048188E-2</v>
      </c>
      <c r="E165" s="2">
        <f t="shared" ref="E165:W165" ca="1" si="25">E160-E161</f>
        <v>-1.2812381491271868E-2</v>
      </c>
      <c r="F165" s="2">
        <f t="shared" ca="1" si="25"/>
        <v>5.1325565372991017E-2</v>
      </c>
      <c r="G165" s="2">
        <f t="shared" ca="1" si="25"/>
        <v>0.13110532964974633</v>
      </c>
      <c r="H165" s="2">
        <f t="shared" ca="1" si="25"/>
        <v>0.23100533893296235</v>
      </c>
      <c r="I165" s="2">
        <f t="shared" ca="1" si="25"/>
        <v>0.31953297263810831</v>
      </c>
      <c r="J165" s="2">
        <f t="shared" ca="1" si="25"/>
        <v>0.31298155099623126</v>
      </c>
      <c r="K165" s="2">
        <f t="shared" ca="1" si="25"/>
        <v>0.36255485020169598</v>
      </c>
      <c r="L165" s="2">
        <f t="shared" ca="1" si="25"/>
        <v>0.48283623825013045</v>
      </c>
      <c r="M165" s="2">
        <f t="shared" ca="1" si="25"/>
        <v>0.37809262085395501</v>
      </c>
      <c r="N165" s="2">
        <f t="shared" ca="1" si="25"/>
        <v>0.18892290002365331</v>
      </c>
      <c r="O165" s="2">
        <f t="shared" ca="1" si="25"/>
        <v>-4.6960611714445766E-2</v>
      </c>
      <c r="P165" s="2">
        <f t="shared" ca="1" si="25"/>
        <v>-0.18012916050934413</v>
      </c>
      <c r="Q165" s="2">
        <f t="shared" ca="1" si="25"/>
        <v>-0.38188724967589727</v>
      </c>
      <c r="R165" s="2">
        <f t="shared" ca="1" si="25"/>
        <v>-0.57494515493198795</v>
      </c>
      <c r="S165" s="2">
        <f t="shared" ca="1" si="25"/>
        <v>-0.59927352794493283</v>
      </c>
      <c r="T165" s="2">
        <f t="shared" ca="1" si="25"/>
        <v>-0.42021875029934053</v>
      </c>
      <c r="U165" s="2">
        <f t="shared" ca="1" si="25"/>
        <v>-0.28906732445720584</v>
      </c>
      <c r="V165" s="2">
        <f t="shared" ca="1" si="25"/>
        <v>-0.1419228808920211</v>
      </c>
      <c r="W165" s="2">
        <f t="shared" ca="1" si="25"/>
        <v>-0.10782464053441965</v>
      </c>
    </row>
    <row r="167" spans="2:23">
      <c r="B167" s="1" t="s">
        <v>200</v>
      </c>
      <c r="D167" s="1">
        <f ca="1">COVAR(D111:D158,$C111:$C158)/VAR($C111:$C158)</f>
        <v>1.9701346074471521E-2</v>
      </c>
      <c r="E167" s="1">
        <f t="shared" ref="E167:W167" ca="1" si="26">COVAR(E111:E158,$C111:$C158)/VAR($C111:$C158)</f>
        <v>-6.2727284384351562E-3</v>
      </c>
      <c r="F167" s="1">
        <f t="shared" ca="1" si="26"/>
        <v>2.5128141380526835E-2</v>
      </c>
      <c r="G167" s="1">
        <f t="shared" ca="1" si="26"/>
        <v>6.4186984307688294E-2</v>
      </c>
      <c r="H167" s="1">
        <f t="shared" ca="1" si="26"/>
        <v>0.11309636385259611</v>
      </c>
      <c r="I167" s="1">
        <f t="shared" ca="1" si="26"/>
        <v>0.15643801785407399</v>
      </c>
      <c r="J167" s="1">
        <f t="shared" ca="1" si="26"/>
        <v>0.15323055100857161</v>
      </c>
      <c r="K167" s="1">
        <f t="shared" ca="1" si="26"/>
        <v>0.1775008120779136</v>
      </c>
      <c r="L167" s="1">
        <f t="shared" ca="1" si="26"/>
        <v>0.23638857497662644</v>
      </c>
      <c r="M167" s="1">
        <f t="shared" ca="1" si="26"/>
        <v>0.18510784562641541</v>
      </c>
      <c r="N167" s="1">
        <f t="shared" ca="1" si="26"/>
        <v>9.2493503136580182E-2</v>
      </c>
      <c r="O167" s="1">
        <f t="shared" ca="1" si="26"/>
        <v>-2.2991132818530692E-2</v>
      </c>
      <c r="P167" s="1">
        <f t="shared" ca="1" si="26"/>
        <v>-8.8188234832699677E-2</v>
      </c>
      <c r="Q167" s="1">
        <f t="shared" ca="1" si="26"/>
        <v>-0.18696563265382476</v>
      </c>
      <c r="R167" s="1">
        <f t="shared" ca="1" si="26"/>
        <v>-0.2814835654354525</v>
      </c>
      <c r="S167" s="1">
        <f t="shared" ca="1" si="26"/>
        <v>-0.29339433138970672</v>
      </c>
      <c r="T167" s="1">
        <f t="shared" ca="1" si="26"/>
        <v>-0.20573209650071889</v>
      </c>
      <c r="U167" s="1">
        <f t="shared" ca="1" si="26"/>
        <v>-0.14152254426550703</v>
      </c>
      <c r="V167" s="1">
        <f t="shared" ca="1" si="26"/>
        <v>-6.9483077103385305E-2</v>
      </c>
      <c r="W167" s="1">
        <f t="shared" ca="1" si="26"/>
        <v>-5.2789146928309647E-2</v>
      </c>
    </row>
  </sheetData>
  <phoneticPr fontId="1" type="noConversion"/>
  <pageMargins left="0.75" right="0.75" top="1" bottom="1" header="0.5" footer="0.5"/>
  <headerFooter alignWithMargins="0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D167"/>
  <sheetViews>
    <sheetView topLeftCell="A86" workbookViewId="0">
      <selection activeCell="D1" sqref="D1:W48"/>
    </sheetView>
  </sheetViews>
  <sheetFormatPr defaultRowHeight="15.75"/>
  <cols>
    <col min="1" max="1" width="9" style="1"/>
    <col min="2" max="2" width="15.875" style="1" customWidth="1"/>
    <col min="3" max="3" width="13.875" style="1" bestFit="1" customWidth="1"/>
    <col min="4" max="4" width="9.5" style="1" bestFit="1" customWidth="1"/>
    <col min="5" max="16384" width="9" style="1"/>
  </cols>
  <sheetData>
    <row r="1" spans="1:27">
      <c r="A1">
        <v>0</v>
      </c>
      <c r="B1" t="s">
        <v>148</v>
      </c>
      <c r="C1">
        <v>30</v>
      </c>
      <c r="D1">
        <v>6.5000000000000002E-2</v>
      </c>
      <c r="E1">
        <v>8.9999999999999993E-3</v>
      </c>
      <c r="F1">
        <v>0.997</v>
      </c>
      <c r="G1">
        <v>0</v>
      </c>
      <c r="H1">
        <v>0.998</v>
      </c>
      <c r="I1">
        <v>2E-3</v>
      </c>
      <c r="J1">
        <v>5.0000000000000001E-3</v>
      </c>
      <c r="K1">
        <v>0.995</v>
      </c>
      <c r="L1">
        <v>7.0000000000000001E-3</v>
      </c>
      <c r="M1">
        <v>0.995</v>
      </c>
      <c r="N1">
        <v>0</v>
      </c>
      <c r="O1">
        <v>0.997</v>
      </c>
      <c r="P1">
        <v>0</v>
      </c>
      <c r="Q1">
        <v>0</v>
      </c>
      <c r="R1">
        <v>0.373</v>
      </c>
      <c r="S1">
        <v>0.04</v>
      </c>
      <c r="T1">
        <v>1E-3</v>
      </c>
      <c r="U1">
        <v>0</v>
      </c>
      <c r="V1">
        <v>0.996</v>
      </c>
      <c r="W1">
        <v>0.74099999999999999</v>
      </c>
      <c r="Z1" s="1">
        <f>AVERAGE(D1:M1)</f>
        <v>0.40729999999999994</v>
      </c>
      <c r="AA1" s="1">
        <f>AVERAGE(N1:W1)</f>
        <v>0.31480000000000002</v>
      </c>
    </row>
    <row r="2" spans="1:27">
      <c r="A2">
        <v>1</v>
      </c>
      <c r="B2" t="s">
        <v>149</v>
      </c>
      <c r="C2">
        <v>30</v>
      </c>
      <c r="D2">
        <v>3.4000000000000002E-2</v>
      </c>
      <c r="E2">
        <v>0.97499999999999998</v>
      </c>
      <c r="F2">
        <v>0.997</v>
      </c>
      <c r="G2">
        <v>0.96599999999999997</v>
      </c>
      <c r="H2">
        <v>0.998</v>
      </c>
      <c r="I2">
        <v>3.0000000000000001E-3</v>
      </c>
      <c r="J2">
        <v>0.98499999999999999</v>
      </c>
      <c r="K2">
        <v>0.98399999999999999</v>
      </c>
      <c r="L2">
        <v>7.0000000000000001E-3</v>
      </c>
      <c r="M2">
        <v>0.95</v>
      </c>
      <c r="N2">
        <v>0</v>
      </c>
      <c r="O2">
        <v>0.995</v>
      </c>
      <c r="P2">
        <v>0</v>
      </c>
      <c r="Q2">
        <v>0.13100000000000001</v>
      </c>
      <c r="R2">
        <v>0.95599999999999996</v>
      </c>
      <c r="S2">
        <v>3.1E-2</v>
      </c>
      <c r="T2">
        <v>2.1000000000000001E-2</v>
      </c>
      <c r="U2">
        <v>0</v>
      </c>
      <c r="V2">
        <v>7.0000000000000001E-3</v>
      </c>
      <c r="W2">
        <v>0.747</v>
      </c>
      <c r="Z2" s="1">
        <f t="shared" ref="Z2:Z48" si="0">AVERAGE(D2:M2)</f>
        <v>0.68989999999999996</v>
      </c>
      <c r="AA2" s="1">
        <f t="shared" ref="AA2:AA48" si="1">AVERAGE(N2:W2)</f>
        <v>0.2888</v>
      </c>
    </row>
    <row r="3" spans="1:27">
      <c r="A3">
        <v>2</v>
      </c>
      <c r="B3" t="s">
        <v>150</v>
      </c>
      <c r="C3">
        <v>30</v>
      </c>
      <c r="D3">
        <v>4.0000000000000001E-3</v>
      </c>
      <c r="E3">
        <v>0.98099999999999998</v>
      </c>
      <c r="F3">
        <v>0.99</v>
      </c>
      <c r="G3">
        <v>1E-3</v>
      </c>
      <c r="H3">
        <v>0.998</v>
      </c>
      <c r="I3">
        <v>0.99399999999999999</v>
      </c>
      <c r="J3">
        <v>9.2999999999999999E-2</v>
      </c>
      <c r="K3">
        <v>0.99</v>
      </c>
      <c r="L3">
        <v>1E-3</v>
      </c>
      <c r="M3">
        <v>0.98699999999999999</v>
      </c>
      <c r="N3">
        <v>0</v>
      </c>
      <c r="O3">
        <v>0.997</v>
      </c>
      <c r="P3">
        <v>0</v>
      </c>
      <c r="Q3">
        <v>8.9999999999999993E-3</v>
      </c>
      <c r="R3">
        <v>1.4E-2</v>
      </c>
      <c r="S3">
        <v>3.3000000000000002E-2</v>
      </c>
      <c r="T3">
        <v>1.7999999999999999E-2</v>
      </c>
      <c r="U3">
        <v>0</v>
      </c>
      <c r="V3">
        <v>0.97699999999999998</v>
      </c>
      <c r="W3">
        <v>0.11899999999999999</v>
      </c>
      <c r="Z3" s="1">
        <f t="shared" si="0"/>
        <v>0.6039000000000001</v>
      </c>
      <c r="AA3" s="1">
        <f t="shared" si="1"/>
        <v>0.21669999999999998</v>
      </c>
    </row>
    <row r="4" spans="1:27">
      <c r="A4">
        <v>3</v>
      </c>
      <c r="B4" t="s">
        <v>151</v>
      </c>
      <c r="C4">
        <v>30</v>
      </c>
      <c r="D4">
        <v>2.7E-2</v>
      </c>
      <c r="E4">
        <v>0.98399999999999999</v>
      </c>
      <c r="F4">
        <v>0.997</v>
      </c>
      <c r="G4">
        <v>0.997</v>
      </c>
      <c r="H4">
        <v>0.998</v>
      </c>
      <c r="I4">
        <v>0.83299999999999996</v>
      </c>
      <c r="J4">
        <v>0.91</v>
      </c>
      <c r="K4">
        <v>0.61599999999999999</v>
      </c>
      <c r="L4">
        <v>0</v>
      </c>
      <c r="M4">
        <v>0.995</v>
      </c>
      <c r="N4">
        <v>0</v>
      </c>
      <c r="O4">
        <v>0.998</v>
      </c>
      <c r="P4">
        <v>0</v>
      </c>
      <c r="Q4">
        <v>6.0000000000000001E-3</v>
      </c>
      <c r="R4">
        <v>2E-3</v>
      </c>
      <c r="S4">
        <v>8.0000000000000002E-3</v>
      </c>
      <c r="T4">
        <v>5.8000000000000003E-2</v>
      </c>
      <c r="U4">
        <v>0</v>
      </c>
      <c r="V4">
        <v>0</v>
      </c>
      <c r="W4">
        <v>0.45200000000000001</v>
      </c>
      <c r="Z4" s="1">
        <f t="shared" si="0"/>
        <v>0.73570000000000002</v>
      </c>
      <c r="AA4" s="1">
        <f t="shared" si="1"/>
        <v>0.15240000000000001</v>
      </c>
    </row>
    <row r="5" spans="1:27">
      <c r="A5">
        <v>4</v>
      </c>
      <c r="B5" t="s">
        <v>152</v>
      </c>
      <c r="C5">
        <v>30</v>
      </c>
      <c r="D5">
        <v>0.74399999999999999</v>
      </c>
      <c r="E5">
        <v>4.5999999999999999E-2</v>
      </c>
      <c r="F5">
        <v>0.997</v>
      </c>
      <c r="G5">
        <v>5.0000000000000001E-3</v>
      </c>
      <c r="H5">
        <v>0.998</v>
      </c>
      <c r="I5">
        <v>1E-3</v>
      </c>
      <c r="J5">
        <v>1.9E-2</v>
      </c>
      <c r="K5">
        <v>0.42099999999999999</v>
      </c>
      <c r="L5">
        <v>1E-3</v>
      </c>
      <c r="M5">
        <v>0.996</v>
      </c>
      <c r="N5">
        <v>0</v>
      </c>
      <c r="O5">
        <v>0.998</v>
      </c>
      <c r="P5">
        <v>0</v>
      </c>
      <c r="Q5">
        <v>0</v>
      </c>
      <c r="R5">
        <v>0.22800000000000001</v>
      </c>
      <c r="S5">
        <v>3.1E-2</v>
      </c>
      <c r="T5">
        <v>1E-3</v>
      </c>
      <c r="U5">
        <v>0</v>
      </c>
      <c r="V5">
        <v>0.629</v>
      </c>
      <c r="W5">
        <v>4.1000000000000002E-2</v>
      </c>
      <c r="Z5" s="1">
        <f t="shared" si="0"/>
        <v>0.42279999999999995</v>
      </c>
      <c r="AA5" s="1">
        <f t="shared" si="1"/>
        <v>0.19279999999999997</v>
      </c>
    </row>
    <row r="6" spans="1:27">
      <c r="A6">
        <v>5</v>
      </c>
      <c r="B6" t="s">
        <v>153</v>
      </c>
      <c r="C6">
        <v>30</v>
      </c>
      <c r="D6">
        <v>0.45100000000000001</v>
      </c>
      <c r="E6">
        <v>0.58199999999999996</v>
      </c>
      <c r="F6">
        <v>0.998</v>
      </c>
      <c r="G6">
        <v>0.995</v>
      </c>
      <c r="H6">
        <v>0.998</v>
      </c>
      <c r="I6">
        <v>6.0000000000000001E-3</v>
      </c>
      <c r="J6">
        <v>0.96899999999999997</v>
      </c>
      <c r="K6">
        <v>0.89900000000000002</v>
      </c>
      <c r="L6">
        <v>2E-3</v>
      </c>
      <c r="M6">
        <v>0.995</v>
      </c>
      <c r="N6">
        <v>0</v>
      </c>
      <c r="O6">
        <v>0.997</v>
      </c>
      <c r="P6">
        <v>0</v>
      </c>
      <c r="Q6">
        <v>1E-3</v>
      </c>
      <c r="R6">
        <v>0.11700000000000001</v>
      </c>
      <c r="S6">
        <v>8.0000000000000002E-3</v>
      </c>
      <c r="T6">
        <v>5.0000000000000001E-3</v>
      </c>
      <c r="U6">
        <v>0</v>
      </c>
      <c r="V6">
        <v>5.0000000000000001E-3</v>
      </c>
      <c r="W6">
        <v>2.7E-2</v>
      </c>
      <c r="Z6" s="1">
        <f t="shared" si="0"/>
        <v>0.6895</v>
      </c>
      <c r="AA6" s="1">
        <f t="shared" si="1"/>
        <v>0.11599999999999996</v>
      </c>
    </row>
    <row r="7" spans="1:27">
      <c r="A7">
        <v>6</v>
      </c>
      <c r="B7" t="s">
        <v>154</v>
      </c>
      <c r="C7">
        <v>30</v>
      </c>
      <c r="D7">
        <v>0.997</v>
      </c>
      <c r="E7">
        <v>0.99299999999999999</v>
      </c>
      <c r="F7">
        <v>0</v>
      </c>
      <c r="G7">
        <v>2E-3</v>
      </c>
      <c r="H7">
        <v>0.998</v>
      </c>
      <c r="I7">
        <v>0.996</v>
      </c>
      <c r="J7">
        <v>0.02</v>
      </c>
      <c r="K7">
        <v>0.98899999999999999</v>
      </c>
      <c r="L7">
        <v>2E-3</v>
      </c>
      <c r="M7">
        <v>0.94599999999999995</v>
      </c>
      <c r="N7">
        <v>0</v>
      </c>
      <c r="O7">
        <v>0.998</v>
      </c>
      <c r="P7">
        <v>0</v>
      </c>
      <c r="Q7">
        <v>2E-3</v>
      </c>
      <c r="R7">
        <v>5.0000000000000001E-3</v>
      </c>
      <c r="S7">
        <v>8.9999999999999993E-3</v>
      </c>
      <c r="T7">
        <v>1E-3</v>
      </c>
      <c r="U7">
        <v>0</v>
      </c>
      <c r="V7">
        <v>0.995</v>
      </c>
      <c r="W7">
        <v>0.98099999999999998</v>
      </c>
      <c r="Z7" s="1">
        <f t="shared" si="0"/>
        <v>0.59429999999999994</v>
      </c>
      <c r="AA7" s="1">
        <f t="shared" si="1"/>
        <v>0.29909999999999998</v>
      </c>
    </row>
    <row r="8" spans="1:27">
      <c r="A8">
        <v>7</v>
      </c>
      <c r="B8" t="s">
        <v>155</v>
      </c>
      <c r="C8">
        <v>30</v>
      </c>
      <c r="D8">
        <v>0.997</v>
      </c>
      <c r="E8">
        <v>0.89400000000000002</v>
      </c>
      <c r="F8">
        <v>4.0000000000000001E-3</v>
      </c>
      <c r="G8">
        <v>0.31</v>
      </c>
      <c r="H8">
        <v>0.998</v>
      </c>
      <c r="I8">
        <v>2E-3</v>
      </c>
      <c r="J8">
        <v>4.0000000000000001E-3</v>
      </c>
      <c r="K8">
        <v>0.996</v>
      </c>
      <c r="L8">
        <v>3.0000000000000001E-3</v>
      </c>
      <c r="M8">
        <v>0.98599999999999999</v>
      </c>
      <c r="N8">
        <v>0</v>
      </c>
      <c r="O8">
        <v>0.998</v>
      </c>
      <c r="P8">
        <v>0</v>
      </c>
      <c r="Q8">
        <v>4.1000000000000002E-2</v>
      </c>
      <c r="R8">
        <v>1E-3</v>
      </c>
      <c r="S8">
        <v>7.0000000000000001E-3</v>
      </c>
      <c r="T8">
        <v>0.98499999999999999</v>
      </c>
      <c r="U8">
        <v>0</v>
      </c>
      <c r="V8">
        <v>0.94599999999999995</v>
      </c>
      <c r="W8">
        <v>0.98299999999999998</v>
      </c>
      <c r="Z8" s="1">
        <f t="shared" si="0"/>
        <v>0.51939999999999997</v>
      </c>
      <c r="AA8" s="1">
        <f t="shared" si="1"/>
        <v>0.39610000000000001</v>
      </c>
    </row>
    <row r="9" spans="1:27">
      <c r="A9">
        <v>8</v>
      </c>
      <c r="B9" t="s">
        <v>156</v>
      </c>
      <c r="C9">
        <v>30</v>
      </c>
      <c r="D9">
        <v>0.997</v>
      </c>
      <c r="E9">
        <v>0.99199999999999999</v>
      </c>
      <c r="F9">
        <v>1.4999999999999999E-2</v>
      </c>
      <c r="G9">
        <v>2E-3</v>
      </c>
      <c r="H9">
        <v>0.998</v>
      </c>
      <c r="I9">
        <v>8.9999999999999993E-3</v>
      </c>
      <c r="J9">
        <v>0.98599999999999999</v>
      </c>
      <c r="K9">
        <v>0.997</v>
      </c>
      <c r="L9">
        <v>7.8E-2</v>
      </c>
      <c r="M9">
        <v>0.106</v>
      </c>
      <c r="N9">
        <v>0</v>
      </c>
      <c r="O9">
        <v>0.996</v>
      </c>
      <c r="P9">
        <v>0</v>
      </c>
      <c r="Q9">
        <v>0.11600000000000001</v>
      </c>
      <c r="R9">
        <v>0.93200000000000005</v>
      </c>
      <c r="S9">
        <v>1.2E-2</v>
      </c>
      <c r="T9">
        <v>1.4999999999999999E-2</v>
      </c>
      <c r="U9">
        <v>0</v>
      </c>
      <c r="V9">
        <v>0.99199999999999999</v>
      </c>
      <c r="W9">
        <v>0.94</v>
      </c>
      <c r="Z9" s="1">
        <f t="shared" si="0"/>
        <v>0.51800000000000002</v>
      </c>
      <c r="AA9" s="1">
        <f t="shared" si="1"/>
        <v>0.40029999999999999</v>
      </c>
    </row>
    <row r="10" spans="1:27">
      <c r="A10">
        <v>9</v>
      </c>
      <c r="B10" t="s">
        <v>157</v>
      </c>
      <c r="C10">
        <v>30</v>
      </c>
      <c r="D10">
        <v>0.997</v>
      </c>
      <c r="E10">
        <v>0.91500000000000004</v>
      </c>
      <c r="F10">
        <v>1E-3</v>
      </c>
      <c r="G10">
        <v>1.4999999999999999E-2</v>
      </c>
      <c r="H10">
        <v>0.998</v>
      </c>
      <c r="I10">
        <v>0</v>
      </c>
      <c r="J10">
        <v>3.0000000000000001E-3</v>
      </c>
      <c r="K10">
        <v>0.996</v>
      </c>
      <c r="L10">
        <v>0.99399999999999999</v>
      </c>
      <c r="M10">
        <v>0.96799999999999997</v>
      </c>
      <c r="N10">
        <v>0</v>
      </c>
      <c r="O10">
        <v>0.997</v>
      </c>
      <c r="P10">
        <v>0</v>
      </c>
      <c r="Q10">
        <v>0.02</v>
      </c>
      <c r="R10">
        <v>0.97299999999999998</v>
      </c>
      <c r="S10">
        <v>8.9999999999999993E-3</v>
      </c>
      <c r="T10">
        <v>1E-3</v>
      </c>
      <c r="U10">
        <v>0</v>
      </c>
      <c r="V10">
        <v>2.1000000000000001E-2</v>
      </c>
      <c r="W10">
        <v>0.34399999999999997</v>
      </c>
      <c r="Z10" s="1">
        <f t="shared" si="0"/>
        <v>0.5887</v>
      </c>
      <c r="AA10" s="1">
        <f t="shared" si="1"/>
        <v>0.23649999999999993</v>
      </c>
    </row>
    <row r="11" spans="1:27">
      <c r="A11">
        <v>10</v>
      </c>
      <c r="B11" t="s">
        <v>158</v>
      </c>
      <c r="C11">
        <v>30</v>
      </c>
      <c r="D11">
        <v>0.997</v>
      </c>
      <c r="E11">
        <v>0.995</v>
      </c>
      <c r="F11">
        <v>0</v>
      </c>
      <c r="G11">
        <v>0.995</v>
      </c>
      <c r="H11">
        <v>0.997</v>
      </c>
      <c r="I11">
        <v>0.97</v>
      </c>
      <c r="J11">
        <v>8.9999999999999993E-3</v>
      </c>
      <c r="K11">
        <v>0.85099999999999998</v>
      </c>
      <c r="L11">
        <v>8.0000000000000002E-3</v>
      </c>
      <c r="M11">
        <v>0.995</v>
      </c>
      <c r="N11">
        <v>0</v>
      </c>
      <c r="O11">
        <v>0.998</v>
      </c>
      <c r="P11">
        <v>0</v>
      </c>
      <c r="Q11">
        <v>1E-3</v>
      </c>
      <c r="R11">
        <v>0.16600000000000001</v>
      </c>
      <c r="S11">
        <v>8.0000000000000002E-3</v>
      </c>
      <c r="T11">
        <v>3.0000000000000001E-3</v>
      </c>
      <c r="U11">
        <v>0</v>
      </c>
      <c r="V11">
        <v>4.0000000000000001E-3</v>
      </c>
      <c r="W11">
        <v>0.96499999999999997</v>
      </c>
      <c r="Z11" s="1">
        <f t="shared" si="0"/>
        <v>0.68169999999999997</v>
      </c>
      <c r="AA11" s="1">
        <f t="shared" si="1"/>
        <v>0.2145</v>
      </c>
    </row>
    <row r="12" spans="1:27">
      <c r="A12">
        <v>11</v>
      </c>
      <c r="B12" t="s">
        <v>159</v>
      </c>
      <c r="C12">
        <v>30</v>
      </c>
      <c r="D12">
        <v>0.997</v>
      </c>
      <c r="E12">
        <v>0.86899999999999999</v>
      </c>
      <c r="F12">
        <v>4.0000000000000001E-3</v>
      </c>
      <c r="G12">
        <v>6.0000000000000001E-3</v>
      </c>
      <c r="H12">
        <v>0.998</v>
      </c>
      <c r="I12">
        <v>0</v>
      </c>
      <c r="J12">
        <v>2E-3</v>
      </c>
      <c r="K12">
        <v>0.99399999999999999</v>
      </c>
      <c r="L12">
        <v>0.34399999999999997</v>
      </c>
      <c r="M12">
        <v>0.78300000000000003</v>
      </c>
      <c r="N12">
        <v>0</v>
      </c>
      <c r="O12">
        <v>0.997</v>
      </c>
      <c r="P12">
        <v>1E-3</v>
      </c>
      <c r="Q12">
        <v>2.3E-2</v>
      </c>
      <c r="R12">
        <v>0.01</v>
      </c>
      <c r="S12">
        <v>7.0000000000000001E-3</v>
      </c>
      <c r="T12">
        <v>7.1999999999999995E-2</v>
      </c>
      <c r="U12">
        <v>0</v>
      </c>
      <c r="V12">
        <v>0.995</v>
      </c>
      <c r="W12">
        <v>0.48</v>
      </c>
      <c r="Z12" s="1">
        <f t="shared" si="0"/>
        <v>0.49970000000000009</v>
      </c>
      <c r="AA12" s="1">
        <f t="shared" si="1"/>
        <v>0.25850000000000001</v>
      </c>
    </row>
    <row r="13" spans="1:27">
      <c r="A13">
        <v>12</v>
      </c>
      <c r="B13" t="s">
        <v>160</v>
      </c>
      <c r="C13">
        <v>30</v>
      </c>
      <c r="D13">
        <v>4.0000000000000001E-3</v>
      </c>
      <c r="E13">
        <v>2.5000000000000001E-2</v>
      </c>
      <c r="F13">
        <v>3.0000000000000001E-3</v>
      </c>
      <c r="G13">
        <v>2E-3</v>
      </c>
      <c r="H13">
        <v>0.156</v>
      </c>
      <c r="I13">
        <v>1E-3</v>
      </c>
      <c r="J13">
        <v>0.95399999999999996</v>
      </c>
      <c r="K13">
        <v>0.997</v>
      </c>
      <c r="L13">
        <v>0.997</v>
      </c>
      <c r="M13">
        <v>0.997</v>
      </c>
      <c r="N13">
        <v>2E-3</v>
      </c>
      <c r="O13">
        <v>0.998</v>
      </c>
      <c r="P13">
        <v>6.0000000000000001E-3</v>
      </c>
      <c r="Q13">
        <v>0.96799999999999997</v>
      </c>
      <c r="R13">
        <v>0.99199999999999999</v>
      </c>
      <c r="S13">
        <v>1.9E-2</v>
      </c>
      <c r="T13">
        <v>0.997</v>
      </c>
      <c r="U13">
        <v>1E-3</v>
      </c>
      <c r="V13">
        <v>1.4999999999999999E-2</v>
      </c>
      <c r="W13">
        <v>0.98</v>
      </c>
      <c r="Z13" s="1">
        <f t="shared" si="0"/>
        <v>0.41360000000000002</v>
      </c>
      <c r="AA13" s="1">
        <f t="shared" si="1"/>
        <v>0.49779999999999996</v>
      </c>
    </row>
    <row r="14" spans="1:27">
      <c r="A14">
        <v>13</v>
      </c>
      <c r="B14" t="s">
        <v>161</v>
      </c>
      <c r="C14">
        <v>30</v>
      </c>
      <c r="D14">
        <v>2E-3</v>
      </c>
      <c r="E14">
        <v>0.01</v>
      </c>
      <c r="F14">
        <v>0.99299999999999999</v>
      </c>
      <c r="G14">
        <v>0.161</v>
      </c>
      <c r="H14">
        <v>4.9000000000000002E-2</v>
      </c>
      <c r="I14">
        <v>0.84699999999999998</v>
      </c>
      <c r="J14">
        <v>0.997</v>
      </c>
      <c r="K14">
        <v>0.98099999999999998</v>
      </c>
      <c r="L14">
        <v>0.71</v>
      </c>
      <c r="M14">
        <v>0.997</v>
      </c>
      <c r="N14">
        <v>0</v>
      </c>
      <c r="O14">
        <v>0.998</v>
      </c>
      <c r="P14">
        <v>2E-3</v>
      </c>
      <c r="Q14">
        <v>0.99299999999999999</v>
      </c>
      <c r="R14">
        <v>0.99099999999999999</v>
      </c>
      <c r="S14">
        <v>4.0000000000000001E-3</v>
      </c>
      <c r="T14">
        <v>0.997</v>
      </c>
      <c r="U14">
        <v>0</v>
      </c>
      <c r="V14">
        <v>0</v>
      </c>
      <c r="W14">
        <v>0.995</v>
      </c>
      <c r="Z14" s="1">
        <f t="shared" si="0"/>
        <v>0.57469999999999999</v>
      </c>
      <c r="AA14" s="1">
        <f t="shared" si="1"/>
        <v>0.49799999999999994</v>
      </c>
    </row>
    <row r="15" spans="1:27">
      <c r="A15">
        <v>14</v>
      </c>
      <c r="B15" t="s">
        <v>162</v>
      </c>
      <c r="C15">
        <v>30</v>
      </c>
      <c r="D15">
        <v>6.0000000000000001E-3</v>
      </c>
      <c r="E15">
        <v>0.996</v>
      </c>
      <c r="F15">
        <v>1E-3</v>
      </c>
      <c r="G15">
        <v>2.5000000000000001E-2</v>
      </c>
      <c r="H15">
        <v>0.104</v>
      </c>
      <c r="I15">
        <v>9.1999999999999998E-2</v>
      </c>
      <c r="J15">
        <v>2.1999999999999999E-2</v>
      </c>
      <c r="K15">
        <v>0.997</v>
      </c>
      <c r="L15">
        <v>1.7000000000000001E-2</v>
      </c>
      <c r="M15">
        <v>0.997</v>
      </c>
      <c r="N15">
        <v>0</v>
      </c>
      <c r="O15">
        <v>0.998</v>
      </c>
      <c r="P15">
        <v>0</v>
      </c>
      <c r="Q15">
        <v>2.1000000000000001E-2</v>
      </c>
      <c r="R15">
        <v>0.59</v>
      </c>
      <c r="S15">
        <v>4.0000000000000001E-3</v>
      </c>
      <c r="T15">
        <v>0.996</v>
      </c>
      <c r="U15">
        <v>0</v>
      </c>
      <c r="V15">
        <v>0</v>
      </c>
      <c r="W15">
        <v>0.996</v>
      </c>
      <c r="Z15" s="1">
        <f t="shared" si="0"/>
        <v>0.32569999999999999</v>
      </c>
      <c r="AA15" s="1">
        <f t="shared" si="1"/>
        <v>0.36049999999999999</v>
      </c>
    </row>
    <row r="16" spans="1:27">
      <c r="A16">
        <v>15</v>
      </c>
      <c r="B16" t="s">
        <v>163</v>
      </c>
      <c r="C16">
        <v>30</v>
      </c>
      <c r="D16">
        <v>1E-3</v>
      </c>
      <c r="E16">
        <v>3.9E-2</v>
      </c>
      <c r="F16">
        <v>5.0999999999999997E-2</v>
      </c>
      <c r="G16">
        <v>8.0000000000000002E-3</v>
      </c>
      <c r="H16">
        <v>0.47299999999999998</v>
      </c>
      <c r="I16">
        <v>0.997</v>
      </c>
      <c r="J16">
        <v>0.93100000000000005</v>
      </c>
      <c r="K16">
        <v>0.996</v>
      </c>
      <c r="L16">
        <v>5.0000000000000001E-3</v>
      </c>
      <c r="M16">
        <v>0.99099999999999999</v>
      </c>
      <c r="N16">
        <v>0</v>
      </c>
      <c r="O16">
        <v>0.997</v>
      </c>
      <c r="P16">
        <v>0</v>
      </c>
      <c r="Q16">
        <v>0.96499999999999997</v>
      </c>
      <c r="R16">
        <v>0.98599999999999999</v>
      </c>
      <c r="S16">
        <v>4.0000000000000001E-3</v>
      </c>
      <c r="T16">
        <v>0.997</v>
      </c>
      <c r="U16">
        <v>0</v>
      </c>
      <c r="V16">
        <v>1E-3</v>
      </c>
      <c r="W16">
        <v>0.997</v>
      </c>
      <c r="Z16" s="1">
        <f t="shared" si="0"/>
        <v>0.44919999999999999</v>
      </c>
      <c r="AA16" s="1">
        <f t="shared" si="1"/>
        <v>0.49470000000000003</v>
      </c>
    </row>
    <row r="17" spans="1:27">
      <c r="A17">
        <v>16</v>
      </c>
      <c r="B17" t="s">
        <v>164</v>
      </c>
      <c r="C17">
        <v>30</v>
      </c>
      <c r="D17">
        <v>1E-3</v>
      </c>
      <c r="E17">
        <v>0</v>
      </c>
      <c r="F17">
        <v>0.996</v>
      </c>
      <c r="G17">
        <v>3.0000000000000001E-3</v>
      </c>
      <c r="H17">
        <v>4.2000000000000003E-2</v>
      </c>
      <c r="I17">
        <v>1E-3</v>
      </c>
      <c r="J17">
        <v>5.0000000000000001E-3</v>
      </c>
      <c r="K17">
        <v>0.997</v>
      </c>
      <c r="L17">
        <v>0.22</v>
      </c>
      <c r="M17">
        <v>0.997</v>
      </c>
      <c r="N17">
        <v>0</v>
      </c>
      <c r="O17">
        <v>0.998</v>
      </c>
      <c r="P17">
        <v>0</v>
      </c>
      <c r="Q17">
        <v>0.74099999999999999</v>
      </c>
      <c r="R17">
        <v>0.97699999999999998</v>
      </c>
      <c r="S17">
        <v>6.0000000000000001E-3</v>
      </c>
      <c r="T17">
        <v>0.997</v>
      </c>
      <c r="U17">
        <v>0</v>
      </c>
      <c r="V17">
        <v>7.0000000000000001E-3</v>
      </c>
      <c r="W17">
        <v>0.996</v>
      </c>
      <c r="Z17" s="1">
        <f t="shared" si="0"/>
        <v>0.32619999999999999</v>
      </c>
      <c r="AA17" s="1">
        <f t="shared" si="1"/>
        <v>0.47219999999999995</v>
      </c>
    </row>
    <row r="18" spans="1:27">
      <c r="A18">
        <v>17</v>
      </c>
      <c r="B18" t="s">
        <v>165</v>
      </c>
      <c r="C18">
        <v>30</v>
      </c>
      <c r="D18">
        <v>3.0000000000000001E-3</v>
      </c>
      <c r="E18">
        <v>0.75900000000000001</v>
      </c>
      <c r="F18">
        <v>0.123</v>
      </c>
      <c r="G18">
        <v>4.2999999999999997E-2</v>
      </c>
      <c r="H18">
        <v>0.12</v>
      </c>
      <c r="I18">
        <v>0.99199999999999999</v>
      </c>
      <c r="J18">
        <v>0.94</v>
      </c>
      <c r="K18">
        <v>0.98899999999999999</v>
      </c>
      <c r="L18">
        <v>2.3E-2</v>
      </c>
      <c r="M18">
        <v>0.997</v>
      </c>
      <c r="N18">
        <v>0</v>
      </c>
      <c r="O18">
        <v>0.998</v>
      </c>
      <c r="P18">
        <v>0</v>
      </c>
      <c r="Q18">
        <v>0.92</v>
      </c>
      <c r="R18">
        <v>6.6000000000000003E-2</v>
      </c>
      <c r="S18">
        <v>3.0000000000000001E-3</v>
      </c>
      <c r="T18">
        <v>0.997</v>
      </c>
      <c r="U18">
        <v>0</v>
      </c>
      <c r="V18">
        <v>0</v>
      </c>
      <c r="W18">
        <v>0.996</v>
      </c>
      <c r="Z18" s="1">
        <f t="shared" si="0"/>
        <v>0.49890000000000001</v>
      </c>
      <c r="AA18" s="1">
        <f t="shared" si="1"/>
        <v>0.39800000000000002</v>
      </c>
    </row>
    <row r="19" spans="1:27">
      <c r="A19">
        <v>18</v>
      </c>
      <c r="B19" t="s">
        <v>166</v>
      </c>
      <c r="C19">
        <v>30</v>
      </c>
      <c r="D19">
        <v>1E-3</v>
      </c>
      <c r="E19">
        <v>3.0000000000000001E-3</v>
      </c>
      <c r="F19">
        <v>0.99399999999999999</v>
      </c>
      <c r="G19">
        <v>4.0000000000000001E-3</v>
      </c>
      <c r="H19">
        <v>0</v>
      </c>
      <c r="I19">
        <v>0.19700000000000001</v>
      </c>
      <c r="J19">
        <v>2E-3</v>
      </c>
      <c r="K19">
        <v>0.99299999999999999</v>
      </c>
      <c r="L19">
        <v>7.0000000000000001E-3</v>
      </c>
      <c r="M19">
        <v>0.996</v>
      </c>
      <c r="N19">
        <v>0</v>
      </c>
      <c r="O19">
        <v>0.998</v>
      </c>
      <c r="P19">
        <v>0</v>
      </c>
      <c r="Q19">
        <v>5.0000000000000001E-3</v>
      </c>
      <c r="R19">
        <v>0.99399999999999999</v>
      </c>
      <c r="S19">
        <v>0.53300000000000003</v>
      </c>
      <c r="T19">
        <v>1E-3</v>
      </c>
      <c r="U19">
        <v>0</v>
      </c>
      <c r="V19">
        <v>5.0000000000000001E-3</v>
      </c>
      <c r="W19">
        <v>0.98</v>
      </c>
      <c r="Z19" s="1">
        <f t="shared" si="0"/>
        <v>0.31969999999999998</v>
      </c>
      <c r="AA19" s="1">
        <f t="shared" si="1"/>
        <v>0.35159999999999997</v>
      </c>
    </row>
    <row r="20" spans="1:27">
      <c r="A20">
        <v>19</v>
      </c>
      <c r="B20" t="s">
        <v>167</v>
      </c>
      <c r="C20">
        <v>30</v>
      </c>
      <c r="D20">
        <v>1E-3</v>
      </c>
      <c r="E20">
        <v>2E-3</v>
      </c>
      <c r="F20">
        <v>0.111</v>
      </c>
      <c r="G20">
        <v>2E-3</v>
      </c>
      <c r="H20">
        <v>0</v>
      </c>
      <c r="I20">
        <v>0.109</v>
      </c>
      <c r="J20">
        <v>0.02</v>
      </c>
      <c r="K20">
        <v>0.628</v>
      </c>
      <c r="L20">
        <v>3.7999999999999999E-2</v>
      </c>
      <c r="M20">
        <v>0.996</v>
      </c>
      <c r="N20">
        <v>8.0000000000000002E-3</v>
      </c>
      <c r="O20">
        <v>0.998</v>
      </c>
      <c r="P20">
        <v>0</v>
      </c>
      <c r="Q20">
        <v>1E-3</v>
      </c>
      <c r="R20">
        <v>0.996</v>
      </c>
      <c r="S20">
        <v>0.58799999999999997</v>
      </c>
      <c r="T20">
        <v>1E-3</v>
      </c>
      <c r="U20">
        <v>2E-3</v>
      </c>
      <c r="V20">
        <v>0</v>
      </c>
      <c r="W20">
        <v>6.0000000000000001E-3</v>
      </c>
      <c r="Z20" s="1">
        <f t="shared" si="0"/>
        <v>0.19070000000000001</v>
      </c>
      <c r="AA20" s="1">
        <f t="shared" si="1"/>
        <v>0.25999999999999995</v>
      </c>
    </row>
    <row r="21" spans="1:27">
      <c r="A21">
        <v>20</v>
      </c>
      <c r="B21" t="s">
        <v>168</v>
      </c>
      <c r="C21">
        <v>30</v>
      </c>
      <c r="D21">
        <v>4.0000000000000001E-3</v>
      </c>
      <c r="E21">
        <v>0.85599999999999998</v>
      </c>
      <c r="F21">
        <v>0.98299999999999998</v>
      </c>
      <c r="G21">
        <v>0.02</v>
      </c>
      <c r="H21">
        <v>1E-3</v>
      </c>
      <c r="I21">
        <v>0.22600000000000001</v>
      </c>
      <c r="J21">
        <v>0.995</v>
      </c>
      <c r="K21">
        <v>0.99199999999999999</v>
      </c>
      <c r="L21">
        <v>0.97099999999999997</v>
      </c>
      <c r="M21">
        <v>0.996</v>
      </c>
      <c r="N21">
        <v>0</v>
      </c>
      <c r="O21">
        <v>0.997</v>
      </c>
      <c r="P21">
        <v>0</v>
      </c>
      <c r="Q21">
        <v>2E-3</v>
      </c>
      <c r="R21">
        <v>0.997</v>
      </c>
      <c r="S21">
        <v>0.75900000000000001</v>
      </c>
      <c r="T21">
        <v>1E-3</v>
      </c>
      <c r="U21">
        <v>1.2E-2</v>
      </c>
      <c r="V21">
        <v>0</v>
      </c>
      <c r="W21">
        <v>0.995</v>
      </c>
      <c r="Z21" s="1">
        <f t="shared" si="0"/>
        <v>0.60440000000000005</v>
      </c>
      <c r="AA21" s="1">
        <f t="shared" si="1"/>
        <v>0.37629999999999997</v>
      </c>
    </row>
    <row r="22" spans="1:27">
      <c r="A22">
        <v>21</v>
      </c>
      <c r="B22" t="s">
        <v>169</v>
      </c>
      <c r="C22">
        <v>30</v>
      </c>
      <c r="D22">
        <v>0</v>
      </c>
      <c r="E22">
        <v>1.2E-2</v>
      </c>
      <c r="F22">
        <v>2.4E-2</v>
      </c>
      <c r="G22">
        <v>0</v>
      </c>
      <c r="H22">
        <v>5.0000000000000001E-3</v>
      </c>
      <c r="I22">
        <v>0.996</v>
      </c>
      <c r="J22">
        <v>4.0000000000000001E-3</v>
      </c>
      <c r="K22">
        <v>0.99199999999999999</v>
      </c>
      <c r="L22">
        <v>6.0000000000000001E-3</v>
      </c>
      <c r="M22">
        <v>0.98</v>
      </c>
      <c r="N22">
        <v>0</v>
      </c>
      <c r="O22">
        <v>0.998</v>
      </c>
      <c r="P22">
        <v>0</v>
      </c>
      <c r="Q22">
        <v>3.1E-2</v>
      </c>
      <c r="R22">
        <v>0.995</v>
      </c>
      <c r="S22">
        <v>0.16400000000000001</v>
      </c>
      <c r="T22">
        <v>1E-3</v>
      </c>
      <c r="U22">
        <v>0</v>
      </c>
      <c r="V22">
        <v>1E-3</v>
      </c>
      <c r="W22">
        <v>0.996</v>
      </c>
      <c r="Z22" s="1">
        <f t="shared" si="0"/>
        <v>0.30189999999999995</v>
      </c>
      <c r="AA22" s="1">
        <f t="shared" si="1"/>
        <v>0.31859999999999999</v>
      </c>
    </row>
    <row r="23" spans="1:27">
      <c r="A23">
        <v>22</v>
      </c>
      <c r="B23" t="s">
        <v>170</v>
      </c>
      <c r="C23">
        <v>30</v>
      </c>
      <c r="D23">
        <v>1E-3</v>
      </c>
      <c r="E23">
        <v>0.98</v>
      </c>
      <c r="F23">
        <v>2E-3</v>
      </c>
      <c r="G23">
        <v>0.108</v>
      </c>
      <c r="H23">
        <v>1E-3</v>
      </c>
      <c r="I23">
        <v>0.24</v>
      </c>
      <c r="J23">
        <v>0.995</v>
      </c>
      <c r="K23">
        <v>0.96599999999999997</v>
      </c>
      <c r="L23">
        <v>0.996</v>
      </c>
      <c r="M23">
        <v>0.996</v>
      </c>
      <c r="N23">
        <v>0</v>
      </c>
      <c r="O23">
        <v>0.998</v>
      </c>
      <c r="P23">
        <v>1E-3</v>
      </c>
      <c r="Q23">
        <v>0.28599999999999998</v>
      </c>
      <c r="R23">
        <v>0.998</v>
      </c>
      <c r="S23">
        <v>0.96</v>
      </c>
      <c r="T23">
        <v>2E-3</v>
      </c>
      <c r="U23">
        <v>0.02</v>
      </c>
      <c r="V23">
        <v>0.01</v>
      </c>
      <c r="W23">
        <v>0.93600000000000005</v>
      </c>
      <c r="Z23" s="1">
        <f t="shared" si="0"/>
        <v>0.52849999999999997</v>
      </c>
      <c r="AA23" s="1">
        <f t="shared" si="1"/>
        <v>0.42109999999999992</v>
      </c>
    </row>
    <row r="24" spans="1:27">
      <c r="A24">
        <v>23</v>
      </c>
      <c r="B24" t="s">
        <v>171</v>
      </c>
      <c r="C24">
        <v>30</v>
      </c>
      <c r="D24">
        <v>1E-3</v>
      </c>
      <c r="E24">
        <v>8.0000000000000002E-3</v>
      </c>
      <c r="F24">
        <v>2.1000000000000001E-2</v>
      </c>
      <c r="G24">
        <v>2E-3</v>
      </c>
      <c r="H24">
        <v>1E-3</v>
      </c>
      <c r="I24">
        <v>6.0000000000000001E-3</v>
      </c>
      <c r="J24">
        <v>3.2000000000000001E-2</v>
      </c>
      <c r="K24">
        <v>0.99399999999999999</v>
      </c>
      <c r="L24">
        <v>0.98</v>
      </c>
      <c r="M24">
        <v>0.99299999999999999</v>
      </c>
      <c r="N24">
        <v>1E-3</v>
      </c>
      <c r="O24">
        <v>0.998</v>
      </c>
      <c r="P24">
        <v>7.0000000000000001E-3</v>
      </c>
      <c r="Q24">
        <v>1.2999999999999999E-2</v>
      </c>
      <c r="R24">
        <v>0.997</v>
      </c>
      <c r="S24">
        <v>0.40100000000000002</v>
      </c>
      <c r="T24">
        <v>1E-3</v>
      </c>
      <c r="U24">
        <v>0</v>
      </c>
      <c r="V24">
        <v>0</v>
      </c>
      <c r="W24">
        <v>0.47</v>
      </c>
      <c r="Z24" s="1">
        <f t="shared" si="0"/>
        <v>0.30379999999999996</v>
      </c>
      <c r="AA24" s="1">
        <f t="shared" si="1"/>
        <v>0.2888</v>
      </c>
    </row>
    <row r="25" spans="1:27">
      <c r="A25">
        <v>24</v>
      </c>
      <c r="B25" t="s">
        <v>172</v>
      </c>
      <c r="C25">
        <v>30</v>
      </c>
      <c r="D25">
        <v>0.94699999999999995</v>
      </c>
      <c r="E25">
        <v>0.997</v>
      </c>
      <c r="F25">
        <v>0.66600000000000004</v>
      </c>
      <c r="G25">
        <v>5.6000000000000001E-2</v>
      </c>
      <c r="H25">
        <v>1E-3</v>
      </c>
      <c r="I25">
        <v>2E-3</v>
      </c>
      <c r="J25">
        <v>1E-3</v>
      </c>
      <c r="K25">
        <v>0.996</v>
      </c>
      <c r="L25">
        <v>0</v>
      </c>
      <c r="M25">
        <v>1E-3</v>
      </c>
      <c r="N25">
        <v>0.997</v>
      </c>
      <c r="O25">
        <v>0</v>
      </c>
      <c r="P25">
        <v>0.997</v>
      </c>
      <c r="Q25">
        <v>0.997</v>
      </c>
      <c r="R25">
        <v>7.0000000000000001E-3</v>
      </c>
      <c r="S25">
        <v>0.95</v>
      </c>
      <c r="T25">
        <v>0.998</v>
      </c>
      <c r="U25">
        <v>2E-3</v>
      </c>
      <c r="V25">
        <v>1E-3</v>
      </c>
      <c r="W25">
        <v>0</v>
      </c>
      <c r="Z25" s="1">
        <f t="shared" si="0"/>
        <v>0.36669999999999991</v>
      </c>
      <c r="AA25" s="1">
        <f t="shared" si="1"/>
        <v>0.49490000000000006</v>
      </c>
    </row>
    <row r="26" spans="1:27">
      <c r="A26">
        <v>25</v>
      </c>
      <c r="B26" t="s">
        <v>173</v>
      </c>
      <c r="C26">
        <v>30</v>
      </c>
      <c r="D26">
        <v>0.95299999999999996</v>
      </c>
      <c r="E26">
        <v>0.58599999999999997</v>
      </c>
      <c r="F26">
        <v>4.0000000000000001E-3</v>
      </c>
      <c r="G26">
        <v>0.01</v>
      </c>
      <c r="H26">
        <v>1.2E-2</v>
      </c>
      <c r="I26">
        <v>1E-3</v>
      </c>
      <c r="J26">
        <v>0.995</v>
      </c>
      <c r="K26">
        <v>0.67500000000000004</v>
      </c>
      <c r="L26">
        <v>0</v>
      </c>
      <c r="M26">
        <v>0</v>
      </c>
      <c r="N26">
        <v>0.75700000000000001</v>
      </c>
      <c r="O26">
        <v>0</v>
      </c>
      <c r="P26">
        <v>1.2E-2</v>
      </c>
      <c r="Q26">
        <v>0.45700000000000002</v>
      </c>
      <c r="R26">
        <v>0.997</v>
      </c>
      <c r="S26">
        <v>6.0000000000000001E-3</v>
      </c>
      <c r="T26">
        <v>0.997</v>
      </c>
      <c r="U26">
        <v>0.997</v>
      </c>
      <c r="V26">
        <v>0.99399999999999999</v>
      </c>
      <c r="W26">
        <v>9.2999999999999999E-2</v>
      </c>
      <c r="Z26" s="1">
        <f t="shared" si="0"/>
        <v>0.3236</v>
      </c>
      <c r="AA26" s="1">
        <f t="shared" si="1"/>
        <v>0.53099999999999992</v>
      </c>
    </row>
    <row r="27" spans="1:27">
      <c r="A27">
        <v>26</v>
      </c>
      <c r="B27" t="s">
        <v>174</v>
      </c>
      <c r="C27">
        <v>30</v>
      </c>
      <c r="D27">
        <v>0.89800000000000002</v>
      </c>
      <c r="E27">
        <v>0.95899999999999996</v>
      </c>
      <c r="F27">
        <v>0.502</v>
      </c>
      <c r="G27">
        <v>7.0000000000000001E-3</v>
      </c>
      <c r="H27">
        <v>5.0000000000000001E-3</v>
      </c>
      <c r="I27">
        <v>8.0000000000000002E-3</v>
      </c>
      <c r="J27">
        <v>0.19700000000000001</v>
      </c>
      <c r="K27">
        <v>0.96199999999999997</v>
      </c>
      <c r="L27">
        <v>0</v>
      </c>
      <c r="M27">
        <v>3.0000000000000001E-3</v>
      </c>
      <c r="N27">
        <v>0.997</v>
      </c>
      <c r="O27">
        <v>1E-3</v>
      </c>
      <c r="P27">
        <v>0.998</v>
      </c>
      <c r="Q27">
        <v>2E-3</v>
      </c>
      <c r="R27">
        <v>0.997</v>
      </c>
      <c r="S27">
        <v>2.5000000000000001E-2</v>
      </c>
      <c r="T27">
        <v>0.998</v>
      </c>
      <c r="U27">
        <v>1E-3</v>
      </c>
      <c r="V27">
        <v>1E-3</v>
      </c>
      <c r="W27">
        <v>0</v>
      </c>
      <c r="Z27" s="1">
        <f t="shared" si="0"/>
        <v>0.35410000000000003</v>
      </c>
      <c r="AA27" s="1">
        <f t="shared" si="1"/>
        <v>0.40200000000000002</v>
      </c>
    </row>
    <row r="28" spans="1:27">
      <c r="A28">
        <v>27</v>
      </c>
      <c r="B28" t="s">
        <v>175</v>
      </c>
      <c r="C28">
        <v>30</v>
      </c>
      <c r="D28">
        <v>0.82699999999999996</v>
      </c>
      <c r="E28">
        <v>0.84699999999999998</v>
      </c>
      <c r="F28">
        <v>3.0000000000000001E-3</v>
      </c>
      <c r="G28">
        <v>1E-3</v>
      </c>
      <c r="H28">
        <v>1E-3</v>
      </c>
      <c r="I28">
        <v>1.4999999999999999E-2</v>
      </c>
      <c r="J28">
        <v>0.98899999999999999</v>
      </c>
      <c r="K28">
        <v>0.99399999999999999</v>
      </c>
      <c r="L28">
        <v>2.1999999999999999E-2</v>
      </c>
      <c r="M28">
        <v>0</v>
      </c>
      <c r="N28">
        <v>0.997</v>
      </c>
      <c r="O28">
        <v>0</v>
      </c>
      <c r="P28">
        <v>0.998</v>
      </c>
      <c r="Q28">
        <v>1.4999999999999999E-2</v>
      </c>
      <c r="R28">
        <v>0.99299999999999999</v>
      </c>
      <c r="S28">
        <v>0.95499999999999996</v>
      </c>
      <c r="T28">
        <v>0.998</v>
      </c>
      <c r="U28">
        <v>0.996</v>
      </c>
      <c r="V28">
        <v>3.0000000000000001E-3</v>
      </c>
      <c r="W28">
        <v>1E-3</v>
      </c>
      <c r="Z28" s="1">
        <f t="shared" si="0"/>
        <v>0.36989999999999995</v>
      </c>
      <c r="AA28" s="1">
        <f t="shared" si="1"/>
        <v>0.59560000000000002</v>
      </c>
    </row>
    <row r="29" spans="1:27">
      <c r="A29">
        <v>28</v>
      </c>
      <c r="B29" t="s">
        <v>176</v>
      </c>
      <c r="C29">
        <v>30</v>
      </c>
      <c r="D29">
        <v>0.86899999999999999</v>
      </c>
      <c r="E29">
        <v>0.89600000000000002</v>
      </c>
      <c r="F29">
        <v>2E-3</v>
      </c>
      <c r="G29">
        <v>2E-3</v>
      </c>
      <c r="H29">
        <v>8.0000000000000002E-3</v>
      </c>
      <c r="I29">
        <v>8.0000000000000002E-3</v>
      </c>
      <c r="J29">
        <v>0.92700000000000005</v>
      </c>
      <c r="K29">
        <v>0.97599999999999998</v>
      </c>
      <c r="L29">
        <v>0</v>
      </c>
      <c r="M29">
        <v>1.0999999999999999E-2</v>
      </c>
      <c r="N29">
        <v>0.997</v>
      </c>
      <c r="O29">
        <v>0</v>
      </c>
      <c r="P29">
        <v>1.4999999999999999E-2</v>
      </c>
      <c r="Q29">
        <v>0.94399999999999995</v>
      </c>
      <c r="R29">
        <v>0.98799999999999999</v>
      </c>
      <c r="S29">
        <v>8.7999999999999995E-2</v>
      </c>
      <c r="T29">
        <v>0.997</v>
      </c>
      <c r="U29">
        <v>1E-3</v>
      </c>
      <c r="V29">
        <v>0.99</v>
      </c>
      <c r="W29">
        <v>0</v>
      </c>
      <c r="Z29" s="1">
        <f t="shared" si="0"/>
        <v>0.36990000000000001</v>
      </c>
      <c r="AA29" s="1">
        <f t="shared" si="1"/>
        <v>0.502</v>
      </c>
    </row>
    <row r="30" spans="1:27">
      <c r="A30">
        <v>29</v>
      </c>
      <c r="B30" t="s">
        <v>177</v>
      </c>
      <c r="C30">
        <v>30</v>
      </c>
      <c r="D30">
        <v>5.0999999999999997E-2</v>
      </c>
      <c r="E30">
        <v>0.77600000000000002</v>
      </c>
      <c r="F30">
        <v>4.0000000000000001E-3</v>
      </c>
      <c r="G30">
        <v>0.13300000000000001</v>
      </c>
      <c r="H30">
        <v>0</v>
      </c>
      <c r="I30">
        <v>1.0999999999999999E-2</v>
      </c>
      <c r="J30">
        <v>0.93500000000000005</v>
      </c>
      <c r="K30">
        <v>0.98499999999999999</v>
      </c>
      <c r="L30">
        <v>0</v>
      </c>
      <c r="M30">
        <v>0.97</v>
      </c>
      <c r="N30">
        <v>0.997</v>
      </c>
      <c r="O30">
        <v>1E-3</v>
      </c>
      <c r="P30">
        <v>0.98299999999999998</v>
      </c>
      <c r="Q30">
        <v>1.9E-2</v>
      </c>
      <c r="R30">
        <v>0.96799999999999997</v>
      </c>
      <c r="S30">
        <v>1.6E-2</v>
      </c>
      <c r="T30">
        <v>0.997</v>
      </c>
      <c r="U30">
        <v>1E-3</v>
      </c>
      <c r="V30">
        <v>0.99399999999999999</v>
      </c>
      <c r="W30">
        <v>0</v>
      </c>
      <c r="Z30" s="1">
        <f t="shared" si="0"/>
        <v>0.38650000000000001</v>
      </c>
      <c r="AA30" s="1">
        <f t="shared" si="1"/>
        <v>0.49759999999999999</v>
      </c>
    </row>
    <row r="31" spans="1:27">
      <c r="A31">
        <v>30</v>
      </c>
      <c r="B31" t="s">
        <v>178</v>
      </c>
      <c r="C31">
        <v>30</v>
      </c>
      <c r="D31">
        <v>4.0000000000000001E-3</v>
      </c>
      <c r="E31">
        <v>0</v>
      </c>
      <c r="F31">
        <v>0.26</v>
      </c>
      <c r="G31">
        <v>0</v>
      </c>
      <c r="H31">
        <v>1E-3</v>
      </c>
      <c r="I31">
        <v>1.4999999999999999E-2</v>
      </c>
      <c r="J31">
        <v>0.99199999999999999</v>
      </c>
      <c r="K31">
        <v>0.99399999999999999</v>
      </c>
      <c r="L31">
        <v>1E-3</v>
      </c>
      <c r="M31">
        <v>0</v>
      </c>
      <c r="N31">
        <v>0.997</v>
      </c>
      <c r="O31">
        <v>0</v>
      </c>
      <c r="P31">
        <v>1E-3</v>
      </c>
      <c r="Q31">
        <v>1.7000000000000001E-2</v>
      </c>
      <c r="R31">
        <v>8.9999999999999993E-3</v>
      </c>
      <c r="S31">
        <v>0.97399999999999998</v>
      </c>
      <c r="T31">
        <v>2.5000000000000001E-2</v>
      </c>
      <c r="U31">
        <v>0.998</v>
      </c>
      <c r="V31">
        <v>0.51300000000000001</v>
      </c>
      <c r="W31">
        <v>0.996</v>
      </c>
      <c r="Z31" s="1">
        <f t="shared" si="0"/>
        <v>0.22669999999999998</v>
      </c>
      <c r="AA31" s="1">
        <f t="shared" si="1"/>
        <v>0.45299999999999996</v>
      </c>
    </row>
    <row r="32" spans="1:27">
      <c r="A32">
        <v>31</v>
      </c>
      <c r="B32" t="s">
        <v>179</v>
      </c>
      <c r="C32">
        <v>30</v>
      </c>
      <c r="D32">
        <v>2E-3</v>
      </c>
      <c r="E32">
        <v>1E-3</v>
      </c>
      <c r="F32">
        <v>0.53500000000000003</v>
      </c>
      <c r="G32">
        <v>1E-3</v>
      </c>
      <c r="H32">
        <v>4.0000000000000001E-3</v>
      </c>
      <c r="I32">
        <v>0.82</v>
      </c>
      <c r="J32">
        <v>1.6E-2</v>
      </c>
      <c r="K32">
        <v>0.98899999999999999</v>
      </c>
      <c r="L32">
        <v>0.53500000000000003</v>
      </c>
      <c r="M32">
        <v>1E-3</v>
      </c>
      <c r="N32">
        <v>0.997</v>
      </c>
      <c r="O32">
        <v>0</v>
      </c>
      <c r="P32">
        <v>0.998</v>
      </c>
      <c r="Q32">
        <v>0</v>
      </c>
      <c r="R32">
        <v>2E-3</v>
      </c>
      <c r="S32">
        <v>1.0999999999999999E-2</v>
      </c>
      <c r="T32">
        <v>2E-3</v>
      </c>
      <c r="U32">
        <v>0</v>
      </c>
      <c r="V32">
        <v>0</v>
      </c>
      <c r="W32">
        <v>0.997</v>
      </c>
      <c r="Z32" s="1">
        <f t="shared" si="0"/>
        <v>0.29039999999999999</v>
      </c>
      <c r="AA32" s="1">
        <f t="shared" si="1"/>
        <v>0.30069999999999997</v>
      </c>
    </row>
    <row r="33" spans="1:27">
      <c r="A33">
        <v>32</v>
      </c>
      <c r="B33" t="s">
        <v>180</v>
      </c>
      <c r="C33">
        <v>30</v>
      </c>
      <c r="D33">
        <v>2E-3</v>
      </c>
      <c r="E33">
        <v>3.0000000000000001E-3</v>
      </c>
      <c r="F33">
        <v>4.0000000000000001E-3</v>
      </c>
      <c r="G33">
        <v>1E-3</v>
      </c>
      <c r="H33">
        <v>2E-3</v>
      </c>
      <c r="I33">
        <v>2.7E-2</v>
      </c>
      <c r="J33">
        <v>0.995</v>
      </c>
      <c r="K33">
        <v>0.95799999999999996</v>
      </c>
      <c r="L33">
        <v>0.99099999999999999</v>
      </c>
      <c r="M33">
        <v>0</v>
      </c>
      <c r="N33">
        <v>0.99099999999999999</v>
      </c>
      <c r="O33">
        <v>0</v>
      </c>
      <c r="P33">
        <v>2E-3</v>
      </c>
      <c r="Q33">
        <v>0.114</v>
      </c>
      <c r="R33">
        <v>2E-3</v>
      </c>
      <c r="S33">
        <v>4.0000000000000001E-3</v>
      </c>
      <c r="T33">
        <v>1E-3</v>
      </c>
      <c r="U33">
        <v>0.997</v>
      </c>
      <c r="V33">
        <v>0.70499999999999996</v>
      </c>
      <c r="W33">
        <v>0.998</v>
      </c>
      <c r="Z33" s="1">
        <f t="shared" si="0"/>
        <v>0.29830000000000001</v>
      </c>
      <c r="AA33" s="1">
        <f t="shared" si="1"/>
        <v>0.38140000000000002</v>
      </c>
    </row>
    <row r="34" spans="1:27">
      <c r="A34">
        <v>33</v>
      </c>
      <c r="B34" t="s">
        <v>181</v>
      </c>
      <c r="C34">
        <v>30</v>
      </c>
      <c r="D34">
        <v>0.109</v>
      </c>
      <c r="E34">
        <v>9.8000000000000004E-2</v>
      </c>
      <c r="F34">
        <v>2.3E-2</v>
      </c>
      <c r="G34">
        <v>0</v>
      </c>
      <c r="H34">
        <v>1E-3</v>
      </c>
      <c r="I34">
        <v>3.0000000000000001E-3</v>
      </c>
      <c r="J34">
        <v>0.99099999999999999</v>
      </c>
      <c r="K34">
        <v>0.996</v>
      </c>
      <c r="L34">
        <v>0.76200000000000001</v>
      </c>
      <c r="M34">
        <v>0</v>
      </c>
      <c r="N34">
        <v>0.997</v>
      </c>
      <c r="O34">
        <v>0</v>
      </c>
      <c r="P34">
        <v>0.998</v>
      </c>
      <c r="Q34">
        <v>1E-3</v>
      </c>
      <c r="R34">
        <v>8.0000000000000002E-3</v>
      </c>
      <c r="S34">
        <v>7.1999999999999995E-2</v>
      </c>
      <c r="T34">
        <v>0.99299999999999999</v>
      </c>
      <c r="U34">
        <v>0.998</v>
      </c>
      <c r="V34">
        <v>0</v>
      </c>
      <c r="W34">
        <v>0.997</v>
      </c>
      <c r="Z34" s="1">
        <f t="shared" si="0"/>
        <v>0.29830000000000001</v>
      </c>
      <c r="AA34" s="1">
        <f t="shared" si="1"/>
        <v>0.50639999999999996</v>
      </c>
    </row>
    <row r="35" spans="1:27">
      <c r="A35">
        <v>34</v>
      </c>
      <c r="B35" t="s">
        <v>182</v>
      </c>
      <c r="C35">
        <v>30</v>
      </c>
      <c r="D35">
        <v>1E-3</v>
      </c>
      <c r="E35">
        <v>0</v>
      </c>
      <c r="F35">
        <v>2E-3</v>
      </c>
      <c r="G35">
        <v>0</v>
      </c>
      <c r="H35">
        <v>7.0000000000000001E-3</v>
      </c>
      <c r="I35">
        <v>8.4000000000000005E-2</v>
      </c>
      <c r="J35">
        <v>2.8000000000000001E-2</v>
      </c>
      <c r="K35">
        <v>0.99</v>
      </c>
      <c r="L35">
        <v>0.01</v>
      </c>
      <c r="M35">
        <v>3.0000000000000001E-3</v>
      </c>
      <c r="N35">
        <v>0.997</v>
      </c>
      <c r="O35">
        <v>0</v>
      </c>
      <c r="P35">
        <v>2E-3</v>
      </c>
      <c r="Q35">
        <v>2.9000000000000001E-2</v>
      </c>
      <c r="R35">
        <v>4.0000000000000001E-3</v>
      </c>
      <c r="S35">
        <v>5.0000000000000001E-3</v>
      </c>
      <c r="T35">
        <v>1E-3</v>
      </c>
      <c r="U35">
        <v>1E-3</v>
      </c>
      <c r="V35">
        <v>7.0000000000000001E-3</v>
      </c>
      <c r="W35">
        <v>0.998</v>
      </c>
      <c r="Z35" s="1">
        <f t="shared" si="0"/>
        <v>0.1125</v>
      </c>
      <c r="AA35" s="1">
        <f t="shared" si="1"/>
        <v>0.20439999999999997</v>
      </c>
    </row>
    <row r="36" spans="1:27">
      <c r="A36">
        <v>35</v>
      </c>
      <c r="B36" t="s">
        <v>183</v>
      </c>
      <c r="C36">
        <v>30</v>
      </c>
      <c r="D36">
        <v>1E-3</v>
      </c>
      <c r="E36">
        <v>3.0000000000000001E-3</v>
      </c>
      <c r="F36">
        <v>8.0000000000000002E-3</v>
      </c>
      <c r="G36">
        <v>2E-3</v>
      </c>
      <c r="H36">
        <v>0</v>
      </c>
      <c r="I36">
        <v>4.7E-2</v>
      </c>
      <c r="J36">
        <v>1E-3</v>
      </c>
      <c r="K36">
        <v>0.995</v>
      </c>
      <c r="L36">
        <v>0.995</v>
      </c>
      <c r="M36">
        <v>1E-3</v>
      </c>
      <c r="N36">
        <v>0.995</v>
      </c>
      <c r="O36">
        <v>0</v>
      </c>
      <c r="P36">
        <v>0.997</v>
      </c>
      <c r="Q36">
        <v>0.153</v>
      </c>
      <c r="R36">
        <v>0</v>
      </c>
      <c r="S36">
        <v>0.98199999999999998</v>
      </c>
      <c r="T36">
        <v>1E-3</v>
      </c>
      <c r="U36">
        <v>0.997</v>
      </c>
      <c r="V36">
        <v>0</v>
      </c>
      <c r="W36">
        <v>0.998</v>
      </c>
      <c r="Z36" s="1">
        <f t="shared" si="0"/>
        <v>0.20529999999999998</v>
      </c>
      <c r="AA36" s="1">
        <f t="shared" si="1"/>
        <v>0.51229999999999998</v>
      </c>
    </row>
    <row r="37" spans="1:27">
      <c r="A37">
        <v>36</v>
      </c>
      <c r="B37" t="s">
        <v>184</v>
      </c>
      <c r="C37">
        <v>30</v>
      </c>
      <c r="D37">
        <v>1E-3</v>
      </c>
      <c r="E37">
        <v>0.98899999999999999</v>
      </c>
      <c r="F37">
        <v>1.4999999999999999E-2</v>
      </c>
      <c r="G37">
        <v>0.99</v>
      </c>
      <c r="H37">
        <v>1E-3</v>
      </c>
      <c r="I37">
        <v>0.91100000000000003</v>
      </c>
      <c r="J37">
        <v>0</v>
      </c>
      <c r="K37">
        <v>0.97799999999999998</v>
      </c>
      <c r="L37">
        <v>0.19500000000000001</v>
      </c>
      <c r="M37">
        <v>2.1000000000000001E-2</v>
      </c>
      <c r="N37">
        <v>0.03</v>
      </c>
      <c r="O37">
        <v>1E-3</v>
      </c>
      <c r="P37">
        <v>0.997</v>
      </c>
      <c r="Q37">
        <v>0.997</v>
      </c>
      <c r="R37">
        <v>0</v>
      </c>
      <c r="S37">
        <v>0.97799999999999998</v>
      </c>
      <c r="T37">
        <v>1E-3</v>
      </c>
      <c r="U37">
        <v>2E-3</v>
      </c>
      <c r="V37">
        <v>1E-3</v>
      </c>
      <c r="W37">
        <v>2E-3</v>
      </c>
      <c r="Z37" s="1">
        <f t="shared" si="0"/>
        <v>0.41010000000000002</v>
      </c>
      <c r="AA37" s="1">
        <f t="shared" si="1"/>
        <v>0.30089999999999995</v>
      </c>
    </row>
    <row r="38" spans="1:27">
      <c r="A38">
        <v>37</v>
      </c>
      <c r="B38" t="s">
        <v>185</v>
      </c>
      <c r="C38">
        <v>30</v>
      </c>
      <c r="D38">
        <v>1.0999999999999999E-2</v>
      </c>
      <c r="E38">
        <v>0.878</v>
      </c>
      <c r="F38">
        <v>3.0000000000000001E-3</v>
      </c>
      <c r="G38">
        <v>0.99</v>
      </c>
      <c r="H38">
        <v>6.0000000000000001E-3</v>
      </c>
      <c r="I38">
        <v>1E-3</v>
      </c>
      <c r="J38">
        <v>2E-3</v>
      </c>
      <c r="K38">
        <v>0.94199999999999995</v>
      </c>
      <c r="L38">
        <v>9.1999999999999998E-2</v>
      </c>
      <c r="M38">
        <v>0</v>
      </c>
      <c r="N38">
        <v>0</v>
      </c>
      <c r="O38">
        <v>0</v>
      </c>
      <c r="P38">
        <v>3.0000000000000001E-3</v>
      </c>
      <c r="Q38">
        <v>0.998</v>
      </c>
      <c r="R38">
        <v>0</v>
      </c>
      <c r="S38">
        <v>0.84699999999999998</v>
      </c>
      <c r="T38">
        <v>2E-3</v>
      </c>
      <c r="U38">
        <v>0.997</v>
      </c>
      <c r="V38">
        <v>0.997</v>
      </c>
      <c r="W38">
        <v>0.47699999999999998</v>
      </c>
      <c r="Z38" s="1">
        <f t="shared" si="0"/>
        <v>0.29250000000000004</v>
      </c>
      <c r="AA38" s="1">
        <f t="shared" si="1"/>
        <v>0.43209999999999998</v>
      </c>
    </row>
    <row r="39" spans="1:27">
      <c r="A39">
        <v>38</v>
      </c>
      <c r="B39" t="s">
        <v>186</v>
      </c>
      <c r="C39">
        <v>30</v>
      </c>
      <c r="D39">
        <v>9.6000000000000002E-2</v>
      </c>
      <c r="E39">
        <v>0.998</v>
      </c>
      <c r="F39">
        <v>2.3E-2</v>
      </c>
      <c r="G39">
        <v>0.98899999999999999</v>
      </c>
      <c r="H39">
        <v>2E-3</v>
      </c>
      <c r="I39">
        <v>5.6000000000000001E-2</v>
      </c>
      <c r="J39">
        <v>3.0000000000000001E-3</v>
      </c>
      <c r="K39">
        <v>0.96899999999999997</v>
      </c>
      <c r="L39">
        <v>0.36799999999999999</v>
      </c>
      <c r="M39">
        <v>1E-3</v>
      </c>
      <c r="N39">
        <v>1.2E-2</v>
      </c>
      <c r="O39">
        <v>0</v>
      </c>
      <c r="P39">
        <v>0.997</v>
      </c>
      <c r="Q39">
        <v>0.997</v>
      </c>
      <c r="R39">
        <v>0</v>
      </c>
      <c r="S39">
        <v>0.997</v>
      </c>
      <c r="T39">
        <v>0.996</v>
      </c>
      <c r="U39">
        <v>0.998</v>
      </c>
      <c r="V39">
        <v>1.2E-2</v>
      </c>
      <c r="W39">
        <v>5.0000000000000001E-3</v>
      </c>
      <c r="Z39" s="1">
        <f t="shared" si="0"/>
        <v>0.35049999999999992</v>
      </c>
      <c r="AA39" s="1">
        <f t="shared" si="1"/>
        <v>0.50139999999999996</v>
      </c>
    </row>
    <row r="40" spans="1:27">
      <c r="A40">
        <v>39</v>
      </c>
      <c r="B40" t="s">
        <v>187</v>
      </c>
      <c r="C40">
        <v>30</v>
      </c>
      <c r="D40">
        <v>1.7999999999999999E-2</v>
      </c>
      <c r="E40">
        <v>0.997</v>
      </c>
      <c r="F40">
        <v>1E-3</v>
      </c>
      <c r="G40">
        <v>0.99399999999999999</v>
      </c>
      <c r="H40">
        <v>1E-3</v>
      </c>
      <c r="I40">
        <v>0.05</v>
      </c>
      <c r="J40">
        <v>3.0000000000000001E-3</v>
      </c>
      <c r="K40">
        <v>0.93400000000000005</v>
      </c>
      <c r="L40">
        <v>0.997</v>
      </c>
      <c r="M40">
        <v>0</v>
      </c>
      <c r="N40">
        <v>0</v>
      </c>
      <c r="O40">
        <v>0</v>
      </c>
      <c r="P40">
        <v>0.997</v>
      </c>
      <c r="Q40">
        <v>0.998</v>
      </c>
      <c r="R40">
        <v>0</v>
      </c>
      <c r="S40">
        <v>0.94799999999999995</v>
      </c>
      <c r="T40">
        <v>3.2000000000000001E-2</v>
      </c>
      <c r="U40">
        <v>0.997</v>
      </c>
      <c r="V40">
        <v>0.96199999999999997</v>
      </c>
      <c r="W40">
        <v>2E-3</v>
      </c>
      <c r="Z40" s="1">
        <f t="shared" si="0"/>
        <v>0.39949999999999997</v>
      </c>
      <c r="AA40" s="1">
        <f t="shared" si="1"/>
        <v>0.49359999999999998</v>
      </c>
    </row>
    <row r="41" spans="1:27">
      <c r="A41">
        <v>40</v>
      </c>
      <c r="B41" t="s">
        <v>188</v>
      </c>
      <c r="C41">
        <v>30</v>
      </c>
      <c r="D41">
        <v>8.0000000000000002E-3</v>
      </c>
      <c r="E41">
        <v>0.67400000000000004</v>
      </c>
      <c r="F41">
        <v>0.02</v>
      </c>
      <c r="G41">
        <v>0.85099999999999998</v>
      </c>
      <c r="H41">
        <v>4.0000000000000001E-3</v>
      </c>
      <c r="I41">
        <v>0.54100000000000004</v>
      </c>
      <c r="J41">
        <v>0</v>
      </c>
      <c r="K41">
        <v>0.76700000000000002</v>
      </c>
      <c r="L41">
        <v>0</v>
      </c>
      <c r="M41">
        <v>8.8999999999999996E-2</v>
      </c>
      <c r="N41">
        <v>1E-3</v>
      </c>
      <c r="O41">
        <v>1.7000000000000001E-2</v>
      </c>
      <c r="P41">
        <v>8.0000000000000002E-3</v>
      </c>
      <c r="Q41">
        <v>0.998</v>
      </c>
      <c r="R41">
        <v>0</v>
      </c>
      <c r="S41">
        <v>6.0000000000000001E-3</v>
      </c>
      <c r="T41">
        <v>1E-3</v>
      </c>
      <c r="U41">
        <v>2E-3</v>
      </c>
      <c r="V41">
        <v>0.85299999999999998</v>
      </c>
      <c r="W41">
        <v>0.127</v>
      </c>
      <c r="Z41" s="1">
        <f t="shared" si="0"/>
        <v>0.2954</v>
      </c>
      <c r="AA41" s="1">
        <f t="shared" si="1"/>
        <v>0.20129999999999998</v>
      </c>
    </row>
    <row r="42" spans="1:27">
      <c r="A42">
        <v>41</v>
      </c>
      <c r="B42" t="s">
        <v>189</v>
      </c>
      <c r="C42">
        <v>30</v>
      </c>
      <c r="D42">
        <v>1E-3</v>
      </c>
      <c r="E42">
        <v>6.3E-2</v>
      </c>
      <c r="F42">
        <v>3.0000000000000001E-3</v>
      </c>
      <c r="G42">
        <v>0.23799999999999999</v>
      </c>
      <c r="H42">
        <v>0</v>
      </c>
      <c r="I42">
        <v>2E-3</v>
      </c>
      <c r="J42">
        <v>0.02</v>
      </c>
      <c r="K42">
        <v>0.98599999999999999</v>
      </c>
      <c r="L42">
        <v>3.0000000000000001E-3</v>
      </c>
      <c r="M42">
        <v>0</v>
      </c>
      <c r="N42">
        <v>1E-3</v>
      </c>
      <c r="O42">
        <v>0</v>
      </c>
      <c r="P42">
        <v>4.0000000000000001E-3</v>
      </c>
      <c r="Q42">
        <v>0.998</v>
      </c>
      <c r="R42">
        <v>0</v>
      </c>
      <c r="S42">
        <v>0.99</v>
      </c>
      <c r="T42">
        <v>3.0000000000000001E-3</v>
      </c>
      <c r="U42">
        <v>0.997</v>
      </c>
      <c r="V42">
        <v>0.84599999999999997</v>
      </c>
      <c r="W42">
        <v>0.997</v>
      </c>
      <c r="Z42" s="1">
        <f t="shared" si="0"/>
        <v>0.13159999999999999</v>
      </c>
      <c r="AA42" s="1">
        <f t="shared" si="1"/>
        <v>0.48360000000000003</v>
      </c>
    </row>
    <row r="43" spans="1:27">
      <c r="A43">
        <v>42</v>
      </c>
      <c r="B43" t="s">
        <v>190</v>
      </c>
      <c r="C43">
        <v>30</v>
      </c>
      <c r="D43">
        <v>7.0000000000000001E-3</v>
      </c>
      <c r="E43">
        <v>0.47299999999999998</v>
      </c>
      <c r="F43">
        <v>1E-3</v>
      </c>
      <c r="G43">
        <v>0.61199999999999999</v>
      </c>
      <c r="H43">
        <v>1E-3</v>
      </c>
      <c r="I43">
        <v>0.876</v>
      </c>
      <c r="J43">
        <v>3.4000000000000002E-2</v>
      </c>
      <c r="K43">
        <v>0.86899999999999999</v>
      </c>
      <c r="L43">
        <v>0.254</v>
      </c>
      <c r="M43">
        <v>0.91</v>
      </c>
      <c r="N43">
        <v>0.996</v>
      </c>
      <c r="O43">
        <v>0</v>
      </c>
      <c r="P43">
        <v>0.38</v>
      </c>
      <c r="Q43">
        <v>9.2999999999999999E-2</v>
      </c>
      <c r="R43">
        <v>2E-3</v>
      </c>
      <c r="S43">
        <v>0.61199999999999999</v>
      </c>
      <c r="T43">
        <v>0</v>
      </c>
      <c r="U43">
        <v>0</v>
      </c>
      <c r="V43">
        <v>0.95399999999999996</v>
      </c>
      <c r="W43">
        <v>0</v>
      </c>
      <c r="Z43" s="1">
        <f t="shared" si="0"/>
        <v>0.40369999999999989</v>
      </c>
      <c r="AA43" s="1">
        <f t="shared" si="1"/>
        <v>0.30369999999999997</v>
      </c>
    </row>
    <row r="44" spans="1:27">
      <c r="A44">
        <v>43</v>
      </c>
      <c r="B44" t="s">
        <v>191</v>
      </c>
      <c r="C44">
        <v>30</v>
      </c>
      <c r="D44">
        <v>1E-3</v>
      </c>
      <c r="E44">
        <v>0.64200000000000002</v>
      </c>
      <c r="F44">
        <v>2E-3</v>
      </c>
      <c r="G44">
        <v>0.82199999999999995</v>
      </c>
      <c r="H44">
        <v>0</v>
      </c>
      <c r="I44">
        <v>0.98199999999999998</v>
      </c>
      <c r="J44">
        <v>1E-3</v>
      </c>
      <c r="K44">
        <v>0.97299999999999998</v>
      </c>
      <c r="L44">
        <v>0.99399999999999999</v>
      </c>
      <c r="M44">
        <v>0.99</v>
      </c>
      <c r="N44">
        <v>0.997</v>
      </c>
      <c r="O44">
        <v>0</v>
      </c>
      <c r="P44">
        <v>0.998</v>
      </c>
      <c r="Q44">
        <v>1E-3</v>
      </c>
      <c r="R44">
        <v>1E-3</v>
      </c>
      <c r="S44">
        <v>0.34</v>
      </c>
      <c r="T44">
        <v>0</v>
      </c>
      <c r="U44">
        <v>0</v>
      </c>
      <c r="V44">
        <v>0.99399999999999999</v>
      </c>
      <c r="W44">
        <v>0</v>
      </c>
      <c r="Z44" s="1">
        <f t="shared" si="0"/>
        <v>0.54069999999999996</v>
      </c>
      <c r="AA44" s="1">
        <f t="shared" si="1"/>
        <v>0.33309999999999995</v>
      </c>
    </row>
    <row r="45" spans="1:27">
      <c r="A45">
        <v>44</v>
      </c>
      <c r="B45" t="s">
        <v>192</v>
      </c>
      <c r="C45">
        <v>30</v>
      </c>
      <c r="D45">
        <v>1E-3</v>
      </c>
      <c r="E45">
        <v>0.98699999999999999</v>
      </c>
      <c r="F45">
        <v>3.0000000000000001E-3</v>
      </c>
      <c r="G45">
        <v>0.996</v>
      </c>
      <c r="H45">
        <v>0</v>
      </c>
      <c r="I45">
        <v>7.0000000000000001E-3</v>
      </c>
      <c r="J45">
        <v>0.997</v>
      </c>
      <c r="K45">
        <v>0.99299999999999999</v>
      </c>
      <c r="L45">
        <v>2E-3</v>
      </c>
      <c r="M45">
        <v>0.11899999999999999</v>
      </c>
      <c r="N45">
        <v>0.997</v>
      </c>
      <c r="O45">
        <v>0</v>
      </c>
      <c r="P45">
        <v>1E-3</v>
      </c>
      <c r="Q45">
        <v>3.0000000000000001E-3</v>
      </c>
      <c r="R45">
        <v>1E-3</v>
      </c>
      <c r="S45">
        <v>0.98299999999999998</v>
      </c>
      <c r="T45">
        <v>2E-3</v>
      </c>
      <c r="U45">
        <v>0.995</v>
      </c>
      <c r="V45">
        <v>0.998</v>
      </c>
      <c r="W45">
        <v>0</v>
      </c>
      <c r="Z45" s="1">
        <f t="shared" si="0"/>
        <v>0.41049999999999998</v>
      </c>
      <c r="AA45" s="1">
        <f t="shared" si="1"/>
        <v>0.39799999999999996</v>
      </c>
    </row>
    <row r="46" spans="1:27">
      <c r="A46">
        <v>45</v>
      </c>
      <c r="B46" t="s">
        <v>193</v>
      </c>
      <c r="C46">
        <v>30</v>
      </c>
      <c r="D46">
        <v>0</v>
      </c>
      <c r="E46">
        <v>5.8000000000000003E-2</v>
      </c>
      <c r="F46">
        <v>6.0000000000000001E-3</v>
      </c>
      <c r="G46">
        <v>0.126</v>
      </c>
      <c r="H46">
        <v>0</v>
      </c>
      <c r="I46">
        <v>0.96799999999999997</v>
      </c>
      <c r="J46">
        <v>0.04</v>
      </c>
      <c r="K46">
        <v>0.99099999999999999</v>
      </c>
      <c r="L46">
        <v>0.99299999999999999</v>
      </c>
      <c r="M46">
        <v>0.997</v>
      </c>
      <c r="N46">
        <v>0.99399999999999999</v>
      </c>
      <c r="O46">
        <v>0</v>
      </c>
      <c r="P46">
        <v>0.998</v>
      </c>
      <c r="Q46">
        <v>2.1000000000000001E-2</v>
      </c>
      <c r="R46">
        <v>1E-3</v>
      </c>
      <c r="S46">
        <v>0.96</v>
      </c>
      <c r="T46">
        <v>0</v>
      </c>
      <c r="U46">
        <v>3.0000000000000001E-3</v>
      </c>
      <c r="V46">
        <v>1E-3</v>
      </c>
      <c r="W46">
        <v>3.0000000000000001E-3</v>
      </c>
      <c r="Z46" s="1">
        <f t="shared" si="0"/>
        <v>0.41790000000000005</v>
      </c>
      <c r="AA46" s="1">
        <f t="shared" si="1"/>
        <v>0.29809999999999998</v>
      </c>
    </row>
    <row r="47" spans="1:27">
      <c r="A47">
        <v>46</v>
      </c>
      <c r="B47" t="s">
        <v>194</v>
      </c>
      <c r="C47">
        <v>30</v>
      </c>
      <c r="D47">
        <v>6.0000000000000001E-3</v>
      </c>
      <c r="E47">
        <v>0.996</v>
      </c>
      <c r="F47">
        <v>1E-3</v>
      </c>
      <c r="G47">
        <v>0.995</v>
      </c>
      <c r="H47">
        <v>0</v>
      </c>
      <c r="I47">
        <v>0.44600000000000001</v>
      </c>
      <c r="J47">
        <v>0.77800000000000002</v>
      </c>
      <c r="K47">
        <v>0.90500000000000003</v>
      </c>
      <c r="L47">
        <v>0.997</v>
      </c>
      <c r="M47">
        <v>6.0000000000000001E-3</v>
      </c>
      <c r="N47">
        <v>0.995</v>
      </c>
      <c r="O47">
        <v>0</v>
      </c>
      <c r="P47">
        <v>0.998</v>
      </c>
      <c r="Q47">
        <v>1E-3</v>
      </c>
      <c r="R47">
        <v>1E-3</v>
      </c>
      <c r="S47">
        <v>0.96899999999999997</v>
      </c>
      <c r="T47">
        <v>0</v>
      </c>
      <c r="U47">
        <v>4.0000000000000001E-3</v>
      </c>
      <c r="V47">
        <v>0.998</v>
      </c>
      <c r="W47">
        <v>0</v>
      </c>
      <c r="Z47" s="1">
        <f t="shared" si="0"/>
        <v>0.51300000000000001</v>
      </c>
      <c r="AA47" s="1">
        <f t="shared" si="1"/>
        <v>0.39659999999999995</v>
      </c>
    </row>
    <row r="48" spans="1:27">
      <c r="A48">
        <v>47</v>
      </c>
      <c r="B48" t="s">
        <v>195</v>
      </c>
      <c r="C48">
        <v>30</v>
      </c>
      <c r="D48">
        <v>1E-3</v>
      </c>
      <c r="E48">
        <v>0.96899999999999997</v>
      </c>
      <c r="F48">
        <v>4.0000000000000001E-3</v>
      </c>
      <c r="G48">
        <v>0.99</v>
      </c>
      <c r="H48">
        <v>0</v>
      </c>
      <c r="I48">
        <v>6.0000000000000001E-3</v>
      </c>
      <c r="J48">
        <v>0.99299999999999999</v>
      </c>
      <c r="K48">
        <v>0.82899999999999996</v>
      </c>
      <c r="L48">
        <v>0.996</v>
      </c>
      <c r="M48">
        <v>0.43</v>
      </c>
      <c r="N48">
        <v>0.98899999999999999</v>
      </c>
      <c r="O48">
        <v>0</v>
      </c>
      <c r="P48">
        <v>5.0000000000000001E-3</v>
      </c>
      <c r="Q48">
        <v>5.0000000000000001E-3</v>
      </c>
      <c r="R48">
        <v>2E-3</v>
      </c>
      <c r="S48">
        <v>0.158</v>
      </c>
      <c r="T48">
        <v>0</v>
      </c>
      <c r="U48">
        <v>0.97199999999999998</v>
      </c>
      <c r="V48">
        <v>0.998</v>
      </c>
      <c r="W48">
        <v>0</v>
      </c>
      <c r="Z48" s="1">
        <f t="shared" si="0"/>
        <v>0.52180000000000004</v>
      </c>
      <c r="AA48" s="1">
        <f t="shared" si="1"/>
        <v>0.31289999999999996</v>
      </c>
    </row>
    <row r="49" spans="1:30">
      <c r="D49" s="1" t="s">
        <v>2</v>
      </c>
      <c r="E49" s="1" t="s">
        <v>3</v>
      </c>
      <c r="F49" s="1" t="s">
        <v>4</v>
      </c>
      <c r="G49" s="1" t="s">
        <v>5</v>
      </c>
      <c r="H49" s="1" t="s">
        <v>6</v>
      </c>
      <c r="I49" s="1" t="s">
        <v>7</v>
      </c>
      <c r="J49" s="1" t="s">
        <v>8</v>
      </c>
      <c r="K49" s="1" t="s">
        <v>9</v>
      </c>
      <c r="L49" s="1" t="s">
        <v>10</v>
      </c>
      <c r="M49" s="1" t="s">
        <v>11</v>
      </c>
      <c r="N49" s="1" t="s">
        <v>17</v>
      </c>
      <c r="O49" s="1" t="s">
        <v>18</v>
      </c>
      <c r="P49" s="1" t="s">
        <v>19</v>
      </c>
      <c r="Q49" s="1" t="s">
        <v>20</v>
      </c>
      <c r="R49" s="1" t="s">
        <v>21</v>
      </c>
      <c r="S49" s="1" t="s">
        <v>22</v>
      </c>
      <c r="T49" s="1" t="s">
        <v>23</v>
      </c>
      <c r="U49" s="1" t="s">
        <v>24</v>
      </c>
      <c r="V49" s="1" t="s">
        <v>25</v>
      </c>
      <c r="W49" s="1" t="s">
        <v>26</v>
      </c>
      <c r="Z49" s="1" t="s">
        <v>14</v>
      </c>
      <c r="AA49" s="1" t="s">
        <v>15</v>
      </c>
    </row>
    <row r="50" spans="1:30">
      <c r="B50" s="1" t="s">
        <v>12</v>
      </c>
      <c r="C50" s="1" t="s">
        <v>0</v>
      </c>
      <c r="D50" s="2">
        <f>AVERAGE(D1:D24)</f>
        <v>0.30550000000000005</v>
      </c>
      <c r="E50" s="2">
        <f t="shared" ref="E50:W50" si="2">AVERAGE(E1:E24)</f>
        <v>0.5385416666666667</v>
      </c>
      <c r="F50" s="2">
        <f t="shared" si="2"/>
        <v>0.42925000000000008</v>
      </c>
      <c r="G50" s="2">
        <f t="shared" si="2"/>
        <v>0.19466666666666657</v>
      </c>
      <c r="H50" s="2">
        <f t="shared" si="2"/>
        <v>0.53862499999999991</v>
      </c>
      <c r="I50" s="2">
        <f t="shared" si="2"/>
        <v>0.35499999999999998</v>
      </c>
      <c r="J50" s="2">
        <f t="shared" si="2"/>
        <v>0.41258333333333325</v>
      </c>
      <c r="K50" s="2">
        <f t="shared" si="2"/>
        <v>0.92708333333333348</v>
      </c>
      <c r="L50" s="2">
        <f t="shared" si="2"/>
        <v>0.26737499999999997</v>
      </c>
      <c r="M50" s="2">
        <f t="shared" si="2"/>
        <v>0.94312499999999966</v>
      </c>
      <c r="N50" s="2">
        <f t="shared" si="2"/>
        <v>4.5833333333333332E-4</v>
      </c>
      <c r="O50" s="2">
        <f t="shared" si="2"/>
        <v>0.99750000000000016</v>
      </c>
      <c r="P50" s="2">
        <f t="shared" si="2"/>
        <v>7.0833333333333338E-4</v>
      </c>
      <c r="Q50" s="2">
        <f t="shared" si="2"/>
        <v>0.22066666666666659</v>
      </c>
      <c r="R50" s="2">
        <f t="shared" si="2"/>
        <v>0.59816666666666662</v>
      </c>
      <c r="S50" s="2">
        <f t="shared" si="2"/>
        <v>0.15200000000000002</v>
      </c>
      <c r="T50" s="2">
        <f t="shared" si="2"/>
        <v>0.29870833333333335</v>
      </c>
      <c r="U50" s="2">
        <f t="shared" si="2"/>
        <v>1.4583333333333334E-3</v>
      </c>
      <c r="V50" s="2">
        <f t="shared" si="2"/>
        <v>0.27524999999999994</v>
      </c>
      <c r="W50" s="2">
        <f t="shared" si="2"/>
        <v>0.71512500000000001</v>
      </c>
      <c r="Y50" s="1" t="s">
        <v>0</v>
      </c>
      <c r="Z50" s="2">
        <f>AVERAGE(Z1:Z24)</f>
        <v>0.49117499999999992</v>
      </c>
      <c r="AA50" s="2">
        <f>AVERAGE(AA1:AA24)</f>
        <v>0.32600416666666665</v>
      </c>
      <c r="AB50" s="1" t="s">
        <v>0</v>
      </c>
      <c r="AC50" s="2"/>
      <c r="AD50" s="2"/>
    </row>
    <row r="51" spans="1:30">
      <c r="C51" s="1" t="s">
        <v>1</v>
      </c>
      <c r="D51" s="2">
        <f>AVERAGE(D25:D48)</f>
        <v>0.20062500000000005</v>
      </c>
      <c r="E51" s="2">
        <f t="shared" ref="E51:W51" si="3">AVERAGE(E25:E48)</f>
        <v>0.57874999999999999</v>
      </c>
      <c r="F51" s="2">
        <f t="shared" si="3"/>
        <v>8.7291666666666656E-2</v>
      </c>
      <c r="G51" s="2">
        <f t="shared" si="3"/>
        <v>0.40858333333333335</v>
      </c>
      <c r="H51" s="2">
        <f t="shared" si="3"/>
        <v>2.3750000000000004E-3</v>
      </c>
      <c r="I51" s="2">
        <f t="shared" si="3"/>
        <v>0.2452916666666666</v>
      </c>
      <c r="J51" s="2">
        <f t="shared" si="3"/>
        <v>0.41408333333333336</v>
      </c>
      <c r="K51" s="2">
        <f t="shared" si="3"/>
        <v>0.94358333333333322</v>
      </c>
      <c r="L51" s="2">
        <f t="shared" si="3"/>
        <v>0.38362500000000005</v>
      </c>
      <c r="M51" s="2">
        <f t="shared" si="3"/>
        <v>0.18970833333333328</v>
      </c>
      <c r="N51" s="2">
        <f t="shared" si="3"/>
        <v>0.73866666666666658</v>
      </c>
      <c r="O51" s="2">
        <f t="shared" si="3"/>
        <v>8.3333333333333339E-4</v>
      </c>
      <c r="P51" s="2">
        <f t="shared" si="3"/>
        <v>0.55779166666666657</v>
      </c>
      <c r="Q51" s="2">
        <f t="shared" si="3"/>
        <v>0.36908333333333337</v>
      </c>
      <c r="R51" s="2">
        <f t="shared" si="3"/>
        <v>0.20762499999999998</v>
      </c>
      <c r="S51" s="2">
        <f t="shared" si="3"/>
        <v>0.53650000000000009</v>
      </c>
      <c r="T51" s="2">
        <f t="shared" si="3"/>
        <v>0.33520833333333339</v>
      </c>
      <c r="U51" s="2">
        <f t="shared" si="3"/>
        <v>0.49816666666666665</v>
      </c>
      <c r="V51" s="2">
        <f t="shared" si="3"/>
        <v>0.53424999999999978</v>
      </c>
      <c r="W51" s="2">
        <f t="shared" si="3"/>
        <v>0.32045833333333335</v>
      </c>
      <c r="Y51" s="1" t="s">
        <v>1</v>
      </c>
      <c r="Z51" s="2">
        <f>AVERAGE(Z25:Z48)</f>
        <v>0.34539166666666671</v>
      </c>
      <c r="AA51" s="2">
        <f>AVERAGE(AA25:AA48)</f>
        <v>0.40985833333333321</v>
      </c>
      <c r="AB51" s="1" t="s">
        <v>1</v>
      </c>
      <c r="AC51" s="2"/>
      <c r="AD51" s="2"/>
    </row>
    <row r="52" spans="1:30">
      <c r="C52" s="1" t="s">
        <v>16</v>
      </c>
      <c r="D52" s="3">
        <f>TTEST(D1:D24,D25:D48,2,2)</f>
        <v>0.37596634737977808</v>
      </c>
      <c r="E52" s="3">
        <f t="shared" ref="E52:W52" si="4">TTEST(E1:E24,E25:E48,2,2)</f>
        <v>0.75385481198363102</v>
      </c>
      <c r="F52" s="3">
        <f t="shared" si="4"/>
        <v>2.5973095601112294E-3</v>
      </c>
      <c r="G52" s="3">
        <f t="shared" si="4"/>
        <v>8.0055801859906683E-2</v>
      </c>
      <c r="H52" s="3">
        <f t="shared" si="4"/>
        <v>1.6657270562097845E-6</v>
      </c>
      <c r="I52" s="3">
        <f t="shared" si="4"/>
        <v>0.35720045427013603</v>
      </c>
      <c r="J52" s="3">
        <f t="shared" si="4"/>
        <v>0.99134520484776678</v>
      </c>
      <c r="K52" s="3">
        <f t="shared" si="4"/>
        <v>0.64095881439281954</v>
      </c>
      <c r="L52" s="3">
        <f t="shared" si="4"/>
        <v>0.3494749933939364</v>
      </c>
      <c r="M52" s="3">
        <f t="shared" si="4"/>
        <v>1.0192201403756327E-11</v>
      </c>
      <c r="N52" s="3">
        <f t="shared" si="4"/>
        <v>9.6404375005481568E-11</v>
      </c>
      <c r="O52" s="3">
        <f t="shared" si="4"/>
        <v>8.426803187043451E-108</v>
      </c>
      <c r="P52" s="3">
        <f t="shared" si="4"/>
        <v>1.419009503557297E-6</v>
      </c>
      <c r="Q52" s="3">
        <f t="shared" si="4"/>
        <v>0.22508725174908017</v>
      </c>
      <c r="R52" s="3">
        <f t="shared" si="4"/>
        <v>2.7822793686965992E-3</v>
      </c>
      <c r="S52" s="3">
        <f t="shared" si="4"/>
        <v>9.1086774886004699E-4</v>
      </c>
      <c r="T52" s="3">
        <f t="shared" si="4"/>
        <v>0.78801544524559797</v>
      </c>
      <c r="U52" s="3">
        <f t="shared" si="4"/>
        <v>1.7430576005818774E-5</v>
      </c>
      <c r="V52" s="3">
        <f t="shared" si="4"/>
        <v>5.4362772153991018E-2</v>
      </c>
      <c r="W52" s="3">
        <f t="shared" si="4"/>
        <v>1.8290577260771882E-3</v>
      </c>
      <c r="Y52" s="1" t="s">
        <v>16</v>
      </c>
      <c r="Z52" s="3">
        <f>TTEST(Z1:Z24,Z25:Z48,2,2)</f>
        <v>2.9142752015076298E-4</v>
      </c>
      <c r="AA52" s="3">
        <f>TTEST(AA1:AA24,AA25:AA48,2,2)</f>
        <v>1.0172941251733916E-2</v>
      </c>
      <c r="AB52" s="1" t="s">
        <v>16</v>
      </c>
      <c r="AC52" s="3"/>
      <c r="AD52" s="3"/>
    </row>
    <row r="53" spans="1:30">
      <c r="B53" s="1" t="s">
        <v>13</v>
      </c>
      <c r="C53" s="1" t="s">
        <v>0</v>
      </c>
      <c r="D53" s="3">
        <f>STDEV(D1:D24)/SQRT(COUNT(D1:D24))</f>
        <v>9.0161670412621589E-2</v>
      </c>
      <c r="E53" s="3">
        <f t="shared" ref="E53:W53" si="5">STDEV(E1:E24)/SQRT(COUNT(E1:E24))</f>
        <v>9.3995181405301095E-2</v>
      </c>
      <c r="F53" s="3">
        <f t="shared" si="5"/>
        <v>9.9761822335260986E-2</v>
      </c>
      <c r="G53" s="3">
        <f t="shared" si="5"/>
        <v>7.5357689726836666E-2</v>
      </c>
      <c r="H53" s="3">
        <f t="shared" si="5"/>
        <v>9.7660325494668715E-2</v>
      </c>
      <c r="I53" s="3">
        <f t="shared" si="5"/>
        <v>8.9743414436841043E-2</v>
      </c>
      <c r="J53" s="3">
        <f t="shared" si="5"/>
        <v>9.7710343834573291E-2</v>
      </c>
      <c r="K53" s="3">
        <f t="shared" si="5"/>
        <v>3.0937988272631309E-2</v>
      </c>
      <c r="L53" s="3">
        <f t="shared" si="5"/>
        <v>8.3416946730335284E-2</v>
      </c>
      <c r="M53" s="3">
        <f t="shared" si="5"/>
        <v>3.7500015096615734E-2</v>
      </c>
      <c r="N53" s="3">
        <f t="shared" si="5"/>
        <v>3.4039175356303771E-4</v>
      </c>
      <c r="O53" s="3">
        <f t="shared" si="5"/>
        <v>1.5925551431765167E-4</v>
      </c>
      <c r="P53" s="3">
        <f t="shared" si="5"/>
        <v>3.7820689964250797E-4</v>
      </c>
      <c r="Q53" s="3">
        <f t="shared" si="5"/>
        <v>7.6113418103898989E-2</v>
      </c>
      <c r="R53" s="3">
        <f t="shared" si="5"/>
        <v>9.102990961461209E-2</v>
      </c>
      <c r="S53" s="3">
        <f t="shared" si="5"/>
        <v>5.6568158196454763E-2</v>
      </c>
      <c r="T53" s="3">
        <f t="shared" si="5"/>
        <v>9.3254666883386614E-2</v>
      </c>
      <c r="U53" s="3">
        <f t="shared" si="5"/>
        <v>9.4978862382726558E-4</v>
      </c>
      <c r="V53" s="3">
        <f t="shared" si="5"/>
        <v>8.9116501871410458E-2</v>
      </c>
      <c r="W53" s="3">
        <f t="shared" si="5"/>
        <v>7.5017396834991187E-2</v>
      </c>
      <c r="Z53" s="3">
        <f>STDEV(Z1:Z24)/SQRT(COUNT(Z1:Z24))</f>
        <v>2.9955266920933064E-2</v>
      </c>
      <c r="AA53" s="3">
        <f>STDEV(AA1:AA24)/SQRT(COUNT(AA1:AA24))</f>
        <v>2.2317030183285826E-2</v>
      </c>
      <c r="AC53" s="3"/>
      <c r="AD53" s="3"/>
    </row>
    <row r="54" spans="1:30">
      <c r="C54" s="1" t="s">
        <v>1</v>
      </c>
      <c r="D54" s="3">
        <f>STDEV(D25:D48)/SQRT(COUNT(D25:D48))</f>
        <v>7.5046188977672026E-2</v>
      </c>
      <c r="E54" s="3">
        <f t="shared" ref="E54:W54" si="6">STDEV(E25:E48)/SQRT(COUNT(E25:E48))</f>
        <v>8.609838596174374E-2</v>
      </c>
      <c r="F54" s="3">
        <f t="shared" si="6"/>
        <v>3.9663598065145689E-2</v>
      </c>
      <c r="G54" s="3">
        <f t="shared" si="6"/>
        <v>9.276220019503717E-2</v>
      </c>
      <c r="H54" s="3">
        <f t="shared" si="6"/>
        <v>6.4497078913744595E-4</v>
      </c>
      <c r="I54" s="3">
        <f t="shared" si="6"/>
        <v>7.6554458194441205E-2</v>
      </c>
      <c r="J54" s="3">
        <f t="shared" si="6"/>
        <v>9.6787922138977037E-2</v>
      </c>
      <c r="K54" s="3">
        <f t="shared" si="6"/>
        <v>1.6677451220946923E-2</v>
      </c>
      <c r="L54" s="3">
        <f t="shared" si="6"/>
        <v>9.0370469648111768E-2</v>
      </c>
      <c r="M54" s="3">
        <f t="shared" si="6"/>
        <v>7.4781916727538117E-2</v>
      </c>
      <c r="N54" s="3">
        <f t="shared" si="6"/>
        <v>8.8602427148574026E-2</v>
      </c>
      <c r="O54" s="3">
        <f t="shared" si="6"/>
        <v>7.0625227116902147E-4</v>
      </c>
      <c r="P54" s="3">
        <f t="shared" si="6"/>
        <v>0.10059693175311114</v>
      </c>
      <c r="Q54" s="3">
        <f t="shared" si="6"/>
        <v>9.3676322095052583E-2</v>
      </c>
      <c r="R54" s="3">
        <f t="shared" si="6"/>
        <v>8.3545414459286232E-2</v>
      </c>
      <c r="S54" s="3">
        <f t="shared" si="6"/>
        <v>9.2492244093174109E-2</v>
      </c>
      <c r="T54" s="3">
        <f t="shared" si="6"/>
        <v>9.7551806733554014E-2</v>
      </c>
      <c r="U54" s="3">
        <f t="shared" si="6"/>
        <v>0.10358476306917261</v>
      </c>
      <c r="V54" s="3">
        <f t="shared" si="6"/>
        <v>9.6265037409935264E-2</v>
      </c>
      <c r="W54" s="3">
        <f t="shared" si="6"/>
        <v>9.2761185878988905E-2</v>
      </c>
      <c r="Z54" s="3">
        <f>STDEV(Z25:Z48)/SQRT(COUNT(Z25:Z48))</f>
        <v>2.2022138825053987E-2</v>
      </c>
      <c r="AA54" s="3">
        <f>STDEV(AA25:AA48)/SQRT(COUNT(AA25:AA48))</f>
        <v>2.1924375056506434E-2</v>
      </c>
      <c r="AC54" s="3"/>
      <c r="AD54" s="3"/>
    </row>
    <row r="55" spans="1:30">
      <c r="D55" s="2">
        <f>D50-D51</f>
        <v>0.104875</v>
      </c>
      <c r="E55" s="2">
        <f t="shared" ref="E55:W55" si="7">E50-E51</f>
        <v>-4.020833333333329E-2</v>
      </c>
      <c r="F55" s="2">
        <f t="shared" si="7"/>
        <v>0.34195833333333342</v>
      </c>
      <c r="G55" s="2">
        <f t="shared" si="7"/>
        <v>-0.21391666666666678</v>
      </c>
      <c r="H55" s="2">
        <f t="shared" si="7"/>
        <v>0.53624999999999989</v>
      </c>
      <c r="I55" s="2">
        <f t="shared" si="7"/>
        <v>0.10970833333333338</v>
      </c>
      <c r="J55" s="2">
        <f t="shared" si="7"/>
        <v>-1.5000000000001124E-3</v>
      </c>
      <c r="K55" s="2">
        <f t="shared" si="7"/>
        <v>-1.6499999999999737E-2</v>
      </c>
      <c r="L55" s="2">
        <f t="shared" si="7"/>
        <v>-0.11625000000000008</v>
      </c>
      <c r="M55" s="2">
        <f t="shared" si="7"/>
        <v>0.7534166666666664</v>
      </c>
      <c r="N55" s="2">
        <f t="shared" si="7"/>
        <v>-0.73820833333333324</v>
      </c>
      <c r="O55" s="2">
        <f t="shared" si="7"/>
        <v>0.99666666666666681</v>
      </c>
      <c r="P55" s="2">
        <f t="shared" si="7"/>
        <v>-0.55708333333333326</v>
      </c>
      <c r="Q55" s="2">
        <f t="shared" si="7"/>
        <v>-0.14841666666666678</v>
      </c>
      <c r="R55" s="2">
        <f t="shared" si="7"/>
        <v>0.39054166666666668</v>
      </c>
      <c r="S55" s="2">
        <f t="shared" si="7"/>
        <v>-0.38450000000000006</v>
      </c>
      <c r="T55" s="2">
        <f t="shared" si="7"/>
        <v>-3.6500000000000032E-2</v>
      </c>
      <c r="U55" s="2">
        <f t="shared" si="7"/>
        <v>-0.49670833333333331</v>
      </c>
      <c r="V55" s="2">
        <f t="shared" si="7"/>
        <v>-0.25899999999999984</v>
      </c>
      <c r="W55" s="2">
        <f t="shared" si="7"/>
        <v>0.39466666666666667</v>
      </c>
    </row>
    <row r="56" spans="1:30">
      <c r="D56" s="2" t="str">
        <f>IF(D55=MIN($D55:$W55),"Tools",IF(D55=MAX($D55:$W55),"Animals",""))</f>
        <v/>
      </c>
      <c r="E56" s="2" t="str">
        <f t="shared" ref="E56:W56" si="8">IF(E55=MIN($D55:$W55),"Tools",IF(E55=MAX($D55:$W55),"Animals",""))</f>
        <v/>
      </c>
      <c r="F56" s="2" t="str">
        <f t="shared" si="8"/>
        <v/>
      </c>
      <c r="G56" s="2" t="str">
        <f t="shared" si="8"/>
        <v/>
      </c>
      <c r="H56" s="2" t="str">
        <f t="shared" si="8"/>
        <v/>
      </c>
      <c r="I56" s="2" t="str">
        <f t="shared" si="8"/>
        <v/>
      </c>
      <c r="J56" s="2" t="str">
        <f t="shared" si="8"/>
        <v/>
      </c>
      <c r="K56" s="2" t="str">
        <f t="shared" si="8"/>
        <v/>
      </c>
      <c r="L56" s="2" t="str">
        <f t="shared" si="8"/>
        <v/>
      </c>
      <c r="M56" s="2" t="str">
        <f t="shared" si="8"/>
        <v/>
      </c>
      <c r="N56" s="2" t="str">
        <f t="shared" si="8"/>
        <v>Tools</v>
      </c>
      <c r="O56" s="2" t="str">
        <f t="shared" si="8"/>
        <v>Animals</v>
      </c>
      <c r="P56" s="2" t="str">
        <f t="shared" si="8"/>
        <v/>
      </c>
      <c r="Q56" s="2" t="str">
        <f t="shared" si="8"/>
        <v/>
      </c>
      <c r="R56" s="2" t="str">
        <f t="shared" si="8"/>
        <v/>
      </c>
      <c r="S56" s="2" t="str">
        <f t="shared" si="8"/>
        <v/>
      </c>
      <c r="T56" s="2" t="str">
        <f t="shared" si="8"/>
        <v/>
      </c>
      <c r="U56" s="2" t="str">
        <f t="shared" si="8"/>
        <v/>
      </c>
      <c r="V56" s="2" t="str">
        <f t="shared" si="8"/>
        <v/>
      </c>
      <c r="W56" s="2" t="str">
        <f t="shared" si="8"/>
        <v/>
      </c>
    </row>
    <row r="57" spans="1:30">
      <c r="D57" s="1" t="s">
        <v>2</v>
      </c>
      <c r="E57" s="1" t="s">
        <v>3</v>
      </c>
      <c r="F57" s="1" t="s">
        <v>4</v>
      </c>
      <c r="G57" s="1" t="s">
        <v>5</v>
      </c>
      <c r="H57" s="1" t="s">
        <v>6</v>
      </c>
      <c r="I57" s="1" t="s">
        <v>7</v>
      </c>
      <c r="J57" s="1" t="s">
        <v>8</v>
      </c>
      <c r="K57" s="1" t="s">
        <v>9</v>
      </c>
      <c r="L57" s="1" t="s">
        <v>10</v>
      </c>
      <c r="M57" s="1" t="s">
        <v>11</v>
      </c>
      <c r="N57" s="1" t="s">
        <v>17</v>
      </c>
      <c r="O57" s="1" t="s">
        <v>18</v>
      </c>
      <c r="P57" s="1" t="s">
        <v>19</v>
      </c>
      <c r="Q57" s="1" t="s">
        <v>20</v>
      </c>
      <c r="R57" s="1" t="s">
        <v>21</v>
      </c>
      <c r="S57" s="1" t="s">
        <v>22</v>
      </c>
      <c r="T57" s="1" t="s">
        <v>23</v>
      </c>
      <c r="U57" s="1" t="s">
        <v>24</v>
      </c>
      <c r="V57" s="1" t="s">
        <v>25</v>
      </c>
      <c r="W57" s="1" t="s">
        <v>26</v>
      </c>
    </row>
    <row r="58" spans="1:30">
      <c r="C58" s="1" t="s">
        <v>0</v>
      </c>
      <c r="D58" s="1">
        <f>(D50+0.6*(E50)+0.15*F50)/(1+0.6+0.15)</f>
        <v>0.39600714285714289</v>
      </c>
      <c r="E58" s="1">
        <f>(E50+0.6*(F50+D50)+0.15*G50)/(1+2*0.6+0.15)</f>
        <v>0.42918794326241139</v>
      </c>
      <c r="F58" s="1">
        <f t="shared" ref="F58:U59" si="9">(F50+0.6*(G50+E50)+0.15*(D50+H50))/(1+2*0.6+2*0.15)</f>
        <v>0.39831749999999999</v>
      </c>
      <c r="G58" s="1">
        <f t="shared" si="9"/>
        <v>0.36376916666666659</v>
      </c>
      <c r="H58" s="1">
        <f t="shared" si="9"/>
        <v>0.3978799999999999</v>
      </c>
      <c r="I58" s="1">
        <f t="shared" si="9"/>
        <v>0.43759499999999996</v>
      </c>
      <c r="J58" s="1">
        <f t="shared" si="9"/>
        <v>0.5210933333333333</v>
      </c>
      <c r="K58" s="1">
        <f t="shared" si="9"/>
        <v>0.6119108333333334</v>
      </c>
      <c r="L58" s="1">
        <f t="shared" si="9"/>
        <v>0.58058249999999989</v>
      </c>
      <c r="M58" s="1">
        <f t="shared" si="9"/>
        <v>0.55700499999999986</v>
      </c>
      <c r="N58" s="1">
        <f t="shared" si="9"/>
        <v>0.48201833333333327</v>
      </c>
      <c r="O58" s="1">
        <f t="shared" si="9"/>
        <v>0.46910750000000007</v>
      </c>
      <c r="P58" s="1">
        <f t="shared" si="9"/>
        <v>0.32856083333333336</v>
      </c>
      <c r="Q58" s="1">
        <f t="shared" si="9"/>
        <v>0.30096666666666666</v>
      </c>
      <c r="R58" s="1">
        <f t="shared" si="9"/>
        <v>0.3466716666666666</v>
      </c>
      <c r="S58" s="1">
        <f t="shared" si="9"/>
        <v>0.28937749999999995</v>
      </c>
      <c r="T58" s="1">
        <f t="shared" si="9"/>
        <v>0.20871833333333334</v>
      </c>
      <c r="U58" s="1">
        <f t="shared" si="9"/>
        <v>0.19036083333333334</v>
      </c>
      <c r="V58" s="1">
        <f>(V50+0.6*(W50+U50)+0.15*T50)/(1+2*0.6+0.15)</f>
        <v>0.31915159574468083</v>
      </c>
      <c r="W58" s="1">
        <f>(W50+0.6*(V50)+0.15*U58)/(1+0.6+0.15)</f>
        <v>0.51933092857142849</v>
      </c>
    </row>
    <row r="59" spans="1:30">
      <c r="C59" s="1" t="s">
        <v>1</v>
      </c>
      <c r="D59" s="1">
        <f>(D51+0.6*(E51)+0.15*F51)/(1+0.6+0.15)</f>
        <v>0.32055357142857149</v>
      </c>
      <c r="E59" s="1">
        <f>(E51+0.6*(F51+D51)+0.15*G51)/(1+2*0.6+0.15)</f>
        <v>0.3458670212765958</v>
      </c>
      <c r="F59" s="1">
        <f t="shared" si="9"/>
        <v>0.28405666666666668</v>
      </c>
      <c r="G59" s="1">
        <f t="shared" si="9"/>
        <v>0.2343958333333333</v>
      </c>
      <c r="H59" s="1">
        <f t="shared" si="9"/>
        <v>0.18796249999999998</v>
      </c>
      <c r="I59" s="1">
        <f t="shared" si="9"/>
        <v>0.27919666666666665</v>
      </c>
      <c r="J59" s="1">
        <f t="shared" si="9"/>
        <v>0.47412333333333334</v>
      </c>
      <c r="K59" s="1">
        <f t="shared" si="9"/>
        <v>0.59498333333333331</v>
      </c>
      <c r="L59" s="1">
        <f t="shared" si="9"/>
        <v>0.49460499999999996</v>
      </c>
      <c r="M59" s="1">
        <f t="shared" si="9"/>
        <v>0.4018983333333333</v>
      </c>
      <c r="N59" s="1">
        <f t="shared" si="9"/>
        <v>0.3976816666666666</v>
      </c>
      <c r="O59" s="1">
        <f t="shared" si="9"/>
        <v>0.34501083333333338</v>
      </c>
      <c r="P59" s="1">
        <f t="shared" si="9"/>
        <v>0.36867416666666664</v>
      </c>
      <c r="Q59" s="1">
        <f t="shared" si="9"/>
        <v>0.3635733333333333</v>
      </c>
      <c r="R59" s="1">
        <f t="shared" si="9"/>
        <v>0.35397000000000001</v>
      </c>
      <c r="S59" s="1">
        <f t="shared" si="9"/>
        <v>0.39691500000000002</v>
      </c>
      <c r="T59" s="1">
        <f t="shared" si="9"/>
        <v>0.42691583333333344</v>
      </c>
      <c r="U59" s="1">
        <f t="shared" si="9"/>
        <v>0.45935416666666662</v>
      </c>
      <c r="V59" s="1">
        <f>(V51+0.6*(W51+U51)+0.15*T51)/(1+2*0.6+0.15)</f>
        <v>0.45774734042553183</v>
      </c>
      <c r="W59" s="1">
        <f>(W51+0.6*(V51)+0.15*U59)/(1+0.6+0.15)</f>
        <v>0.40566369047619039</v>
      </c>
    </row>
    <row r="61" spans="1:30">
      <c r="A61">
        <v>72</v>
      </c>
      <c r="B61" t="s">
        <v>47</v>
      </c>
      <c r="C61">
        <v>30</v>
      </c>
      <c r="D61" s="1">
        <f ca="1">D1+NORMINV(RAND(),0,'Total-Smoothed'!$AG$2)</f>
        <v>3.4911466041000205E-4</v>
      </c>
      <c r="E61" s="1">
        <f ca="1">E1+NORMINV(RAND(),0,'Total-Smoothed'!$AG$2)</f>
        <v>-8.9266668441730965E-2</v>
      </c>
      <c r="F61" s="1">
        <f ca="1">F1+NORMINV(RAND(),0,'Total-Smoothed'!$AG$2)</f>
        <v>0.85850085282595678</v>
      </c>
      <c r="G61" s="1">
        <f ca="1">G1+NORMINV(RAND(),0,'Total-Smoothed'!$AG$2)</f>
        <v>-5.3555184219487309E-2</v>
      </c>
      <c r="H61" s="1">
        <f ca="1">H1+NORMINV(RAND(),0,'Total-Smoothed'!$AG$2)</f>
        <v>0.98641230321437001</v>
      </c>
      <c r="I61" s="1">
        <f ca="1">I1+NORMINV(RAND(),0,'Total-Smoothed'!$AG$2)</f>
        <v>-2.9949215336729687E-2</v>
      </c>
      <c r="J61" s="1">
        <f ca="1">J1+NORMINV(RAND(),0,'Total-Smoothed'!$AG$2)</f>
        <v>8.6956989368404347E-2</v>
      </c>
      <c r="K61" s="1">
        <f ca="1">K1+NORMINV(RAND(),0,'Total-Smoothed'!$AG$2)</f>
        <v>0.73488823907241785</v>
      </c>
      <c r="L61" s="1">
        <f ca="1">L1+NORMINV(RAND(),0,'Total-Smoothed'!$AG$2)</f>
        <v>-0.10046280827884101</v>
      </c>
      <c r="M61" s="1">
        <f ca="1">M1+NORMINV(RAND(),0,'Total-Smoothed'!$AG$2)</f>
        <v>1.2228655504805592</v>
      </c>
      <c r="N61" s="1">
        <f ca="1">N1+NORMINV(RAND(),0,'Total-Smoothed'!$AG$2)</f>
        <v>-8.1293271291910538E-2</v>
      </c>
      <c r="O61" s="1">
        <f ca="1">O1+NORMINV(RAND(),0,'Total-Smoothed'!$AG$2)</f>
        <v>0.89338168284973651</v>
      </c>
      <c r="P61" s="1">
        <f ca="1">P1+NORMINV(RAND(),0,'Total-Smoothed'!$AG$2)</f>
        <v>5.3362259740924435E-2</v>
      </c>
      <c r="Q61" s="1">
        <f ca="1">Q1+NORMINV(RAND(),0,'Total-Smoothed'!$AG$2)</f>
        <v>0.1222957518307605</v>
      </c>
      <c r="R61" s="1">
        <f ca="1">R1+NORMINV(RAND(),0,'Total-Smoothed'!$AG$2)</f>
        <v>0.40235330328405722</v>
      </c>
      <c r="S61" s="1">
        <f ca="1">S1+NORMINV(RAND(),0,'Total-Smoothed'!$AG$2)</f>
        <v>5.8248387778071842E-2</v>
      </c>
      <c r="T61" s="1">
        <f ca="1">T1+NORMINV(RAND(),0,'Total-Smoothed'!$AG$2)</f>
        <v>-4.7500985991169708E-3</v>
      </c>
      <c r="U61" s="1">
        <f ca="1">U1+NORMINV(RAND(),0,'Total-Smoothed'!$AG$2)</f>
        <v>-3.6915537933765563E-2</v>
      </c>
      <c r="V61" s="1">
        <f ca="1">V1+NORMINV(RAND(),0,'Total-Smoothed'!$AG$2)</f>
        <v>1.0174425930728679</v>
      </c>
      <c r="W61" s="1">
        <f ca="1">W1+NORMINV(RAND(),0,'Total-Smoothed'!$AG$2)</f>
        <v>0.67515525959232048</v>
      </c>
    </row>
    <row r="62" spans="1:30">
      <c r="A62">
        <v>73</v>
      </c>
      <c r="B62" t="s">
        <v>48</v>
      </c>
      <c r="C62">
        <v>30</v>
      </c>
      <c r="D62" s="1">
        <f ca="1">D2+NORMINV(RAND(),0,'Total-Smoothed'!$AG$2)</f>
        <v>0.13305842747552249</v>
      </c>
      <c r="E62" s="1">
        <f ca="1">E2+NORMINV(RAND(),0,'Total-Smoothed'!$AG$2)</f>
        <v>0.89525928511382358</v>
      </c>
      <c r="F62" s="1">
        <f ca="1">F2+NORMINV(RAND(),0,'Total-Smoothed'!$AG$2)</f>
        <v>0.90292433330190036</v>
      </c>
      <c r="G62" s="1">
        <f ca="1">G2+NORMINV(RAND(),0,'Total-Smoothed'!$AG$2)</f>
        <v>1.1940992219996187</v>
      </c>
      <c r="H62" s="1">
        <f ca="1">H2+NORMINV(RAND(),0,'Total-Smoothed'!$AG$2)</f>
        <v>1.0541650556984652</v>
      </c>
      <c r="I62" s="1">
        <f ca="1">I2+NORMINV(RAND(),0,'Total-Smoothed'!$AG$2)</f>
        <v>8.1688553222844879E-2</v>
      </c>
      <c r="J62" s="1">
        <f ca="1">J2+NORMINV(RAND(),0,'Total-Smoothed'!$AG$2)</f>
        <v>1.0400216506311197</v>
      </c>
      <c r="K62" s="1">
        <f ca="1">K2+NORMINV(RAND(),0,'Total-Smoothed'!$AG$2)</f>
        <v>0.92646357466183105</v>
      </c>
      <c r="L62" s="1">
        <f ca="1">L2+NORMINV(RAND(),0,'Total-Smoothed'!$AG$2)</f>
        <v>2.9101293051515188E-2</v>
      </c>
      <c r="M62" s="1">
        <f ca="1">M2+NORMINV(RAND(),0,'Total-Smoothed'!$AG$2)</f>
        <v>1.0367175134182687</v>
      </c>
      <c r="N62" s="1">
        <f ca="1">N2+NORMINV(RAND(),0,'Total-Smoothed'!$AG$2)</f>
        <v>0.15625664978636034</v>
      </c>
      <c r="O62" s="1">
        <f ca="1">O2+NORMINV(RAND(),0,'Total-Smoothed'!$AG$2)</f>
        <v>1.0843117930340032</v>
      </c>
      <c r="P62" s="1">
        <f ca="1">P2+NORMINV(RAND(),0,'Total-Smoothed'!$AG$2)</f>
        <v>-6.3998871842869967E-2</v>
      </c>
      <c r="Q62" s="1">
        <f ca="1">Q2+NORMINV(RAND(),0,'Total-Smoothed'!$AG$2)</f>
        <v>9.7552387722490863E-2</v>
      </c>
      <c r="R62" s="1">
        <f ca="1">R2+NORMINV(RAND(),0,'Total-Smoothed'!$AG$2)</f>
        <v>0.92126126732906788</v>
      </c>
      <c r="S62" s="1">
        <f ca="1">S2+NORMINV(RAND(),0,'Total-Smoothed'!$AG$2)</f>
        <v>7.4329756595230528E-2</v>
      </c>
      <c r="T62" s="1">
        <f ca="1">T2+NORMINV(RAND(),0,'Total-Smoothed'!$AG$2)</f>
        <v>6.4621531398671217E-2</v>
      </c>
      <c r="U62" s="1">
        <f ca="1">U2+NORMINV(RAND(),0,'Total-Smoothed'!$AG$2)</f>
        <v>7.8360055932597296E-3</v>
      </c>
      <c r="V62" s="1">
        <f ca="1">V2+NORMINV(RAND(),0,'Total-Smoothed'!$AG$2)</f>
        <v>0.11209723474962029</v>
      </c>
      <c r="W62" s="1">
        <f ca="1">W2+NORMINV(RAND(),0,'Total-Smoothed'!$AG$2)</f>
        <v>0.67100112614139806</v>
      </c>
    </row>
    <row r="63" spans="1:30">
      <c r="A63">
        <v>74</v>
      </c>
      <c r="B63" t="s">
        <v>49</v>
      </c>
      <c r="C63">
        <v>30</v>
      </c>
      <c r="D63" s="1">
        <f ca="1">D3+NORMINV(RAND(),0,'Total-Smoothed'!$AG$2)</f>
        <v>-0.11518499182634555</v>
      </c>
      <c r="E63" s="1">
        <f ca="1">E3+NORMINV(RAND(),0,'Total-Smoothed'!$AG$2)</f>
        <v>0.94594874731632794</v>
      </c>
      <c r="F63" s="1">
        <f ca="1">F3+NORMINV(RAND(),0,'Total-Smoothed'!$AG$2)</f>
        <v>0.90366479657469134</v>
      </c>
      <c r="G63" s="1">
        <f ca="1">G3+NORMINV(RAND(),0,'Total-Smoothed'!$AG$2)</f>
        <v>-4.6374256264435691E-2</v>
      </c>
      <c r="H63" s="1">
        <f ca="1">H3+NORMINV(RAND(),0,'Total-Smoothed'!$AG$2)</f>
        <v>0.97794785001821039</v>
      </c>
      <c r="I63" s="1">
        <f ca="1">I3+NORMINV(RAND(),0,'Total-Smoothed'!$AG$2)</f>
        <v>1.0412243883142338</v>
      </c>
      <c r="J63" s="1">
        <f ca="1">J3+NORMINV(RAND(),0,'Total-Smoothed'!$AG$2)</f>
        <v>0.16955501057784811</v>
      </c>
      <c r="K63" s="1">
        <f ca="1">K3+NORMINV(RAND(),0,'Total-Smoothed'!$AG$2)</f>
        <v>0.91183678339977692</v>
      </c>
      <c r="L63" s="1">
        <f ca="1">L3+NORMINV(RAND(),0,'Total-Smoothed'!$AG$2)</f>
        <v>-8.1661520403509477E-2</v>
      </c>
      <c r="M63" s="1">
        <f ca="1">M3+NORMINV(RAND(),0,'Total-Smoothed'!$AG$2)</f>
        <v>0.9833807162137399</v>
      </c>
      <c r="N63" s="1">
        <f ca="1">N3+NORMINV(RAND(),0,'Total-Smoothed'!$AG$2)</f>
        <v>9.4374357676741877E-2</v>
      </c>
      <c r="O63" s="1">
        <f ca="1">O3+NORMINV(RAND(),0,'Total-Smoothed'!$AG$2)</f>
        <v>1.0700874471910458</v>
      </c>
      <c r="P63" s="1">
        <f ca="1">P3+NORMINV(RAND(),0,'Total-Smoothed'!$AG$2)</f>
        <v>8.1937126097926249E-2</v>
      </c>
      <c r="Q63" s="1">
        <f ca="1">Q3+NORMINV(RAND(),0,'Total-Smoothed'!$AG$2)</f>
        <v>0.10050135933994114</v>
      </c>
      <c r="R63" s="1">
        <f ca="1">R3+NORMINV(RAND(),0,'Total-Smoothed'!$AG$2)</f>
        <v>0.24294314173637949</v>
      </c>
      <c r="S63" s="1">
        <f ca="1">S3+NORMINV(RAND(),0,'Total-Smoothed'!$AG$2)</f>
        <v>9.4904745695255227E-2</v>
      </c>
      <c r="T63" s="1">
        <f ca="1">T3+NORMINV(RAND(),0,'Total-Smoothed'!$AG$2)</f>
        <v>5.0821103915981256E-2</v>
      </c>
      <c r="U63" s="1">
        <f ca="1">U3+NORMINV(RAND(),0,'Total-Smoothed'!$AG$2)</f>
        <v>-6.5506157590602729E-2</v>
      </c>
      <c r="V63" s="1">
        <f ca="1">V3+NORMINV(RAND(),0,'Total-Smoothed'!$AG$2)</f>
        <v>0.95814090677032504</v>
      </c>
      <c r="W63" s="1">
        <f ca="1">W3+NORMINV(RAND(),0,'Total-Smoothed'!$AG$2)</f>
        <v>9.220158616725424E-2</v>
      </c>
    </row>
    <row r="64" spans="1:30">
      <c r="A64">
        <v>75</v>
      </c>
      <c r="B64" t="s">
        <v>50</v>
      </c>
      <c r="C64">
        <v>30</v>
      </c>
      <c r="D64" s="1">
        <f ca="1">D4+NORMINV(RAND(),0,'Total-Smoothed'!$AG$2)</f>
        <v>-6.3165998337792226E-2</v>
      </c>
      <c r="E64" s="1">
        <f ca="1">E4+NORMINV(RAND(),0,'Total-Smoothed'!$AG$2)</f>
        <v>0.83846662649371972</v>
      </c>
      <c r="F64" s="1">
        <f ca="1">F4+NORMINV(RAND(),0,'Total-Smoothed'!$AG$2)</f>
        <v>0.80784113119089829</v>
      </c>
      <c r="G64" s="1">
        <f ca="1">G4+NORMINV(RAND(),0,'Total-Smoothed'!$AG$2)</f>
        <v>0.93639506257601179</v>
      </c>
      <c r="H64" s="1">
        <f ca="1">H4+NORMINV(RAND(),0,'Total-Smoothed'!$AG$2)</f>
        <v>0.89196518943928305</v>
      </c>
      <c r="I64" s="1">
        <f ca="1">I4+NORMINV(RAND(),0,'Total-Smoothed'!$AG$2)</f>
        <v>0.94771414519705743</v>
      </c>
      <c r="J64" s="1">
        <f ca="1">J4+NORMINV(RAND(),0,'Total-Smoothed'!$AG$2)</f>
        <v>0.92093409902673329</v>
      </c>
      <c r="K64" s="1">
        <f ca="1">K4+NORMINV(RAND(),0,'Total-Smoothed'!$AG$2)</f>
        <v>0.71387069747439225</v>
      </c>
      <c r="L64" s="1">
        <f ca="1">L4+NORMINV(RAND(),0,'Total-Smoothed'!$AG$2)</f>
        <v>0.12718722162653492</v>
      </c>
      <c r="M64" s="1">
        <f ca="1">M4+NORMINV(RAND(),0,'Total-Smoothed'!$AG$2)</f>
        <v>0.87233351112354129</v>
      </c>
      <c r="N64" s="1">
        <f ca="1">N4+NORMINV(RAND(),0,'Total-Smoothed'!$AG$2)</f>
        <v>-2.1000455657919893E-2</v>
      </c>
      <c r="O64" s="1">
        <f ca="1">O4+NORMINV(RAND(),0,'Total-Smoothed'!$AG$2)</f>
        <v>0.74195548730086547</v>
      </c>
      <c r="P64" s="1">
        <f ca="1">P4+NORMINV(RAND(),0,'Total-Smoothed'!$AG$2)</f>
        <v>6.6019343202149333E-2</v>
      </c>
      <c r="Q64" s="1">
        <f ca="1">Q4+NORMINV(RAND(),0,'Total-Smoothed'!$AG$2)</f>
        <v>-4.3671600196907613E-4</v>
      </c>
      <c r="R64" s="1">
        <f ca="1">R4+NORMINV(RAND(),0,'Total-Smoothed'!$AG$2)</f>
        <v>5.4303967199262337E-2</v>
      </c>
      <c r="S64" s="1">
        <f ca="1">S4+NORMINV(RAND(),0,'Total-Smoothed'!$AG$2)</f>
        <v>5.6594808881992628E-2</v>
      </c>
      <c r="T64" s="1">
        <f ca="1">T4+NORMINV(RAND(),0,'Total-Smoothed'!$AG$2)</f>
        <v>3.6774806065994828E-3</v>
      </c>
      <c r="U64" s="1">
        <f ca="1">U4+NORMINV(RAND(),0,'Total-Smoothed'!$AG$2)</f>
        <v>-1.648139237944941E-2</v>
      </c>
      <c r="V64" s="1">
        <f ca="1">V4+NORMINV(RAND(),0,'Total-Smoothed'!$AG$2)</f>
        <v>0.11234779397367434</v>
      </c>
      <c r="W64" s="1">
        <f ca="1">W4+NORMINV(RAND(),0,'Total-Smoothed'!$AG$2)</f>
        <v>0.39561780770904137</v>
      </c>
    </row>
    <row r="65" spans="1:23">
      <c r="A65">
        <v>76</v>
      </c>
      <c r="B65" t="s">
        <v>51</v>
      </c>
      <c r="C65">
        <v>30</v>
      </c>
      <c r="D65" s="1">
        <f ca="1">D5+NORMINV(RAND(),0,'Total-Smoothed'!$AG$2)</f>
        <v>0.74201407185101109</v>
      </c>
      <c r="E65" s="1">
        <f ca="1">E5+NORMINV(RAND(),0,'Total-Smoothed'!$AG$2)</f>
        <v>0.14890385251496752</v>
      </c>
      <c r="F65" s="1">
        <f ca="1">F5+NORMINV(RAND(),0,'Total-Smoothed'!$AG$2)</f>
        <v>0.94403338725074804</v>
      </c>
      <c r="G65" s="1">
        <f ca="1">G5+NORMINV(RAND(),0,'Total-Smoothed'!$AG$2)</f>
        <v>-3.7941460618484489E-2</v>
      </c>
      <c r="H65" s="1">
        <f ca="1">H5+NORMINV(RAND(),0,'Total-Smoothed'!$AG$2)</f>
        <v>0.98996838321883263</v>
      </c>
      <c r="I65" s="1">
        <f ca="1">I5+NORMINV(RAND(),0,'Total-Smoothed'!$AG$2)</f>
        <v>-0.15791393867665937</v>
      </c>
      <c r="J65" s="1">
        <f ca="1">J5+NORMINV(RAND(),0,'Total-Smoothed'!$AG$2)</f>
        <v>1.7886955246788391E-2</v>
      </c>
      <c r="K65" s="1">
        <f ca="1">K5+NORMINV(RAND(),0,'Total-Smoothed'!$AG$2)</f>
        <v>0.72219394705333495</v>
      </c>
      <c r="L65" s="1">
        <f ca="1">L5+NORMINV(RAND(),0,'Total-Smoothed'!$AG$2)</f>
        <v>-0.1238708882253796</v>
      </c>
      <c r="M65" s="1">
        <f ca="1">M5+NORMINV(RAND(),0,'Total-Smoothed'!$AG$2)</f>
        <v>1.0865011249883634</v>
      </c>
      <c r="N65" s="1">
        <f ca="1">N5+NORMINV(RAND(),0,'Total-Smoothed'!$AG$2)</f>
        <v>8.6054627364740149E-2</v>
      </c>
      <c r="O65" s="1">
        <f ca="1">O5+NORMINV(RAND(),0,'Total-Smoothed'!$AG$2)</f>
        <v>1.2907046281907728</v>
      </c>
      <c r="P65" s="1">
        <f ca="1">P5+NORMINV(RAND(),0,'Total-Smoothed'!$AG$2)</f>
        <v>-0.12629941456590285</v>
      </c>
      <c r="Q65" s="1">
        <f ca="1">Q5+NORMINV(RAND(),0,'Total-Smoothed'!$AG$2)</f>
        <v>6.2443302496801106E-2</v>
      </c>
      <c r="R65" s="1">
        <f ca="1">R5+NORMINV(RAND(),0,'Total-Smoothed'!$AG$2)</f>
        <v>0.13288795357712196</v>
      </c>
      <c r="S65" s="1">
        <f ca="1">S5+NORMINV(RAND(),0,'Total-Smoothed'!$AG$2)</f>
        <v>1.9443295349783951E-2</v>
      </c>
      <c r="T65" s="1">
        <f ca="1">T5+NORMINV(RAND(),0,'Total-Smoothed'!$AG$2)</f>
        <v>0.11254813017827414</v>
      </c>
      <c r="U65" s="1">
        <f ca="1">U5+NORMINV(RAND(),0,'Total-Smoothed'!$AG$2)</f>
        <v>-8.5949326045031915E-2</v>
      </c>
      <c r="V65" s="1">
        <f ca="1">V5+NORMINV(RAND(),0,'Total-Smoothed'!$AG$2)</f>
        <v>0.62417889863802478</v>
      </c>
      <c r="W65" s="1">
        <f ca="1">W5+NORMINV(RAND(),0,'Total-Smoothed'!$AG$2)</f>
        <v>0.18527819492611833</v>
      </c>
    </row>
    <row r="66" spans="1:23">
      <c r="A66">
        <v>77</v>
      </c>
      <c r="B66" t="s">
        <v>52</v>
      </c>
      <c r="C66">
        <v>30</v>
      </c>
      <c r="D66" s="1">
        <f ca="1">D6+NORMINV(RAND(),0,'Total-Smoothed'!$AG$2)</f>
        <v>0.4386172711693036</v>
      </c>
      <c r="E66" s="1">
        <f ca="1">E6+NORMINV(RAND(),0,'Total-Smoothed'!$AG$2)</f>
        <v>0.56624071568193091</v>
      </c>
      <c r="F66" s="1">
        <f ca="1">F6+NORMINV(RAND(),0,'Total-Smoothed'!$AG$2)</f>
        <v>0.9014372093487335</v>
      </c>
      <c r="G66" s="1">
        <f ca="1">G6+NORMINV(RAND(),0,'Total-Smoothed'!$AG$2)</f>
        <v>1.1191224900730403</v>
      </c>
      <c r="H66" s="1">
        <f ca="1">H6+NORMINV(RAND(),0,'Total-Smoothed'!$AG$2)</f>
        <v>1.138989062924133</v>
      </c>
      <c r="I66" s="1">
        <f ca="1">I6+NORMINV(RAND(),0,'Total-Smoothed'!$AG$2)</f>
        <v>2.8706622500242134E-2</v>
      </c>
      <c r="J66" s="1">
        <f ca="1">J6+NORMINV(RAND(),0,'Total-Smoothed'!$AG$2)</f>
        <v>0.83495029783981678</v>
      </c>
      <c r="K66" s="1">
        <f ca="1">K6+NORMINV(RAND(),0,'Total-Smoothed'!$AG$2)</f>
        <v>0.86709133595754706</v>
      </c>
      <c r="L66" s="1">
        <f ca="1">L6+NORMINV(RAND(),0,'Total-Smoothed'!$AG$2)</f>
        <v>5.0528509300467164E-2</v>
      </c>
      <c r="M66" s="1">
        <f ca="1">M6+NORMINV(RAND(),0,'Total-Smoothed'!$AG$2)</f>
        <v>1.1547519862573625</v>
      </c>
      <c r="N66" s="1">
        <f ca="1">N6+NORMINV(RAND(),0,'Total-Smoothed'!$AG$2)</f>
        <v>-2.7942148932944277E-2</v>
      </c>
      <c r="O66" s="1">
        <f ca="1">O6+NORMINV(RAND(),0,'Total-Smoothed'!$AG$2)</f>
        <v>1.0963233759667026</v>
      </c>
      <c r="P66" s="1">
        <f ca="1">P6+NORMINV(RAND(),0,'Total-Smoothed'!$AG$2)</f>
        <v>-5.9014662878303509E-2</v>
      </c>
      <c r="Q66" s="1">
        <f ca="1">Q6+NORMINV(RAND(),0,'Total-Smoothed'!$AG$2)</f>
        <v>8.761091372005414E-2</v>
      </c>
      <c r="R66" s="1">
        <f ca="1">R6+NORMINV(RAND(),0,'Total-Smoothed'!$AG$2)</f>
        <v>0.28199850302304991</v>
      </c>
      <c r="S66" s="1">
        <f ca="1">S6+NORMINV(RAND(),0,'Total-Smoothed'!$AG$2)</f>
        <v>-0.12465333493246744</v>
      </c>
      <c r="T66" s="1">
        <f ca="1">T6+NORMINV(RAND(),0,'Total-Smoothed'!$AG$2)</f>
        <v>7.4825980146000391E-3</v>
      </c>
      <c r="U66" s="1">
        <f ca="1">U6+NORMINV(RAND(),0,'Total-Smoothed'!$AG$2)</f>
        <v>-2.2657280981514039E-2</v>
      </c>
      <c r="V66" s="1">
        <f ca="1">V6+NORMINV(RAND(),0,'Total-Smoothed'!$AG$2)</f>
        <v>5.3944228441449991E-2</v>
      </c>
      <c r="W66" s="1">
        <f ca="1">W6+NORMINV(RAND(),0,'Total-Smoothed'!$AG$2)</f>
        <v>-8.3752831549600573E-2</v>
      </c>
    </row>
    <row r="67" spans="1:23">
      <c r="A67">
        <v>78</v>
      </c>
      <c r="B67" t="s">
        <v>53</v>
      </c>
      <c r="C67">
        <v>30</v>
      </c>
      <c r="D67" s="1">
        <f ca="1">D7+NORMINV(RAND(),0,'Total-Smoothed'!$AG$2)</f>
        <v>0.91620394558248308</v>
      </c>
      <c r="E67" s="1">
        <f ca="1">E7+NORMINV(RAND(),0,'Total-Smoothed'!$AG$2)</f>
        <v>1.1330957444515906</v>
      </c>
      <c r="F67" s="1">
        <f ca="1">F7+NORMINV(RAND(),0,'Total-Smoothed'!$AG$2)</f>
        <v>-7.9674517942472114E-2</v>
      </c>
      <c r="G67" s="1">
        <f ca="1">G7+NORMINV(RAND(),0,'Total-Smoothed'!$AG$2)</f>
        <v>0.1305708558121971</v>
      </c>
      <c r="H67" s="1">
        <f ca="1">H7+NORMINV(RAND(),0,'Total-Smoothed'!$AG$2)</f>
        <v>0.82229717357973797</v>
      </c>
      <c r="I67" s="1">
        <f ca="1">I7+NORMINV(RAND(),0,'Total-Smoothed'!$AG$2)</f>
        <v>1.1803556711030132</v>
      </c>
      <c r="J67" s="1">
        <f ca="1">J7+NORMINV(RAND(),0,'Total-Smoothed'!$AG$2)</f>
        <v>4.3121337663755477E-2</v>
      </c>
      <c r="K67" s="1">
        <f ca="1">K7+NORMINV(RAND(),0,'Total-Smoothed'!$AG$2)</f>
        <v>1.0684663139871646</v>
      </c>
      <c r="L67" s="1">
        <f ca="1">L7+NORMINV(RAND(),0,'Total-Smoothed'!$AG$2)</f>
        <v>0.12216198833076475</v>
      </c>
      <c r="M67" s="1">
        <f ca="1">M7+NORMINV(RAND(),0,'Total-Smoothed'!$AG$2)</f>
        <v>0.95671305136138041</v>
      </c>
      <c r="N67" s="1">
        <f ca="1">N7+NORMINV(RAND(),0,'Total-Smoothed'!$AG$2)</f>
        <v>-4.8371038362910623E-2</v>
      </c>
      <c r="O67" s="1">
        <f ca="1">O7+NORMINV(RAND(),0,'Total-Smoothed'!$AG$2)</f>
        <v>1.0647910091930313</v>
      </c>
      <c r="P67" s="1">
        <f ca="1">P7+NORMINV(RAND(),0,'Total-Smoothed'!$AG$2)</f>
        <v>0.12462210929858149</v>
      </c>
      <c r="Q67" s="1">
        <f ca="1">Q7+NORMINV(RAND(),0,'Total-Smoothed'!$AG$2)</f>
        <v>-0.10671116232429344</v>
      </c>
      <c r="R67" s="1">
        <f ca="1">R7+NORMINV(RAND(),0,'Total-Smoothed'!$AG$2)</f>
        <v>-2.0490580909625262E-2</v>
      </c>
      <c r="S67" s="1">
        <f ca="1">S7+NORMINV(RAND(),0,'Total-Smoothed'!$AG$2)</f>
        <v>5.6050598508902011E-2</v>
      </c>
      <c r="T67" s="1">
        <f ca="1">T7+NORMINV(RAND(),0,'Total-Smoothed'!$AG$2)</f>
        <v>0.1422438317586581</v>
      </c>
      <c r="U67" s="1">
        <f ca="1">U7+NORMINV(RAND(),0,'Total-Smoothed'!$AG$2)</f>
        <v>0.11098673082838535</v>
      </c>
      <c r="V67" s="1">
        <f ca="1">V7+NORMINV(RAND(),0,'Total-Smoothed'!$AG$2)</f>
        <v>0.94212019276162062</v>
      </c>
      <c r="W67" s="1">
        <f ca="1">W7+NORMINV(RAND(),0,'Total-Smoothed'!$AG$2)</f>
        <v>1.094879318465027</v>
      </c>
    </row>
    <row r="68" spans="1:23">
      <c r="A68">
        <v>79</v>
      </c>
      <c r="B68" t="s">
        <v>54</v>
      </c>
      <c r="C68">
        <v>30</v>
      </c>
      <c r="D68" s="1">
        <f ca="1">D8+NORMINV(RAND(),0,'Total-Smoothed'!$AG$2)</f>
        <v>1.0404816721872399</v>
      </c>
      <c r="E68" s="1">
        <f ca="1">E8+NORMINV(RAND(),0,'Total-Smoothed'!$AG$2)</f>
        <v>0.78690664870952354</v>
      </c>
      <c r="F68" s="1">
        <f ca="1">F8+NORMINV(RAND(),0,'Total-Smoothed'!$AG$2)</f>
        <v>-1.2649059324598338E-2</v>
      </c>
      <c r="G68" s="1">
        <f ca="1">G8+NORMINV(RAND(),0,'Total-Smoothed'!$AG$2)</f>
        <v>0.43908031486858706</v>
      </c>
      <c r="H68" s="1">
        <f ca="1">H8+NORMINV(RAND(),0,'Total-Smoothed'!$AG$2)</f>
        <v>1.176556006067512</v>
      </c>
      <c r="I68" s="1">
        <f ca="1">I8+NORMINV(RAND(),0,'Total-Smoothed'!$AG$2)</f>
        <v>7.7549291042178656E-2</v>
      </c>
      <c r="J68" s="1">
        <f ca="1">J8+NORMINV(RAND(),0,'Total-Smoothed'!$AG$2)</f>
        <v>6.9563229575942256E-2</v>
      </c>
      <c r="K68" s="1">
        <f ca="1">K8+NORMINV(RAND(),0,'Total-Smoothed'!$AG$2)</f>
        <v>0.93229367067023072</v>
      </c>
      <c r="L68" s="1">
        <f ca="1">L8+NORMINV(RAND(),0,'Total-Smoothed'!$AG$2)</f>
        <v>0.13473537743853312</v>
      </c>
      <c r="M68" s="1">
        <f ca="1">M8+NORMINV(RAND(),0,'Total-Smoothed'!$AG$2)</f>
        <v>0.93930991134003416</v>
      </c>
      <c r="N68" s="1">
        <f ca="1">N8+NORMINV(RAND(),0,'Total-Smoothed'!$AG$2)</f>
        <v>0.11192139593408182</v>
      </c>
      <c r="O68" s="1">
        <f ca="1">O8+NORMINV(RAND(),0,'Total-Smoothed'!$AG$2)</f>
        <v>0.95828247690971813</v>
      </c>
      <c r="P68" s="1">
        <f ca="1">P8+NORMINV(RAND(),0,'Total-Smoothed'!$AG$2)</f>
        <v>0.13755980086124361</v>
      </c>
      <c r="Q68" s="1">
        <f ca="1">Q8+NORMINV(RAND(),0,'Total-Smoothed'!$AG$2)</f>
        <v>-2.1723784091650718E-2</v>
      </c>
      <c r="R68" s="1">
        <f ca="1">R8+NORMINV(RAND(),0,'Total-Smoothed'!$AG$2)</f>
        <v>-6.0835054834255199E-2</v>
      </c>
      <c r="S68" s="1">
        <f ca="1">S8+NORMINV(RAND(),0,'Total-Smoothed'!$AG$2)</f>
        <v>4.2383688491822322E-2</v>
      </c>
      <c r="T68" s="1">
        <f ca="1">T8+NORMINV(RAND(),0,'Total-Smoothed'!$AG$2)</f>
        <v>0.99775815845641491</v>
      </c>
      <c r="U68" s="1">
        <f ca="1">U8+NORMINV(RAND(),0,'Total-Smoothed'!$AG$2)</f>
        <v>0.13240766151142633</v>
      </c>
      <c r="V68" s="1">
        <f ca="1">V8+NORMINV(RAND(),0,'Total-Smoothed'!$AG$2)</f>
        <v>1.0251261357487269</v>
      </c>
      <c r="W68" s="1">
        <f ca="1">W8+NORMINV(RAND(),0,'Total-Smoothed'!$AG$2)</f>
        <v>0.99381932530961059</v>
      </c>
    </row>
    <row r="69" spans="1:23">
      <c r="A69">
        <v>80</v>
      </c>
      <c r="B69" t="s">
        <v>55</v>
      </c>
      <c r="C69">
        <v>30</v>
      </c>
      <c r="D69" s="1">
        <f ca="1">D9+NORMINV(RAND(),0,'Total-Smoothed'!$AG$2)</f>
        <v>0.96686798149414677</v>
      </c>
      <c r="E69" s="1">
        <f ca="1">E9+NORMINV(RAND(),0,'Total-Smoothed'!$AG$2)</f>
        <v>0.92296860890726073</v>
      </c>
      <c r="F69" s="1">
        <f ca="1">F9+NORMINV(RAND(),0,'Total-Smoothed'!$AG$2)</f>
        <v>8.1325540000927052E-2</v>
      </c>
      <c r="G69" s="1">
        <f ca="1">G9+NORMINV(RAND(),0,'Total-Smoothed'!$AG$2)</f>
        <v>-0.11600840632440912</v>
      </c>
      <c r="H69" s="1">
        <f ca="1">H9+NORMINV(RAND(),0,'Total-Smoothed'!$AG$2)</f>
        <v>0.97901351228268885</v>
      </c>
      <c r="I69" s="1">
        <f ca="1">I9+NORMINV(RAND(),0,'Total-Smoothed'!$AG$2)</f>
        <v>-1.4226046677932877E-2</v>
      </c>
      <c r="J69" s="1">
        <f ca="1">J9+NORMINV(RAND(),0,'Total-Smoothed'!$AG$2)</f>
        <v>0.86286018000927378</v>
      </c>
      <c r="K69" s="1">
        <f ca="1">K9+NORMINV(RAND(),0,'Total-Smoothed'!$AG$2)</f>
        <v>1.0042867753325577</v>
      </c>
      <c r="L69" s="1">
        <f ca="1">L9+NORMINV(RAND(),0,'Total-Smoothed'!$AG$2)</f>
        <v>-3.0522563884896561E-2</v>
      </c>
      <c r="M69" s="1">
        <f ca="1">M9+NORMINV(RAND(),0,'Total-Smoothed'!$AG$2)</f>
        <v>0.1673031680961744</v>
      </c>
      <c r="N69" s="1">
        <f ca="1">N9+NORMINV(RAND(),0,'Total-Smoothed'!$AG$2)</f>
        <v>-6.6391160317565964E-2</v>
      </c>
      <c r="O69" s="1">
        <f ca="1">O9+NORMINV(RAND(),0,'Total-Smoothed'!$AG$2)</f>
        <v>1.0019453599305683</v>
      </c>
      <c r="P69" s="1">
        <f ca="1">P9+NORMINV(RAND(),0,'Total-Smoothed'!$AG$2)</f>
        <v>9.6389043896291424E-2</v>
      </c>
      <c r="Q69" s="1">
        <f ca="1">Q9+NORMINV(RAND(),0,'Total-Smoothed'!$AG$2)</f>
        <v>0.3018007536852409</v>
      </c>
      <c r="R69" s="1">
        <f ca="1">R9+NORMINV(RAND(),0,'Total-Smoothed'!$AG$2)</f>
        <v>0.91726451941902976</v>
      </c>
      <c r="S69" s="1">
        <f ca="1">S9+NORMINV(RAND(),0,'Total-Smoothed'!$AG$2)</f>
        <v>-1.8551491735835479E-2</v>
      </c>
      <c r="T69" s="1">
        <f ca="1">T9+NORMINV(RAND(),0,'Total-Smoothed'!$AG$2)</f>
        <v>-7.5792391181336974E-2</v>
      </c>
      <c r="U69" s="1">
        <f ca="1">U9+NORMINV(RAND(),0,'Total-Smoothed'!$AG$2)</f>
        <v>7.1960683604723854E-3</v>
      </c>
      <c r="V69" s="1">
        <f ca="1">V9+NORMINV(RAND(),0,'Total-Smoothed'!$AG$2)</f>
        <v>1.1186227372888931</v>
      </c>
      <c r="W69" s="1">
        <f ca="1">W9+NORMINV(RAND(),0,'Total-Smoothed'!$AG$2)</f>
        <v>0.8348836105653521</v>
      </c>
    </row>
    <row r="70" spans="1:23">
      <c r="A70">
        <v>81</v>
      </c>
      <c r="B70" t="s">
        <v>56</v>
      </c>
      <c r="C70">
        <v>30</v>
      </c>
      <c r="D70" s="1">
        <f ca="1">D10+NORMINV(RAND(),0,'Total-Smoothed'!$AG$2)</f>
        <v>1.0310669877183083</v>
      </c>
      <c r="E70" s="1">
        <f ca="1">E10+NORMINV(RAND(),0,'Total-Smoothed'!$AG$2)</f>
        <v>1.0429569853550864</v>
      </c>
      <c r="F70" s="1">
        <f ca="1">F10+NORMINV(RAND(),0,'Total-Smoothed'!$AG$2)</f>
        <v>0.13998549991402617</v>
      </c>
      <c r="G70" s="1">
        <f ca="1">G10+NORMINV(RAND(),0,'Total-Smoothed'!$AG$2)</f>
        <v>-2.3548043195578336E-3</v>
      </c>
      <c r="H70" s="1">
        <f ca="1">H10+NORMINV(RAND(),0,'Total-Smoothed'!$AG$2)</f>
        <v>1.0782718568576521</v>
      </c>
      <c r="I70" s="1">
        <f ca="1">I10+NORMINV(RAND(),0,'Total-Smoothed'!$AG$2)</f>
        <v>8.5690018326215322E-3</v>
      </c>
      <c r="J70" s="1">
        <f ca="1">J10+NORMINV(RAND(),0,'Total-Smoothed'!$AG$2)</f>
        <v>-9.512439205264521E-2</v>
      </c>
      <c r="K70" s="1">
        <f ca="1">K10+NORMINV(RAND(),0,'Total-Smoothed'!$AG$2)</f>
        <v>0.9559865352786</v>
      </c>
      <c r="L70" s="1">
        <f ca="1">L10+NORMINV(RAND(),0,'Total-Smoothed'!$AG$2)</f>
        <v>1.003919077840564</v>
      </c>
      <c r="M70" s="1">
        <f ca="1">M10+NORMINV(RAND(),0,'Total-Smoothed'!$AG$2)</f>
        <v>1.033092937204678</v>
      </c>
      <c r="N70" s="1">
        <f ca="1">N10+NORMINV(RAND(),0,'Total-Smoothed'!$AG$2)</f>
        <v>0.10235331065430496</v>
      </c>
      <c r="O70" s="1">
        <f ca="1">O10+NORMINV(RAND(),0,'Total-Smoothed'!$AG$2)</f>
        <v>0.91845867707514439</v>
      </c>
      <c r="P70" s="1">
        <f ca="1">P10+NORMINV(RAND(),0,'Total-Smoothed'!$AG$2)</f>
        <v>0.11203424681890786</v>
      </c>
      <c r="Q70" s="1">
        <f ca="1">Q10+NORMINV(RAND(),0,'Total-Smoothed'!$AG$2)</f>
        <v>-8.482982222002753E-3</v>
      </c>
      <c r="R70" s="1">
        <f ca="1">R10+NORMINV(RAND(),0,'Total-Smoothed'!$AG$2)</f>
        <v>0.9506617401767361</v>
      </c>
      <c r="S70" s="1">
        <f ca="1">S10+NORMINV(RAND(),0,'Total-Smoothed'!$AG$2)</f>
        <v>-9.5443262426795794E-2</v>
      </c>
      <c r="T70" s="1">
        <f ca="1">T10+NORMINV(RAND(),0,'Total-Smoothed'!$AG$2)</f>
        <v>-2.203897521510464E-3</v>
      </c>
      <c r="U70" s="1">
        <f ca="1">U10+NORMINV(RAND(),0,'Total-Smoothed'!$AG$2)</f>
        <v>-1.6021274515845892E-2</v>
      </c>
      <c r="V70" s="1">
        <f ca="1">V10+NORMINV(RAND(),0,'Total-Smoothed'!$AG$2)</f>
        <v>1.3549007783982301E-2</v>
      </c>
      <c r="W70" s="1">
        <f ca="1">W10+NORMINV(RAND(),0,'Total-Smoothed'!$AG$2)</f>
        <v>0.53444728440329947</v>
      </c>
    </row>
    <row r="71" spans="1:23">
      <c r="A71">
        <v>82</v>
      </c>
      <c r="B71" t="s">
        <v>57</v>
      </c>
      <c r="C71">
        <v>30</v>
      </c>
      <c r="D71" s="1">
        <f ca="1">D11+NORMINV(RAND(),0,'Total-Smoothed'!$AG$2)</f>
        <v>0.93269030326258384</v>
      </c>
      <c r="E71" s="1">
        <f ca="1">E11+NORMINV(RAND(),0,'Total-Smoothed'!$AG$2)</f>
        <v>1.2035133089948822</v>
      </c>
      <c r="F71" s="1">
        <f ca="1">F11+NORMINV(RAND(),0,'Total-Smoothed'!$AG$2)</f>
        <v>8.5848504522365129E-2</v>
      </c>
      <c r="G71" s="1">
        <f ca="1">G11+NORMINV(RAND(),0,'Total-Smoothed'!$AG$2)</f>
        <v>0.79768436240519403</v>
      </c>
      <c r="H71" s="1">
        <f ca="1">H11+NORMINV(RAND(),0,'Total-Smoothed'!$AG$2)</f>
        <v>0.97041841393891592</v>
      </c>
      <c r="I71" s="1">
        <f ca="1">I11+NORMINV(RAND(),0,'Total-Smoothed'!$AG$2)</f>
        <v>0.8755519208687671</v>
      </c>
      <c r="J71" s="1">
        <f ca="1">J11+NORMINV(RAND(),0,'Total-Smoothed'!$AG$2)</f>
        <v>-0.18851714019964064</v>
      </c>
      <c r="K71" s="1">
        <f ca="1">K11+NORMINV(RAND(),0,'Total-Smoothed'!$AG$2)</f>
        <v>0.96409948377735244</v>
      </c>
      <c r="L71" s="1">
        <f ca="1">L11+NORMINV(RAND(),0,'Total-Smoothed'!$AG$2)</f>
        <v>4.3819721652775007E-2</v>
      </c>
      <c r="M71" s="1">
        <f ca="1">M11+NORMINV(RAND(),0,'Total-Smoothed'!$AG$2)</f>
        <v>1.1297229429983631</v>
      </c>
      <c r="N71" s="1">
        <f ca="1">N11+NORMINV(RAND(),0,'Total-Smoothed'!$AG$2)</f>
        <v>4.7582227199749874E-2</v>
      </c>
      <c r="O71" s="1">
        <f ca="1">O11+NORMINV(RAND(),0,'Total-Smoothed'!$AG$2)</f>
        <v>0.98545321031091671</v>
      </c>
      <c r="P71" s="1">
        <f ca="1">P11+NORMINV(RAND(),0,'Total-Smoothed'!$AG$2)</f>
        <v>0.20166818853951807</v>
      </c>
      <c r="Q71" s="1">
        <f ca="1">Q11+NORMINV(RAND(),0,'Total-Smoothed'!$AG$2)</f>
        <v>6.5786954802289174E-2</v>
      </c>
      <c r="R71" s="1">
        <f ca="1">R11+NORMINV(RAND(),0,'Total-Smoothed'!$AG$2)</f>
        <v>0.16225581975076722</v>
      </c>
      <c r="S71" s="1">
        <f ca="1">S11+NORMINV(RAND(),0,'Total-Smoothed'!$AG$2)</f>
        <v>0.11337264507129013</v>
      </c>
      <c r="T71" s="1">
        <f ca="1">T11+NORMINV(RAND(),0,'Total-Smoothed'!$AG$2)</f>
        <v>8.5334667338150011E-2</v>
      </c>
      <c r="U71" s="1">
        <f ca="1">U11+NORMINV(RAND(),0,'Total-Smoothed'!$AG$2)</f>
        <v>-0.15039444445640934</v>
      </c>
      <c r="V71" s="1">
        <f ca="1">V11+NORMINV(RAND(),0,'Total-Smoothed'!$AG$2)</f>
        <v>0.1006227563278721</v>
      </c>
      <c r="W71" s="1">
        <f ca="1">W11+NORMINV(RAND(),0,'Total-Smoothed'!$AG$2)</f>
        <v>0.9328013874836627</v>
      </c>
    </row>
    <row r="72" spans="1:23">
      <c r="A72">
        <v>83</v>
      </c>
      <c r="B72" t="s">
        <v>58</v>
      </c>
      <c r="C72">
        <v>30</v>
      </c>
      <c r="D72" s="1">
        <f ca="1">D12+NORMINV(RAND(),0,'Total-Smoothed'!$AG$2)</f>
        <v>1.0130606034339225</v>
      </c>
      <c r="E72" s="1">
        <f ca="1">E12+NORMINV(RAND(),0,'Total-Smoothed'!$AG$2)</f>
        <v>0.85859516100162003</v>
      </c>
      <c r="F72" s="1">
        <f ca="1">F12+NORMINV(RAND(),0,'Total-Smoothed'!$AG$2)</f>
        <v>-4.3272446283310922E-2</v>
      </c>
      <c r="G72" s="1">
        <f ca="1">G12+NORMINV(RAND(),0,'Total-Smoothed'!$AG$2)</f>
        <v>-7.4700574563734232E-2</v>
      </c>
      <c r="H72" s="1">
        <f ca="1">H12+NORMINV(RAND(),0,'Total-Smoothed'!$AG$2)</f>
        <v>0.92871092231273888</v>
      </c>
      <c r="I72" s="1">
        <f ca="1">I12+NORMINV(RAND(),0,'Total-Smoothed'!$AG$2)</f>
        <v>6.1753573168228632E-2</v>
      </c>
      <c r="J72" s="1">
        <f ca="1">J12+NORMINV(RAND(),0,'Total-Smoothed'!$AG$2)</f>
        <v>-8.9371399190638662E-2</v>
      </c>
      <c r="K72" s="1">
        <f ca="1">K12+NORMINV(RAND(),0,'Total-Smoothed'!$AG$2)</f>
        <v>0.9054410219913076</v>
      </c>
      <c r="L72" s="1">
        <f ca="1">L12+NORMINV(RAND(),0,'Total-Smoothed'!$AG$2)</f>
        <v>0.35209294749429487</v>
      </c>
      <c r="M72" s="1">
        <f ca="1">M12+NORMINV(RAND(),0,'Total-Smoothed'!$AG$2)</f>
        <v>0.91991662244619765</v>
      </c>
      <c r="N72" s="1">
        <f ca="1">N12+NORMINV(RAND(),0,'Total-Smoothed'!$AG$2)</f>
        <v>1.3992136198854938E-2</v>
      </c>
      <c r="O72" s="1">
        <f ca="1">O12+NORMINV(RAND(),0,'Total-Smoothed'!$AG$2)</f>
        <v>1.0480699350204201</v>
      </c>
      <c r="P72" s="1">
        <f ca="1">P12+NORMINV(RAND(),0,'Total-Smoothed'!$AG$2)</f>
        <v>-0.16210221006225387</v>
      </c>
      <c r="Q72" s="1">
        <f ca="1">Q12+NORMINV(RAND(),0,'Total-Smoothed'!$AG$2)</f>
        <v>-9.0340488034011263E-2</v>
      </c>
      <c r="R72" s="1">
        <f ca="1">R12+NORMINV(RAND(),0,'Total-Smoothed'!$AG$2)</f>
        <v>5.8409496453245252E-2</v>
      </c>
      <c r="S72" s="1">
        <f ca="1">S12+NORMINV(RAND(),0,'Total-Smoothed'!$AG$2)</f>
        <v>5.251418565127744E-2</v>
      </c>
      <c r="T72" s="1">
        <f ca="1">T12+NORMINV(RAND(),0,'Total-Smoothed'!$AG$2)</f>
        <v>0.18524164365383278</v>
      </c>
      <c r="U72" s="1">
        <f ca="1">U12+NORMINV(RAND(),0,'Total-Smoothed'!$AG$2)</f>
        <v>-7.1731022125915755E-2</v>
      </c>
      <c r="V72" s="1">
        <f ca="1">V12+NORMINV(RAND(),0,'Total-Smoothed'!$AG$2)</f>
        <v>0.83317276444186594</v>
      </c>
      <c r="W72" s="1">
        <f ca="1">W12+NORMINV(RAND(),0,'Total-Smoothed'!$AG$2)</f>
        <v>0.46549894605242437</v>
      </c>
    </row>
    <row r="73" spans="1:23">
      <c r="A73">
        <v>84</v>
      </c>
      <c r="B73" t="s">
        <v>59</v>
      </c>
      <c r="C73">
        <v>30</v>
      </c>
      <c r="D73" s="1">
        <f ca="1">D13+NORMINV(RAND(),0,'Total-Smoothed'!$AG$2)</f>
        <v>1.0296578022553078E-2</v>
      </c>
      <c r="E73" s="1">
        <f ca="1">E13+NORMINV(RAND(),0,'Total-Smoothed'!$AG$2)</f>
        <v>0.10626130221352945</v>
      </c>
      <c r="F73" s="1">
        <f ca="1">F13+NORMINV(RAND(),0,'Total-Smoothed'!$AG$2)</f>
        <v>7.7570532542987028E-2</v>
      </c>
      <c r="G73" s="1">
        <f ca="1">G13+NORMINV(RAND(),0,'Total-Smoothed'!$AG$2)</f>
        <v>2.8610742376180144E-2</v>
      </c>
      <c r="H73" s="1">
        <f ca="1">H13+NORMINV(RAND(),0,'Total-Smoothed'!$AG$2)</f>
        <v>-6.9415159351304351E-2</v>
      </c>
      <c r="I73" s="1">
        <f ca="1">I13+NORMINV(RAND(),0,'Total-Smoothed'!$AG$2)</f>
        <v>8.5628708971579537E-2</v>
      </c>
      <c r="J73" s="1">
        <f ca="1">J13+NORMINV(RAND(),0,'Total-Smoothed'!$AG$2)</f>
        <v>0.95322694747819336</v>
      </c>
      <c r="K73" s="1">
        <f ca="1">K13+NORMINV(RAND(),0,'Total-Smoothed'!$AG$2)</f>
        <v>0.95953273284126794</v>
      </c>
      <c r="L73" s="1">
        <f ca="1">L13+NORMINV(RAND(),0,'Total-Smoothed'!$AG$2)</f>
        <v>1.1990102081331167</v>
      </c>
      <c r="M73" s="1">
        <f ca="1">M13+NORMINV(RAND(),0,'Total-Smoothed'!$AG$2)</f>
        <v>0.89051152583074278</v>
      </c>
      <c r="N73" s="1">
        <f ca="1">N13+NORMINV(RAND(),0,'Total-Smoothed'!$AG$2)</f>
        <v>-0.17875965667836385</v>
      </c>
      <c r="O73" s="1">
        <f ca="1">O13+NORMINV(RAND(),0,'Total-Smoothed'!$AG$2)</f>
        <v>0.92949561955797833</v>
      </c>
      <c r="P73" s="1">
        <f ca="1">P13+NORMINV(RAND(),0,'Total-Smoothed'!$AG$2)</f>
        <v>4.0255077577632539E-2</v>
      </c>
      <c r="Q73" s="1">
        <f ca="1">Q13+NORMINV(RAND(),0,'Total-Smoothed'!$AG$2)</f>
        <v>0.84471679643678499</v>
      </c>
      <c r="R73" s="1">
        <f ca="1">R13+NORMINV(RAND(),0,'Total-Smoothed'!$AG$2)</f>
        <v>0.99542921023061404</v>
      </c>
      <c r="S73" s="1">
        <f ca="1">S13+NORMINV(RAND(),0,'Total-Smoothed'!$AG$2)</f>
        <v>-0.13549299840622323</v>
      </c>
      <c r="T73" s="1">
        <f ca="1">T13+NORMINV(RAND(),0,'Total-Smoothed'!$AG$2)</f>
        <v>0.95041629155592355</v>
      </c>
      <c r="U73" s="1">
        <f ca="1">U13+NORMINV(RAND(),0,'Total-Smoothed'!$AG$2)</f>
        <v>-7.2305703012469644E-3</v>
      </c>
      <c r="V73" s="1">
        <f ca="1">V13+NORMINV(RAND(),0,'Total-Smoothed'!$AG$2)</f>
        <v>0.16815550123501327</v>
      </c>
      <c r="W73" s="1">
        <f ca="1">W13+NORMINV(RAND(),0,'Total-Smoothed'!$AG$2)</f>
        <v>0.98464412710758042</v>
      </c>
    </row>
    <row r="74" spans="1:23">
      <c r="A74">
        <v>85</v>
      </c>
      <c r="B74" t="s">
        <v>60</v>
      </c>
      <c r="C74">
        <v>30</v>
      </c>
      <c r="D74" s="1">
        <f ca="1">D14+NORMINV(RAND(),0,'Total-Smoothed'!$AG$2)</f>
        <v>0.15888243878242606</v>
      </c>
      <c r="E74" s="1">
        <f ca="1">E14+NORMINV(RAND(),0,'Total-Smoothed'!$AG$2)</f>
        <v>-9.6706572337054222E-2</v>
      </c>
      <c r="F74" s="1">
        <f ca="1">F14+NORMINV(RAND(),0,'Total-Smoothed'!$AG$2)</f>
        <v>1.0671370038066319</v>
      </c>
      <c r="G74" s="1">
        <f ca="1">G14+NORMINV(RAND(),0,'Total-Smoothed'!$AG$2)</f>
        <v>0.25514210321596381</v>
      </c>
      <c r="H74" s="1">
        <f ca="1">H14+NORMINV(RAND(),0,'Total-Smoothed'!$AG$2)</f>
        <v>9.1162879598217575E-2</v>
      </c>
      <c r="I74" s="1">
        <f ca="1">I14+NORMINV(RAND(),0,'Total-Smoothed'!$AG$2)</f>
        <v>0.77405479878065153</v>
      </c>
      <c r="J74" s="1">
        <f ca="1">J14+NORMINV(RAND(),0,'Total-Smoothed'!$AG$2)</f>
        <v>1.1056818280109337</v>
      </c>
      <c r="K74" s="1">
        <f ca="1">K14+NORMINV(RAND(),0,'Total-Smoothed'!$AG$2)</f>
        <v>0.89285277936394702</v>
      </c>
      <c r="L74" s="1">
        <f ca="1">L14+NORMINV(RAND(),0,'Total-Smoothed'!$AG$2)</f>
        <v>0.67580024244564751</v>
      </c>
      <c r="M74" s="1">
        <f ca="1">M14+NORMINV(RAND(),0,'Total-Smoothed'!$AG$2)</f>
        <v>1.0756632532184731</v>
      </c>
      <c r="N74" s="1">
        <f ca="1">N14+NORMINV(RAND(),0,'Total-Smoothed'!$AG$2)</f>
        <v>-7.2575980092821055E-2</v>
      </c>
      <c r="O74" s="1">
        <f ca="1">O14+NORMINV(RAND(),0,'Total-Smoothed'!$AG$2)</f>
        <v>0.98958644915441485</v>
      </c>
      <c r="P74" s="1">
        <f ca="1">P14+NORMINV(RAND(),0,'Total-Smoothed'!$AG$2)</f>
        <v>7.6062096427386691E-2</v>
      </c>
      <c r="Q74" s="1">
        <f ca="1">Q14+NORMINV(RAND(),0,'Total-Smoothed'!$AG$2)</f>
        <v>1.0574395219866832</v>
      </c>
      <c r="R74" s="1">
        <f ca="1">R14+NORMINV(RAND(),0,'Total-Smoothed'!$AG$2)</f>
        <v>0.99449162614185316</v>
      </c>
      <c r="S74" s="1">
        <f ca="1">S14+NORMINV(RAND(),0,'Total-Smoothed'!$AG$2)</f>
        <v>-0.2003332549287854</v>
      </c>
      <c r="T74" s="1">
        <f ca="1">T14+NORMINV(RAND(),0,'Total-Smoothed'!$AG$2)</f>
        <v>0.9996784541772149</v>
      </c>
      <c r="U74" s="1">
        <f ca="1">U14+NORMINV(RAND(),0,'Total-Smoothed'!$AG$2)</f>
        <v>-0.12927371292034406</v>
      </c>
      <c r="V74" s="1">
        <f ca="1">V14+NORMINV(RAND(),0,'Total-Smoothed'!$AG$2)</f>
        <v>7.7689440816376104E-2</v>
      </c>
      <c r="W74" s="1">
        <f ca="1">W14+NORMINV(RAND(),0,'Total-Smoothed'!$AG$2)</f>
        <v>1.097727195409778</v>
      </c>
    </row>
    <row r="75" spans="1:23">
      <c r="A75">
        <v>86</v>
      </c>
      <c r="B75" t="s">
        <v>61</v>
      </c>
      <c r="C75">
        <v>30</v>
      </c>
      <c r="D75" s="1">
        <f ca="1">D15+NORMINV(RAND(),0,'Total-Smoothed'!$AG$2)</f>
        <v>8.2690287895192061E-2</v>
      </c>
      <c r="E75" s="1">
        <f ca="1">E15+NORMINV(RAND(),0,'Total-Smoothed'!$AG$2)</f>
        <v>0.8472564335548548</v>
      </c>
      <c r="F75" s="1">
        <f ca="1">F15+NORMINV(RAND(),0,'Total-Smoothed'!$AG$2)</f>
        <v>-0.10972320084748002</v>
      </c>
      <c r="G75" s="1">
        <f ca="1">G15+NORMINV(RAND(),0,'Total-Smoothed'!$AG$2)</f>
        <v>4.5509802821514247E-2</v>
      </c>
      <c r="H75" s="1">
        <f ca="1">H15+NORMINV(RAND(),0,'Total-Smoothed'!$AG$2)</f>
        <v>5.17322754489579E-2</v>
      </c>
      <c r="I75" s="1">
        <f ca="1">I15+NORMINV(RAND(),0,'Total-Smoothed'!$AG$2)</f>
        <v>9.6640987739101888E-2</v>
      </c>
      <c r="J75" s="1">
        <f ca="1">J15+NORMINV(RAND(),0,'Total-Smoothed'!$AG$2)</f>
        <v>-7.1964418548396997E-2</v>
      </c>
      <c r="K75" s="1">
        <f ca="1">K15+NORMINV(RAND(),0,'Total-Smoothed'!$AG$2)</f>
        <v>0.92133830968859509</v>
      </c>
      <c r="L75" s="1">
        <f ca="1">L15+NORMINV(RAND(),0,'Total-Smoothed'!$AG$2)</f>
        <v>-1.8867354083601177E-2</v>
      </c>
      <c r="M75" s="1">
        <f ca="1">M15+NORMINV(RAND(),0,'Total-Smoothed'!$AG$2)</f>
        <v>1.1993506634397002</v>
      </c>
      <c r="N75" s="1">
        <f ca="1">N15+NORMINV(RAND(),0,'Total-Smoothed'!$AG$2)</f>
        <v>0.11843930166261232</v>
      </c>
      <c r="O75" s="1">
        <f ca="1">O15+NORMINV(RAND(),0,'Total-Smoothed'!$AG$2)</f>
        <v>1.0055714048113396</v>
      </c>
      <c r="P75" s="1">
        <f ca="1">P15+NORMINV(RAND(),0,'Total-Smoothed'!$AG$2)</f>
        <v>1.6027785667819767E-2</v>
      </c>
      <c r="Q75" s="1">
        <f ca="1">Q15+NORMINV(RAND(),0,'Total-Smoothed'!$AG$2)</f>
        <v>0.13226523683700067</v>
      </c>
      <c r="R75" s="1">
        <f ca="1">R15+NORMINV(RAND(),0,'Total-Smoothed'!$AG$2)</f>
        <v>0.46869952346982308</v>
      </c>
      <c r="S75" s="1">
        <f ca="1">S15+NORMINV(RAND(),0,'Total-Smoothed'!$AG$2)</f>
        <v>-4.0945784404513384E-3</v>
      </c>
      <c r="T75" s="1">
        <f ca="1">T15+NORMINV(RAND(),0,'Total-Smoothed'!$AG$2)</f>
        <v>1.0890173243855967</v>
      </c>
      <c r="U75" s="1">
        <f ca="1">U15+NORMINV(RAND(),0,'Total-Smoothed'!$AG$2)</f>
        <v>-3.7088105599521241E-2</v>
      </c>
      <c r="V75" s="1">
        <f ca="1">V15+NORMINV(RAND(),0,'Total-Smoothed'!$AG$2)</f>
        <v>0.15475951492000686</v>
      </c>
      <c r="W75" s="1">
        <f ca="1">W15+NORMINV(RAND(),0,'Total-Smoothed'!$AG$2)</f>
        <v>1.0087785965960265</v>
      </c>
    </row>
    <row r="76" spans="1:23">
      <c r="A76">
        <v>87</v>
      </c>
      <c r="B76" t="s">
        <v>62</v>
      </c>
      <c r="C76">
        <v>30</v>
      </c>
      <c r="D76" s="1">
        <f ca="1">D16+NORMINV(RAND(),0,'Total-Smoothed'!$AG$2)</f>
        <v>8.0921393698249564E-2</v>
      </c>
      <c r="E76" s="1">
        <f ca="1">E16+NORMINV(RAND(),0,'Total-Smoothed'!$AG$2)</f>
        <v>-2.204946388216153E-2</v>
      </c>
      <c r="F76" s="1">
        <f ca="1">F16+NORMINV(RAND(),0,'Total-Smoothed'!$AG$2)</f>
        <v>0.13120619435552974</v>
      </c>
      <c r="G76" s="1">
        <f ca="1">G16+NORMINV(RAND(),0,'Total-Smoothed'!$AG$2)</f>
        <v>9.5564955059766837E-2</v>
      </c>
      <c r="H76" s="1">
        <f ca="1">H16+NORMINV(RAND(),0,'Total-Smoothed'!$AG$2)</f>
        <v>0.31991171752360648</v>
      </c>
      <c r="I76" s="1">
        <f ca="1">I16+NORMINV(RAND(),0,'Total-Smoothed'!$AG$2)</f>
        <v>0.87134373029534973</v>
      </c>
      <c r="J76" s="1">
        <f ca="1">J16+NORMINV(RAND(),0,'Total-Smoothed'!$AG$2)</f>
        <v>1.0390109497788569</v>
      </c>
      <c r="K76" s="1">
        <f ca="1">K16+NORMINV(RAND(),0,'Total-Smoothed'!$AG$2)</f>
        <v>1.0187998029416694</v>
      </c>
      <c r="L76" s="1">
        <f ca="1">L16+NORMINV(RAND(),0,'Total-Smoothed'!$AG$2)</f>
        <v>-0.10202540403082046</v>
      </c>
      <c r="M76" s="1">
        <f ca="1">M16+NORMINV(RAND(),0,'Total-Smoothed'!$AG$2)</f>
        <v>0.9737499375098978</v>
      </c>
      <c r="N76" s="1">
        <f ca="1">N16+NORMINV(RAND(),0,'Total-Smoothed'!$AG$2)</f>
        <v>8.2225614081412365E-2</v>
      </c>
      <c r="O76" s="1">
        <f ca="1">O16+NORMINV(RAND(),0,'Total-Smoothed'!$AG$2)</f>
        <v>1.1050227359179856</v>
      </c>
      <c r="P76" s="1">
        <f ca="1">P16+NORMINV(RAND(),0,'Total-Smoothed'!$AG$2)</f>
        <v>2.1581422844545669E-2</v>
      </c>
      <c r="Q76" s="1">
        <f ca="1">Q16+NORMINV(RAND(),0,'Total-Smoothed'!$AG$2)</f>
        <v>0.89153715361915753</v>
      </c>
      <c r="R76" s="1">
        <f ca="1">R16+NORMINV(RAND(),0,'Total-Smoothed'!$AG$2)</f>
        <v>1.015120457377676</v>
      </c>
      <c r="S76" s="1">
        <f ca="1">S16+NORMINV(RAND(),0,'Total-Smoothed'!$AG$2)</f>
        <v>7.7283665942247101E-2</v>
      </c>
      <c r="T76" s="1">
        <f ca="1">T16+NORMINV(RAND(),0,'Total-Smoothed'!$AG$2)</f>
        <v>0.99100018617469443</v>
      </c>
      <c r="U76" s="1">
        <f ca="1">U16+NORMINV(RAND(),0,'Total-Smoothed'!$AG$2)</f>
        <v>-1.8961380998086141E-2</v>
      </c>
      <c r="V76" s="1">
        <f ca="1">V16+NORMINV(RAND(),0,'Total-Smoothed'!$AG$2)</f>
        <v>-2.4366221084006212E-2</v>
      </c>
      <c r="W76" s="1">
        <f ca="1">W16+NORMINV(RAND(),0,'Total-Smoothed'!$AG$2)</f>
        <v>1.0237255037058446</v>
      </c>
    </row>
    <row r="77" spans="1:23">
      <c r="A77">
        <v>88</v>
      </c>
      <c r="B77" t="s">
        <v>63</v>
      </c>
      <c r="C77">
        <v>30</v>
      </c>
      <c r="D77" s="1">
        <f ca="1">D17+NORMINV(RAND(),0,'Total-Smoothed'!$AG$2)</f>
        <v>0.17919990871150498</v>
      </c>
      <c r="E77" s="1">
        <f ca="1">E17+NORMINV(RAND(),0,'Total-Smoothed'!$AG$2)</f>
        <v>1.5440993702921235E-2</v>
      </c>
      <c r="F77" s="1">
        <f ca="1">F17+NORMINV(RAND(),0,'Total-Smoothed'!$AG$2)</f>
        <v>1.0373916229184803</v>
      </c>
      <c r="G77" s="1">
        <f ca="1">G17+NORMINV(RAND(),0,'Total-Smoothed'!$AG$2)</f>
        <v>0.10989944141476926</v>
      </c>
      <c r="H77" s="1">
        <f ca="1">H17+NORMINV(RAND(),0,'Total-Smoothed'!$AG$2)</f>
        <v>0.13032786113726519</v>
      </c>
      <c r="I77" s="1">
        <f ca="1">I17+NORMINV(RAND(),0,'Total-Smoothed'!$AG$2)</f>
        <v>1.3540954898760511E-2</v>
      </c>
      <c r="J77" s="1">
        <f ca="1">J17+NORMINV(RAND(),0,'Total-Smoothed'!$AG$2)</f>
        <v>9.7239821916678862E-2</v>
      </c>
      <c r="K77" s="1">
        <f ca="1">K17+NORMINV(RAND(),0,'Total-Smoothed'!$AG$2)</f>
        <v>1.0099471651612488</v>
      </c>
      <c r="L77" s="1">
        <f ca="1">L17+NORMINV(RAND(),0,'Total-Smoothed'!$AG$2)</f>
        <v>0.28220367535051527</v>
      </c>
      <c r="M77" s="1">
        <f ca="1">M17+NORMINV(RAND(),0,'Total-Smoothed'!$AG$2)</f>
        <v>0.9659921747399759</v>
      </c>
      <c r="N77" s="1">
        <f ca="1">N17+NORMINV(RAND(),0,'Total-Smoothed'!$AG$2)</f>
        <v>-3.3374241319463222E-3</v>
      </c>
      <c r="O77" s="1">
        <f ca="1">O17+NORMINV(RAND(),0,'Total-Smoothed'!$AG$2)</f>
        <v>1.1319491895326379</v>
      </c>
      <c r="P77" s="1">
        <f ca="1">P17+NORMINV(RAND(),0,'Total-Smoothed'!$AG$2)</f>
        <v>-4.0809337957925851E-2</v>
      </c>
      <c r="Q77" s="1">
        <f ca="1">Q17+NORMINV(RAND(),0,'Total-Smoothed'!$AG$2)</f>
        <v>0.79477851757613616</v>
      </c>
      <c r="R77" s="1">
        <f ca="1">R17+NORMINV(RAND(),0,'Total-Smoothed'!$AG$2)</f>
        <v>0.86521650207897016</v>
      </c>
      <c r="S77" s="1">
        <f ca="1">S17+NORMINV(RAND(),0,'Total-Smoothed'!$AG$2)</f>
        <v>-5.7716197417948568E-3</v>
      </c>
      <c r="T77" s="1">
        <f ca="1">T17+NORMINV(RAND(),0,'Total-Smoothed'!$AG$2)</f>
        <v>1.0259723456984504</v>
      </c>
      <c r="U77" s="1">
        <f ca="1">U17+NORMINV(RAND(),0,'Total-Smoothed'!$AG$2)</f>
        <v>1.6951724327093486E-3</v>
      </c>
      <c r="V77" s="1">
        <f ca="1">V17+NORMINV(RAND(),0,'Total-Smoothed'!$AG$2)</f>
        <v>-7.9695004003276837E-2</v>
      </c>
      <c r="W77" s="1">
        <f ca="1">W17+NORMINV(RAND(),0,'Total-Smoothed'!$AG$2)</f>
        <v>0.69949934067669295</v>
      </c>
    </row>
    <row r="78" spans="1:23">
      <c r="A78">
        <v>89</v>
      </c>
      <c r="B78" t="s">
        <v>64</v>
      </c>
      <c r="C78">
        <v>30</v>
      </c>
      <c r="D78" s="1">
        <f ca="1">D18+NORMINV(RAND(),0,'Total-Smoothed'!$AG$2)</f>
        <v>1.8865888941815987E-2</v>
      </c>
      <c r="E78" s="1">
        <f ca="1">E18+NORMINV(RAND(),0,'Total-Smoothed'!$AG$2)</f>
        <v>0.79860643906791362</v>
      </c>
      <c r="F78" s="1">
        <f ca="1">F18+NORMINV(RAND(),0,'Total-Smoothed'!$AG$2)</f>
        <v>7.9475422512501392E-2</v>
      </c>
      <c r="G78" s="1">
        <f ca="1">G18+NORMINV(RAND(),0,'Total-Smoothed'!$AG$2)</f>
        <v>-0.11535312232255331</v>
      </c>
      <c r="H78" s="1">
        <f ca="1">H18+NORMINV(RAND(),0,'Total-Smoothed'!$AG$2)</f>
        <v>0.18718890556848</v>
      </c>
      <c r="I78" s="1">
        <f ca="1">I18+NORMINV(RAND(),0,'Total-Smoothed'!$AG$2)</f>
        <v>0.94774605160389924</v>
      </c>
      <c r="J78" s="1">
        <f ca="1">J18+NORMINV(RAND(),0,'Total-Smoothed'!$AG$2)</f>
        <v>0.82774854253762675</v>
      </c>
      <c r="K78" s="1">
        <f ca="1">K18+NORMINV(RAND(),0,'Total-Smoothed'!$AG$2)</f>
        <v>0.94172302898832749</v>
      </c>
      <c r="L78" s="1">
        <f ca="1">L18+NORMINV(RAND(),0,'Total-Smoothed'!$AG$2)</f>
        <v>-0.2576853363904959</v>
      </c>
      <c r="M78" s="1">
        <f ca="1">M18+NORMINV(RAND(),0,'Total-Smoothed'!$AG$2)</f>
        <v>0.86702640636844464</v>
      </c>
      <c r="N78" s="1">
        <f ca="1">N18+NORMINV(RAND(),0,'Total-Smoothed'!$AG$2)</f>
        <v>-0.22713814392567011</v>
      </c>
      <c r="O78" s="1">
        <f ca="1">O18+NORMINV(RAND(),0,'Total-Smoothed'!$AG$2)</f>
        <v>1.0183009355730734</v>
      </c>
      <c r="P78" s="1">
        <f ca="1">P18+NORMINV(RAND(),0,'Total-Smoothed'!$AG$2)</f>
        <v>0.10159174855941805</v>
      </c>
      <c r="Q78" s="1">
        <f ca="1">Q18+NORMINV(RAND(),0,'Total-Smoothed'!$AG$2)</f>
        <v>0.91769971110265114</v>
      </c>
      <c r="R78" s="1">
        <f ca="1">R18+NORMINV(RAND(),0,'Total-Smoothed'!$AG$2)</f>
        <v>-1.6527718318762874E-2</v>
      </c>
      <c r="S78" s="1">
        <f ca="1">S18+NORMINV(RAND(),0,'Total-Smoothed'!$AG$2)</f>
        <v>-3.6805110976766878E-2</v>
      </c>
      <c r="T78" s="1">
        <f ca="1">T18+NORMINV(RAND(),0,'Total-Smoothed'!$AG$2)</f>
        <v>1.1012648776765632</v>
      </c>
      <c r="U78" s="1">
        <f ca="1">U18+NORMINV(RAND(),0,'Total-Smoothed'!$AG$2)</f>
        <v>-2.6047960015901039E-2</v>
      </c>
      <c r="V78" s="1">
        <f ca="1">V18+NORMINV(RAND(),0,'Total-Smoothed'!$AG$2)</f>
        <v>-9.5013610459577194E-2</v>
      </c>
      <c r="W78" s="1">
        <f ca="1">W18+NORMINV(RAND(),0,'Total-Smoothed'!$AG$2)</f>
        <v>1.0692064322932515</v>
      </c>
    </row>
    <row r="79" spans="1:23">
      <c r="A79">
        <v>90</v>
      </c>
      <c r="B79" t="s">
        <v>65</v>
      </c>
      <c r="C79">
        <v>30</v>
      </c>
      <c r="D79" s="1">
        <f ca="1">D19+NORMINV(RAND(),0,'Total-Smoothed'!$AG$2)</f>
        <v>9.0985536285181204E-2</v>
      </c>
      <c r="E79" s="1">
        <f ca="1">E19+NORMINV(RAND(),0,'Total-Smoothed'!$AG$2)</f>
        <v>8.1969681602461056E-2</v>
      </c>
      <c r="F79" s="1">
        <f ca="1">F19+NORMINV(RAND(),0,'Total-Smoothed'!$AG$2)</f>
        <v>1.0162107071140702</v>
      </c>
      <c r="G79" s="1">
        <f ca="1">G19+NORMINV(RAND(),0,'Total-Smoothed'!$AG$2)</f>
        <v>4.8660122186163807E-2</v>
      </c>
      <c r="H79" s="1">
        <f ca="1">H19+NORMINV(RAND(),0,'Total-Smoothed'!$AG$2)</f>
        <v>2.5174596831291474E-2</v>
      </c>
      <c r="I79" s="1">
        <f ca="1">I19+NORMINV(RAND(),0,'Total-Smoothed'!$AG$2)</f>
        <v>0.23749101314670001</v>
      </c>
      <c r="J79" s="1">
        <f ca="1">J19+NORMINV(RAND(),0,'Total-Smoothed'!$AG$2)</f>
        <v>9.2706307903521662E-2</v>
      </c>
      <c r="K79" s="1">
        <f ca="1">K19+NORMINV(RAND(),0,'Total-Smoothed'!$AG$2)</f>
        <v>0.73669669925279391</v>
      </c>
      <c r="L79" s="1">
        <f ca="1">L19+NORMINV(RAND(),0,'Total-Smoothed'!$AG$2)</f>
        <v>0.16268076324682562</v>
      </c>
      <c r="M79" s="1">
        <f ca="1">M19+NORMINV(RAND(),0,'Total-Smoothed'!$AG$2)</f>
        <v>0.78416128765149995</v>
      </c>
      <c r="N79" s="1">
        <f ca="1">N19+NORMINV(RAND(),0,'Total-Smoothed'!$AG$2)</f>
        <v>-8.3215618916483949E-2</v>
      </c>
      <c r="O79" s="1">
        <f ca="1">O19+NORMINV(RAND(),0,'Total-Smoothed'!$AG$2)</f>
        <v>1.0355646379875703</v>
      </c>
      <c r="P79" s="1">
        <f ca="1">P19+NORMINV(RAND(),0,'Total-Smoothed'!$AG$2)</f>
        <v>-0.11923436916097702</v>
      </c>
      <c r="Q79" s="1">
        <f ca="1">Q19+NORMINV(RAND(),0,'Total-Smoothed'!$AG$2)</f>
        <v>-4.4594152247084684E-2</v>
      </c>
      <c r="R79" s="1">
        <f ca="1">R19+NORMINV(RAND(),0,'Total-Smoothed'!$AG$2)</f>
        <v>0.85070775104204066</v>
      </c>
      <c r="S79" s="1">
        <f ca="1">S19+NORMINV(RAND(),0,'Total-Smoothed'!$AG$2)</f>
        <v>0.61611137118385662</v>
      </c>
      <c r="T79" s="1">
        <f ca="1">T19+NORMINV(RAND(),0,'Total-Smoothed'!$AG$2)</f>
        <v>0.16482130831883346</v>
      </c>
      <c r="U79" s="1">
        <f ca="1">U19+NORMINV(RAND(),0,'Total-Smoothed'!$AG$2)</f>
        <v>7.7950168366993047E-2</v>
      </c>
      <c r="V79" s="1">
        <f ca="1">V19+NORMINV(RAND(),0,'Total-Smoothed'!$AG$2)</f>
        <v>8.4797846615260242E-2</v>
      </c>
      <c r="W79" s="1">
        <f ca="1">W19+NORMINV(RAND(),0,'Total-Smoothed'!$AG$2)</f>
        <v>0.92988148116560243</v>
      </c>
    </row>
    <row r="80" spans="1:23">
      <c r="A80">
        <v>91</v>
      </c>
      <c r="B80" t="s">
        <v>66</v>
      </c>
      <c r="C80">
        <v>30</v>
      </c>
      <c r="D80" s="1">
        <f ca="1">D20+NORMINV(RAND(),0,'Total-Smoothed'!$AG$2)</f>
        <v>5.6692320526527173E-2</v>
      </c>
      <c r="E80" s="1">
        <f ca="1">E20+NORMINV(RAND(),0,'Total-Smoothed'!$AG$2)</f>
        <v>2.3235955216436836E-2</v>
      </c>
      <c r="F80" s="1">
        <f ca="1">F20+NORMINV(RAND(),0,'Total-Smoothed'!$AG$2)</f>
        <v>7.6749105684175284E-3</v>
      </c>
      <c r="G80" s="1">
        <f ca="1">G20+NORMINV(RAND(),0,'Total-Smoothed'!$AG$2)</f>
        <v>-0.11744880207455113</v>
      </c>
      <c r="H80" s="1">
        <f ca="1">H20+NORMINV(RAND(),0,'Total-Smoothed'!$AG$2)</f>
        <v>-6.6226268050576742E-2</v>
      </c>
      <c r="I80" s="1">
        <f ca="1">I20+NORMINV(RAND(),0,'Total-Smoothed'!$AG$2)</f>
        <v>5.7576146510630533E-2</v>
      </c>
      <c r="J80" s="1">
        <f ca="1">J20+NORMINV(RAND(),0,'Total-Smoothed'!$AG$2)</f>
        <v>1.9424035651108021E-2</v>
      </c>
      <c r="K80" s="1">
        <f ca="1">K20+NORMINV(RAND(),0,'Total-Smoothed'!$AG$2)</f>
        <v>0.69173234989773047</v>
      </c>
      <c r="L80" s="1">
        <f ca="1">L20+NORMINV(RAND(),0,'Total-Smoothed'!$AG$2)</f>
        <v>2.673440544867383E-2</v>
      </c>
      <c r="M80" s="1">
        <f ca="1">M20+NORMINV(RAND(),0,'Total-Smoothed'!$AG$2)</f>
        <v>1.0708287327596191</v>
      </c>
      <c r="N80" s="1">
        <f ca="1">N20+NORMINV(RAND(),0,'Total-Smoothed'!$AG$2)</f>
        <v>-6.0950384547524029E-2</v>
      </c>
      <c r="O80" s="1">
        <f ca="1">O20+NORMINV(RAND(),0,'Total-Smoothed'!$AG$2)</f>
        <v>1.1361231752381444</v>
      </c>
      <c r="P80" s="1">
        <f ca="1">P20+NORMINV(RAND(),0,'Total-Smoothed'!$AG$2)</f>
        <v>-7.8123634836058109E-2</v>
      </c>
      <c r="Q80" s="1">
        <f ca="1">Q20+NORMINV(RAND(),0,'Total-Smoothed'!$AG$2)</f>
        <v>0.13910702770423886</v>
      </c>
      <c r="R80" s="1">
        <f ca="1">R20+NORMINV(RAND(),0,'Total-Smoothed'!$AG$2)</f>
        <v>0.9586227526410227</v>
      </c>
      <c r="S80" s="1">
        <f ca="1">S20+NORMINV(RAND(),0,'Total-Smoothed'!$AG$2)</f>
        <v>0.66932612318574347</v>
      </c>
      <c r="T80" s="1">
        <f ca="1">T20+NORMINV(RAND(),0,'Total-Smoothed'!$AG$2)</f>
        <v>-3.1727625361509637E-2</v>
      </c>
      <c r="U80" s="1">
        <f ca="1">U20+NORMINV(RAND(),0,'Total-Smoothed'!$AG$2)</f>
        <v>6.9455147210615173E-2</v>
      </c>
      <c r="V80" s="1">
        <f ca="1">V20+NORMINV(RAND(),0,'Total-Smoothed'!$AG$2)</f>
        <v>-0.13423888764077591</v>
      </c>
      <c r="W80" s="1">
        <f ca="1">W20+NORMINV(RAND(),0,'Total-Smoothed'!$AG$2)</f>
        <v>-0.10555792380921664</v>
      </c>
    </row>
    <row r="81" spans="1:23">
      <c r="A81">
        <v>92</v>
      </c>
      <c r="B81" t="s">
        <v>67</v>
      </c>
      <c r="C81">
        <v>30</v>
      </c>
      <c r="D81" s="1">
        <f ca="1">D21+NORMINV(RAND(),0,'Total-Smoothed'!$AG$2)</f>
        <v>-0.17229669274892881</v>
      </c>
      <c r="E81" s="1">
        <f ca="1">E21+NORMINV(RAND(),0,'Total-Smoothed'!$AG$2)</f>
        <v>0.79192025632880103</v>
      </c>
      <c r="F81" s="1">
        <f ca="1">F21+NORMINV(RAND(),0,'Total-Smoothed'!$AG$2)</f>
        <v>0.86363472883295722</v>
      </c>
      <c r="G81" s="1">
        <f ca="1">G21+NORMINV(RAND(),0,'Total-Smoothed'!$AG$2)</f>
        <v>4.9869531182316212E-2</v>
      </c>
      <c r="H81" s="1">
        <f ca="1">H21+NORMINV(RAND(),0,'Total-Smoothed'!$AG$2)</f>
        <v>-2.9210385693182864E-2</v>
      </c>
      <c r="I81" s="1">
        <f ca="1">I21+NORMINV(RAND(),0,'Total-Smoothed'!$AG$2)</f>
        <v>-0.21731868951870206</v>
      </c>
      <c r="J81" s="1">
        <f ca="1">J21+NORMINV(RAND(),0,'Total-Smoothed'!$AG$2)</f>
        <v>0.95191521823431491</v>
      </c>
      <c r="K81" s="1">
        <f ca="1">K21+NORMINV(RAND(),0,'Total-Smoothed'!$AG$2)</f>
        <v>1.0709837112422267</v>
      </c>
      <c r="L81" s="1">
        <f ca="1">L21+NORMINV(RAND(),0,'Total-Smoothed'!$AG$2)</f>
        <v>0.95251717549322745</v>
      </c>
      <c r="M81" s="1">
        <f ca="1">M21+NORMINV(RAND(),0,'Total-Smoothed'!$AG$2)</f>
        <v>1.0700702282475616</v>
      </c>
      <c r="N81" s="1">
        <f ca="1">N21+NORMINV(RAND(),0,'Total-Smoothed'!$AG$2)</f>
        <v>0.11909493084810836</v>
      </c>
      <c r="O81" s="1">
        <f ca="1">O21+NORMINV(RAND(),0,'Total-Smoothed'!$AG$2)</f>
        <v>1.0331406599534589</v>
      </c>
      <c r="P81" s="1">
        <f ca="1">P21+NORMINV(RAND(),0,'Total-Smoothed'!$AG$2)</f>
        <v>4.5251995238986847E-2</v>
      </c>
      <c r="Q81" s="1">
        <f ca="1">Q21+NORMINV(RAND(),0,'Total-Smoothed'!$AG$2)</f>
        <v>0.12430981162908582</v>
      </c>
      <c r="R81" s="1">
        <f ca="1">R21+NORMINV(RAND(),0,'Total-Smoothed'!$AG$2)</f>
        <v>0.92022292155759722</v>
      </c>
      <c r="S81" s="1">
        <f ca="1">S21+NORMINV(RAND(),0,'Total-Smoothed'!$AG$2)</f>
        <v>0.69981233974065993</v>
      </c>
      <c r="T81" s="1">
        <f ca="1">T21+NORMINV(RAND(),0,'Total-Smoothed'!$AG$2)</f>
        <v>-0.15858151166246282</v>
      </c>
      <c r="U81" s="1">
        <f ca="1">U21+NORMINV(RAND(),0,'Total-Smoothed'!$AG$2)</f>
        <v>-0.30895869999709291</v>
      </c>
      <c r="V81" s="1">
        <f ca="1">V21+NORMINV(RAND(),0,'Total-Smoothed'!$AG$2)</f>
        <v>9.0728611003575765E-2</v>
      </c>
      <c r="W81" s="1">
        <f ca="1">W21+NORMINV(RAND(),0,'Total-Smoothed'!$AG$2)</f>
        <v>1.0260800773375474</v>
      </c>
    </row>
    <row r="82" spans="1:23">
      <c r="A82">
        <v>93</v>
      </c>
      <c r="B82" t="s">
        <v>68</v>
      </c>
      <c r="C82">
        <v>30</v>
      </c>
      <c r="D82" s="1">
        <f ca="1">D22+NORMINV(RAND(),0,'Total-Smoothed'!$AG$2)</f>
        <v>5.510342658741299E-2</v>
      </c>
      <c r="E82" s="1">
        <f ca="1">E22+NORMINV(RAND(),0,'Total-Smoothed'!$AG$2)</f>
        <v>4.0202149966426431E-2</v>
      </c>
      <c r="F82" s="1">
        <f ca="1">F22+NORMINV(RAND(),0,'Total-Smoothed'!$AG$2)</f>
        <v>-0.1031517530967461</v>
      </c>
      <c r="G82" s="1">
        <f ca="1">G22+NORMINV(RAND(),0,'Total-Smoothed'!$AG$2)</f>
        <v>5.7472251691689041E-2</v>
      </c>
      <c r="H82" s="1">
        <f ca="1">H22+NORMINV(RAND(),0,'Total-Smoothed'!$AG$2)</f>
        <v>-3.4908361069062588E-2</v>
      </c>
      <c r="I82" s="1">
        <f ca="1">I22+NORMINV(RAND(),0,'Total-Smoothed'!$AG$2)</f>
        <v>1.1470939042627246</v>
      </c>
      <c r="J82" s="1">
        <f ca="1">J22+NORMINV(RAND(),0,'Total-Smoothed'!$AG$2)</f>
        <v>-6.5500635649254277E-3</v>
      </c>
      <c r="K82" s="1">
        <f ca="1">K22+NORMINV(RAND(),0,'Total-Smoothed'!$AG$2)</f>
        <v>0.91695861310276283</v>
      </c>
      <c r="L82" s="1">
        <f ca="1">L22+NORMINV(RAND(),0,'Total-Smoothed'!$AG$2)</f>
        <v>-3.458558954617811E-2</v>
      </c>
      <c r="M82" s="1">
        <f ca="1">M22+NORMINV(RAND(),0,'Total-Smoothed'!$AG$2)</f>
        <v>0.81119064909498317</v>
      </c>
      <c r="N82" s="1">
        <f ca="1">N22+NORMINV(RAND(),0,'Total-Smoothed'!$AG$2)</f>
        <v>8.7345143958485303E-4</v>
      </c>
      <c r="O82" s="1">
        <f ca="1">O22+NORMINV(RAND(),0,'Total-Smoothed'!$AG$2)</f>
        <v>1.0807513851198758</v>
      </c>
      <c r="P82" s="1">
        <f ca="1">P22+NORMINV(RAND(),0,'Total-Smoothed'!$AG$2)</f>
        <v>0.26488461142706149</v>
      </c>
      <c r="Q82" s="1">
        <f ca="1">Q22+NORMINV(RAND(),0,'Total-Smoothed'!$AG$2)</f>
        <v>0.11665445421478042</v>
      </c>
      <c r="R82" s="1">
        <f ca="1">R22+NORMINV(RAND(),0,'Total-Smoothed'!$AG$2)</f>
        <v>1.1211969864942106</v>
      </c>
      <c r="S82" s="1">
        <f ca="1">S22+NORMINV(RAND(),0,'Total-Smoothed'!$AG$2)</f>
        <v>0.17908139064775863</v>
      </c>
      <c r="T82" s="1">
        <f ca="1">T22+NORMINV(RAND(),0,'Total-Smoothed'!$AG$2)</f>
        <v>-5.063937104167298E-2</v>
      </c>
      <c r="U82" s="1">
        <f ca="1">U22+NORMINV(RAND(),0,'Total-Smoothed'!$AG$2)</f>
        <v>-0.11857434005826027</v>
      </c>
      <c r="V82" s="1">
        <f ca="1">V22+NORMINV(RAND(),0,'Total-Smoothed'!$AG$2)</f>
        <v>6.8460295767482741E-3</v>
      </c>
      <c r="W82" s="1">
        <f ca="1">W22+NORMINV(RAND(),0,'Total-Smoothed'!$AG$2)</f>
        <v>0.89010367942544022</v>
      </c>
    </row>
    <row r="83" spans="1:23">
      <c r="A83">
        <v>94</v>
      </c>
      <c r="B83" t="s">
        <v>69</v>
      </c>
      <c r="C83">
        <v>30</v>
      </c>
      <c r="D83" s="1">
        <f ca="1">D23+NORMINV(RAND(),0,'Total-Smoothed'!$AG$2)</f>
        <v>-7.7856518229871977E-3</v>
      </c>
      <c r="E83" s="1">
        <f ca="1">E23+NORMINV(RAND(),0,'Total-Smoothed'!$AG$2)</f>
        <v>1.1025835751140023</v>
      </c>
      <c r="F83" s="1">
        <f ca="1">F23+NORMINV(RAND(),0,'Total-Smoothed'!$AG$2)</f>
        <v>2.6198542041616396E-2</v>
      </c>
      <c r="G83" s="1">
        <f ca="1">G23+NORMINV(RAND(),0,'Total-Smoothed'!$AG$2)</f>
        <v>0.13748300482390444</v>
      </c>
      <c r="H83" s="1">
        <f ca="1">H23+NORMINV(RAND(),0,'Total-Smoothed'!$AG$2)</f>
        <v>1.4227687410144095E-2</v>
      </c>
      <c r="I83" s="1">
        <f ca="1">I23+NORMINV(RAND(),0,'Total-Smoothed'!$AG$2)</f>
        <v>0.26111074584012617</v>
      </c>
      <c r="J83" s="1">
        <f ca="1">J23+NORMINV(RAND(),0,'Total-Smoothed'!$AG$2)</f>
        <v>1.0675262886796237</v>
      </c>
      <c r="K83" s="1">
        <f ca="1">K23+NORMINV(RAND(),0,'Total-Smoothed'!$AG$2)</f>
        <v>0.94796339910048799</v>
      </c>
      <c r="L83" s="1">
        <f ca="1">L23+NORMINV(RAND(),0,'Total-Smoothed'!$AG$2)</f>
        <v>1.0800114458119658</v>
      </c>
      <c r="M83" s="1">
        <f ca="1">M23+NORMINV(RAND(),0,'Total-Smoothed'!$AG$2)</f>
        <v>0.9136532113734559</v>
      </c>
      <c r="N83" s="1">
        <f ca="1">N23+NORMINV(RAND(),0,'Total-Smoothed'!$AG$2)</f>
        <v>-3.7455092176255922E-2</v>
      </c>
      <c r="O83" s="1">
        <f ca="1">O23+NORMINV(RAND(),0,'Total-Smoothed'!$AG$2)</f>
        <v>1.0028693768525934</v>
      </c>
      <c r="P83" s="1">
        <f ca="1">P23+NORMINV(RAND(),0,'Total-Smoothed'!$AG$2)</f>
        <v>-0.12796485508698063</v>
      </c>
      <c r="Q83" s="1">
        <f ca="1">Q23+NORMINV(RAND(),0,'Total-Smoothed'!$AG$2)</f>
        <v>0.5107839169763464</v>
      </c>
      <c r="R83" s="1">
        <f ca="1">R23+NORMINV(RAND(),0,'Total-Smoothed'!$AG$2)</f>
        <v>1.0405701641513392</v>
      </c>
      <c r="S83" s="1">
        <f ca="1">S23+NORMINV(RAND(),0,'Total-Smoothed'!$AG$2)</f>
        <v>0.84567493158744211</v>
      </c>
      <c r="T83" s="1">
        <f ca="1">T23+NORMINV(RAND(),0,'Total-Smoothed'!$AG$2)</f>
        <v>-4.5776976065546565E-2</v>
      </c>
      <c r="U83" s="1">
        <f ca="1">U23+NORMINV(RAND(),0,'Total-Smoothed'!$AG$2)</f>
        <v>0.11572190538572512</v>
      </c>
      <c r="V83" s="1">
        <f ca="1">V23+NORMINV(RAND(),0,'Total-Smoothed'!$AG$2)</f>
        <v>0.10960570678433114</v>
      </c>
      <c r="W83" s="1">
        <f ca="1">W23+NORMINV(RAND(),0,'Total-Smoothed'!$AG$2)</f>
        <v>0.92847890484167728</v>
      </c>
    </row>
    <row r="84" spans="1:23">
      <c r="A84">
        <v>95</v>
      </c>
      <c r="B84" t="s">
        <v>70</v>
      </c>
      <c r="C84">
        <v>30</v>
      </c>
      <c r="D84" s="1">
        <f ca="1">D24+NORMINV(RAND(),0,'Total-Smoothed'!$AG$2)</f>
        <v>-0.15491007566369286</v>
      </c>
      <c r="E84" s="1">
        <f ca="1">E24+NORMINV(RAND(),0,'Total-Smoothed'!$AG$2)</f>
        <v>8.19729684570846E-2</v>
      </c>
      <c r="F84" s="1">
        <f ca="1">F24+NORMINV(RAND(),0,'Total-Smoothed'!$AG$2)</f>
        <v>-3.4658787677728745E-2</v>
      </c>
      <c r="G84" s="1">
        <f ca="1">G24+NORMINV(RAND(),0,'Total-Smoothed'!$AG$2)</f>
        <v>-0.14584451780517457</v>
      </c>
      <c r="H84" s="1">
        <f ca="1">H24+NORMINV(RAND(),0,'Total-Smoothed'!$AG$2)</f>
        <v>-8.728618367799118E-2</v>
      </c>
      <c r="I84" s="1">
        <f ca="1">I24+NORMINV(RAND(),0,'Total-Smoothed'!$AG$2)</f>
        <v>-9.2137199966885436E-2</v>
      </c>
      <c r="J84" s="1">
        <f ca="1">J24+NORMINV(RAND(),0,'Total-Smoothed'!$AG$2)</f>
        <v>6.4367085870895097E-2</v>
      </c>
      <c r="K84" s="1">
        <f ca="1">K24+NORMINV(RAND(),0,'Total-Smoothed'!$AG$2)</f>
        <v>0.90745585318865918</v>
      </c>
      <c r="L84" s="1">
        <f ca="1">L24+NORMINV(RAND(),0,'Total-Smoothed'!$AG$2)</f>
        <v>1.025940061009222</v>
      </c>
      <c r="M84" s="1">
        <f ca="1">M24+NORMINV(RAND(),0,'Total-Smoothed'!$AG$2)</f>
        <v>0.99282116404624476</v>
      </c>
      <c r="N84" s="1">
        <f ca="1">N24+NORMINV(RAND(),0,'Total-Smoothed'!$AG$2)</f>
        <v>0.18581402490850818</v>
      </c>
      <c r="O84" s="1">
        <f ca="1">O24+NORMINV(RAND(),0,'Total-Smoothed'!$AG$2)</f>
        <v>1.1258030663680221</v>
      </c>
      <c r="P84" s="1">
        <f ca="1">P24+NORMINV(RAND(),0,'Total-Smoothed'!$AG$2)</f>
        <v>1.3712370511947423E-2</v>
      </c>
      <c r="Q84" s="1">
        <f ca="1">Q24+NORMINV(RAND(),0,'Total-Smoothed'!$AG$2)</f>
        <v>3.4126811436237088E-2</v>
      </c>
      <c r="R84" s="1">
        <f ca="1">R24+NORMINV(RAND(),0,'Total-Smoothed'!$AG$2)</f>
        <v>0.92098643841454364</v>
      </c>
      <c r="S84" s="1">
        <f ca="1">S24+NORMINV(RAND(),0,'Total-Smoothed'!$AG$2)</f>
        <v>0.52423732904442277</v>
      </c>
      <c r="T84" s="1">
        <f ca="1">T24+NORMINV(RAND(),0,'Total-Smoothed'!$AG$2)</f>
        <v>-1.2078468351877675E-2</v>
      </c>
      <c r="U84" s="1">
        <f ca="1">U24+NORMINV(RAND(),0,'Total-Smoothed'!$AG$2)</f>
        <v>-2.5814784381172986E-2</v>
      </c>
      <c r="V84" s="1">
        <f ca="1">V24+NORMINV(RAND(),0,'Total-Smoothed'!$AG$2)</f>
        <v>0.16353443114330909</v>
      </c>
      <c r="W84" s="1">
        <f ca="1">W24+NORMINV(RAND(),0,'Total-Smoothed'!$AG$2)</f>
        <v>0.36727397843754483</v>
      </c>
    </row>
    <row r="85" spans="1:23">
      <c r="A85">
        <v>96</v>
      </c>
      <c r="B85" t="s">
        <v>71</v>
      </c>
      <c r="C85">
        <v>30</v>
      </c>
      <c r="D85" s="1">
        <f ca="1">D25+NORMINV(RAND(),0,'Total-Smoothed'!$AG$2)</f>
        <v>0.84242828355310506</v>
      </c>
      <c r="E85" s="1">
        <f ca="1">E25+NORMINV(RAND(),0,'Total-Smoothed'!$AG$2)</f>
        <v>1.1066187623169836</v>
      </c>
      <c r="F85" s="1">
        <f ca="1">F25+NORMINV(RAND(),0,'Total-Smoothed'!$AG$2)</f>
        <v>0.45875681828022885</v>
      </c>
      <c r="G85" s="1">
        <f ca="1">G25+NORMINV(RAND(),0,'Total-Smoothed'!$AG$2)</f>
        <v>0.11511327559410336</v>
      </c>
      <c r="H85" s="1">
        <f ca="1">H25+NORMINV(RAND(),0,'Total-Smoothed'!$AG$2)</f>
        <v>2.8779438440686048E-2</v>
      </c>
      <c r="I85" s="1">
        <f ca="1">I25+NORMINV(RAND(),0,'Total-Smoothed'!$AG$2)</f>
        <v>8.4612088840581495E-2</v>
      </c>
      <c r="J85" s="1">
        <f ca="1">J25+NORMINV(RAND(),0,'Total-Smoothed'!$AG$2)</f>
        <v>-0.191473585789697</v>
      </c>
      <c r="K85" s="1">
        <f ca="1">K25+NORMINV(RAND(),0,'Total-Smoothed'!$AG$2)</f>
        <v>1.1104734325761896</v>
      </c>
      <c r="L85" s="1">
        <f ca="1">L25+NORMINV(RAND(),0,'Total-Smoothed'!$AG$2)</f>
        <v>0.19152721967986042</v>
      </c>
      <c r="M85" s="1">
        <f ca="1">M25+NORMINV(RAND(),0,'Total-Smoothed'!$AG$2)</f>
        <v>0.13201641078651941</v>
      </c>
      <c r="N85" s="1">
        <f ca="1">N25+NORMINV(RAND(),0,'Total-Smoothed'!$AG$2)</f>
        <v>0.93908693609972427</v>
      </c>
      <c r="O85" s="1">
        <f ca="1">O25+NORMINV(RAND(),0,'Total-Smoothed'!$AG$2)</f>
        <v>-5.0293569481951121E-2</v>
      </c>
      <c r="P85" s="1">
        <f ca="1">P25+NORMINV(RAND(),0,'Total-Smoothed'!$AG$2)</f>
        <v>0.83780101294093701</v>
      </c>
      <c r="Q85" s="1">
        <f ca="1">Q25+NORMINV(RAND(),0,'Total-Smoothed'!$AG$2)</f>
        <v>1.0049665470093547</v>
      </c>
      <c r="R85" s="1">
        <f ca="1">R25+NORMINV(RAND(),0,'Total-Smoothed'!$AG$2)</f>
        <v>-9.050325526425148E-3</v>
      </c>
      <c r="S85" s="1">
        <f ca="1">S25+NORMINV(RAND(),0,'Total-Smoothed'!$AG$2)</f>
        <v>0.95558178274310146</v>
      </c>
      <c r="T85" s="1">
        <f ca="1">T25+NORMINV(RAND(),0,'Total-Smoothed'!$AG$2)</f>
        <v>0.99680926095383826</v>
      </c>
      <c r="U85" s="1">
        <f ca="1">U25+NORMINV(RAND(),0,'Total-Smoothed'!$AG$2)</f>
        <v>3.4234851283529426E-2</v>
      </c>
      <c r="V85" s="1">
        <f ca="1">V25+NORMINV(RAND(),0,'Total-Smoothed'!$AG$2)</f>
        <v>-7.4888068468309489E-4</v>
      </c>
      <c r="W85" s="1">
        <f ca="1">W25+NORMINV(RAND(),0,'Total-Smoothed'!$AG$2)</f>
        <v>-2.2635434477911011E-4</v>
      </c>
    </row>
    <row r="86" spans="1:23">
      <c r="A86">
        <v>97</v>
      </c>
      <c r="B86" t="s">
        <v>72</v>
      </c>
      <c r="C86">
        <v>30</v>
      </c>
      <c r="D86" s="1">
        <f ca="1">D26+NORMINV(RAND(),0,'Total-Smoothed'!$AG$2)</f>
        <v>0.86650919413612604</v>
      </c>
      <c r="E86" s="1">
        <f ca="1">E26+NORMINV(RAND(),0,'Total-Smoothed'!$AG$2)</f>
        <v>0.65146491198155521</v>
      </c>
      <c r="F86" s="1">
        <f ca="1">F26+NORMINV(RAND(),0,'Total-Smoothed'!$AG$2)</f>
        <v>-5.9198197355511378E-2</v>
      </c>
      <c r="G86" s="1">
        <f ca="1">G26+NORMINV(RAND(),0,'Total-Smoothed'!$AG$2)</f>
        <v>-0.17059995501101455</v>
      </c>
      <c r="H86" s="1">
        <f ca="1">H26+NORMINV(RAND(),0,'Total-Smoothed'!$AG$2)</f>
        <v>-0.15174010254945036</v>
      </c>
      <c r="I86" s="1">
        <f ca="1">I26+NORMINV(RAND(),0,'Total-Smoothed'!$AG$2)</f>
        <v>-6.3328785235948204E-2</v>
      </c>
      <c r="J86" s="1">
        <f ca="1">J26+NORMINV(RAND(),0,'Total-Smoothed'!$AG$2)</f>
        <v>1.1127767864393523</v>
      </c>
      <c r="K86" s="1">
        <f ca="1">K26+NORMINV(RAND(),0,'Total-Smoothed'!$AG$2)</f>
        <v>0.65229763714741573</v>
      </c>
      <c r="L86" s="1">
        <f ca="1">L26+NORMINV(RAND(),0,'Total-Smoothed'!$AG$2)</f>
        <v>2.0110464650414796E-2</v>
      </c>
      <c r="M86" s="1">
        <f ca="1">M26+NORMINV(RAND(),0,'Total-Smoothed'!$AG$2)</f>
        <v>2.2637822581513534E-2</v>
      </c>
      <c r="N86" s="1">
        <f ca="1">N26+NORMINV(RAND(),0,'Total-Smoothed'!$AG$2)</f>
        <v>0.81168578570476047</v>
      </c>
      <c r="O86" s="1">
        <f ca="1">O26+NORMINV(RAND(),0,'Total-Smoothed'!$AG$2)</f>
        <v>-1.5122903724960175E-2</v>
      </c>
      <c r="P86" s="1">
        <f ca="1">P26+NORMINV(RAND(),0,'Total-Smoothed'!$AG$2)</f>
        <v>4.5306087852974783E-2</v>
      </c>
      <c r="Q86" s="1">
        <f ca="1">Q26+NORMINV(RAND(),0,'Total-Smoothed'!$AG$2)</f>
        <v>0.43449402320576053</v>
      </c>
      <c r="R86" s="1">
        <f ca="1">R26+NORMINV(RAND(),0,'Total-Smoothed'!$AG$2)</f>
        <v>0.8672384584743198</v>
      </c>
      <c r="S86" s="1">
        <f ca="1">S26+NORMINV(RAND(),0,'Total-Smoothed'!$AG$2)</f>
        <v>0.24793119277924425</v>
      </c>
      <c r="T86" s="1">
        <f ca="1">T26+NORMINV(RAND(),0,'Total-Smoothed'!$AG$2)</f>
        <v>0.77921448945789273</v>
      </c>
      <c r="U86" s="1">
        <f ca="1">U26+NORMINV(RAND(),0,'Total-Smoothed'!$AG$2)</f>
        <v>1.0915667504048083</v>
      </c>
      <c r="V86" s="1">
        <f ca="1">V26+NORMINV(RAND(),0,'Total-Smoothed'!$AG$2)</f>
        <v>0.89880910591299124</v>
      </c>
      <c r="W86" s="1">
        <f ca="1">W26+NORMINV(RAND(),0,'Total-Smoothed'!$AG$2)</f>
        <v>-3.026497390225702E-2</v>
      </c>
    </row>
    <row r="87" spans="1:23">
      <c r="A87">
        <v>98</v>
      </c>
      <c r="B87" t="s">
        <v>73</v>
      </c>
      <c r="C87">
        <v>30</v>
      </c>
      <c r="D87" s="1">
        <f ca="1">D27+NORMINV(RAND(),0,'Total-Smoothed'!$AG$2)</f>
        <v>0.77423770443744755</v>
      </c>
      <c r="E87" s="1">
        <f ca="1">E27+NORMINV(RAND(),0,'Total-Smoothed'!$AG$2)</f>
        <v>1.0122533746386657</v>
      </c>
      <c r="F87" s="1">
        <f ca="1">F27+NORMINV(RAND(),0,'Total-Smoothed'!$AG$2)</f>
        <v>0.6376585980917191</v>
      </c>
      <c r="G87" s="1">
        <f ca="1">G27+NORMINV(RAND(),0,'Total-Smoothed'!$AG$2)</f>
        <v>1.1615749187427259E-2</v>
      </c>
      <c r="H87" s="1">
        <f ca="1">H27+NORMINV(RAND(),0,'Total-Smoothed'!$AG$2)</f>
        <v>-7.9557811283501069E-3</v>
      </c>
      <c r="I87" s="1">
        <f ca="1">I27+NORMINV(RAND(),0,'Total-Smoothed'!$AG$2)</f>
        <v>5.4779641438881095E-2</v>
      </c>
      <c r="J87" s="1">
        <f ca="1">J27+NORMINV(RAND(),0,'Total-Smoothed'!$AG$2)</f>
        <v>0.32069224946234248</v>
      </c>
      <c r="K87" s="1">
        <f ca="1">K27+NORMINV(RAND(),0,'Total-Smoothed'!$AG$2)</f>
        <v>1.0797289745738312</v>
      </c>
      <c r="L87" s="1">
        <f ca="1">L27+NORMINV(RAND(),0,'Total-Smoothed'!$AG$2)</f>
        <v>-1.6828449804264394E-3</v>
      </c>
      <c r="M87" s="1">
        <f ca="1">M27+NORMINV(RAND(),0,'Total-Smoothed'!$AG$2)</f>
        <v>-0.15881311658082978</v>
      </c>
      <c r="N87" s="1">
        <f ca="1">N27+NORMINV(RAND(),0,'Total-Smoothed'!$AG$2)</f>
        <v>1.0299887755950101</v>
      </c>
      <c r="O87" s="1">
        <f ca="1">O27+NORMINV(RAND(),0,'Total-Smoothed'!$AG$2)</f>
        <v>-3.1919730399043757E-3</v>
      </c>
      <c r="P87" s="1">
        <f ca="1">P27+NORMINV(RAND(),0,'Total-Smoothed'!$AG$2)</f>
        <v>0.96073774070429319</v>
      </c>
      <c r="Q87" s="1">
        <f ca="1">Q27+NORMINV(RAND(),0,'Total-Smoothed'!$AG$2)</f>
        <v>0.14294015936403506</v>
      </c>
      <c r="R87" s="1">
        <f ca="1">R27+NORMINV(RAND(),0,'Total-Smoothed'!$AG$2)</f>
        <v>1.0369889830347054</v>
      </c>
      <c r="S87" s="1">
        <f ca="1">S27+NORMINV(RAND(),0,'Total-Smoothed'!$AG$2)</f>
        <v>-7.6979854165160275E-3</v>
      </c>
      <c r="T87" s="1">
        <f ca="1">T27+NORMINV(RAND(),0,'Total-Smoothed'!$AG$2)</f>
        <v>0.94675221056494263</v>
      </c>
      <c r="U87" s="1">
        <f ca="1">U27+NORMINV(RAND(),0,'Total-Smoothed'!$AG$2)</f>
        <v>-5.8697585188412754E-2</v>
      </c>
      <c r="V87" s="1">
        <f ca="1">V27+NORMINV(RAND(),0,'Total-Smoothed'!$AG$2)</f>
        <v>-1.6568028285909059E-2</v>
      </c>
      <c r="W87" s="1">
        <f ca="1">W27+NORMINV(RAND(),0,'Total-Smoothed'!$AG$2)</f>
        <v>-2.313701227704722E-2</v>
      </c>
    </row>
    <row r="88" spans="1:23">
      <c r="A88">
        <v>99</v>
      </c>
      <c r="B88" t="s">
        <v>74</v>
      </c>
      <c r="C88">
        <v>30</v>
      </c>
      <c r="D88" s="1">
        <f ca="1">D28+NORMINV(RAND(),0,'Total-Smoothed'!$AG$2)</f>
        <v>0.80028116773552138</v>
      </c>
      <c r="E88" s="1">
        <f ca="1">E28+NORMINV(RAND(),0,'Total-Smoothed'!$AG$2)</f>
        <v>0.81417311683239202</v>
      </c>
      <c r="F88" s="1">
        <f ca="1">F28+NORMINV(RAND(),0,'Total-Smoothed'!$AG$2)</f>
        <v>-0.10694923536381806</v>
      </c>
      <c r="G88" s="1">
        <f ca="1">G28+NORMINV(RAND(),0,'Total-Smoothed'!$AG$2)</f>
        <v>0.13465047881304834</v>
      </c>
      <c r="H88" s="1">
        <f ca="1">H28+NORMINV(RAND(),0,'Total-Smoothed'!$AG$2)</f>
        <v>-0.10688501280088272</v>
      </c>
      <c r="I88" s="1">
        <f ca="1">I28+NORMINV(RAND(),0,'Total-Smoothed'!$AG$2)</f>
        <v>8.6021376980940159E-3</v>
      </c>
      <c r="J88" s="1">
        <f ca="1">J28+NORMINV(RAND(),0,'Total-Smoothed'!$AG$2)</f>
        <v>1.0854361151809417</v>
      </c>
      <c r="K88" s="1">
        <f ca="1">K28+NORMINV(RAND(),0,'Total-Smoothed'!$AG$2)</f>
        <v>1.0345231930280021</v>
      </c>
      <c r="L88" s="1">
        <f ca="1">L28+NORMINV(RAND(),0,'Total-Smoothed'!$AG$2)</f>
        <v>0.11503895414602458</v>
      </c>
      <c r="M88" s="1">
        <f ca="1">M28+NORMINV(RAND(),0,'Total-Smoothed'!$AG$2)</f>
        <v>0.11859543206408558</v>
      </c>
      <c r="N88" s="1">
        <f ca="1">N28+NORMINV(RAND(),0,'Total-Smoothed'!$AG$2)</f>
        <v>0.92237143449674752</v>
      </c>
      <c r="O88" s="1">
        <f ca="1">O28+NORMINV(RAND(),0,'Total-Smoothed'!$AG$2)</f>
        <v>2.9756806430730046E-3</v>
      </c>
      <c r="P88" s="1">
        <f ca="1">P28+NORMINV(RAND(),0,'Total-Smoothed'!$AG$2)</f>
        <v>1.0811800667305065</v>
      </c>
      <c r="Q88" s="1">
        <f ca="1">Q28+NORMINV(RAND(),0,'Total-Smoothed'!$AG$2)</f>
        <v>0.14273423410305702</v>
      </c>
      <c r="R88" s="1">
        <f ca="1">R28+NORMINV(RAND(),0,'Total-Smoothed'!$AG$2)</f>
        <v>0.92969086449390048</v>
      </c>
      <c r="S88" s="1">
        <f ca="1">S28+NORMINV(RAND(),0,'Total-Smoothed'!$AG$2)</f>
        <v>0.91708858969459872</v>
      </c>
      <c r="T88" s="1">
        <f ca="1">T28+NORMINV(RAND(),0,'Total-Smoothed'!$AG$2)</f>
        <v>0.9501784140058428</v>
      </c>
      <c r="U88" s="1">
        <f ca="1">U28+NORMINV(RAND(),0,'Total-Smoothed'!$AG$2)</f>
        <v>1.0892573514169084</v>
      </c>
      <c r="V88" s="1">
        <f ca="1">V28+NORMINV(RAND(),0,'Total-Smoothed'!$AG$2)</f>
        <v>-0.15557176511173887</v>
      </c>
      <c r="W88" s="1">
        <f ca="1">W28+NORMINV(RAND(),0,'Total-Smoothed'!$AG$2)</f>
        <v>9.6213232840122211E-3</v>
      </c>
    </row>
    <row r="89" spans="1:23">
      <c r="A89">
        <v>100</v>
      </c>
      <c r="B89" t="s">
        <v>75</v>
      </c>
      <c r="C89">
        <v>30</v>
      </c>
      <c r="D89" s="1">
        <f ca="1">D29+NORMINV(RAND(),0,'Total-Smoothed'!$AG$2)</f>
        <v>0.71498662911344169</v>
      </c>
      <c r="E89" s="1">
        <f ca="1">E29+NORMINV(RAND(),0,'Total-Smoothed'!$AG$2)</f>
        <v>0.98028171408761078</v>
      </c>
      <c r="F89" s="1">
        <f ca="1">F29+NORMINV(RAND(),0,'Total-Smoothed'!$AG$2)</f>
        <v>5.9328734924284789E-2</v>
      </c>
      <c r="G89" s="1">
        <f ca="1">G29+NORMINV(RAND(),0,'Total-Smoothed'!$AG$2)</f>
        <v>0.18324084887610612</v>
      </c>
      <c r="H89" s="1">
        <f ca="1">H29+NORMINV(RAND(),0,'Total-Smoothed'!$AG$2)</f>
        <v>-2.9231293258663867E-2</v>
      </c>
      <c r="I89" s="1">
        <f ca="1">I29+NORMINV(RAND(),0,'Total-Smoothed'!$AG$2)</f>
        <v>3.8116425712098008E-2</v>
      </c>
      <c r="J89" s="1">
        <f ca="1">J29+NORMINV(RAND(),0,'Total-Smoothed'!$AG$2)</f>
        <v>0.82339292632929451</v>
      </c>
      <c r="K89" s="1">
        <f ca="1">K29+NORMINV(RAND(),0,'Total-Smoothed'!$AG$2)</f>
        <v>1.1106866385655541</v>
      </c>
      <c r="L89" s="1">
        <f ca="1">L29+NORMINV(RAND(),0,'Total-Smoothed'!$AG$2)</f>
        <v>-8.9943886094984576E-3</v>
      </c>
      <c r="M89" s="1">
        <f ca="1">M29+NORMINV(RAND(),0,'Total-Smoothed'!$AG$2)</f>
        <v>9.6766520499821859E-2</v>
      </c>
      <c r="N89" s="1">
        <f ca="1">N29+NORMINV(RAND(),0,'Total-Smoothed'!$AG$2)</f>
        <v>1.0860343201273921</v>
      </c>
      <c r="O89" s="1">
        <f ca="1">O29+NORMINV(RAND(),0,'Total-Smoothed'!$AG$2)</f>
        <v>-8.6829276922471957E-2</v>
      </c>
      <c r="P89" s="1">
        <f ca="1">P29+NORMINV(RAND(),0,'Total-Smoothed'!$AG$2)</f>
        <v>0.13359798001843792</v>
      </c>
      <c r="Q89" s="1">
        <f ca="1">Q29+NORMINV(RAND(),0,'Total-Smoothed'!$AG$2)</f>
        <v>0.85653114361953198</v>
      </c>
      <c r="R89" s="1">
        <f ca="1">R29+NORMINV(RAND(),0,'Total-Smoothed'!$AG$2)</f>
        <v>0.97039187198252064</v>
      </c>
      <c r="S89" s="1">
        <f ca="1">S29+NORMINV(RAND(),0,'Total-Smoothed'!$AG$2)</f>
        <v>0.28524690584172363</v>
      </c>
      <c r="T89" s="1">
        <f ca="1">T29+NORMINV(RAND(),0,'Total-Smoothed'!$AG$2)</f>
        <v>0.8132895113022931</v>
      </c>
      <c r="U89" s="1">
        <f ca="1">U29+NORMINV(RAND(),0,'Total-Smoothed'!$AG$2)</f>
        <v>-0.10641014105001093</v>
      </c>
      <c r="V89" s="1">
        <f ca="1">V29+NORMINV(RAND(),0,'Total-Smoothed'!$AG$2)</f>
        <v>1.0098272080092419</v>
      </c>
      <c r="W89" s="1">
        <f ca="1">W29+NORMINV(RAND(),0,'Total-Smoothed'!$AG$2)</f>
        <v>1.9457540866480955E-2</v>
      </c>
    </row>
    <row r="90" spans="1:23">
      <c r="A90">
        <v>101</v>
      </c>
      <c r="B90" t="s">
        <v>76</v>
      </c>
      <c r="C90">
        <v>30</v>
      </c>
      <c r="D90" s="1">
        <f ca="1">D30+NORMINV(RAND(),0,'Total-Smoothed'!$AG$2)</f>
        <v>0.11222743659782466</v>
      </c>
      <c r="E90" s="1">
        <f ca="1">E30+NORMINV(RAND(),0,'Total-Smoothed'!$AG$2)</f>
        <v>0.75817564759180267</v>
      </c>
      <c r="F90" s="1">
        <f ca="1">F30+NORMINV(RAND(),0,'Total-Smoothed'!$AG$2)</f>
        <v>2.4663257096565836E-2</v>
      </c>
      <c r="G90" s="1">
        <f ca="1">G30+NORMINV(RAND(),0,'Total-Smoothed'!$AG$2)</f>
        <v>0.33270984358311395</v>
      </c>
      <c r="H90" s="1">
        <f ca="1">H30+NORMINV(RAND(),0,'Total-Smoothed'!$AG$2)</f>
        <v>-0.14116218054667426</v>
      </c>
      <c r="I90" s="1">
        <f ca="1">I30+NORMINV(RAND(),0,'Total-Smoothed'!$AG$2)</f>
        <v>6.0336470585187457E-2</v>
      </c>
      <c r="J90" s="1">
        <f ca="1">J30+NORMINV(RAND(),0,'Total-Smoothed'!$AG$2)</f>
        <v>0.90460727622586723</v>
      </c>
      <c r="K90" s="1">
        <f ca="1">K30+NORMINV(RAND(),0,'Total-Smoothed'!$AG$2)</f>
        <v>1.0351568028899432</v>
      </c>
      <c r="L90" s="1">
        <f ca="1">L30+NORMINV(RAND(),0,'Total-Smoothed'!$AG$2)</f>
        <v>-5.8855129046249149E-2</v>
      </c>
      <c r="M90" s="1">
        <f ca="1">M30+NORMINV(RAND(),0,'Total-Smoothed'!$AG$2)</f>
        <v>1.1251169948937205</v>
      </c>
      <c r="N90" s="1">
        <f ca="1">N30+NORMINV(RAND(),0,'Total-Smoothed'!$AG$2)</f>
        <v>0.81407895220066839</v>
      </c>
      <c r="O90" s="1">
        <f ca="1">O30+NORMINV(RAND(),0,'Total-Smoothed'!$AG$2)</f>
        <v>-0.12280324441541407</v>
      </c>
      <c r="P90" s="1">
        <f ca="1">P30+NORMINV(RAND(),0,'Total-Smoothed'!$AG$2)</f>
        <v>1.0884724766934064</v>
      </c>
      <c r="Q90" s="1">
        <f ca="1">Q30+NORMINV(RAND(),0,'Total-Smoothed'!$AG$2)</f>
        <v>5.7964328100000122E-3</v>
      </c>
      <c r="R90" s="1">
        <f ca="1">R30+NORMINV(RAND(),0,'Total-Smoothed'!$AG$2)</f>
        <v>0.94617351888767653</v>
      </c>
      <c r="S90" s="1">
        <f ca="1">S30+NORMINV(RAND(),0,'Total-Smoothed'!$AG$2)</f>
        <v>-4.6778346261155082E-2</v>
      </c>
      <c r="T90" s="1">
        <f ca="1">T30+NORMINV(RAND(),0,'Total-Smoothed'!$AG$2)</f>
        <v>0.89660869032703916</v>
      </c>
      <c r="U90" s="1">
        <f ca="1">U30+NORMINV(RAND(),0,'Total-Smoothed'!$AG$2)</f>
        <v>0.24221221988509387</v>
      </c>
      <c r="V90" s="1">
        <f ca="1">V30+NORMINV(RAND(),0,'Total-Smoothed'!$AG$2)</f>
        <v>0.96296253078950222</v>
      </c>
      <c r="W90" s="1">
        <f ca="1">W30+NORMINV(RAND(),0,'Total-Smoothed'!$AG$2)</f>
        <v>0.14850528870635935</v>
      </c>
    </row>
    <row r="91" spans="1:23">
      <c r="A91">
        <v>102</v>
      </c>
      <c r="B91" t="s">
        <v>77</v>
      </c>
      <c r="C91">
        <v>30</v>
      </c>
      <c r="D91" s="1">
        <f ca="1">D31+NORMINV(RAND(),0,'Total-Smoothed'!$AG$2)</f>
        <v>-0.16398272888841797</v>
      </c>
      <c r="E91" s="1">
        <f ca="1">E31+NORMINV(RAND(),0,'Total-Smoothed'!$AG$2)</f>
        <v>5.2714244421633576E-2</v>
      </c>
      <c r="F91" s="1">
        <f ca="1">F31+NORMINV(RAND(),0,'Total-Smoothed'!$AG$2)</f>
        <v>0.30001681054147111</v>
      </c>
      <c r="G91" s="1">
        <f ca="1">G31+NORMINV(RAND(),0,'Total-Smoothed'!$AG$2)</f>
        <v>8.8808696458655967E-2</v>
      </c>
      <c r="H91" s="1">
        <f ca="1">H31+NORMINV(RAND(),0,'Total-Smoothed'!$AG$2)</f>
        <v>0.18921612629488069</v>
      </c>
      <c r="I91" s="1">
        <f ca="1">I31+NORMINV(RAND(),0,'Total-Smoothed'!$AG$2)</f>
        <v>-2.0482204494173234E-2</v>
      </c>
      <c r="J91" s="1">
        <f ca="1">J31+NORMINV(RAND(),0,'Total-Smoothed'!$AG$2)</f>
        <v>1.0238056466290233</v>
      </c>
      <c r="K91" s="1">
        <f ca="1">K31+NORMINV(RAND(),0,'Total-Smoothed'!$AG$2)</f>
        <v>1.1177666859311783</v>
      </c>
      <c r="L91" s="1">
        <f ca="1">L31+NORMINV(RAND(),0,'Total-Smoothed'!$AG$2)</f>
        <v>-1.247273396348449E-2</v>
      </c>
      <c r="M91" s="1">
        <f ca="1">M31+NORMINV(RAND(),0,'Total-Smoothed'!$AG$2)</f>
        <v>6.7361279153392226E-2</v>
      </c>
      <c r="N91" s="1">
        <f ca="1">N31+NORMINV(RAND(),0,'Total-Smoothed'!$AG$2)</f>
        <v>1.0506974691906668</v>
      </c>
      <c r="O91" s="1">
        <f ca="1">O31+NORMINV(RAND(),0,'Total-Smoothed'!$AG$2)</f>
        <v>-4.3902126447180181E-2</v>
      </c>
      <c r="P91" s="1">
        <f ca="1">P31+NORMINV(RAND(),0,'Total-Smoothed'!$AG$2)</f>
        <v>1.351225553104804E-2</v>
      </c>
      <c r="Q91" s="1">
        <f ca="1">Q31+NORMINV(RAND(),0,'Total-Smoothed'!$AG$2)</f>
        <v>-0.19747139133170932</v>
      </c>
      <c r="R91" s="1">
        <f ca="1">R31+NORMINV(RAND(),0,'Total-Smoothed'!$AG$2)</f>
        <v>6.2890756724528679E-2</v>
      </c>
      <c r="S91" s="1">
        <f ca="1">S31+NORMINV(RAND(),0,'Total-Smoothed'!$AG$2)</f>
        <v>1.0673027251819245</v>
      </c>
      <c r="T91" s="1">
        <f ca="1">T31+NORMINV(RAND(),0,'Total-Smoothed'!$AG$2)</f>
        <v>-5.2379236799220748E-2</v>
      </c>
      <c r="U91" s="1">
        <f ca="1">U31+NORMINV(RAND(),0,'Total-Smoothed'!$AG$2)</f>
        <v>1.0758125806305245</v>
      </c>
      <c r="V91" s="1">
        <f ca="1">V31+NORMINV(RAND(),0,'Total-Smoothed'!$AG$2)</f>
        <v>0.53328120193759909</v>
      </c>
      <c r="W91" s="1">
        <f ca="1">W31+NORMINV(RAND(),0,'Total-Smoothed'!$AG$2)</f>
        <v>0.99458315713104783</v>
      </c>
    </row>
    <row r="92" spans="1:23">
      <c r="A92">
        <v>103</v>
      </c>
      <c r="B92" t="s">
        <v>78</v>
      </c>
      <c r="C92">
        <v>30</v>
      </c>
      <c r="D92" s="1">
        <f ca="1">D32+NORMINV(RAND(),0,'Total-Smoothed'!$AG$2)</f>
        <v>0.10323215345154822</v>
      </c>
      <c r="E92" s="1">
        <f ca="1">E32+NORMINV(RAND(),0,'Total-Smoothed'!$AG$2)</f>
        <v>0.10883959524440832</v>
      </c>
      <c r="F92" s="1">
        <f ca="1">F32+NORMINV(RAND(),0,'Total-Smoothed'!$AG$2)</f>
        <v>0.50266726130172568</v>
      </c>
      <c r="G92" s="1">
        <f ca="1">G32+NORMINV(RAND(),0,'Total-Smoothed'!$AG$2)</f>
        <v>5.5759871681419965E-2</v>
      </c>
      <c r="H92" s="1">
        <f ca="1">H32+NORMINV(RAND(),0,'Total-Smoothed'!$AG$2)</f>
        <v>-6.8479814624687954E-2</v>
      </c>
      <c r="I92" s="1">
        <f ca="1">I32+NORMINV(RAND(),0,'Total-Smoothed'!$AG$2)</f>
        <v>0.8833027592703917</v>
      </c>
      <c r="J92" s="1">
        <f ca="1">J32+NORMINV(RAND(),0,'Total-Smoothed'!$AG$2)</f>
        <v>7.735703591737754E-2</v>
      </c>
      <c r="K92" s="1">
        <f ca="1">K32+NORMINV(RAND(),0,'Total-Smoothed'!$AG$2)</f>
        <v>0.9679665603077211</v>
      </c>
      <c r="L92" s="1">
        <f ca="1">L32+NORMINV(RAND(),0,'Total-Smoothed'!$AG$2)</f>
        <v>0.51572595176507952</v>
      </c>
      <c r="M92" s="1">
        <f ca="1">M32+NORMINV(RAND(),0,'Total-Smoothed'!$AG$2)</f>
        <v>-8.0390406685974622E-2</v>
      </c>
      <c r="N92" s="1">
        <f ca="1">N32+NORMINV(RAND(),0,'Total-Smoothed'!$AG$2)</f>
        <v>0.98676775233369818</v>
      </c>
      <c r="O92" s="1">
        <f ca="1">O32+NORMINV(RAND(),0,'Total-Smoothed'!$AG$2)</f>
        <v>-1.4830723724350231E-2</v>
      </c>
      <c r="P92" s="1">
        <f ca="1">P32+NORMINV(RAND(),0,'Total-Smoothed'!$AG$2)</f>
        <v>1.1299438295674866</v>
      </c>
      <c r="Q92" s="1">
        <f ca="1">Q32+NORMINV(RAND(),0,'Total-Smoothed'!$AG$2)</f>
        <v>6.6402502740572383E-2</v>
      </c>
      <c r="R92" s="1">
        <f ca="1">R32+NORMINV(RAND(),0,'Total-Smoothed'!$AG$2)</f>
        <v>0.1060952066720188</v>
      </c>
      <c r="S92" s="1">
        <f ca="1">S32+NORMINV(RAND(),0,'Total-Smoothed'!$AG$2)</f>
        <v>0.33883279843797354</v>
      </c>
      <c r="T92" s="1">
        <f ca="1">T32+NORMINV(RAND(),0,'Total-Smoothed'!$AG$2)</f>
        <v>-0.11595807932418159</v>
      </c>
      <c r="U92" s="1">
        <f ca="1">U32+NORMINV(RAND(),0,'Total-Smoothed'!$AG$2)</f>
        <v>-0.10682184259288321</v>
      </c>
      <c r="V92" s="1">
        <f ca="1">V32+NORMINV(RAND(),0,'Total-Smoothed'!$AG$2)</f>
        <v>-8.3119406897231886E-3</v>
      </c>
      <c r="W92" s="1">
        <f ca="1">W32+NORMINV(RAND(),0,'Total-Smoothed'!$AG$2)</f>
        <v>0.93244036918832363</v>
      </c>
    </row>
    <row r="93" spans="1:23">
      <c r="A93">
        <v>104</v>
      </c>
      <c r="B93" t="s">
        <v>79</v>
      </c>
      <c r="C93">
        <v>30</v>
      </c>
      <c r="D93" s="1">
        <f ca="1">D33+NORMINV(RAND(),0,'Total-Smoothed'!$AG$2)</f>
        <v>-0.15688383710139051</v>
      </c>
      <c r="E93" s="1">
        <f ca="1">E33+NORMINV(RAND(),0,'Total-Smoothed'!$AG$2)</f>
        <v>-5.3645840239881351E-2</v>
      </c>
      <c r="F93" s="1">
        <f ca="1">F33+NORMINV(RAND(),0,'Total-Smoothed'!$AG$2)</f>
        <v>-4.0317336580222934E-2</v>
      </c>
      <c r="G93" s="1">
        <f ca="1">G33+NORMINV(RAND(),0,'Total-Smoothed'!$AG$2)</f>
        <v>5.0731794330842156E-2</v>
      </c>
      <c r="H93" s="1">
        <f ca="1">H33+NORMINV(RAND(),0,'Total-Smoothed'!$AG$2)</f>
        <v>-0.19412582208405788</v>
      </c>
      <c r="I93" s="1">
        <f ca="1">I33+NORMINV(RAND(),0,'Total-Smoothed'!$AG$2)</f>
        <v>7.875847156072395E-2</v>
      </c>
      <c r="J93" s="1">
        <f ca="1">J33+NORMINV(RAND(),0,'Total-Smoothed'!$AG$2)</f>
        <v>0.94893476570149182</v>
      </c>
      <c r="K93" s="1">
        <f ca="1">K33+NORMINV(RAND(),0,'Total-Smoothed'!$AG$2)</f>
        <v>0.95617521897078361</v>
      </c>
      <c r="L93" s="1">
        <f ca="1">L33+NORMINV(RAND(),0,'Total-Smoothed'!$AG$2)</f>
        <v>0.7400315511408867</v>
      </c>
      <c r="M93" s="1">
        <f ca="1">M33+NORMINV(RAND(),0,'Total-Smoothed'!$AG$2)</f>
        <v>-7.8141544960902316E-3</v>
      </c>
      <c r="N93" s="1">
        <f ca="1">N33+NORMINV(RAND(),0,'Total-Smoothed'!$AG$2)</f>
        <v>0.7656047236799528</v>
      </c>
      <c r="O93" s="1">
        <f ca="1">O33+NORMINV(RAND(),0,'Total-Smoothed'!$AG$2)</f>
        <v>2.2362660184777811E-2</v>
      </c>
      <c r="P93" s="1">
        <f ca="1">P33+NORMINV(RAND(),0,'Total-Smoothed'!$AG$2)</f>
        <v>3.6564599467069969E-2</v>
      </c>
      <c r="Q93" s="1">
        <f ca="1">Q33+NORMINV(RAND(),0,'Total-Smoothed'!$AG$2)</f>
        <v>0.14771244848534629</v>
      </c>
      <c r="R93" s="1">
        <f ca="1">R33+NORMINV(RAND(),0,'Total-Smoothed'!$AG$2)</f>
        <v>-0.16635942739270548</v>
      </c>
      <c r="S93" s="1">
        <f ca="1">S33+NORMINV(RAND(),0,'Total-Smoothed'!$AG$2)</f>
        <v>8.2865103618017424E-2</v>
      </c>
      <c r="T93" s="1">
        <f ca="1">T33+NORMINV(RAND(),0,'Total-Smoothed'!$AG$2)</f>
        <v>2.4348238200726586E-2</v>
      </c>
      <c r="U93" s="1">
        <f ca="1">U33+NORMINV(RAND(),0,'Total-Smoothed'!$AG$2)</f>
        <v>0.98456331265352248</v>
      </c>
      <c r="V93" s="1">
        <f ca="1">V33+NORMINV(RAND(),0,'Total-Smoothed'!$AG$2)</f>
        <v>0.77069743023119686</v>
      </c>
      <c r="W93" s="1">
        <f ca="1">W33+NORMINV(RAND(),0,'Total-Smoothed'!$AG$2)</f>
        <v>1.0979411589697143</v>
      </c>
    </row>
    <row r="94" spans="1:23">
      <c r="A94">
        <v>105</v>
      </c>
      <c r="B94" t="s">
        <v>80</v>
      </c>
      <c r="C94">
        <v>30</v>
      </c>
      <c r="D94" s="1">
        <f ca="1">D34+NORMINV(RAND(),0,'Total-Smoothed'!$AG$2)</f>
        <v>0.1040864642193523</v>
      </c>
      <c r="E94" s="1">
        <f ca="1">E34+NORMINV(RAND(),0,'Total-Smoothed'!$AG$2)</f>
        <v>0.15109674485881042</v>
      </c>
      <c r="F94" s="1">
        <f ca="1">F34+NORMINV(RAND(),0,'Total-Smoothed'!$AG$2)</f>
        <v>6.8314274740224015E-2</v>
      </c>
      <c r="G94" s="1">
        <f ca="1">G34+NORMINV(RAND(),0,'Total-Smoothed'!$AG$2)</f>
        <v>0.23782260946430958</v>
      </c>
      <c r="H94" s="1">
        <f ca="1">H34+NORMINV(RAND(),0,'Total-Smoothed'!$AG$2)</f>
        <v>-6.4914811069134534E-2</v>
      </c>
      <c r="I94" s="1">
        <f ca="1">I34+NORMINV(RAND(),0,'Total-Smoothed'!$AG$2)</f>
        <v>-9.0778817189821795E-2</v>
      </c>
      <c r="J94" s="1">
        <f ca="1">J34+NORMINV(RAND(),0,'Total-Smoothed'!$AG$2)</f>
        <v>0.75608575551601054</v>
      </c>
      <c r="K94" s="1">
        <f ca="1">K34+NORMINV(RAND(),0,'Total-Smoothed'!$AG$2)</f>
        <v>0.995742545801516</v>
      </c>
      <c r="L94" s="1">
        <f ca="1">L34+NORMINV(RAND(),0,'Total-Smoothed'!$AG$2)</f>
        <v>0.8877172714042888</v>
      </c>
      <c r="M94" s="1">
        <f ca="1">M34+NORMINV(RAND(),0,'Total-Smoothed'!$AG$2)</f>
        <v>-3.2613539088108844E-2</v>
      </c>
      <c r="N94" s="1">
        <f ca="1">N34+NORMINV(RAND(),0,'Total-Smoothed'!$AG$2)</f>
        <v>0.78438035008284068</v>
      </c>
      <c r="O94" s="1">
        <f ca="1">O34+NORMINV(RAND(),0,'Total-Smoothed'!$AG$2)</f>
        <v>0.17771727116901617</v>
      </c>
      <c r="P94" s="1">
        <f ca="1">P34+NORMINV(RAND(),0,'Total-Smoothed'!$AG$2)</f>
        <v>1.1578876980167914</v>
      </c>
      <c r="Q94" s="1">
        <f ca="1">Q34+NORMINV(RAND(),0,'Total-Smoothed'!$AG$2)</f>
        <v>-9.1327011437033534E-2</v>
      </c>
      <c r="R94" s="1">
        <f ca="1">R34+NORMINV(RAND(),0,'Total-Smoothed'!$AG$2)</f>
        <v>3.2953502995487919E-3</v>
      </c>
      <c r="S94" s="1">
        <f ca="1">S34+NORMINV(RAND(),0,'Total-Smoothed'!$AG$2)</f>
        <v>0.11562716248951212</v>
      </c>
      <c r="T94" s="1">
        <f ca="1">T34+NORMINV(RAND(),0,'Total-Smoothed'!$AG$2)</f>
        <v>0.94610888553389361</v>
      </c>
      <c r="U94" s="1">
        <f ca="1">U34+NORMINV(RAND(),0,'Total-Smoothed'!$AG$2)</f>
        <v>0.96684031767601997</v>
      </c>
      <c r="V94" s="1">
        <f ca="1">V34+NORMINV(RAND(),0,'Total-Smoothed'!$AG$2)</f>
        <v>-1.5317419986335783E-3</v>
      </c>
      <c r="W94" s="1">
        <f ca="1">W34+NORMINV(RAND(),0,'Total-Smoothed'!$AG$2)</f>
        <v>1.0006414207714527</v>
      </c>
    </row>
    <row r="95" spans="1:23">
      <c r="A95">
        <v>106</v>
      </c>
      <c r="B95" t="s">
        <v>81</v>
      </c>
      <c r="C95">
        <v>30</v>
      </c>
      <c r="D95" s="1">
        <f ca="1">D35+NORMINV(RAND(),0,'Total-Smoothed'!$AG$2)</f>
        <v>0.12640119853751303</v>
      </c>
      <c r="E95" s="1">
        <f ca="1">E35+NORMINV(RAND(),0,'Total-Smoothed'!$AG$2)</f>
        <v>4.0031042532788934E-2</v>
      </c>
      <c r="F95" s="1">
        <f ca="1">F35+NORMINV(RAND(),0,'Total-Smoothed'!$AG$2)</f>
        <v>-0.16794949384208679</v>
      </c>
      <c r="G95" s="1">
        <f ca="1">G35+NORMINV(RAND(),0,'Total-Smoothed'!$AG$2)</f>
        <v>-1.1358577245182445E-2</v>
      </c>
      <c r="H95" s="1">
        <f ca="1">H35+NORMINV(RAND(),0,'Total-Smoothed'!$AG$2)</f>
        <v>-2.815565255715656E-2</v>
      </c>
      <c r="I95" s="1">
        <f ca="1">I35+NORMINV(RAND(),0,'Total-Smoothed'!$AG$2)</f>
        <v>3.7384133425619623E-2</v>
      </c>
      <c r="J95" s="1">
        <f ca="1">J35+NORMINV(RAND(),0,'Total-Smoothed'!$AG$2)</f>
        <v>6.0976246537434886E-2</v>
      </c>
      <c r="K95" s="1">
        <f ca="1">K35+NORMINV(RAND(),0,'Total-Smoothed'!$AG$2)</f>
        <v>0.97404122277461713</v>
      </c>
      <c r="L95" s="1">
        <f ca="1">L35+NORMINV(RAND(),0,'Total-Smoothed'!$AG$2)</f>
        <v>-6.731257914971904E-2</v>
      </c>
      <c r="M95" s="1">
        <f ca="1">M35+NORMINV(RAND(),0,'Total-Smoothed'!$AG$2)</f>
        <v>-7.9976731043077037E-2</v>
      </c>
      <c r="N95" s="1">
        <f ca="1">N35+NORMINV(RAND(),0,'Total-Smoothed'!$AG$2)</f>
        <v>0.94367571844987719</v>
      </c>
      <c r="O95" s="1">
        <f ca="1">O35+NORMINV(RAND(),0,'Total-Smoothed'!$AG$2)</f>
        <v>6.5179324867258526E-2</v>
      </c>
      <c r="P95" s="1">
        <f ca="1">P35+NORMINV(RAND(),0,'Total-Smoothed'!$AG$2)</f>
        <v>0.13732114955477345</v>
      </c>
      <c r="Q95" s="1">
        <f ca="1">Q35+NORMINV(RAND(),0,'Total-Smoothed'!$AG$2)</f>
        <v>0.18923309712298111</v>
      </c>
      <c r="R95" s="1">
        <f ca="1">R35+NORMINV(RAND(),0,'Total-Smoothed'!$AG$2)</f>
        <v>0.1367400209590155</v>
      </c>
      <c r="S95" s="1">
        <f ca="1">S35+NORMINV(RAND(),0,'Total-Smoothed'!$AG$2)</f>
        <v>0.12586153498007036</v>
      </c>
      <c r="T95" s="1">
        <f ca="1">T35+NORMINV(RAND(),0,'Total-Smoothed'!$AG$2)</f>
        <v>-5.7147283562586138E-2</v>
      </c>
      <c r="U95" s="1">
        <f ca="1">U35+NORMINV(RAND(),0,'Total-Smoothed'!$AG$2)</f>
        <v>7.1443842587405368E-2</v>
      </c>
      <c r="V95" s="1">
        <f ca="1">V35+NORMINV(RAND(),0,'Total-Smoothed'!$AG$2)</f>
        <v>8.3505577885502974E-2</v>
      </c>
      <c r="W95" s="1">
        <f ca="1">W35+NORMINV(RAND(),0,'Total-Smoothed'!$AG$2)</f>
        <v>1.0222826402796894</v>
      </c>
    </row>
    <row r="96" spans="1:23">
      <c r="A96">
        <v>107</v>
      </c>
      <c r="B96" t="s">
        <v>82</v>
      </c>
      <c r="C96">
        <v>30</v>
      </c>
      <c r="D96" s="1">
        <f ca="1">D36+NORMINV(RAND(),0,'Total-Smoothed'!$AG$2)</f>
        <v>-6.0289729162466027E-2</v>
      </c>
      <c r="E96" s="1">
        <f ca="1">E36+NORMINV(RAND(),0,'Total-Smoothed'!$AG$2)</f>
        <v>3.4401605977575578E-2</v>
      </c>
      <c r="F96" s="1">
        <f ca="1">F36+NORMINV(RAND(),0,'Total-Smoothed'!$AG$2)</f>
        <v>-4.2635690705306227E-2</v>
      </c>
      <c r="G96" s="1">
        <f ca="1">G36+NORMINV(RAND(),0,'Total-Smoothed'!$AG$2)</f>
        <v>-0.23008495260975886</v>
      </c>
      <c r="H96" s="1">
        <f ca="1">H36+NORMINV(RAND(),0,'Total-Smoothed'!$AG$2)</f>
        <v>3.2423714157231599E-3</v>
      </c>
      <c r="I96" s="1">
        <f ca="1">I36+NORMINV(RAND(),0,'Total-Smoothed'!$AG$2)</f>
        <v>-8.1435567991837432E-4</v>
      </c>
      <c r="J96" s="1">
        <f ca="1">J36+NORMINV(RAND(),0,'Total-Smoothed'!$AG$2)</f>
        <v>-2.7420464207796005E-2</v>
      </c>
      <c r="K96" s="1">
        <f ca="1">K36+NORMINV(RAND(),0,'Total-Smoothed'!$AG$2)</f>
        <v>0.93902403723565986</v>
      </c>
      <c r="L96" s="1">
        <f ca="1">L36+NORMINV(RAND(),0,'Total-Smoothed'!$AG$2)</f>
        <v>0.9627837521351208</v>
      </c>
      <c r="M96" s="1">
        <f ca="1">M36+NORMINV(RAND(),0,'Total-Smoothed'!$AG$2)</f>
        <v>0.22855160787332118</v>
      </c>
      <c r="N96" s="1">
        <f ca="1">N36+NORMINV(RAND(),0,'Total-Smoothed'!$AG$2)</f>
        <v>0.94143844204039828</v>
      </c>
      <c r="O96" s="1">
        <f ca="1">O36+NORMINV(RAND(),0,'Total-Smoothed'!$AG$2)</f>
        <v>-0.10144414054003636</v>
      </c>
      <c r="P96" s="1">
        <f ca="1">P36+NORMINV(RAND(),0,'Total-Smoothed'!$AG$2)</f>
        <v>1.0801960637929215</v>
      </c>
      <c r="Q96" s="1">
        <f ca="1">Q36+NORMINV(RAND(),0,'Total-Smoothed'!$AG$2)</f>
        <v>0.12317370195613053</v>
      </c>
      <c r="R96" s="1">
        <f ca="1">R36+NORMINV(RAND(),0,'Total-Smoothed'!$AG$2)</f>
        <v>0.14677098735713789</v>
      </c>
      <c r="S96" s="1">
        <f ca="1">S36+NORMINV(RAND(),0,'Total-Smoothed'!$AG$2)</f>
        <v>1.024088477847716</v>
      </c>
      <c r="T96" s="1">
        <f ca="1">T36+NORMINV(RAND(),0,'Total-Smoothed'!$AG$2)</f>
        <v>3.5963782051767361E-2</v>
      </c>
      <c r="U96" s="1">
        <f ca="1">U36+NORMINV(RAND(),0,'Total-Smoothed'!$AG$2)</f>
        <v>1.0532001721608928</v>
      </c>
      <c r="V96" s="1">
        <f ca="1">V36+NORMINV(RAND(),0,'Total-Smoothed'!$AG$2)</f>
        <v>0.14485020947757943</v>
      </c>
      <c r="W96" s="1">
        <f ca="1">W36+NORMINV(RAND(),0,'Total-Smoothed'!$AG$2)</f>
        <v>0.84779818651336414</v>
      </c>
    </row>
    <row r="97" spans="1:23">
      <c r="A97">
        <v>108</v>
      </c>
      <c r="B97" t="s">
        <v>83</v>
      </c>
      <c r="C97">
        <v>30</v>
      </c>
      <c r="D97" s="1">
        <f ca="1">D37+NORMINV(RAND(),0,'Total-Smoothed'!$AG$2)</f>
        <v>-3.4218700598746023E-2</v>
      </c>
      <c r="E97" s="1">
        <f ca="1">E37+NORMINV(RAND(),0,'Total-Smoothed'!$AG$2)</f>
        <v>1.0449400777426479</v>
      </c>
      <c r="F97" s="1">
        <f ca="1">F37+NORMINV(RAND(),0,'Total-Smoothed'!$AG$2)</f>
        <v>0.15284583765938009</v>
      </c>
      <c r="G97" s="1">
        <f ca="1">G37+NORMINV(RAND(),0,'Total-Smoothed'!$AG$2)</f>
        <v>1.0518418183787639</v>
      </c>
      <c r="H97" s="1">
        <f ca="1">H37+NORMINV(RAND(),0,'Total-Smoothed'!$AG$2)</f>
        <v>-6.0105320152087874E-2</v>
      </c>
      <c r="I97" s="1">
        <f ca="1">I37+NORMINV(RAND(),0,'Total-Smoothed'!$AG$2)</f>
        <v>0.78545666256963242</v>
      </c>
      <c r="J97" s="1">
        <f ca="1">J37+NORMINV(RAND(),0,'Total-Smoothed'!$AG$2)</f>
        <v>0.12004434225285242</v>
      </c>
      <c r="K97" s="1">
        <f ca="1">K37+NORMINV(RAND(),0,'Total-Smoothed'!$AG$2)</f>
        <v>0.75294676641493741</v>
      </c>
      <c r="L97" s="1">
        <f ca="1">L37+NORMINV(RAND(),0,'Total-Smoothed'!$AG$2)</f>
        <v>3.5540263390522908E-2</v>
      </c>
      <c r="M97" s="1">
        <f ca="1">M37+NORMINV(RAND(),0,'Total-Smoothed'!$AG$2)</f>
        <v>4.6616484807346883E-2</v>
      </c>
      <c r="N97" s="1">
        <f ca="1">N37+NORMINV(RAND(),0,'Total-Smoothed'!$AG$2)</f>
        <v>0.1582871835614881</v>
      </c>
      <c r="O97" s="1">
        <f ca="1">O37+NORMINV(RAND(),0,'Total-Smoothed'!$AG$2)</f>
        <v>-8.9694502244782093E-2</v>
      </c>
      <c r="P97" s="1">
        <f ca="1">P37+NORMINV(RAND(),0,'Total-Smoothed'!$AG$2)</f>
        <v>0.73154388923295754</v>
      </c>
      <c r="Q97" s="1">
        <f ca="1">Q37+NORMINV(RAND(),0,'Total-Smoothed'!$AG$2)</f>
        <v>1.0775980735125532</v>
      </c>
      <c r="R97" s="1">
        <f ca="1">R37+NORMINV(RAND(),0,'Total-Smoothed'!$AG$2)</f>
        <v>-8.8814816536575691E-2</v>
      </c>
      <c r="S97" s="1">
        <f ca="1">S37+NORMINV(RAND(),0,'Total-Smoothed'!$AG$2)</f>
        <v>1.0262871203241795</v>
      </c>
      <c r="T97" s="1">
        <f ca="1">T37+NORMINV(RAND(),0,'Total-Smoothed'!$AG$2)</f>
        <v>0.20087912758721566</v>
      </c>
      <c r="U97" s="1">
        <f ca="1">U37+NORMINV(RAND(),0,'Total-Smoothed'!$AG$2)</f>
        <v>-2.4191596394598669E-2</v>
      </c>
      <c r="V97" s="1">
        <f ca="1">V37+NORMINV(RAND(),0,'Total-Smoothed'!$AG$2)</f>
        <v>0.1101220224582624</v>
      </c>
      <c r="W97" s="1">
        <f ca="1">W37+NORMINV(RAND(),0,'Total-Smoothed'!$AG$2)</f>
        <v>-5.4397225053285973E-2</v>
      </c>
    </row>
    <row r="98" spans="1:23">
      <c r="A98">
        <v>109</v>
      </c>
      <c r="B98" t="s">
        <v>84</v>
      </c>
      <c r="C98">
        <v>30</v>
      </c>
      <c r="D98" s="1">
        <f ca="1">D38+NORMINV(RAND(),0,'Total-Smoothed'!$AG$2)</f>
        <v>-7.3330666141298642E-2</v>
      </c>
      <c r="E98" s="1">
        <f ca="1">E38+NORMINV(RAND(),0,'Total-Smoothed'!$AG$2)</f>
        <v>0.86170658275845402</v>
      </c>
      <c r="F98" s="1">
        <f ca="1">F38+NORMINV(RAND(),0,'Total-Smoothed'!$AG$2)</f>
        <v>5.3516817534645413E-3</v>
      </c>
      <c r="G98" s="1">
        <f ca="1">G38+NORMINV(RAND(),0,'Total-Smoothed'!$AG$2)</f>
        <v>0.84200639859970561</v>
      </c>
      <c r="H98" s="1">
        <f ca="1">H38+NORMINV(RAND(),0,'Total-Smoothed'!$AG$2)</f>
        <v>8.3867265389272073E-4</v>
      </c>
      <c r="I98" s="1">
        <f ca="1">I38+NORMINV(RAND(),0,'Total-Smoothed'!$AG$2)</f>
        <v>-0.13133869465263856</v>
      </c>
      <c r="J98" s="1">
        <f ca="1">J38+NORMINV(RAND(),0,'Total-Smoothed'!$AG$2)</f>
        <v>9.4372569321253361E-2</v>
      </c>
      <c r="K98" s="1">
        <f ca="1">K38+NORMINV(RAND(),0,'Total-Smoothed'!$AG$2)</f>
        <v>0.94485865573475769</v>
      </c>
      <c r="L98" s="1">
        <f ca="1">L38+NORMINV(RAND(),0,'Total-Smoothed'!$AG$2)</f>
        <v>0.15417555525252052</v>
      </c>
      <c r="M98" s="1">
        <f ca="1">M38+NORMINV(RAND(),0,'Total-Smoothed'!$AG$2)</f>
        <v>7.4902517300678498E-2</v>
      </c>
      <c r="N98" s="1">
        <f ca="1">N38+NORMINV(RAND(),0,'Total-Smoothed'!$AG$2)</f>
        <v>-0.15670027668923861</v>
      </c>
      <c r="O98" s="1">
        <f ca="1">O38+NORMINV(RAND(),0,'Total-Smoothed'!$AG$2)</f>
        <v>-0.15732237549414252</v>
      </c>
      <c r="P98" s="1">
        <f ca="1">P38+NORMINV(RAND(),0,'Total-Smoothed'!$AG$2)</f>
        <v>9.0137250333447827E-2</v>
      </c>
      <c r="Q98" s="1">
        <f ca="1">Q38+NORMINV(RAND(),0,'Total-Smoothed'!$AG$2)</f>
        <v>0.92826644959389115</v>
      </c>
      <c r="R98" s="1">
        <f ca="1">R38+NORMINV(RAND(),0,'Total-Smoothed'!$AG$2)</f>
        <v>0.11229580840495285</v>
      </c>
      <c r="S98" s="1">
        <f ca="1">S38+NORMINV(RAND(),0,'Total-Smoothed'!$AG$2)</f>
        <v>0.86832816077171149</v>
      </c>
      <c r="T98" s="1">
        <f ca="1">T38+NORMINV(RAND(),0,'Total-Smoothed'!$AG$2)</f>
        <v>0.15517522660622879</v>
      </c>
      <c r="U98" s="1">
        <f ca="1">U38+NORMINV(RAND(),0,'Total-Smoothed'!$AG$2)</f>
        <v>0.87603204836109527</v>
      </c>
      <c r="V98" s="1">
        <f ca="1">V38+NORMINV(RAND(),0,'Total-Smoothed'!$AG$2)</f>
        <v>1.1366682539109094</v>
      </c>
      <c r="W98" s="1">
        <f ca="1">W38+NORMINV(RAND(),0,'Total-Smoothed'!$AG$2)</f>
        <v>0.40715150368909692</v>
      </c>
    </row>
    <row r="99" spans="1:23">
      <c r="A99">
        <v>110</v>
      </c>
      <c r="B99" t="s">
        <v>85</v>
      </c>
      <c r="C99">
        <v>30</v>
      </c>
      <c r="D99" s="1">
        <f ca="1">D39+NORMINV(RAND(),0,'Total-Smoothed'!$AG$2)</f>
        <v>0.15398116250702526</v>
      </c>
      <c r="E99" s="1">
        <f ca="1">E39+NORMINV(RAND(),0,'Total-Smoothed'!$AG$2)</f>
        <v>1.0716510265891812</v>
      </c>
      <c r="F99" s="1">
        <f ca="1">F39+NORMINV(RAND(),0,'Total-Smoothed'!$AG$2)</f>
        <v>4.4770585184843337E-2</v>
      </c>
      <c r="G99" s="1">
        <f ca="1">G39+NORMINV(RAND(),0,'Total-Smoothed'!$AG$2)</f>
        <v>1.0546949046942229</v>
      </c>
      <c r="H99" s="1">
        <f ca="1">H39+NORMINV(RAND(),0,'Total-Smoothed'!$AG$2)</f>
        <v>0.11550315952445805</v>
      </c>
      <c r="I99" s="1">
        <f ca="1">I39+NORMINV(RAND(),0,'Total-Smoothed'!$AG$2)</f>
        <v>-1.5584660345885439E-2</v>
      </c>
      <c r="J99" s="1">
        <f ca="1">J39+NORMINV(RAND(),0,'Total-Smoothed'!$AG$2)</f>
        <v>1.1485397766472689E-2</v>
      </c>
      <c r="K99" s="1">
        <f ca="1">K39+NORMINV(RAND(),0,'Total-Smoothed'!$AG$2)</f>
        <v>1.0505413284264815</v>
      </c>
      <c r="L99" s="1">
        <f ca="1">L39+NORMINV(RAND(),0,'Total-Smoothed'!$AG$2)</f>
        <v>0.28645870090049957</v>
      </c>
      <c r="M99" s="1">
        <f ca="1">M39+NORMINV(RAND(),0,'Total-Smoothed'!$AG$2)</f>
        <v>-8.263697977593587E-2</v>
      </c>
      <c r="N99" s="1">
        <f ca="1">N39+NORMINV(RAND(),0,'Total-Smoothed'!$AG$2)</f>
        <v>0.12511845412082248</v>
      </c>
      <c r="O99" s="1">
        <f ca="1">O39+NORMINV(RAND(),0,'Total-Smoothed'!$AG$2)</f>
        <v>3.382319171994027E-2</v>
      </c>
      <c r="P99" s="1">
        <f ca="1">P39+NORMINV(RAND(),0,'Total-Smoothed'!$AG$2)</f>
        <v>0.98230333341402776</v>
      </c>
      <c r="Q99" s="1">
        <f ca="1">Q39+NORMINV(RAND(),0,'Total-Smoothed'!$AG$2)</f>
        <v>1.0429880814100538</v>
      </c>
      <c r="R99" s="1">
        <f ca="1">R39+NORMINV(RAND(),0,'Total-Smoothed'!$AG$2)</f>
        <v>0.10689053897164472</v>
      </c>
      <c r="S99" s="1">
        <f ca="1">S39+NORMINV(RAND(),0,'Total-Smoothed'!$AG$2)</f>
        <v>1.0644173484822135</v>
      </c>
      <c r="T99" s="1">
        <f ca="1">T39+NORMINV(RAND(),0,'Total-Smoothed'!$AG$2)</f>
        <v>0.96817267469334889</v>
      </c>
      <c r="U99" s="1">
        <f ca="1">U39+NORMINV(RAND(),0,'Total-Smoothed'!$AG$2)</f>
        <v>0.93084459834465239</v>
      </c>
      <c r="V99" s="1">
        <f ca="1">V39+NORMINV(RAND(),0,'Total-Smoothed'!$AG$2)</f>
        <v>1.8209027504308816E-2</v>
      </c>
      <c r="W99" s="1">
        <f ca="1">W39+NORMINV(RAND(),0,'Total-Smoothed'!$AG$2)</f>
        <v>-1.848507406494292E-2</v>
      </c>
    </row>
    <row r="100" spans="1:23">
      <c r="A100">
        <v>111</v>
      </c>
      <c r="B100" t="s">
        <v>86</v>
      </c>
      <c r="C100">
        <v>30</v>
      </c>
      <c r="D100" s="1">
        <f ca="1">D40+NORMINV(RAND(),0,'Total-Smoothed'!$AG$2)</f>
        <v>-0.17385729848829681</v>
      </c>
      <c r="E100" s="1">
        <f ca="1">E40+NORMINV(RAND(),0,'Total-Smoothed'!$AG$2)</f>
        <v>1.1295063499843094</v>
      </c>
      <c r="F100" s="1">
        <f ca="1">F40+NORMINV(RAND(),0,'Total-Smoothed'!$AG$2)</f>
        <v>-9.4280727497288067E-2</v>
      </c>
      <c r="G100" s="1">
        <f ca="1">G40+NORMINV(RAND(),0,'Total-Smoothed'!$AG$2)</f>
        <v>0.96774747610563372</v>
      </c>
      <c r="H100" s="1">
        <f ca="1">H40+NORMINV(RAND(),0,'Total-Smoothed'!$AG$2)</f>
        <v>5.2298603158764091E-2</v>
      </c>
      <c r="I100" s="1">
        <f ca="1">I40+NORMINV(RAND(),0,'Total-Smoothed'!$AG$2)</f>
        <v>4.680490702436739E-2</v>
      </c>
      <c r="J100" s="1">
        <f ca="1">J40+NORMINV(RAND(),0,'Total-Smoothed'!$AG$2)</f>
        <v>-1.5181678664476977E-2</v>
      </c>
      <c r="K100" s="1">
        <f ca="1">K40+NORMINV(RAND(),0,'Total-Smoothed'!$AG$2)</f>
        <v>0.99362862462551393</v>
      </c>
      <c r="L100" s="1">
        <f ca="1">L40+NORMINV(RAND(),0,'Total-Smoothed'!$AG$2)</f>
        <v>0.89327769898571896</v>
      </c>
      <c r="M100" s="1">
        <f ca="1">M40+NORMINV(RAND(),0,'Total-Smoothed'!$AG$2)</f>
        <v>3.2406580533261543E-2</v>
      </c>
      <c r="N100" s="1">
        <f ca="1">N40+NORMINV(RAND(),0,'Total-Smoothed'!$AG$2)</f>
        <v>3.0007084550494501E-2</v>
      </c>
      <c r="O100" s="1">
        <f ca="1">O40+NORMINV(RAND(),0,'Total-Smoothed'!$AG$2)</f>
        <v>3.5555724506360457E-2</v>
      </c>
      <c r="P100" s="1">
        <f ca="1">P40+NORMINV(RAND(),0,'Total-Smoothed'!$AG$2)</f>
        <v>1.1732713019532335</v>
      </c>
      <c r="Q100" s="1">
        <f ca="1">Q40+NORMINV(RAND(),0,'Total-Smoothed'!$AG$2)</f>
        <v>0.92998836219181258</v>
      </c>
      <c r="R100" s="1">
        <f ca="1">R40+NORMINV(RAND(),0,'Total-Smoothed'!$AG$2)</f>
        <v>3.029053419802762E-2</v>
      </c>
      <c r="S100" s="1">
        <f ca="1">S40+NORMINV(RAND(),0,'Total-Smoothed'!$AG$2)</f>
        <v>0.89265297236690777</v>
      </c>
      <c r="T100" s="1">
        <f ca="1">T40+NORMINV(RAND(),0,'Total-Smoothed'!$AG$2)</f>
        <v>8.3974658226530025E-2</v>
      </c>
      <c r="U100" s="1">
        <f ca="1">U40+NORMINV(RAND(),0,'Total-Smoothed'!$AG$2)</f>
        <v>1.0201848023849707</v>
      </c>
      <c r="V100" s="1">
        <f ca="1">V40+NORMINV(RAND(),0,'Total-Smoothed'!$AG$2)</f>
        <v>0.92456710457044389</v>
      </c>
      <c r="W100" s="1">
        <f ca="1">W40+NORMINV(RAND(),0,'Total-Smoothed'!$AG$2)</f>
        <v>5.5765317479214073E-2</v>
      </c>
    </row>
    <row r="101" spans="1:23">
      <c r="A101">
        <v>112</v>
      </c>
      <c r="B101" t="s">
        <v>87</v>
      </c>
      <c r="C101">
        <v>30</v>
      </c>
      <c r="D101" s="1">
        <f ca="1">D41+NORMINV(RAND(),0,'Total-Smoothed'!$AG$2)</f>
        <v>-0.16562152567470162</v>
      </c>
      <c r="E101" s="1">
        <f ca="1">E41+NORMINV(RAND(),0,'Total-Smoothed'!$AG$2)</f>
        <v>0.62527467715969975</v>
      </c>
      <c r="F101" s="1">
        <f ca="1">F41+NORMINV(RAND(),0,'Total-Smoothed'!$AG$2)</f>
        <v>-0.11550962602746571</v>
      </c>
      <c r="G101" s="1">
        <f ca="1">G41+NORMINV(RAND(),0,'Total-Smoothed'!$AG$2)</f>
        <v>0.9326446649194613</v>
      </c>
      <c r="H101" s="1">
        <f ca="1">H41+NORMINV(RAND(),0,'Total-Smoothed'!$AG$2)</f>
        <v>2.722081222963512E-2</v>
      </c>
      <c r="I101" s="1">
        <f ca="1">I41+NORMINV(RAND(),0,'Total-Smoothed'!$AG$2)</f>
        <v>0.36473830634309856</v>
      </c>
      <c r="J101" s="1">
        <f ca="1">J41+NORMINV(RAND(),0,'Total-Smoothed'!$AG$2)</f>
        <v>3.5196919745252478E-2</v>
      </c>
      <c r="K101" s="1">
        <f ca="1">K41+NORMINV(RAND(),0,'Total-Smoothed'!$AG$2)</f>
        <v>0.96582346818258502</v>
      </c>
      <c r="L101" s="1">
        <f ca="1">L41+NORMINV(RAND(),0,'Total-Smoothed'!$AG$2)</f>
        <v>0.1189741647293856</v>
      </c>
      <c r="M101" s="1">
        <f ca="1">M41+NORMINV(RAND(),0,'Total-Smoothed'!$AG$2)</f>
        <v>0.20512197812795158</v>
      </c>
      <c r="N101" s="1">
        <f ca="1">N41+NORMINV(RAND(),0,'Total-Smoothed'!$AG$2)</f>
        <v>-0.14035489896807438</v>
      </c>
      <c r="O101" s="1">
        <f ca="1">O41+NORMINV(RAND(),0,'Total-Smoothed'!$AG$2)</f>
        <v>-0.2038546055401535</v>
      </c>
      <c r="P101" s="1">
        <f ca="1">P41+NORMINV(RAND(),0,'Total-Smoothed'!$AG$2)</f>
        <v>-7.2294442472756348E-2</v>
      </c>
      <c r="Q101" s="1">
        <f ca="1">Q41+NORMINV(RAND(),0,'Total-Smoothed'!$AG$2)</f>
        <v>0.97797417594179104</v>
      </c>
      <c r="R101" s="1">
        <f ca="1">R41+NORMINV(RAND(),0,'Total-Smoothed'!$AG$2)</f>
        <v>5.2869100871569041E-2</v>
      </c>
      <c r="S101" s="1">
        <f ca="1">S41+NORMINV(RAND(),0,'Total-Smoothed'!$AG$2)</f>
        <v>9.6171450793121505E-2</v>
      </c>
      <c r="T101" s="1">
        <f ca="1">T41+NORMINV(RAND(),0,'Total-Smoothed'!$AG$2)</f>
        <v>-8.7892274413619562E-2</v>
      </c>
      <c r="U101" s="1">
        <f ca="1">U41+NORMINV(RAND(),0,'Total-Smoothed'!$AG$2)</f>
        <v>0.12610390168914626</v>
      </c>
      <c r="V101" s="1">
        <f ca="1">V41+NORMINV(RAND(),0,'Total-Smoothed'!$AG$2)</f>
        <v>0.76274287270942076</v>
      </c>
      <c r="W101" s="1">
        <f ca="1">W41+NORMINV(RAND(),0,'Total-Smoothed'!$AG$2)</f>
        <v>0.21994680770547798</v>
      </c>
    </row>
    <row r="102" spans="1:23">
      <c r="A102">
        <v>113</v>
      </c>
      <c r="B102" t="s">
        <v>88</v>
      </c>
      <c r="C102">
        <v>30</v>
      </c>
      <c r="D102" s="1">
        <f ca="1">D42+NORMINV(RAND(),0,'Total-Smoothed'!$AG$2)</f>
        <v>4.5218995353438401E-2</v>
      </c>
      <c r="E102" s="1">
        <f ca="1">E42+NORMINV(RAND(),0,'Total-Smoothed'!$AG$2)</f>
        <v>0.15584420238515323</v>
      </c>
      <c r="F102" s="1">
        <f ca="1">F42+NORMINV(RAND(),0,'Total-Smoothed'!$AG$2)</f>
        <v>-1.9242667907210808E-2</v>
      </c>
      <c r="G102" s="1">
        <f ca="1">G42+NORMINV(RAND(),0,'Total-Smoothed'!$AG$2)</f>
        <v>0.19646124871128801</v>
      </c>
      <c r="H102" s="1">
        <f ca="1">H42+NORMINV(RAND(),0,'Total-Smoothed'!$AG$2)</f>
        <v>-2.3210075504175399E-2</v>
      </c>
      <c r="I102" s="1">
        <f ca="1">I42+NORMINV(RAND(),0,'Total-Smoothed'!$AG$2)</f>
        <v>-0.2048734804784188</v>
      </c>
      <c r="J102" s="1">
        <f ca="1">J42+NORMINV(RAND(),0,'Total-Smoothed'!$AG$2)</f>
        <v>-9.6447622158359156E-2</v>
      </c>
      <c r="K102" s="1">
        <f ca="1">K42+NORMINV(RAND(),0,'Total-Smoothed'!$AG$2)</f>
        <v>1.20343343448157</v>
      </c>
      <c r="L102" s="1">
        <f ca="1">L42+NORMINV(RAND(),0,'Total-Smoothed'!$AG$2)</f>
        <v>8.0857739297446662E-2</v>
      </c>
      <c r="M102" s="1">
        <f ca="1">M42+NORMINV(RAND(),0,'Total-Smoothed'!$AG$2)</f>
        <v>0.16646953934664827</v>
      </c>
      <c r="N102" s="1">
        <f ca="1">N42+NORMINV(RAND(),0,'Total-Smoothed'!$AG$2)</f>
        <v>4.9050326832775153E-2</v>
      </c>
      <c r="O102" s="1">
        <f ca="1">O42+NORMINV(RAND(),0,'Total-Smoothed'!$AG$2)</f>
        <v>4.8852996585004416E-2</v>
      </c>
      <c r="P102" s="1">
        <f ca="1">P42+NORMINV(RAND(),0,'Total-Smoothed'!$AG$2)</f>
        <v>0.11130371137502114</v>
      </c>
      <c r="Q102" s="1">
        <f ca="1">Q42+NORMINV(RAND(),0,'Total-Smoothed'!$AG$2)</f>
        <v>0.76715628907979516</v>
      </c>
      <c r="R102" s="1">
        <f ca="1">R42+NORMINV(RAND(),0,'Total-Smoothed'!$AG$2)</f>
        <v>-1.4148220930594996E-2</v>
      </c>
      <c r="S102" s="1">
        <f ca="1">S42+NORMINV(RAND(),0,'Total-Smoothed'!$AG$2)</f>
        <v>1.0966025655198253</v>
      </c>
      <c r="T102" s="1">
        <f ca="1">T42+NORMINV(RAND(),0,'Total-Smoothed'!$AG$2)</f>
        <v>3.4164006786485859E-2</v>
      </c>
      <c r="U102" s="1">
        <f ca="1">U42+NORMINV(RAND(),0,'Total-Smoothed'!$AG$2)</f>
        <v>0.96595831538410848</v>
      </c>
      <c r="V102" s="1">
        <f ca="1">V42+NORMINV(RAND(),0,'Total-Smoothed'!$AG$2)</f>
        <v>0.71379580477755811</v>
      </c>
      <c r="W102" s="1">
        <f ca="1">W42+NORMINV(RAND(),0,'Total-Smoothed'!$AG$2)</f>
        <v>0.99353514644522711</v>
      </c>
    </row>
    <row r="103" spans="1:23">
      <c r="A103">
        <v>114</v>
      </c>
      <c r="B103" t="s">
        <v>89</v>
      </c>
      <c r="C103">
        <v>30</v>
      </c>
      <c r="D103" s="1">
        <f ca="1">D43+NORMINV(RAND(),0,'Total-Smoothed'!$AG$2)</f>
        <v>0.1269503425028882</v>
      </c>
      <c r="E103" s="1">
        <f ca="1">E43+NORMINV(RAND(),0,'Total-Smoothed'!$AG$2)</f>
        <v>0.47141908537603927</v>
      </c>
      <c r="F103" s="1">
        <f ca="1">F43+NORMINV(RAND(),0,'Total-Smoothed'!$AG$2)</f>
        <v>-5.7289709486089961E-2</v>
      </c>
      <c r="G103" s="1">
        <f ca="1">G43+NORMINV(RAND(),0,'Total-Smoothed'!$AG$2)</f>
        <v>0.6374697950600996</v>
      </c>
      <c r="H103" s="1">
        <f ca="1">H43+NORMINV(RAND(),0,'Total-Smoothed'!$AG$2)</f>
        <v>2.8639751760709244E-2</v>
      </c>
      <c r="I103" s="1">
        <f ca="1">I43+NORMINV(RAND(),0,'Total-Smoothed'!$AG$2)</f>
        <v>0.86766541800848085</v>
      </c>
      <c r="J103" s="1">
        <f ca="1">J43+NORMINV(RAND(),0,'Total-Smoothed'!$AG$2)</f>
        <v>0.1160879361853342</v>
      </c>
      <c r="K103" s="1">
        <f ca="1">K43+NORMINV(RAND(),0,'Total-Smoothed'!$AG$2)</f>
        <v>0.82104871605064977</v>
      </c>
      <c r="L103" s="1">
        <f ca="1">L43+NORMINV(RAND(),0,'Total-Smoothed'!$AG$2)</f>
        <v>0.19967394170397684</v>
      </c>
      <c r="M103" s="1">
        <f ca="1">M43+NORMINV(RAND(),0,'Total-Smoothed'!$AG$2)</f>
        <v>0.84942711223770428</v>
      </c>
      <c r="N103" s="1">
        <f ca="1">N43+NORMINV(RAND(),0,'Total-Smoothed'!$AG$2)</f>
        <v>0.9928494791236474</v>
      </c>
      <c r="O103" s="1">
        <f ca="1">O43+NORMINV(RAND(),0,'Total-Smoothed'!$AG$2)</f>
        <v>-1.2254005599410374E-2</v>
      </c>
      <c r="P103" s="1">
        <f ca="1">P43+NORMINV(RAND(),0,'Total-Smoothed'!$AG$2)</f>
        <v>0.31264828609489087</v>
      </c>
      <c r="Q103" s="1">
        <f ca="1">Q43+NORMINV(RAND(),0,'Total-Smoothed'!$AG$2)</f>
        <v>0.10988309287415629</v>
      </c>
      <c r="R103" s="1">
        <f ca="1">R43+NORMINV(RAND(),0,'Total-Smoothed'!$AG$2)</f>
        <v>7.9093416027938013E-3</v>
      </c>
      <c r="S103" s="1">
        <f ca="1">S43+NORMINV(RAND(),0,'Total-Smoothed'!$AG$2)</f>
        <v>0.73773764730250346</v>
      </c>
      <c r="T103" s="1">
        <f ca="1">T43+NORMINV(RAND(),0,'Total-Smoothed'!$AG$2)</f>
        <v>-2.2778826558166817E-2</v>
      </c>
      <c r="U103" s="1">
        <f ca="1">U43+NORMINV(RAND(),0,'Total-Smoothed'!$AG$2)</f>
        <v>0.10224366561821473</v>
      </c>
      <c r="V103" s="1">
        <f ca="1">V43+NORMINV(RAND(),0,'Total-Smoothed'!$AG$2)</f>
        <v>1.0573525109259088</v>
      </c>
      <c r="W103" s="1">
        <f ca="1">W43+NORMINV(RAND(),0,'Total-Smoothed'!$AG$2)</f>
        <v>-4.8061330095422385E-2</v>
      </c>
    </row>
    <row r="104" spans="1:23">
      <c r="A104">
        <v>115</v>
      </c>
      <c r="B104" t="s">
        <v>90</v>
      </c>
      <c r="C104">
        <v>30</v>
      </c>
      <c r="D104" s="1">
        <f ca="1">D44+NORMINV(RAND(),0,'Total-Smoothed'!$AG$2)</f>
        <v>-0.18885439712389748</v>
      </c>
      <c r="E104" s="1">
        <f ca="1">E44+NORMINV(RAND(),0,'Total-Smoothed'!$AG$2)</f>
        <v>0.60060992720950268</v>
      </c>
      <c r="F104" s="1">
        <f ca="1">F44+NORMINV(RAND(),0,'Total-Smoothed'!$AG$2)</f>
        <v>-6.2923018097531244E-2</v>
      </c>
      <c r="G104" s="1">
        <f ca="1">G44+NORMINV(RAND(),0,'Total-Smoothed'!$AG$2)</f>
        <v>0.84523983800821423</v>
      </c>
      <c r="H104" s="1">
        <f ca="1">H44+NORMINV(RAND(),0,'Total-Smoothed'!$AG$2)</f>
        <v>0.12447656588404553</v>
      </c>
      <c r="I104" s="1">
        <f ca="1">I44+NORMINV(RAND(),0,'Total-Smoothed'!$AG$2)</f>
        <v>0.94414126571118029</v>
      </c>
      <c r="J104" s="1">
        <f ca="1">J44+NORMINV(RAND(),0,'Total-Smoothed'!$AG$2)</f>
        <v>0.19552333241092923</v>
      </c>
      <c r="K104" s="1">
        <f ca="1">K44+NORMINV(RAND(),0,'Total-Smoothed'!$AG$2)</f>
        <v>0.852509211947858</v>
      </c>
      <c r="L104" s="1">
        <f ca="1">L44+NORMINV(RAND(),0,'Total-Smoothed'!$AG$2)</f>
        <v>0.90816357203710485</v>
      </c>
      <c r="M104" s="1">
        <f ca="1">M44+NORMINV(RAND(),0,'Total-Smoothed'!$AG$2)</f>
        <v>0.83409331551448396</v>
      </c>
      <c r="N104" s="1">
        <f ca="1">N44+NORMINV(RAND(),0,'Total-Smoothed'!$AG$2)</f>
        <v>0.85081833206604496</v>
      </c>
      <c r="O104" s="1">
        <f ca="1">O44+NORMINV(RAND(),0,'Total-Smoothed'!$AG$2)</f>
        <v>7.5460044538129878E-2</v>
      </c>
      <c r="P104" s="1">
        <f ca="1">P44+NORMINV(RAND(),0,'Total-Smoothed'!$AG$2)</f>
        <v>0.99411281276566932</v>
      </c>
      <c r="Q104" s="1">
        <f ca="1">Q44+NORMINV(RAND(),0,'Total-Smoothed'!$AG$2)</f>
        <v>-9.7582698089927575E-2</v>
      </c>
      <c r="R104" s="1">
        <f ca="1">R44+NORMINV(RAND(),0,'Total-Smoothed'!$AG$2)</f>
        <v>-0.1126084049399822</v>
      </c>
      <c r="S104" s="1">
        <f ca="1">S44+NORMINV(RAND(),0,'Total-Smoothed'!$AG$2)</f>
        <v>0.32055652520065736</v>
      </c>
      <c r="T104" s="1">
        <f ca="1">T44+NORMINV(RAND(),0,'Total-Smoothed'!$AG$2)</f>
        <v>5.7744379531288748E-2</v>
      </c>
      <c r="U104" s="1">
        <f ca="1">U44+NORMINV(RAND(),0,'Total-Smoothed'!$AG$2)</f>
        <v>-0.17930052643566188</v>
      </c>
      <c r="V104" s="1">
        <f ca="1">V44+NORMINV(RAND(),0,'Total-Smoothed'!$AG$2)</f>
        <v>0.98242958988301643</v>
      </c>
      <c r="W104" s="1">
        <f ca="1">W44+NORMINV(RAND(),0,'Total-Smoothed'!$AG$2)</f>
        <v>7.7265152534871831E-2</v>
      </c>
    </row>
    <row r="105" spans="1:23">
      <c r="A105">
        <v>116</v>
      </c>
      <c r="B105" t="s">
        <v>91</v>
      </c>
      <c r="C105">
        <v>30</v>
      </c>
      <c r="D105" s="1">
        <f ca="1">D45+NORMINV(RAND(),0,'Total-Smoothed'!$AG$2)</f>
        <v>5.6652156996683717E-2</v>
      </c>
      <c r="E105" s="1">
        <f ca="1">E45+NORMINV(RAND(),0,'Total-Smoothed'!$AG$2)</f>
        <v>0.98032130545900253</v>
      </c>
      <c r="F105" s="1">
        <f ca="1">F45+NORMINV(RAND(),0,'Total-Smoothed'!$AG$2)</f>
        <v>-4.5638838753318145E-2</v>
      </c>
      <c r="G105" s="1">
        <f ca="1">G45+NORMINV(RAND(),0,'Total-Smoothed'!$AG$2)</f>
        <v>1.0836143109066898</v>
      </c>
      <c r="H105" s="1">
        <f ca="1">H45+NORMINV(RAND(),0,'Total-Smoothed'!$AG$2)</f>
        <v>3.112155288722749E-2</v>
      </c>
      <c r="I105" s="1">
        <f ca="1">I45+NORMINV(RAND(),0,'Total-Smoothed'!$AG$2)</f>
        <v>4.3763635667249862E-2</v>
      </c>
      <c r="J105" s="1">
        <f ca="1">J45+NORMINV(RAND(),0,'Total-Smoothed'!$AG$2)</f>
        <v>0.863141489409052</v>
      </c>
      <c r="K105" s="1">
        <f ca="1">K45+NORMINV(RAND(),0,'Total-Smoothed'!$AG$2)</f>
        <v>1.068749917231149</v>
      </c>
      <c r="L105" s="1">
        <f ca="1">L45+NORMINV(RAND(),0,'Total-Smoothed'!$AG$2)</f>
        <v>8.910830326709444E-3</v>
      </c>
      <c r="M105" s="1">
        <f ca="1">M45+NORMINV(RAND(),0,'Total-Smoothed'!$AG$2)</f>
        <v>0.19690463655438539</v>
      </c>
      <c r="N105" s="1">
        <f ca="1">N45+NORMINV(RAND(),0,'Total-Smoothed'!$AG$2)</f>
        <v>0.96365483955890063</v>
      </c>
      <c r="O105" s="1">
        <f ca="1">O45+NORMINV(RAND(),0,'Total-Smoothed'!$AG$2)</f>
        <v>4.6949002328318834E-2</v>
      </c>
      <c r="P105" s="1">
        <f ca="1">P45+NORMINV(RAND(),0,'Total-Smoothed'!$AG$2)</f>
        <v>-6.0757039703856291E-2</v>
      </c>
      <c r="Q105" s="1">
        <f ca="1">Q45+NORMINV(RAND(),0,'Total-Smoothed'!$AG$2)</f>
        <v>9.9114066919752719E-2</v>
      </c>
      <c r="R105" s="1">
        <f ca="1">R45+NORMINV(RAND(),0,'Total-Smoothed'!$AG$2)</f>
        <v>-0.10371032810674222</v>
      </c>
      <c r="S105" s="1">
        <f ca="1">S45+NORMINV(RAND(),0,'Total-Smoothed'!$AG$2)</f>
        <v>1.1217707527655825</v>
      </c>
      <c r="T105" s="1">
        <f ca="1">T45+NORMINV(RAND(),0,'Total-Smoothed'!$AG$2)</f>
        <v>-2.8023825381723044E-2</v>
      </c>
      <c r="U105" s="1">
        <f ca="1">U45+NORMINV(RAND(),0,'Total-Smoothed'!$AG$2)</f>
        <v>0.94340583673615364</v>
      </c>
      <c r="V105" s="1">
        <f ca="1">V45+NORMINV(RAND(),0,'Total-Smoothed'!$AG$2)</f>
        <v>0.85096332958344256</v>
      </c>
      <c r="W105" s="1">
        <f ca="1">W45+NORMINV(RAND(),0,'Total-Smoothed'!$AG$2)</f>
        <v>-0.13452389773144305</v>
      </c>
    </row>
    <row r="106" spans="1:23">
      <c r="A106">
        <v>117</v>
      </c>
      <c r="B106" t="s">
        <v>92</v>
      </c>
      <c r="C106">
        <v>30</v>
      </c>
      <c r="D106" s="1">
        <f ca="1">D46+NORMINV(RAND(),0,'Total-Smoothed'!$AG$2)</f>
        <v>-9.1238071237179974E-2</v>
      </c>
      <c r="E106" s="1">
        <f ca="1">E46+NORMINV(RAND(),0,'Total-Smoothed'!$AG$2)</f>
        <v>0.11329074855463976</v>
      </c>
      <c r="F106" s="1">
        <f ca="1">F46+NORMINV(RAND(),0,'Total-Smoothed'!$AG$2)</f>
        <v>-8.9650287466804215E-2</v>
      </c>
      <c r="G106" s="1">
        <f ca="1">G46+NORMINV(RAND(),0,'Total-Smoothed'!$AG$2)</f>
        <v>7.7746374378612426E-2</v>
      </c>
      <c r="H106" s="1">
        <f ca="1">H46+NORMINV(RAND(),0,'Total-Smoothed'!$AG$2)</f>
        <v>-3.2117340332230918E-2</v>
      </c>
      <c r="I106" s="1">
        <f ca="1">I46+NORMINV(RAND(),0,'Total-Smoothed'!$AG$2)</f>
        <v>0.73020750102562093</v>
      </c>
      <c r="J106" s="1">
        <f ca="1">J46+NORMINV(RAND(),0,'Total-Smoothed'!$AG$2)</f>
        <v>2.4533007571608277E-2</v>
      </c>
      <c r="K106" s="1">
        <f ca="1">K46+NORMINV(RAND(),0,'Total-Smoothed'!$AG$2)</f>
        <v>1.0149279561108664</v>
      </c>
      <c r="L106" s="1">
        <f ca="1">L46+NORMINV(RAND(),0,'Total-Smoothed'!$AG$2)</f>
        <v>1.0936625716258033</v>
      </c>
      <c r="M106" s="1">
        <f ca="1">M46+NORMINV(RAND(),0,'Total-Smoothed'!$AG$2)</f>
        <v>1.0574691583736846</v>
      </c>
      <c r="N106" s="1">
        <f ca="1">N46+NORMINV(RAND(),0,'Total-Smoothed'!$AG$2)</f>
        <v>0.98446531133278192</v>
      </c>
      <c r="O106" s="1">
        <f ca="1">O46+NORMINV(RAND(),0,'Total-Smoothed'!$AG$2)</f>
        <v>1.3360632200313444E-2</v>
      </c>
      <c r="P106" s="1">
        <f ca="1">P46+NORMINV(RAND(),0,'Total-Smoothed'!$AG$2)</f>
        <v>0.97176429692800692</v>
      </c>
      <c r="Q106" s="1">
        <f ca="1">Q46+NORMINV(RAND(),0,'Total-Smoothed'!$AG$2)</f>
        <v>1.2453211740940835E-2</v>
      </c>
      <c r="R106" s="1">
        <f ca="1">R46+NORMINV(RAND(),0,'Total-Smoothed'!$AG$2)</f>
        <v>5.6950179830130711E-2</v>
      </c>
      <c r="S106" s="1">
        <f ca="1">S46+NORMINV(RAND(),0,'Total-Smoothed'!$AG$2)</f>
        <v>0.90236590083604107</v>
      </c>
      <c r="T106" s="1">
        <f ca="1">T46+NORMINV(RAND(),0,'Total-Smoothed'!$AG$2)</f>
        <v>9.7805509815527145E-2</v>
      </c>
      <c r="U106" s="1">
        <f ca="1">U46+NORMINV(RAND(),0,'Total-Smoothed'!$AG$2)</f>
        <v>-6.155772031590534E-2</v>
      </c>
      <c r="V106" s="1">
        <f ca="1">V46+NORMINV(RAND(),0,'Total-Smoothed'!$AG$2)</f>
        <v>0.16380119758881076</v>
      </c>
      <c r="W106" s="1">
        <f ca="1">W46+NORMINV(RAND(),0,'Total-Smoothed'!$AG$2)</f>
        <v>3.018529441167259E-2</v>
      </c>
    </row>
    <row r="107" spans="1:23">
      <c r="A107">
        <v>118</v>
      </c>
      <c r="B107" t="s">
        <v>93</v>
      </c>
      <c r="C107">
        <v>30</v>
      </c>
      <c r="D107" s="1">
        <f ca="1">D47+NORMINV(RAND(),0,'Total-Smoothed'!$AG$2)</f>
        <v>-4.9020878302077915E-2</v>
      </c>
      <c r="E107" s="1">
        <f ca="1">E47+NORMINV(RAND(),0,'Total-Smoothed'!$AG$2)</f>
        <v>1.0933179750053359</v>
      </c>
      <c r="F107" s="1">
        <f ca="1">F47+NORMINV(RAND(),0,'Total-Smoothed'!$AG$2)</f>
        <v>2.1109109585139034E-3</v>
      </c>
      <c r="G107" s="1">
        <f ca="1">G47+NORMINV(RAND(),0,'Total-Smoothed'!$AG$2)</f>
        <v>1.0610253922311927</v>
      </c>
      <c r="H107" s="1">
        <f ca="1">H47+NORMINV(RAND(),0,'Total-Smoothed'!$AG$2)</f>
        <v>-0.22956069339703059</v>
      </c>
      <c r="I107" s="1">
        <f ca="1">I47+NORMINV(RAND(),0,'Total-Smoothed'!$AG$2)</f>
        <v>0.50759994226368521</v>
      </c>
      <c r="J107" s="1">
        <f ca="1">J47+NORMINV(RAND(),0,'Total-Smoothed'!$AG$2)</f>
        <v>0.69185379812376535</v>
      </c>
      <c r="K107" s="1">
        <f ca="1">K47+NORMINV(RAND(),0,'Total-Smoothed'!$AG$2)</f>
        <v>0.93653094095709488</v>
      </c>
      <c r="L107" s="1">
        <f ca="1">L47+NORMINV(RAND(),0,'Total-Smoothed'!$AG$2)</f>
        <v>0.84610840228152662</v>
      </c>
      <c r="M107" s="1">
        <f ca="1">M47+NORMINV(RAND(),0,'Total-Smoothed'!$AG$2)</f>
        <v>-6.7114122335908175E-2</v>
      </c>
      <c r="N107" s="1">
        <f ca="1">N47+NORMINV(RAND(),0,'Total-Smoothed'!$AG$2)</f>
        <v>1.0207511993447846</v>
      </c>
      <c r="O107" s="1">
        <f ca="1">O47+NORMINV(RAND(),0,'Total-Smoothed'!$AG$2)</f>
        <v>0.10240761763314206</v>
      </c>
      <c r="P107" s="1">
        <f ca="1">P47+NORMINV(RAND(),0,'Total-Smoothed'!$AG$2)</f>
        <v>0.89677591044574456</v>
      </c>
      <c r="Q107" s="1">
        <f ca="1">Q47+NORMINV(RAND(),0,'Total-Smoothed'!$AG$2)</f>
        <v>-0.15587537499152651</v>
      </c>
      <c r="R107" s="1">
        <f ca="1">R47+NORMINV(RAND(),0,'Total-Smoothed'!$AG$2)</f>
        <v>-0.10848339360735489</v>
      </c>
      <c r="S107" s="1">
        <f ca="1">S47+NORMINV(RAND(),0,'Total-Smoothed'!$AG$2)</f>
        <v>0.9222647612550432</v>
      </c>
      <c r="T107" s="1">
        <f ca="1">T47+NORMINV(RAND(),0,'Total-Smoothed'!$AG$2)</f>
        <v>0.12906790666188184</v>
      </c>
      <c r="U107" s="1">
        <f ca="1">U47+NORMINV(RAND(),0,'Total-Smoothed'!$AG$2)</f>
        <v>-0.15522965669170008</v>
      </c>
      <c r="V107" s="1">
        <f ca="1">V47+NORMINV(RAND(),0,'Total-Smoothed'!$AG$2)</f>
        <v>0.95143006342571868</v>
      </c>
      <c r="W107" s="1">
        <f ca="1">W47+NORMINV(RAND(),0,'Total-Smoothed'!$AG$2)</f>
        <v>-0.14379121989850413</v>
      </c>
    </row>
    <row r="108" spans="1:23">
      <c r="A108">
        <v>119</v>
      </c>
      <c r="B108" t="s">
        <v>94</v>
      </c>
      <c r="C108">
        <v>30</v>
      </c>
      <c r="D108" s="1">
        <f ca="1">D48+NORMINV(RAND(),0,'Total-Smoothed'!$AG$2)</f>
        <v>0.16793531444559159</v>
      </c>
      <c r="E108" s="1">
        <f ca="1">E48+NORMINV(RAND(),0,'Total-Smoothed'!$AG$2)</f>
        <v>1.1180421887058229</v>
      </c>
      <c r="F108" s="1">
        <f ca="1">F48+NORMINV(RAND(),0,'Total-Smoothed'!$AG$2)</f>
        <v>-9.840715567175172E-2</v>
      </c>
      <c r="G108" s="1">
        <f ca="1">G48+NORMINV(RAND(),0,'Total-Smoothed'!$AG$2)</f>
        <v>1.1012664899266713</v>
      </c>
      <c r="H108" s="1">
        <f ca="1">H48+NORMINV(RAND(),0,'Total-Smoothed'!$AG$2)</f>
        <v>3.1161375201840504E-2</v>
      </c>
      <c r="I108" s="1">
        <f ca="1">I48+NORMINV(RAND(),0,'Total-Smoothed'!$AG$2)</f>
        <v>9.7294611575585679E-2</v>
      </c>
      <c r="J108" s="1">
        <f ca="1">J48+NORMINV(RAND(),0,'Total-Smoothed'!$AG$2)</f>
        <v>0.9512441519289212</v>
      </c>
      <c r="K108" s="1">
        <f ca="1">K48+NORMINV(RAND(),0,'Total-Smoothed'!$AG$2)</f>
        <v>0.93471778594805432</v>
      </c>
      <c r="L108" s="1">
        <f ca="1">L48+NORMINV(RAND(),0,'Total-Smoothed'!$AG$2)</f>
        <v>0.93600377234025289</v>
      </c>
      <c r="M108" s="1">
        <f ca="1">M48+NORMINV(RAND(),0,'Total-Smoothed'!$AG$2)</f>
        <v>0.51523847047272209</v>
      </c>
      <c r="N108" s="1">
        <f ca="1">N48+NORMINV(RAND(),0,'Total-Smoothed'!$AG$2)</f>
        <v>0.96731724661607221</v>
      </c>
      <c r="O108" s="1">
        <f ca="1">O48+NORMINV(RAND(),0,'Total-Smoothed'!$AG$2)</f>
        <v>-4.0842887557934193E-2</v>
      </c>
      <c r="P108" s="1">
        <f ca="1">P48+NORMINV(RAND(),0,'Total-Smoothed'!$AG$2)</f>
        <v>-4.1154485266623062E-2</v>
      </c>
      <c r="Q108" s="1">
        <f ca="1">Q48+NORMINV(RAND(),0,'Total-Smoothed'!$AG$2)</f>
        <v>9.3499893166357151E-2</v>
      </c>
      <c r="R108" s="1">
        <f ca="1">R48+NORMINV(RAND(),0,'Total-Smoothed'!$AG$2)</f>
        <v>0.2513056683973573</v>
      </c>
      <c r="S108" s="1">
        <f ca="1">S48+NORMINV(RAND(),0,'Total-Smoothed'!$AG$2)</f>
        <v>0.15926897991989072</v>
      </c>
      <c r="T108" s="1">
        <f ca="1">T48+NORMINV(RAND(),0,'Total-Smoothed'!$AG$2)</f>
        <v>-3.1023787141500038E-2</v>
      </c>
      <c r="U108" s="1">
        <f ca="1">U48+NORMINV(RAND(),0,'Total-Smoothed'!$AG$2)</f>
        <v>1.0512451393404103</v>
      </c>
      <c r="V108" s="1">
        <f ca="1">V48+NORMINV(RAND(),0,'Total-Smoothed'!$AG$2)</f>
        <v>0.94858055490938498</v>
      </c>
      <c r="W108" s="1">
        <f ca="1">W48+NORMINV(RAND(),0,'Total-Smoothed'!$AG$2)</f>
        <v>3.0590498080103459E-2</v>
      </c>
    </row>
    <row r="110" spans="1:23">
      <c r="D110" s="1" t="s">
        <v>2</v>
      </c>
      <c r="E110" s="1" t="s">
        <v>3</v>
      </c>
      <c r="F110" s="1" t="s">
        <v>4</v>
      </c>
      <c r="G110" s="1" t="s">
        <v>5</v>
      </c>
      <c r="H110" s="1" t="s">
        <v>6</v>
      </c>
      <c r="I110" s="1" t="s">
        <v>7</v>
      </c>
      <c r="J110" s="1" t="s">
        <v>8</v>
      </c>
      <c r="K110" s="1" t="s">
        <v>9</v>
      </c>
      <c r="L110" s="1" t="s">
        <v>10</v>
      </c>
      <c r="M110" s="1" t="s">
        <v>11</v>
      </c>
      <c r="N110" s="1" t="s">
        <v>17</v>
      </c>
      <c r="O110" s="1" t="s">
        <v>18</v>
      </c>
      <c r="P110" s="1" t="s">
        <v>19</v>
      </c>
      <c r="Q110" s="1" t="s">
        <v>20</v>
      </c>
      <c r="R110" s="1" t="s">
        <v>21</v>
      </c>
      <c r="S110" s="1" t="s">
        <v>22</v>
      </c>
      <c r="T110" s="1" t="s">
        <v>23</v>
      </c>
      <c r="U110" s="1" t="s">
        <v>24</v>
      </c>
      <c r="V110" s="1" t="s">
        <v>25</v>
      </c>
      <c r="W110" s="1" t="s">
        <v>26</v>
      </c>
    </row>
    <row r="111" spans="1:23">
      <c r="A111">
        <v>144</v>
      </c>
      <c r="B111" t="s">
        <v>47</v>
      </c>
      <c r="C111">
        <v>1</v>
      </c>
      <c r="D111" s="1">
        <f ca="1">(D61+0.6*(E61)+0.15*F61)/(1+0.6+0.15)</f>
        <v>4.3179566582437108E-2</v>
      </c>
      <c r="E111" s="1">
        <f ca="1">(E61+0.6*(F61+D61)+0.15*G1)/(1+2*0.6+0.15)</f>
        <v>0.18129502640429324</v>
      </c>
      <c r="F111" s="1">
        <f ca="1">(F61+0.6*(G61+E61)+0.15*(D61+H61))/(1+2*0.6+2*0.15)</f>
        <v>0.36832878156417709</v>
      </c>
      <c r="G111" s="1">
        <f t="shared" ref="G111:H126" ca="1" si="10">(G61+0.6*(H61+F61)+0.15*(E61+I61))/(1+2*0.6+2*0.15)</f>
        <v>0.41420413073517592</v>
      </c>
      <c r="H111" s="1">
        <f ca="1">(H61+0.6*(I61+G61)+0.15*(F61+J61))/(1+2*0.6+2*0.15)</f>
        <v>0.43125133592391762</v>
      </c>
      <c r="I111" s="1">
        <f t="shared" ref="I111:U126" ca="1" si="11">(I61+0.6*(J61+H61)+0.15*(G61+K61))/(1+2*0.6+2*0.15)</f>
        <v>0.28650892737634981</v>
      </c>
      <c r="J111" s="1">
        <f t="shared" ca="1" si="11"/>
        <v>0.25712513114005864</v>
      </c>
      <c r="K111" s="1">
        <f t="shared" ca="1" si="11"/>
        <v>0.36228887919909208</v>
      </c>
      <c r="L111" s="1">
        <f t="shared" ca="1" si="11"/>
        <v>0.43001560926576765</v>
      </c>
      <c r="M111" s="1">
        <f t="shared" ca="1" si="11"/>
        <v>0.54322095641057255</v>
      </c>
      <c r="N111" s="1">
        <f t="shared" ca="1" si="11"/>
        <v>0.47255599457023179</v>
      </c>
      <c r="O111" s="1">
        <f t="shared" ca="1" si="11"/>
        <v>0.43135890850633718</v>
      </c>
      <c r="P111" s="1">
        <f t="shared" ca="1" si="11"/>
        <v>0.28437109013921785</v>
      </c>
      <c r="Q111" s="1">
        <f t="shared" ca="1" si="11"/>
        <v>0.21538784009596829</v>
      </c>
      <c r="R111" s="1">
        <f t="shared" ca="1" si="11"/>
        <v>0.20718864448825108</v>
      </c>
      <c r="S111" s="1">
        <f t="shared" ca="1" si="11"/>
        <v>0.12384693706943409</v>
      </c>
      <c r="T111" s="1">
        <f t="shared" ca="1" si="11"/>
        <v>8.8407598304402216E-2</v>
      </c>
      <c r="U111" s="1">
        <f t="shared" ca="1" si="11"/>
        <v>0.27228420234241751</v>
      </c>
      <c r="V111" s="1">
        <f ca="1">(V61+0.6*(W61+U61)+0.15*T1)/(1+2*0.6+0.15)</f>
        <v>0.59597294726297911</v>
      </c>
      <c r="W111" s="1">
        <f ca="1">(W61+0.6*(V61)+0.15*U61)/(1+0.6+0.15)</f>
        <v>0.73147627699770079</v>
      </c>
    </row>
    <row r="112" spans="1:23">
      <c r="A112">
        <v>145</v>
      </c>
      <c r="B112" t="s">
        <v>48</v>
      </c>
      <c r="C112">
        <v>1</v>
      </c>
      <c r="D112" s="1">
        <f t="shared" ref="D112:D158" ca="1" si="12">(D62+0.6*(E62)+0.15*F62)/(1+0.6+0.15)</f>
        <v>0.46037294202234386</v>
      </c>
      <c r="E112" s="1">
        <f t="shared" ref="E112:E158" ca="1" si="13">(E62+0.6*(F62+D62)+0.15*G2)/(1+2*0.6+0.15)</f>
        <v>0.70712720918309668</v>
      </c>
      <c r="F112" s="1">
        <f t="shared" ref="F112:U127" ca="1" si="14">(F62+0.6*(G62+E62)+0.15*(D62+H62))/(1+2*0.6+2*0.15)</f>
        <v>0.93384918401842543</v>
      </c>
      <c r="G112" s="1">
        <f t="shared" ca="1" si="10"/>
        <v>1.0059580124601353</v>
      </c>
      <c r="H112" s="1">
        <f t="shared" ca="1" si="10"/>
        <v>0.84443184736875843</v>
      </c>
      <c r="I112" s="1">
        <f t="shared" ca="1" si="11"/>
        <v>0.66251399860792515</v>
      </c>
      <c r="J112" s="1">
        <f t="shared" ca="1" si="11"/>
        <v>0.72296115186976884</v>
      </c>
      <c r="K112" s="1">
        <f t="shared" ca="1" si="11"/>
        <v>0.69427930034703156</v>
      </c>
      <c r="L112" s="1">
        <f t="shared" ca="1" si="11"/>
        <v>0.55458067638487873</v>
      </c>
      <c r="M112" s="1">
        <f t="shared" ca="1" si="11"/>
        <v>0.57981943371014766</v>
      </c>
      <c r="N112" s="1">
        <f t="shared" ca="1" si="11"/>
        <v>0.56945583873560801</v>
      </c>
      <c r="O112" s="1">
        <f t="shared" ca="1" si="11"/>
        <v>0.52392277798848452</v>
      </c>
      <c r="P112" s="1">
        <f t="shared" ca="1" si="11"/>
        <v>0.32269892967133623</v>
      </c>
      <c r="Q112" s="1">
        <f t="shared" ca="1" si="11"/>
        <v>0.31428242298343784</v>
      </c>
      <c r="R112" s="1">
        <f t="shared" ca="1" si="11"/>
        <v>0.40979358114122838</v>
      </c>
      <c r="S112" s="1">
        <f t="shared" ca="1" si="11"/>
        <v>0.27266707793169465</v>
      </c>
      <c r="T112" s="1">
        <f t="shared" ca="1" si="11"/>
        <v>0.10756990560942743</v>
      </c>
      <c r="U112" s="1">
        <f t="shared" ca="1" si="11"/>
        <v>9.0266759077091557E-2</v>
      </c>
      <c r="V112" s="1">
        <f t="shared" ref="V112:V158" ca="1" si="15">(V62+0.6*(W62+U62)+0.15*T2)/(1+2*0.6+0.15)</f>
        <v>0.22236149522996379</v>
      </c>
      <c r="W112" s="1">
        <f t="shared" ref="W112:W157" ca="1" si="16">(W62+0.6*(V62)+0.15*U62)/(1+0.6+0.15)</f>
        <v>0.42253421018866233</v>
      </c>
    </row>
    <row r="113" spans="1:23">
      <c r="A113">
        <v>146</v>
      </c>
      <c r="B113" t="s">
        <v>49</v>
      </c>
      <c r="C113">
        <v>1</v>
      </c>
      <c r="D113" s="1">
        <f t="shared" ca="1" si="12"/>
        <v>0.33596227202837425</v>
      </c>
      <c r="E113" s="1">
        <f t="shared" ca="1" si="13"/>
        <v>0.60390920432567463</v>
      </c>
      <c r="F113" s="1">
        <f t="shared" ca="1" si="14"/>
        <v>0.62912956797384256</v>
      </c>
      <c r="G113" s="1">
        <f t="shared" ca="1" si="10"/>
        <v>0.55226772081435593</v>
      </c>
      <c r="H113" s="1">
        <f t="shared" ca="1" si="10"/>
        <v>0.69433636012838806</v>
      </c>
      <c r="I113" s="1">
        <f t="shared" ca="1" si="11"/>
        <v>0.74381819349686806</v>
      </c>
      <c r="J113" s="1">
        <f t="shared" ca="1" si="11"/>
        <v>0.5903338652193838</v>
      </c>
      <c r="K113" s="1">
        <f t="shared" ca="1" si="11"/>
        <v>0.50730545727343046</v>
      </c>
      <c r="L113" s="1">
        <f t="shared" ca="1" si="11"/>
        <v>0.43802335384111568</v>
      </c>
      <c r="M113" s="1">
        <f t="shared" ca="1" si="11"/>
        <v>0.51531882126652107</v>
      </c>
      <c r="N113" s="1">
        <f t="shared" ca="1" si="11"/>
        <v>0.53059863862951029</v>
      </c>
      <c r="O113" s="1">
        <f t="shared" ca="1" si="11"/>
        <v>0.53538265951555952</v>
      </c>
      <c r="P113" s="1">
        <f t="shared" ca="1" si="11"/>
        <v>0.3339552139713946</v>
      </c>
      <c r="Q113" s="1">
        <f t="shared" ca="1" si="11"/>
        <v>0.18807133958938788</v>
      </c>
      <c r="R113" s="1">
        <f t="shared" ca="1" si="11"/>
        <v>0.15204021570383336</v>
      </c>
      <c r="S113" s="1">
        <f t="shared" ca="1" si="11"/>
        <v>0.11056502933962895</v>
      </c>
      <c r="T113" s="1">
        <f t="shared" ca="1" si="11"/>
        <v>9.9449145621911358E-2</v>
      </c>
      <c r="U113" s="1">
        <f t="shared" ca="1" si="11"/>
        <v>0.22717479944022295</v>
      </c>
      <c r="V113" s="1">
        <f t="shared" ca="1" si="15"/>
        <v>0.41568432507077274</v>
      </c>
      <c r="W113" s="1">
        <f t="shared" ca="1" si="16"/>
        <v>0.37557726090906224</v>
      </c>
    </row>
    <row r="114" spans="1:23">
      <c r="A114">
        <v>147</v>
      </c>
      <c r="B114" t="s">
        <v>50</v>
      </c>
      <c r="C114">
        <v>1</v>
      </c>
      <c r="D114" s="1">
        <f t="shared" ca="1" si="12"/>
        <v>0.32062294127832819</v>
      </c>
      <c r="E114" s="1">
        <f t="shared" ca="1" si="13"/>
        <v>0.61056242817258866</v>
      </c>
      <c r="F114" s="1">
        <f t="shared" ca="1" si="14"/>
        <v>0.79883120931918428</v>
      </c>
      <c r="G114" s="1">
        <f t="shared" ca="1" si="10"/>
        <v>0.88968238828309487</v>
      </c>
      <c r="H114" s="1">
        <f t="shared" ca="1" si="10"/>
        <v>0.91269879945430765</v>
      </c>
      <c r="I114" s="1">
        <f t="shared" ca="1" si="11"/>
        <v>0.91319743291369115</v>
      </c>
      <c r="J114" s="1">
        <f t="shared" ca="1" si="11"/>
        <v>0.82830314651579029</v>
      </c>
      <c r="K114" s="1">
        <f t="shared" ca="1" si="11"/>
        <v>0.64630025532577728</v>
      </c>
      <c r="L114" s="1">
        <f t="shared" ca="1" si="11"/>
        <v>0.48555991731624681</v>
      </c>
      <c r="M114" s="1">
        <f t="shared" ca="1" si="11"/>
        <v>0.46176779936839962</v>
      </c>
      <c r="N114" s="1">
        <f t="shared" ca="1" si="11"/>
        <v>0.39062157124841079</v>
      </c>
      <c r="O114" s="1">
        <f t="shared" ca="1" si="11"/>
        <v>0.35990053563825558</v>
      </c>
      <c r="P114" s="1">
        <f t="shared" ca="1" si="11"/>
        <v>0.20637045308507546</v>
      </c>
      <c r="Q114" s="1">
        <f t="shared" ca="1" si="11"/>
        <v>7.6615925866522647E-2</v>
      </c>
      <c r="R114" s="1">
        <f t="shared" ca="1" si="11"/>
        <v>3.9381338599435517E-2</v>
      </c>
      <c r="S114" s="1">
        <f t="shared" ca="1" si="11"/>
        <v>3.5538384523318776E-2</v>
      </c>
      <c r="T114" s="1">
        <f t="shared" ca="1" si="11"/>
        <v>2.1097317873626363E-2</v>
      </c>
      <c r="U114" s="1">
        <f t="shared" ca="1" si="11"/>
        <v>4.8386265942947988E-2</v>
      </c>
      <c r="V114" s="1">
        <f t="shared" ca="1" si="15"/>
        <v>0.14831048645592743</v>
      </c>
      <c r="W114" s="1">
        <f t="shared" ca="1" si="16"/>
        <v>0.26317387156361632</v>
      </c>
    </row>
    <row r="115" spans="1:23">
      <c r="A115">
        <v>148</v>
      </c>
      <c r="B115" t="s">
        <v>51</v>
      </c>
      <c r="C115">
        <v>1</v>
      </c>
      <c r="D115" s="1">
        <f t="shared" ca="1" si="12"/>
        <v>0.55597793797005934</v>
      </c>
      <c r="E115" s="1">
        <f t="shared" ca="1" si="13"/>
        <v>0.49416269275575442</v>
      </c>
      <c r="F115" s="1">
        <f t="shared" ca="1" si="14"/>
        <v>0.50816327625964575</v>
      </c>
      <c r="G115" s="1">
        <f t="shared" ca="1" si="10"/>
        <v>0.44844323549560405</v>
      </c>
      <c r="H115" s="1">
        <f t="shared" ca="1" si="10"/>
        <v>0.4066972780065507</v>
      </c>
      <c r="I115" s="1">
        <f t="shared" ca="1" si="11"/>
        <v>0.2197748549471763</v>
      </c>
      <c r="J115" s="1">
        <f t="shared" ca="1" si="11"/>
        <v>0.19454783380872467</v>
      </c>
      <c r="K115" s="1">
        <f t="shared" ca="1" si="11"/>
        <v>0.31915666608517429</v>
      </c>
      <c r="L115" s="1">
        <f t="shared" ca="1" si="11"/>
        <v>0.39077495695654746</v>
      </c>
      <c r="M115" s="1">
        <f t="shared" ca="1" si="11"/>
        <v>0.54629846190343834</v>
      </c>
      <c r="N115" s="1">
        <f t="shared" ca="1" si="11"/>
        <v>0.58994101354141171</v>
      </c>
      <c r="O115" s="1">
        <f t="shared" ca="1" si="11"/>
        <v>0.57555976799713993</v>
      </c>
      <c r="P115" s="1">
        <f t="shared" ca="1" si="11"/>
        <v>0.28737229239516832</v>
      </c>
      <c r="Q115" s="1">
        <f t="shared" ca="1" si="11"/>
        <v>0.10516744577384643</v>
      </c>
      <c r="R115" s="1">
        <f t="shared" ca="1" si="11"/>
        <v>7.1982887850771476E-2</v>
      </c>
      <c r="S115" s="1">
        <f t="shared" ca="1" si="11"/>
        <v>6.5271616828314796E-2</v>
      </c>
      <c r="T115" s="1">
        <f t="shared" ca="1" si="11"/>
        <v>7.4481815837358939E-2</v>
      </c>
      <c r="U115" s="1">
        <f t="shared" ca="1" si="11"/>
        <v>0.1547180459144531</v>
      </c>
      <c r="V115" s="1">
        <f t="shared" ca="1" si="15"/>
        <v>0.29103243402837298</v>
      </c>
      <c r="W115" s="1">
        <f t="shared" ca="1" si="16"/>
        <v>0.31251036297267337</v>
      </c>
    </row>
    <row r="116" spans="1:23">
      <c r="A116">
        <v>149</v>
      </c>
      <c r="B116" t="s">
        <v>52</v>
      </c>
      <c r="C116">
        <v>1</v>
      </c>
      <c r="D116" s="1">
        <f t="shared" ca="1" si="12"/>
        <v>0.52204416113186991</v>
      </c>
      <c r="E116" s="1">
        <f t="shared" ca="1" si="13"/>
        <v>0.64660570382670335</v>
      </c>
      <c r="F116" s="1">
        <f t="shared" ca="1" si="14"/>
        <v>0.85971843316629271</v>
      </c>
      <c r="G116" s="1">
        <f t="shared" ca="1" si="10"/>
        <v>0.97304814166563447</v>
      </c>
      <c r="H116" s="1">
        <f t="shared" ca="1" si="10"/>
        <v>0.83525786261855406</v>
      </c>
      <c r="I116" s="1">
        <f t="shared" ca="1" si="11"/>
        <v>0.6044009251452801</v>
      </c>
      <c r="J116" s="1">
        <f t="shared" ca="1" si="11"/>
        <v>0.62034268349927213</v>
      </c>
      <c r="K116" s="1">
        <f t="shared" ca="1" si="11"/>
        <v>0.63035896462214325</v>
      </c>
      <c r="L116" s="1">
        <f t="shared" ca="1" si="11"/>
        <v>0.55387428998617749</v>
      </c>
      <c r="M116" s="1">
        <f t="shared" ca="1" si="11"/>
        <v>0.58512640370660551</v>
      </c>
      <c r="N116" s="1">
        <f t="shared" ca="1" si="11"/>
        <v>0.52857205814592767</v>
      </c>
      <c r="O116" s="1">
        <f t="shared" ca="1" si="11"/>
        <v>0.49220148955062654</v>
      </c>
      <c r="P116" s="1">
        <f t="shared" ca="1" si="11"/>
        <v>0.27578174561890656</v>
      </c>
      <c r="Q116" s="1">
        <f t="shared" ca="1" si="11"/>
        <v>0.14686068958481488</v>
      </c>
      <c r="R116" s="1">
        <f t="shared" ca="1" si="11"/>
        <v>0.10081729622641858</v>
      </c>
      <c r="S116" s="1">
        <f t="shared" ca="1" si="11"/>
        <v>2.351134824036142E-2</v>
      </c>
      <c r="T116" s="1">
        <f t="shared" ca="1" si="11"/>
        <v>-1.2204944725645548E-2</v>
      </c>
      <c r="U116" s="1">
        <f t="shared" ca="1" si="11"/>
        <v>-6.8248440320776895E-3</v>
      </c>
      <c r="V116" s="1">
        <f t="shared" ca="1" si="15"/>
        <v>-3.894399607327138E-3</v>
      </c>
      <c r="W116" s="1">
        <f t="shared" ca="1" si="16"/>
        <v>-3.1305649503975817E-2</v>
      </c>
    </row>
    <row r="117" spans="1:23">
      <c r="A117">
        <v>150</v>
      </c>
      <c r="B117" t="s">
        <v>53</v>
      </c>
      <c r="C117">
        <v>1</v>
      </c>
      <c r="D117" s="1">
        <f t="shared" ca="1" si="12"/>
        <v>0.90520583689260958</v>
      </c>
      <c r="E117" s="1">
        <f t="shared" ca="1" si="13"/>
        <v>0.69587804299387102</v>
      </c>
      <c r="F117" s="1">
        <f t="shared" ca="1" si="14"/>
        <v>0.37572024403605342</v>
      </c>
      <c r="G117" s="1">
        <f t="shared" ca="1" si="10"/>
        <v>0.36926486461109886</v>
      </c>
      <c r="H117" s="1">
        <f t="shared" ca="1" si="10"/>
        <v>0.64134804507482268</v>
      </c>
      <c r="I117" s="1">
        <f t="shared" ca="1" si="11"/>
        <v>0.75178494132760543</v>
      </c>
      <c r="J117" s="1">
        <f t="shared" ca="1" si="11"/>
        <v>0.61363336120177503</v>
      </c>
      <c r="K117" s="1">
        <f t="shared" ca="1" si="11"/>
        <v>0.59527864718141432</v>
      </c>
      <c r="L117" s="1">
        <f t="shared" ca="1" si="11"/>
        <v>0.53459286097400738</v>
      </c>
      <c r="M117" s="1">
        <f t="shared" ca="1" si="11"/>
        <v>0.52839048792764898</v>
      </c>
      <c r="N117" s="1">
        <f t="shared" ca="1" si="11"/>
        <v>0.48061960504565526</v>
      </c>
      <c r="O117" s="1">
        <f t="shared" ca="1" si="11"/>
        <v>0.49521677404399866</v>
      </c>
      <c r="P117" s="1">
        <f t="shared" ca="1" si="11"/>
        <v>0.27565630981157752</v>
      </c>
      <c r="Q117" s="1">
        <f t="shared" ca="1" si="11"/>
        <v>4.9557598345748112E-2</v>
      </c>
      <c r="R117" s="1">
        <f t="shared" ca="1" si="11"/>
        <v>-4.3428112161096686E-3</v>
      </c>
      <c r="S117" s="1">
        <f t="shared" ca="1" si="11"/>
        <v>5.1897553717574194E-2</v>
      </c>
      <c r="T117" s="1">
        <f t="shared" ca="1" si="11"/>
        <v>0.15228426845553195</v>
      </c>
      <c r="U117" s="1">
        <f t="shared" ca="1" si="11"/>
        <v>0.37369785323465682</v>
      </c>
      <c r="V117" s="1">
        <f t="shared" ca="1" si="15"/>
        <v>0.70884673290964595</v>
      </c>
      <c r="W117" s="1">
        <f t="shared" ca="1" si="16"/>
        <v>0.95817111071214689</v>
      </c>
    </row>
    <row r="118" spans="1:23">
      <c r="A118">
        <v>151</v>
      </c>
      <c r="B118" t="s">
        <v>54</v>
      </c>
      <c r="C118">
        <v>1</v>
      </c>
      <c r="D118" s="1">
        <f t="shared" ca="1" si="12"/>
        <v>0.86327331572243682</v>
      </c>
      <c r="E118" s="1">
        <f t="shared" ca="1" si="13"/>
        <v>0.61706647507536527</v>
      </c>
      <c r="F118" s="1">
        <f t="shared" ca="1" si="14"/>
        <v>0.42219950822419233</v>
      </c>
      <c r="G118" s="1">
        <f t="shared" ca="1" si="10"/>
        <v>0.50683714955083625</v>
      </c>
      <c r="H118" s="1">
        <f t="shared" ca="1" si="10"/>
        <v>0.59802835806066912</v>
      </c>
      <c r="I118" s="1">
        <f t="shared" ca="1" si="11"/>
        <v>0.41237077210362949</v>
      </c>
      <c r="J118" s="1">
        <f t="shared" ca="1" si="11"/>
        <v>0.34886508565171787</v>
      </c>
      <c r="K118" s="1">
        <f t="shared" ca="1" si="11"/>
        <v>0.48296068609449916</v>
      </c>
      <c r="L118" s="1">
        <f t="shared" ca="1" si="11"/>
        <v>0.51396808818847828</v>
      </c>
      <c r="M118" s="1">
        <f t="shared" ca="1" si="11"/>
        <v>0.54835615900023815</v>
      </c>
      <c r="N118" s="1">
        <f t="shared" ca="1" si="11"/>
        <v>0.51652844225155992</v>
      </c>
      <c r="O118" s="1">
        <f t="shared" ca="1" si="11"/>
        <v>0.49824364562966827</v>
      </c>
      <c r="P118" s="1">
        <f t="shared" ca="1" si="11"/>
        <v>0.28286318708682318</v>
      </c>
      <c r="Q118" s="1">
        <f t="shared" ca="1" si="11"/>
        <v>6.9764395333909365E-2</v>
      </c>
      <c r="R118" s="1">
        <f t="shared" ca="1" si="11"/>
        <v>4.8743432681398621E-2</v>
      </c>
      <c r="S118" s="1">
        <f t="shared" ca="1" si="11"/>
        <v>0.24845605291123377</v>
      </c>
      <c r="T118" s="1">
        <f t="shared" ca="1" si="11"/>
        <v>0.4989106522382139</v>
      </c>
      <c r="U118" s="1">
        <f t="shared" ca="1" si="11"/>
        <v>0.60062747604189048</v>
      </c>
      <c r="V118" s="1">
        <f t="shared" ca="1" si="15"/>
        <v>0.78664354376227619</v>
      </c>
      <c r="W118" s="1">
        <f t="shared" ca="1" si="16"/>
        <v>0.9307178034203204</v>
      </c>
    </row>
    <row r="119" spans="1:23">
      <c r="A119">
        <v>152</v>
      </c>
      <c r="B119" t="s">
        <v>55</v>
      </c>
      <c r="C119">
        <v>1</v>
      </c>
      <c r="D119" s="1">
        <f t="shared" ca="1" si="12"/>
        <v>0.87591313019350991</v>
      </c>
      <c r="E119" s="1">
        <f t="shared" ca="1" si="13"/>
        <v>0.66050413693800214</v>
      </c>
      <c r="F119" s="1">
        <f t="shared" ca="1" si="14"/>
        <v>0.3429535542468653</v>
      </c>
      <c r="G119" s="1">
        <f t="shared" ca="1" si="10"/>
        <v>0.26260256375206381</v>
      </c>
      <c r="H119" s="1">
        <f t="shared" ca="1" si="10"/>
        <v>0.41700027939312551</v>
      </c>
      <c r="I119" s="1">
        <f t="shared" ca="1" si="11"/>
        <v>0.48965596961938668</v>
      </c>
      <c r="J119" s="1">
        <f t="shared" ca="1" si="11"/>
        <v>0.63966810378468697</v>
      </c>
      <c r="K119" s="1">
        <f t="shared" ca="1" si="11"/>
        <v>0.61066036528796808</v>
      </c>
      <c r="L119" s="1">
        <f t="shared" ca="1" si="11"/>
        <v>0.31676070205043949</v>
      </c>
      <c r="M119" s="1">
        <f t="shared" ca="1" si="11"/>
        <v>0.16403590154566633</v>
      </c>
      <c r="N119" s="1">
        <f t="shared" ca="1" si="11"/>
        <v>0.25801517140007557</v>
      </c>
      <c r="O119" s="1">
        <f t="shared" ca="1" si="11"/>
        <v>0.43612387133800634</v>
      </c>
      <c r="P119" s="1">
        <f t="shared" ca="1" si="11"/>
        <v>0.40250708637239863</v>
      </c>
      <c r="Q119" s="1">
        <f t="shared" ca="1" si="11"/>
        <v>0.42300078876145736</v>
      </c>
      <c r="R119" s="1">
        <f t="shared" ca="1" si="11"/>
        <v>0.43612142979836649</v>
      </c>
      <c r="S119" s="1">
        <f t="shared" ca="1" si="11"/>
        <v>0.21307252340545491</v>
      </c>
      <c r="T119" s="1">
        <f t="shared" ca="1" si="11"/>
        <v>8.9110977319853429E-2</v>
      </c>
      <c r="U119" s="1">
        <f t="shared" ca="1" si="11"/>
        <v>0.30213763753977341</v>
      </c>
      <c r="V119" s="1">
        <f t="shared" ca="1" si="15"/>
        <v>0.69196618921037778</v>
      </c>
      <c r="W119" s="1">
        <f t="shared" ca="1" si="16"/>
        <v>0.86122095039586211</v>
      </c>
    </row>
    <row r="120" spans="1:23">
      <c r="A120">
        <v>153</v>
      </c>
      <c r="B120" t="s">
        <v>56</v>
      </c>
      <c r="C120">
        <v>1</v>
      </c>
      <c r="D120" s="1">
        <f t="shared" ca="1" si="12"/>
        <v>0.95876514509626509</v>
      </c>
      <c r="E120" s="1">
        <f t="shared" ca="1" si="13"/>
        <v>0.74376105444020735</v>
      </c>
      <c r="F120" s="1">
        <f t="shared" ca="1" si="14"/>
        <v>0.43229905408869496</v>
      </c>
      <c r="G120" s="1">
        <f t="shared" ca="1" si="10"/>
        <v>0.35453140312864212</v>
      </c>
      <c r="H120" s="1">
        <f t="shared" ca="1" si="10"/>
        <v>0.43549181661787895</v>
      </c>
      <c r="I120" s="1">
        <f t="shared" ca="1" si="11"/>
        <v>0.29660089614379281</v>
      </c>
      <c r="J120" s="1">
        <f t="shared" ca="1" si="11"/>
        <v>0.31837502816752805</v>
      </c>
      <c r="K120" s="1">
        <f t="shared" ca="1" si="11"/>
        <v>0.6630050550427784</v>
      </c>
      <c r="L120" s="1">
        <f t="shared" ca="1" si="11"/>
        <v>0.87938043964831181</v>
      </c>
      <c r="M120" s="1">
        <f t="shared" ca="1" si="11"/>
        <v>0.79120926086186438</v>
      </c>
      <c r="N120" s="1">
        <f t="shared" ca="1" si="11"/>
        <v>0.57627091116844764</v>
      </c>
      <c r="O120" s="1">
        <f t="shared" ca="1" si="11"/>
        <v>0.48031308192258937</v>
      </c>
      <c r="P120" s="1">
        <f t="shared" ca="1" si="11"/>
        <v>0.32638876854217957</v>
      </c>
      <c r="Q120" s="1">
        <f t="shared" ca="1" si="11"/>
        <v>0.30103476886905439</v>
      </c>
      <c r="R120" s="1">
        <f t="shared" ca="1" si="11"/>
        <v>0.36191221831282661</v>
      </c>
      <c r="S120" s="1">
        <f t="shared" ca="1" si="11"/>
        <v>0.18798232186226488</v>
      </c>
      <c r="T120" s="1">
        <f t="shared" ca="1" si="11"/>
        <v>3.021959700280491E-2</v>
      </c>
      <c r="U120" s="1">
        <f t="shared" ca="1" si="11"/>
        <v>2.2654557975245106E-2</v>
      </c>
      <c r="V120" s="1">
        <f t="shared" ca="1" si="15"/>
        <v>0.13819345264529975</v>
      </c>
      <c r="W120" s="1">
        <f t="shared" ca="1" si="16"/>
        <v>0.30867057022646399</v>
      </c>
    </row>
    <row r="121" spans="1:23">
      <c r="A121">
        <v>154</v>
      </c>
      <c r="B121" t="s">
        <v>57</v>
      </c>
      <c r="C121">
        <v>1</v>
      </c>
      <c r="D121" s="1">
        <f t="shared" ca="1" si="12"/>
        <v>0.95295746533592463</v>
      </c>
      <c r="E121" s="1">
        <f t="shared" ca="1" si="13"/>
        <v>0.83569642283653256</v>
      </c>
      <c r="F121" s="1">
        <f t="shared" ca="1" si="14"/>
        <v>0.62881336597705439</v>
      </c>
      <c r="G121" s="1">
        <f t="shared" ca="1" si="10"/>
        <v>0.69732171918460406</v>
      </c>
      <c r="H121" s="1">
        <f t="shared" ca="1" si="10"/>
        <v>0.78358395542068049</v>
      </c>
      <c r="I121" s="1">
        <f t="shared" ca="1" si="11"/>
        <v>0.64358410481588568</v>
      </c>
      <c r="J121" s="1">
        <f t="shared" ca="1" si="11"/>
        <v>0.42696376917071388</v>
      </c>
      <c r="K121" s="1">
        <f t="shared" ca="1" si="11"/>
        <v>0.47122890489172098</v>
      </c>
      <c r="L121" s="1">
        <f t="shared" ca="1" si="11"/>
        <v>0.51158917630728828</v>
      </c>
      <c r="M121" s="1">
        <f t="shared" ca="1" si="11"/>
        <v>0.59079880656924733</v>
      </c>
      <c r="N121" s="1">
        <f t="shared" ca="1" si="11"/>
        <v>0.54140444228566476</v>
      </c>
      <c r="O121" s="1">
        <f t="shared" ca="1" si="11"/>
        <v>0.52573197776983016</v>
      </c>
      <c r="P121" s="1">
        <f t="shared" ca="1" si="11"/>
        <v>0.34555519786000766</v>
      </c>
      <c r="Q121" s="1">
        <f t="shared" ca="1" si="11"/>
        <v>0.17958609523351651</v>
      </c>
      <c r="R121" s="1">
        <f t="shared" ca="1" si="11"/>
        <v>0.125120803222626</v>
      </c>
      <c r="S121" s="1">
        <f t="shared" ca="1" si="11"/>
        <v>9.9694325550608975E-2</v>
      </c>
      <c r="T121" s="1">
        <f t="shared" ca="1" si="11"/>
        <v>4.1021349647549755E-2</v>
      </c>
      <c r="U121" s="1">
        <f t="shared" ca="1" si="11"/>
        <v>4.724244585057874E-2</v>
      </c>
      <c r="V121" s="1">
        <f t="shared" ca="1" si="15"/>
        <v>0.24277315835924423</v>
      </c>
      <c r="W121" s="1">
        <f t="shared" ca="1" si="16"/>
        <v>0.55463764263538551</v>
      </c>
    </row>
    <row r="122" spans="1:23">
      <c r="A122">
        <v>155</v>
      </c>
      <c r="B122" t="s">
        <v>58</v>
      </c>
      <c r="C122">
        <v>1</v>
      </c>
      <c r="D122" s="1">
        <f t="shared" ca="1" si="12"/>
        <v>0.86955819033851312</v>
      </c>
      <c r="E122" s="1">
        <f t="shared" ca="1" si="13"/>
        <v>0.61334810863488809</v>
      </c>
      <c r="F122" s="1">
        <f t="shared" ca="1" si="14"/>
        <v>0.28733201377656792</v>
      </c>
      <c r="G122" s="1">
        <f t="shared" ca="1" si="10"/>
        <v>0.23784592847175992</v>
      </c>
      <c r="H122" s="1">
        <f t="shared" ca="1" si="10"/>
        <v>0.36041845786173721</v>
      </c>
      <c r="I122" s="1">
        <f t="shared" ca="1" si="11"/>
        <v>0.27598734166224992</v>
      </c>
      <c r="J122" s="1">
        <f t="shared" ca="1" si="11"/>
        <v>0.27322637535045524</v>
      </c>
      <c r="K122" s="1">
        <f t="shared" ca="1" si="11"/>
        <v>0.48412979212626617</v>
      </c>
      <c r="L122" s="1">
        <f t="shared" ca="1" si="11"/>
        <v>0.57440025788321214</v>
      </c>
      <c r="M122" s="1">
        <f t="shared" ca="1" si="11"/>
        <v>0.57303772648553875</v>
      </c>
      <c r="N122" s="1">
        <f t="shared" ca="1" si="11"/>
        <v>0.48931307251745271</v>
      </c>
      <c r="O122" s="1">
        <f t="shared" ca="1" si="11"/>
        <v>0.43345612434568348</v>
      </c>
      <c r="P122" s="1">
        <f t="shared" ca="1" si="11"/>
        <v>0.16935828121096255</v>
      </c>
      <c r="Q122" s="1">
        <f t="shared" ca="1" si="11"/>
        <v>5.0126007605352796E-3</v>
      </c>
      <c r="R122" s="1">
        <f t="shared" ca="1" si="11"/>
        <v>1.5673852024936718E-2</v>
      </c>
      <c r="S122" s="1">
        <f t="shared" ca="1" si="11"/>
        <v>6.975765727661408E-2</v>
      </c>
      <c r="T122" s="1">
        <f t="shared" ca="1" si="11"/>
        <v>0.12297955236132659</v>
      </c>
      <c r="U122" s="1">
        <f t="shared" ca="1" si="11"/>
        <v>0.2468078369948235</v>
      </c>
      <c r="V122" s="1">
        <f t="shared" ca="1" si="15"/>
        <v>0.45967383778628551</v>
      </c>
      <c r="W122" s="1">
        <f t="shared" ca="1" si="16"/>
        <v>0.5455102579420894</v>
      </c>
    </row>
    <row r="123" spans="1:23">
      <c r="A123">
        <v>156</v>
      </c>
      <c r="B123" t="s">
        <v>59</v>
      </c>
      <c r="C123">
        <v>1</v>
      </c>
      <c r="D123" s="1">
        <f t="shared" ca="1" si="12"/>
        <v>4.8965108132639323E-2</v>
      </c>
      <c r="E123" s="1">
        <f t="shared" ca="1" si="13"/>
        <v>6.7779390873554682E-2</v>
      </c>
      <c r="F123" s="1">
        <f t="shared" ca="1" si="14"/>
        <v>5.9850388839000034E-2</v>
      </c>
      <c r="G123" s="1">
        <f t="shared" ca="1" si="10"/>
        <v>2.4914987187582439E-2</v>
      </c>
      <c r="H123" s="1">
        <f t="shared" ca="1" si="10"/>
        <v>6.1499253384211403E-2</v>
      </c>
      <c r="I123" s="1">
        <f t="shared" ca="1" si="11"/>
        <v>0.30565492125213212</v>
      </c>
      <c r="J123" s="1">
        <f t="shared" ca="1" si="11"/>
        <v>0.69990522795326948</v>
      </c>
      <c r="K123" s="1">
        <f t="shared" ca="1" si="11"/>
        <v>0.95891842457136112</v>
      </c>
      <c r="L123" s="1">
        <f t="shared" ca="1" si="11"/>
        <v>0.97008274278251894</v>
      </c>
      <c r="M123" s="1">
        <f t="shared" ca="1" si="11"/>
        <v>0.71440644382539253</v>
      </c>
      <c r="N123" s="1">
        <f t="shared" ca="1" si="11"/>
        <v>0.43965376936459244</v>
      </c>
      <c r="O123" s="1">
        <f t="shared" ca="1" si="11"/>
        <v>0.44267084817506747</v>
      </c>
      <c r="P123" s="1">
        <f t="shared" ca="1" si="11"/>
        <v>0.49091318408293116</v>
      </c>
      <c r="Q123" s="1">
        <f t="shared" ca="1" si="11"/>
        <v>0.63409110491779841</v>
      </c>
      <c r="R123" s="1">
        <f t="shared" ca="1" si="11"/>
        <v>0.62782567776759379</v>
      </c>
      <c r="S123" s="1">
        <f t="shared" ca="1" si="11"/>
        <v>0.46305489463441196</v>
      </c>
      <c r="T123" s="1">
        <f t="shared" ca="1" si="11"/>
        <v>0.41572794282051423</v>
      </c>
      <c r="U123" s="1">
        <f t="shared" ca="1" si="11"/>
        <v>0.31651406987140751</v>
      </c>
      <c r="V123" s="1">
        <f t="shared" ca="1" si="15"/>
        <v>0.38474622779523965</v>
      </c>
      <c r="W123" s="1">
        <f t="shared" ca="1" si="16"/>
        <v>0.61968733845908641</v>
      </c>
    </row>
    <row r="124" spans="1:23">
      <c r="A124">
        <v>157</v>
      </c>
      <c r="B124" t="s">
        <v>60</v>
      </c>
      <c r="C124">
        <v>1</v>
      </c>
      <c r="D124" s="1">
        <f t="shared" ca="1" si="12"/>
        <v>0.1491023119721076</v>
      </c>
      <c r="E124" s="1">
        <f t="shared" ca="1" si="13"/>
        <v>0.28215110349633216</v>
      </c>
      <c r="F124" s="1">
        <f t="shared" ca="1" si="14"/>
        <v>0.4798820480364297</v>
      </c>
      <c r="G124" s="1">
        <f t="shared" ca="1" si="10"/>
        <v>0.42068970689016527</v>
      </c>
      <c r="H124" s="1">
        <f t="shared" ca="1" si="10"/>
        <v>0.41384153822752862</v>
      </c>
      <c r="I124" s="1">
        <f t="shared" ca="1" si="11"/>
        <v>0.66574434229325152</v>
      </c>
      <c r="J124" s="1">
        <f t="shared" ca="1" si="11"/>
        <v>0.88834833728170914</v>
      </c>
      <c r="K124" s="1">
        <f t="shared" ca="1" si="11"/>
        <v>0.89567989177510565</v>
      </c>
      <c r="L124" s="1">
        <f t="shared" ca="1" si="11"/>
        <v>0.8047502956731265</v>
      </c>
      <c r="M124" s="1">
        <f t="shared" ca="1" si="11"/>
        <v>0.68798547796316933</v>
      </c>
      <c r="N124" s="1">
        <f t="shared" ca="1" si="11"/>
        <v>0.51174127686474669</v>
      </c>
      <c r="O124" s="1">
        <f t="shared" ca="1" si="11"/>
        <v>0.52465741409437106</v>
      </c>
      <c r="P124" s="1">
        <f t="shared" ca="1" si="11"/>
        <v>0.57702601040776003</v>
      </c>
      <c r="Q124" s="1">
        <f t="shared" ca="1" si="11"/>
        <v>0.7272638938648287</v>
      </c>
      <c r="R124" s="1">
        <f t="shared" ca="1" si="11"/>
        <v>0.66804658758691282</v>
      </c>
      <c r="S124" s="1">
        <f t="shared" ca="1" si="11"/>
        <v>0.45415746584904254</v>
      </c>
      <c r="T124" s="1">
        <f t="shared" ca="1" si="11"/>
        <v>0.38509657340458869</v>
      </c>
      <c r="U124" s="1">
        <f t="shared" ca="1" si="11"/>
        <v>0.26070244605918375</v>
      </c>
      <c r="V124" s="1">
        <f t="shared" ca="1" si="15"/>
        <v>0.34396235332341973</v>
      </c>
      <c r="W124" s="1">
        <f t="shared" ca="1" si="16"/>
        <v>0.64282845883517259</v>
      </c>
    </row>
    <row r="125" spans="1:23">
      <c r="A125">
        <v>158</v>
      </c>
      <c r="B125" t="s">
        <v>61</v>
      </c>
      <c r="C125">
        <v>1</v>
      </c>
      <c r="D125" s="1">
        <f t="shared" ca="1" si="12"/>
        <v>0.32833466737199019</v>
      </c>
      <c r="E125" s="1">
        <f t="shared" ca="1" si="13"/>
        <v>0.35522837692914128</v>
      </c>
      <c r="F125" s="1">
        <f t="shared" ca="1" si="14"/>
        <v>0.17843997019198557</v>
      </c>
      <c r="G125" s="1">
        <f t="shared" ca="1" si="10"/>
        <v>6.0919944310597787E-2</v>
      </c>
      <c r="H125" s="1">
        <f t="shared" ca="1" si="10"/>
        <v>4.3907842750378415E-2</v>
      </c>
      <c r="I125" s="1">
        <f t="shared" ca="1" si="11"/>
        <v>9.1811567502381924E-2</v>
      </c>
      <c r="J125" s="1">
        <f t="shared" ca="1" si="11"/>
        <v>0.21750115924520985</v>
      </c>
      <c r="K125" s="1">
        <f t="shared" ca="1" si="11"/>
        <v>0.42449519751448667</v>
      </c>
      <c r="L125" s="1">
        <f t="shared" ca="1" si="11"/>
        <v>0.50420690490420328</v>
      </c>
      <c r="M125" s="1">
        <f t="shared" ca="1" si="11"/>
        <v>0.61925211566483873</v>
      </c>
      <c r="N125" s="1">
        <f t="shared" ca="1" si="11"/>
        <v>0.57638664294034758</v>
      </c>
      <c r="O125" s="1">
        <f t="shared" ca="1" si="11"/>
        <v>0.51439761690044161</v>
      </c>
      <c r="P125" s="1">
        <f t="shared" ca="1" si="11"/>
        <v>0.3147202377706757</v>
      </c>
      <c r="Q125" s="1">
        <f t="shared" ca="1" si="11"/>
        <v>0.22932925851008784</v>
      </c>
      <c r="R125" s="1">
        <f t="shared" ca="1" si="11"/>
        <v>0.28454347400630609</v>
      </c>
      <c r="S125" s="1">
        <f t="shared" ca="1" si="11"/>
        <v>0.37792483998336895</v>
      </c>
      <c r="T125" s="1">
        <f t="shared" ca="1" si="11"/>
        <v>0.46313062788803511</v>
      </c>
      <c r="U125" s="1">
        <f t="shared" ca="1" si="11"/>
        <v>0.34395224028287086</v>
      </c>
      <c r="V125" s="1">
        <f t="shared" ca="1" si="15"/>
        <v>0.37752077000762124</v>
      </c>
      <c r="W125" s="1">
        <f t="shared" ca="1" si="16"/>
        <v>0.62632633697605855</v>
      </c>
    </row>
    <row r="126" spans="1:23">
      <c r="A126">
        <v>159</v>
      </c>
      <c r="B126" t="s">
        <v>62</v>
      </c>
      <c r="C126">
        <v>1</v>
      </c>
      <c r="D126" s="1">
        <f t="shared" ca="1" si="12"/>
        <v>4.9927225441304061E-2</v>
      </c>
      <c r="E126" s="1">
        <f t="shared" ca="1" si="13"/>
        <v>4.5288122957491933E-2</v>
      </c>
      <c r="F126" s="1">
        <f t="shared" ca="1" si="14"/>
        <v>9.4176182298148531E-2</v>
      </c>
      <c r="G126" s="1">
        <f t="shared" ca="1" si="10"/>
        <v>0.1974519368596907</v>
      </c>
      <c r="H126" s="1">
        <f t="shared" ca="1" si="10"/>
        <v>0.43023580014273383</v>
      </c>
      <c r="I126" s="1">
        <f t="shared" ca="1" si="11"/>
        <v>0.74154081775081726</v>
      </c>
      <c r="J126" s="1">
        <f t="shared" ca="1" si="11"/>
        <v>0.88231200669799448</v>
      </c>
      <c r="K126" s="1">
        <f t="shared" ca="1" si="11"/>
        <v>0.74310207222451141</v>
      </c>
      <c r="L126" s="1">
        <f t="shared" ca="1" si="11"/>
        <v>0.50467596992766406</v>
      </c>
      <c r="M126" s="1">
        <f t="shared" ca="1" si="11"/>
        <v>0.51217737774768046</v>
      </c>
      <c r="N126" s="1">
        <f t="shared" ca="1" si="11"/>
        <v>0.52696904838408043</v>
      </c>
      <c r="O126" s="1">
        <f t="shared" ca="1" si="11"/>
        <v>0.57884000869716756</v>
      </c>
      <c r="P126" s="1">
        <f t="shared" ca="1" si="11"/>
        <v>0.55364770691427778</v>
      </c>
      <c r="Q126" s="1">
        <f t="shared" ca="1" si="11"/>
        <v>0.67636169681261005</v>
      </c>
      <c r="R126" s="1">
        <f t="shared" ca="1" si="11"/>
        <v>0.6993200761869619</v>
      </c>
      <c r="S126" s="1">
        <f t="shared" ca="1" si="11"/>
        <v>0.56473696718673205</v>
      </c>
      <c r="T126" s="1">
        <f t="shared" ca="1" si="11"/>
        <v>0.46984267703409666</v>
      </c>
      <c r="U126" s="1">
        <f t="shared" ca="1" si="11"/>
        <v>0.29046814940141619</v>
      </c>
      <c r="V126" s="1">
        <f t="shared" ca="1" si="15"/>
        <v>0.30980521384708459</v>
      </c>
      <c r="W126" s="1">
        <f t="shared" ca="1" si="16"/>
        <v>0.57500660794613012</v>
      </c>
    </row>
    <row r="127" spans="1:23">
      <c r="A127">
        <v>160</v>
      </c>
      <c r="B127" t="s">
        <v>63</v>
      </c>
      <c r="C127">
        <v>1</v>
      </c>
      <c r="D127" s="1">
        <f t="shared" ca="1" si="12"/>
        <v>0.19661328478344559</v>
      </c>
      <c r="E127" s="1">
        <f t="shared" ca="1" si="13"/>
        <v>0.31738123943868612</v>
      </c>
      <c r="F127" s="1">
        <f t="shared" ca="1" si="14"/>
        <v>0.46361001978656402</v>
      </c>
      <c r="G127" s="1">
        <f t="shared" ca="1" si="14"/>
        <v>0.32595136965538746</v>
      </c>
      <c r="H127" s="1">
        <f t="shared" ca="1" si="14"/>
        <v>0.14983472626026276</v>
      </c>
      <c r="I127" s="1">
        <f t="shared" ca="1" si="14"/>
        <v>0.12722342228701183</v>
      </c>
      <c r="J127" s="1">
        <f t="shared" ca="1" si="14"/>
        <v>0.30928496977034065</v>
      </c>
      <c r="K127" s="1">
        <f t="shared" ca="1" si="14"/>
        <v>0.55381729318695028</v>
      </c>
      <c r="L127" s="1">
        <f t="shared" ca="1" si="14"/>
        <v>0.59274105558358403</v>
      </c>
      <c r="M127" s="1">
        <f t="shared" ca="1" si="14"/>
        <v>0.58183855147008012</v>
      </c>
      <c r="N127" s="1">
        <f t="shared" ca="1" si="14"/>
        <v>0.51665461801620416</v>
      </c>
      <c r="O127" s="1">
        <f t="shared" ca="1" si="14"/>
        <v>0.54783069445045263</v>
      </c>
      <c r="P127" s="1">
        <f t="shared" ca="1" si="14"/>
        <v>0.49780365919975689</v>
      </c>
      <c r="Q127" s="1">
        <f t="shared" ca="1" si="14"/>
        <v>0.58333978060695579</v>
      </c>
      <c r="R127" s="1">
        <f t="shared" ca="1" si="14"/>
        <v>0.59455803677626151</v>
      </c>
      <c r="S127" s="1">
        <f t="shared" ca="1" si="14"/>
        <v>0.49936509697039366</v>
      </c>
      <c r="T127" s="1">
        <f t="shared" ca="1" si="14"/>
        <v>0.45654188080974123</v>
      </c>
      <c r="U127" s="1">
        <f t="shared" ca="1" si="14"/>
        <v>0.26940829423601925</v>
      </c>
      <c r="V127" s="1">
        <f t="shared" ca="1" si="15"/>
        <v>0.20875391653717637</v>
      </c>
      <c r="W127" s="1">
        <f t="shared" ca="1" si="16"/>
        <v>0.37253520807979046</v>
      </c>
    </row>
    <row r="128" spans="1:23">
      <c r="A128">
        <v>161</v>
      </c>
      <c r="B128" t="s">
        <v>64</v>
      </c>
      <c r="C128">
        <v>1</v>
      </c>
      <c r="D128" s="1">
        <f t="shared" ca="1" si="12"/>
        <v>0.29140060900539394</v>
      </c>
      <c r="E128" s="1">
        <f t="shared" ca="1" si="13"/>
        <v>0.36768562805978888</v>
      </c>
      <c r="F128" s="1">
        <f t="shared" ref="F128:U143" ca="1" si="17">(F78+0.6*(G78+E78)+0.15*(D78+H78))/(1+2*0.6+2*0.15)</f>
        <v>0.20813425269450478</v>
      </c>
      <c r="G128" s="1">
        <f t="shared" ca="1" si="17"/>
        <v>0.12263933925072297</v>
      </c>
      <c r="H128" s="1">
        <f t="shared" ca="1" si="17"/>
        <v>0.32908330315792267</v>
      </c>
      <c r="I128" s="1">
        <f t="shared" ca="1" si="17"/>
        <v>0.67226560258697177</v>
      </c>
      <c r="J128" s="1">
        <f t="shared" ca="1" si="17"/>
        <v>0.78034221050786412</v>
      </c>
      <c r="K128" s="1">
        <f t="shared" ca="1" si="17"/>
        <v>0.62239072854898303</v>
      </c>
      <c r="L128" s="1">
        <f t="shared" ca="1" si="17"/>
        <v>0.36706235384614433</v>
      </c>
      <c r="M128" s="1">
        <f t="shared" ca="1" si="17"/>
        <v>0.34805436514518207</v>
      </c>
      <c r="N128" s="1">
        <f t="shared" ca="1" si="17"/>
        <v>0.35225768922583162</v>
      </c>
      <c r="O128" s="1">
        <f t="shared" ca="1" si="17"/>
        <v>0.48427280638959463</v>
      </c>
      <c r="P128" s="1">
        <f t="shared" ca="1" si="17"/>
        <v>0.49065690289127506</v>
      </c>
      <c r="Q128" s="1">
        <f t="shared" ca="1" si="17"/>
        <v>0.44638500117459612</v>
      </c>
      <c r="R128" s="1">
        <f t="shared" ca="1" si="17"/>
        <v>0.27697501427686594</v>
      </c>
      <c r="S128" s="1">
        <f t="shared" ca="1" si="17"/>
        <v>0.29911397892037034</v>
      </c>
      <c r="T128" s="1">
        <f t="shared" ca="1" si="17"/>
        <v>0.41872873430568464</v>
      </c>
      <c r="U128" s="1">
        <f t="shared" ca="1" si="17"/>
        <v>0.29302519940470528</v>
      </c>
      <c r="V128" s="1">
        <f t="shared" ca="1" si="15"/>
        <v>0.28954530761992892</v>
      </c>
      <c r="W128" s="1">
        <f t="shared" ca="1" si="16"/>
        <v>0.57616632686578295</v>
      </c>
    </row>
    <row r="129" spans="1:23">
      <c r="A129">
        <v>162</v>
      </c>
      <c r="B129" t="s">
        <v>65</v>
      </c>
      <c r="C129">
        <v>1</v>
      </c>
      <c r="D129" s="1">
        <f t="shared" ca="1" si="12"/>
        <v>0.16719940075072476</v>
      </c>
      <c r="E129" s="1">
        <f t="shared" ca="1" si="13"/>
        <v>0.31782443729447318</v>
      </c>
      <c r="F129" s="1">
        <f t="shared" ca="1" si="17"/>
        <v>0.4448050437418864</v>
      </c>
      <c r="G129" s="1">
        <f t="shared" ca="1" si="17"/>
        <v>0.28856416350630198</v>
      </c>
      <c r="H129" s="1">
        <f t="shared" ca="1" si="17"/>
        <v>0.14528113211345944</v>
      </c>
      <c r="I129" s="1">
        <f t="shared" ca="1" si="17"/>
        <v>0.17040923168137262</v>
      </c>
      <c r="J129" s="1">
        <f t="shared" ca="1" si="17"/>
        <v>0.28215889574197422</v>
      </c>
      <c r="K129" s="1">
        <f t="shared" ca="1" si="17"/>
        <v>0.41727071482509287</v>
      </c>
      <c r="L129" s="1">
        <f t="shared" ca="1" si="17"/>
        <v>0.43064766349498307</v>
      </c>
      <c r="M129" s="1">
        <f t="shared" ca="1" si="17"/>
        <v>0.43907182993430383</v>
      </c>
      <c r="N129" s="1">
        <f t="shared" ca="1" si="17"/>
        <v>0.40605475823193427</v>
      </c>
      <c r="O129" s="1">
        <f t="shared" ca="1" si="17"/>
        <v>0.41001188618070239</v>
      </c>
      <c r="P129" s="1">
        <f t="shared" ca="1" si="17"/>
        <v>0.23618869684085914</v>
      </c>
      <c r="Q129" s="1">
        <f t="shared" ca="1" si="17"/>
        <v>0.256816511302907</v>
      </c>
      <c r="R129" s="1">
        <f t="shared" ca="1" si="17"/>
        <v>0.48018244931111298</v>
      </c>
      <c r="S129" s="1">
        <f t="shared" ca="1" si="17"/>
        <v>0.49217288368734702</v>
      </c>
      <c r="T129" s="1">
        <f t="shared" ca="1" si="17"/>
        <v>0.28863362867917541</v>
      </c>
      <c r="U129" s="1">
        <f t="shared" ca="1" si="17"/>
        <v>0.18384823567194725</v>
      </c>
      <c r="V129" s="1">
        <f t="shared" ca="1" si="15"/>
        <v>0.29346673886587976</v>
      </c>
      <c r="W129" s="1">
        <f t="shared" ca="1" si="16"/>
        <v>0.56711583679417576</v>
      </c>
    </row>
    <row r="130" spans="1:23">
      <c r="A130">
        <v>163</v>
      </c>
      <c r="B130" t="s">
        <v>66</v>
      </c>
      <c r="C130">
        <v>1</v>
      </c>
      <c r="D130" s="1">
        <f t="shared" ca="1" si="12"/>
        <v>4.1020074423801088E-2</v>
      </c>
      <c r="E130" s="1">
        <f t="shared" ca="1" si="13"/>
        <v>2.6449486754639852E-2</v>
      </c>
      <c r="F130" s="1">
        <f t="shared" ca="1" si="17"/>
        <v>-2.0113155870023391E-2</v>
      </c>
      <c r="G130" s="1">
        <f t="shared" ca="1" si="17"/>
        <v>-5.6183120521914619E-2</v>
      </c>
      <c r="H130" s="1">
        <f t="shared" ca="1" si="17"/>
        <v>-3.9234007782400104E-2</v>
      </c>
      <c r="I130" s="1">
        <f t="shared" ca="1" si="17"/>
        <v>4.6254935697770484E-2</v>
      </c>
      <c r="J130" s="1">
        <f t="shared" ca="1" si="17"/>
        <v>0.18523414164233565</v>
      </c>
      <c r="K130" s="1">
        <f t="shared" ca="1" si="17"/>
        <v>0.35547525857925483</v>
      </c>
      <c r="L130" s="1">
        <f t="shared" ca="1" si="17"/>
        <v>0.43121684108344854</v>
      </c>
      <c r="M130" s="1">
        <f t="shared" ca="1" si="17"/>
        <v>0.52979098962827609</v>
      </c>
      <c r="N130" s="1">
        <f t="shared" ca="1" si="17"/>
        <v>0.50220495033721047</v>
      </c>
      <c r="O130" s="1">
        <f t="shared" ca="1" si="17"/>
        <v>0.4936676510710295</v>
      </c>
      <c r="P130" s="1">
        <f t="shared" ca="1" si="17"/>
        <v>0.32866613685735863</v>
      </c>
      <c r="Q130" s="1">
        <f t="shared" ca="1" si="17"/>
        <v>0.37528955726032037</v>
      </c>
      <c r="R130" s="1">
        <f t="shared" ca="1" si="17"/>
        <v>0.57088198165815074</v>
      </c>
      <c r="S130" s="1">
        <f t="shared" ca="1" si="17"/>
        <v>0.50269901031627173</v>
      </c>
      <c r="T130" s="1">
        <f t="shared" ca="1" si="17"/>
        <v>0.21407948665053703</v>
      </c>
      <c r="U130" s="1">
        <f t="shared" ca="1" si="17"/>
        <v>2.1776187726289153E-2</v>
      </c>
      <c r="V130" s="1">
        <f t="shared" ca="1" si="15"/>
        <v>-6.6276831319122029E-2</v>
      </c>
      <c r="W130" s="1">
        <f t="shared" ca="1" si="16"/>
        <v>-0.10039027674976567</v>
      </c>
    </row>
    <row r="131" spans="1:23">
      <c r="A131">
        <v>164</v>
      </c>
      <c r="B131" t="s">
        <v>67</v>
      </c>
      <c r="C131">
        <v>1</v>
      </c>
      <c r="D131" s="1">
        <f t="shared" ca="1" si="12"/>
        <v>0.24708609735616879</v>
      </c>
      <c r="E131" s="1">
        <f t="shared" ca="1" si="13"/>
        <v>0.51477577786349693</v>
      </c>
      <c r="F131" s="1">
        <f t="shared" ca="1" si="17"/>
        <v>0.5353930158293243</v>
      </c>
      <c r="G131" s="1">
        <f t="shared" ca="1" si="17"/>
        <v>0.25468574883507822</v>
      </c>
      <c r="H131" s="1">
        <f t="shared" ca="1" si="17"/>
        <v>5.7061044546030573E-2</v>
      </c>
      <c r="I131" s="1">
        <f t="shared" ca="1" si="17"/>
        <v>0.20177287854786341</v>
      </c>
      <c r="J131" s="1">
        <f t="shared" ca="1" si="17"/>
        <v>0.64104409989537448</v>
      </c>
      <c r="K131" s="1">
        <f t="shared" ca="1" si="17"/>
        <v>0.93662235131523242</v>
      </c>
      <c r="L131" s="1">
        <f t="shared" ca="1" si="17"/>
        <v>0.95912042461978564</v>
      </c>
      <c r="M131" s="1">
        <f t="shared" ca="1" si="17"/>
        <v>0.81146245909268644</v>
      </c>
      <c r="N131" s="1">
        <f t="shared" ca="1" si="17"/>
        <v>0.61227473575142111</v>
      </c>
      <c r="O131" s="1">
        <f t="shared" ca="1" si="17"/>
        <v>0.5243623286348853</v>
      </c>
      <c r="P131" s="1">
        <f t="shared" ca="1" si="17"/>
        <v>0.35824798241974776</v>
      </c>
      <c r="Q131" s="1">
        <f t="shared" ca="1" si="17"/>
        <v>0.38541508466446162</v>
      </c>
      <c r="R131" s="1">
        <f t="shared" ca="1" si="17"/>
        <v>0.55907871396636932</v>
      </c>
      <c r="S131" s="1">
        <f t="shared" ca="1" si="17"/>
        <v>0.45163994096901583</v>
      </c>
      <c r="T131" s="1">
        <f t="shared" ca="1" si="17"/>
        <v>9.1029360827141331E-2</v>
      </c>
      <c r="U131" s="1">
        <f t="shared" ca="1" si="17"/>
        <v>-3.6314631132277619E-2</v>
      </c>
      <c r="V131" s="1">
        <f t="shared" ca="1" si="15"/>
        <v>0.22176656910972273</v>
      </c>
      <c r="W131" s="1">
        <f t="shared" ca="1" si="16"/>
        <v>0.5909562508229308</v>
      </c>
    </row>
    <row r="132" spans="1:23">
      <c r="A132">
        <v>165</v>
      </c>
      <c r="B132" t="s">
        <v>68</v>
      </c>
      <c r="C132">
        <v>1</v>
      </c>
      <c r="D132" s="1">
        <f t="shared" ca="1" si="12"/>
        <v>3.6429687773003962E-2</v>
      </c>
      <c r="E132" s="1">
        <f t="shared" ca="1" si="13"/>
        <v>4.839640025883646E-3</v>
      </c>
      <c r="F132" s="1">
        <f t="shared" ca="1" si="17"/>
        <v>-1.6607140909649702E-2</v>
      </c>
      <c r="G132" s="1">
        <f t="shared" ca="1" si="17"/>
        <v>6.1092236530630603E-2</v>
      </c>
      <c r="H132" s="1">
        <f t="shared" ca="1" si="17"/>
        <v>0.2685504240017339</v>
      </c>
      <c r="I132" s="1">
        <f t="shared" ca="1" si="17"/>
        <v>0.50735339168059979</v>
      </c>
      <c r="J132" s="1">
        <f t="shared" ca="1" si="17"/>
        <v>0.48858294170483241</v>
      </c>
      <c r="K132" s="1">
        <f t="shared" ca="1" si="17"/>
        <v>0.47440796169590271</v>
      </c>
      <c r="L132" s="1">
        <f t="shared" ca="1" si="17"/>
        <v>0.40058099038146722</v>
      </c>
      <c r="M132" s="1">
        <f t="shared" ca="1" si="17"/>
        <v>0.43624794638576925</v>
      </c>
      <c r="N132" s="1">
        <f t="shared" ca="1" si="17"/>
        <v>0.4682334101002531</v>
      </c>
      <c r="O132" s="1">
        <f t="shared" ca="1" si="17"/>
        <v>0.55175319533453115</v>
      </c>
      <c r="P132" s="1">
        <f t="shared" ca="1" si="17"/>
        <v>0.46065547228716985</v>
      </c>
      <c r="Q132" s="1">
        <f t="shared" ca="1" si="17"/>
        <v>0.45491133173307546</v>
      </c>
      <c r="R132" s="1">
        <f t="shared" ca="1" si="17"/>
        <v>0.53231011178781695</v>
      </c>
      <c r="S132" s="1">
        <f t="shared" ca="1" si="17"/>
        <v>0.32845119081710367</v>
      </c>
      <c r="T132" s="1">
        <f t="shared" ca="1" si="17"/>
        <v>6.1948524689067953E-2</v>
      </c>
      <c r="U132" s="1">
        <f t="shared" ca="1" si="17"/>
        <v>6.2109662295058874E-3</v>
      </c>
      <c r="V132" s="1">
        <f t="shared" ca="1" si="15"/>
        <v>0.19996324816896008</v>
      </c>
      <c r="W132" s="1">
        <f t="shared" ca="1" si="16"/>
        <v>0.5008143692358572</v>
      </c>
    </row>
    <row r="133" spans="1:23">
      <c r="A133">
        <v>166</v>
      </c>
      <c r="B133" t="s">
        <v>69</v>
      </c>
      <c r="C133">
        <v>1</v>
      </c>
      <c r="D133" s="1">
        <f t="shared" ca="1" si="12"/>
        <v>0.3758252997438038</v>
      </c>
      <c r="E133" s="1">
        <f t="shared" ca="1" si="13"/>
        <v>0.48077928052986368</v>
      </c>
      <c r="F133" s="1">
        <f t="shared" ca="1" si="17"/>
        <v>0.30848191813697357</v>
      </c>
      <c r="G133" s="1">
        <f t="shared" ca="1" si="17"/>
        <v>0.14651715625523201</v>
      </c>
      <c r="H133" s="1">
        <f t="shared" ca="1" si="17"/>
        <v>0.16697706496669937</v>
      </c>
      <c r="I133" s="1">
        <f t="shared" ca="1" si="17"/>
        <v>0.42919203683305829</v>
      </c>
      <c r="J133" s="1">
        <f t="shared" ca="1" si="17"/>
        <v>0.78284265825092336</v>
      </c>
      <c r="K133" s="1">
        <f t="shared" ca="1" si="17"/>
        <v>0.96508025335099157</v>
      </c>
      <c r="L133" s="1">
        <f t="shared" ca="1" si="17"/>
        <v>0.94059683662873506</v>
      </c>
      <c r="M133" s="1">
        <f t="shared" ca="1" si="17"/>
        <v>0.73272477597913754</v>
      </c>
      <c r="N133" s="1">
        <f t="shared" ca="1" si="17"/>
        <v>0.50210617974724847</v>
      </c>
      <c r="O133" s="1">
        <f t="shared" ca="1" si="17"/>
        <v>0.44691319109884875</v>
      </c>
      <c r="P133" s="1">
        <f t="shared" ca="1" si="17"/>
        <v>0.37227775280265829</v>
      </c>
      <c r="Q133" s="1">
        <f t="shared" ca="1" si="17"/>
        <v>0.5342514994723867</v>
      </c>
      <c r="R133" s="1">
        <f t="shared" ca="1" si="17"/>
        <v>0.73135367944669327</v>
      </c>
      <c r="S133" s="1">
        <f t="shared" ca="1" si="17"/>
        <v>0.61461068711729139</v>
      </c>
      <c r="T133" s="1">
        <f t="shared" ca="1" si="17"/>
        <v>0.28143500270348171</v>
      </c>
      <c r="U133" s="1">
        <f t="shared" ca="1" si="17"/>
        <v>0.16805688771254551</v>
      </c>
      <c r="V133" s="1">
        <f t="shared" ca="1" si="15"/>
        <v>0.31337284805139254</v>
      </c>
      <c r="W133" s="1">
        <f t="shared" ca="1" si="16"/>
        <v>0.57805749412579122</v>
      </c>
    </row>
    <row r="134" spans="1:23">
      <c r="A134">
        <v>167</v>
      </c>
      <c r="B134" t="s">
        <v>70</v>
      </c>
      <c r="C134">
        <v>1</v>
      </c>
      <c r="D134" s="1">
        <f t="shared" ca="1" si="12"/>
        <v>-6.3385778709200813E-2</v>
      </c>
      <c r="E134" s="1">
        <f t="shared" ca="1" si="13"/>
        <v>-1.339078704160355E-2</v>
      </c>
      <c r="F134" s="1">
        <f t="shared" ca="1" si="17"/>
        <v>-4.3724462475134132E-2</v>
      </c>
      <c r="G134" s="1">
        <f t="shared" ca="1" si="17"/>
        <v>-8.8214454138030668E-2</v>
      </c>
      <c r="H134" s="1">
        <f t="shared" ca="1" si="17"/>
        <v>-9.0247587844900889E-2</v>
      </c>
      <c r="I134" s="1">
        <f t="shared" ca="1" si="17"/>
        <v>3.3412166625518382E-3</v>
      </c>
      <c r="J134" s="1">
        <f t="shared" ca="1" si="17"/>
        <v>0.27774254376145757</v>
      </c>
      <c r="K134" s="1">
        <f t="shared" ca="1" si="17"/>
        <v>0.67869709437145342</v>
      </c>
      <c r="L134" s="1">
        <f t="shared" ca="1" si="17"/>
        <v>0.88145337518682987</v>
      </c>
      <c r="M134" s="1">
        <f t="shared" ca="1" si="17"/>
        <v>0.80994498141215421</v>
      </c>
      <c r="N134" s="1">
        <f t="shared" ca="1" si="17"/>
        <v>0.64517457115409738</v>
      </c>
      <c r="O134" s="1">
        <f t="shared" ca="1" si="17"/>
        <v>0.5598244399770671</v>
      </c>
      <c r="P134" s="1">
        <f t="shared" ca="1" si="17"/>
        <v>0.35027614667718426</v>
      </c>
      <c r="Q134" s="1">
        <f t="shared" ca="1" si="17"/>
        <v>0.33698086244159936</v>
      </c>
      <c r="R134" s="1">
        <f t="shared" ca="1" si="17"/>
        <v>0.50250000321077992</v>
      </c>
      <c r="S134" s="1">
        <f t="shared" ca="1" si="17"/>
        <v>0.42833156605611278</v>
      </c>
      <c r="T134" s="1">
        <f t="shared" ca="1" si="17"/>
        <v>0.17986127555190004</v>
      </c>
      <c r="U134" s="1">
        <f t="shared" ca="1" si="17"/>
        <v>7.951419576639239E-2</v>
      </c>
      <c r="V134" s="1">
        <f t="shared" ca="1" si="15"/>
        <v>0.15683402024558815</v>
      </c>
      <c r="W134" s="1">
        <f t="shared" ca="1" si="16"/>
        <v>0.26372709683791679</v>
      </c>
    </row>
    <row r="135" spans="1:23">
      <c r="A135">
        <v>168</v>
      </c>
      <c r="B135" t="s">
        <v>71</v>
      </c>
      <c r="C135">
        <v>-1</v>
      </c>
      <c r="D135" s="1">
        <f t="shared" ca="1" si="12"/>
        <v>0.90012175067733113</v>
      </c>
      <c r="E135" s="1">
        <f t="shared" ca="1" si="13"/>
        <v>0.80669354187956765</v>
      </c>
      <c r="F135" s="1">
        <f t="shared" ca="1" si="17"/>
        <v>0.52899087973037984</v>
      </c>
      <c r="G135" s="1">
        <f t="shared" ca="1" si="17"/>
        <v>0.23452786292011485</v>
      </c>
      <c r="H135" s="1">
        <f t="shared" ca="1" si="17"/>
        <v>7.5482856790030695E-2</v>
      </c>
      <c r="I135" s="1">
        <f t="shared" ca="1" si="17"/>
        <v>6.8333442662687552E-2</v>
      </c>
      <c r="J135" s="1">
        <f t="shared" ca="1" si="17"/>
        <v>0.22344949031137906</v>
      </c>
      <c r="K135" s="1">
        <f t="shared" ca="1" si="17"/>
        <v>0.45719995514174111</v>
      </c>
      <c r="L135" s="1">
        <f t="shared" ca="1" si="17"/>
        <v>0.41966525129759596</v>
      </c>
      <c r="M135" s="1">
        <f t="shared" ca="1" si="17"/>
        <v>0.38776475348736239</v>
      </c>
      <c r="N135" s="1">
        <f t="shared" ca="1" si="17"/>
        <v>0.45700795031023389</v>
      </c>
      <c r="O135" s="1">
        <f t="shared" ca="1" si="17"/>
        <v>0.47455465744473069</v>
      </c>
      <c r="P135" s="1">
        <f t="shared" ca="1" si="17"/>
        <v>0.62004411641734958</v>
      </c>
      <c r="Q135" s="1">
        <f t="shared" ca="1" si="17"/>
        <v>0.65520407657889379</v>
      </c>
      <c r="R135" s="1">
        <f t="shared" ca="1" si="17"/>
        <v>0.57698808536370594</v>
      </c>
      <c r="S135" s="1">
        <f t="shared" ca="1" si="17"/>
        <v>0.6816469414973928</v>
      </c>
      <c r="T135" s="1">
        <f t="shared" ca="1" si="17"/>
        <v>0.63569174417526031</v>
      </c>
      <c r="U135" s="1">
        <f t="shared" ca="1" si="17"/>
        <v>0.31006975748190835</v>
      </c>
      <c r="V135" s="1">
        <f t="shared" ca="1" si="15"/>
        <v>7.2066475522794507E-2</v>
      </c>
      <c r="W135" s="1">
        <f t="shared" ca="1" si="16"/>
        <v>2.5483113925373986E-3</v>
      </c>
    </row>
    <row r="136" spans="1:23">
      <c r="A136">
        <v>169</v>
      </c>
      <c r="B136" t="s">
        <v>72</v>
      </c>
      <c r="C136">
        <v>-1</v>
      </c>
      <c r="D136" s="1">
        <f t="shared" ca="1" si="12"/>
        <v>0.71343337812670427</v>
      </c>
      <c r="E136" s="1">
        <f t="shared" ca="1" si="13"/>
        <v>0.48397936597869107</v>
      </c>
      <c r="F136" s="1">
        <f t="shared" ca="1" si="17"/>
        <v>0.13461445622592574</v>
      </c>
      <c r="G136" s="1">
        <f t="shared" ca="1" si="17"/>
        <v>-8.3577006376860219E-2</v>
      </c>
      <c r="H136" s="1">
        <f t="shared" ca="1" si="17"/>
        <v>-5.362422333402074E-2</v>
      </c>
      <c r="I136" s="1">
        <f t="shared" ca="1" si="17"/>
        <v>0.23421915096738122</v>
      </c>
      <c r="J136" s="1">
        <f t="shared" ca="1" si="17"/>
        <v>0.57856546076055104</v>
      </c>
      <c r="K136" s="1">
        <f t="shared" ca="1" si="17"/>
        <v>0.53037053736124429</v>
      </c>
      <c r="L136" s="1">
        <f t="shared" ca="1" si="17"/>
        <v>0.28549645052375566</v>
      </c>
      <c r="M136" s="1">
        <f t="shared" ca="1" si="17"/>
        <v>0.2469167131231948</v>
      </c>
      <c r="N136" s="1">
        <f t="shared" ca="1" si="17"/>
        <v>0.33040288795768036</v>
      </c>
      <c r="O136" s="1">
        <f t="shared" ca="1" si="17"/>
        <v>0.2270567989111088</v>
      </c>
      <c r="P136" s="1">
        <f t="shared" ca="1" si="17"/>
        <v>0.21950695846732682</v>
      </c>
      <c r="Q136" s="1">
        <f t="shared" ca="1" si="17"/>
        <v>0.40677679774411191</v>
      </c>
      <c r="R136" s="1">
        <f t="shared" ca="1" si="17"/>
        <v>0.56014866986478107</v>
      </c>
      <c r="S136" s="1">
        <f t="shared" ca="1" si="17"/>
        <v>0.58588483103206279</v>
      </c>
      <c r="T136" s="1">
        <f t="shared" ca="1" si="17"/>
        <v>0.73912815601056836</v>
      </c>
      <c r="U136" s="1">
        <f t="shared" ca="1" si="17"/>
        <v>0.85241233618355472</v>
      </c>
      <c r="V136" s="1">
        <f t="shared" ca="1" si="15"/>
        <v>0.71708092417639246</v>
      </c>
      <c r="W136" s="1">
        <f t="shared" ca="1" si="16"/>
        <v>0.38443171554643368</v>
      </c>
    </row>
    <row r="137" spans="1:23">
      <c r="A137">
        <v>170</v>
      </c>
      <c r="B137" t="s">
        <v>73</v>
      </c>
      <c r="C137">
        <v>-1</v>
      </c>
      <c r="D137" s="1">
        <f t="shared" ca="1" si="12"/>
        <v>0.84413629653394562</v>
      </c>
      <c r="E137" s="1">
        <f t="shared" ca="1" si="13"/>
        <v>0.79167708772602796</v>
      </c>
      <c r="F137" s="1">
        <f t="shared" ca="1" si="17"/>
        <v>0.54676894435349577</v>
      </c>
      <c r="G137" s="1">
        <f t="shared" ca="1" si="17"/>
        <v>0.21979695671083227</v>
      </c>
      <c r="H137" s="1">
        <f t="shared" ca="1" si="17"/>
        <v>7.0253632152217652E-2</v>
      </c>
      <c r="I137" s="1">
        <f t="shared" ca="1" si="17"/>
        <v>0.16244929240138611</v>
      </c>
      <c r="J137" s="1">
        <f t="shared" ca="1" si="17"/>
        <v>0.39998065006146127</v>
      </c>
      <c r="K137" s="1">
        <f t="shared" ca="1" si="17"/>
        <v>0.50221183839667538</v>
      </c>
      <c r="L137" s="1">
        <f t="shared" ca="1" si="17"/>
        <v>0.30138752942959091</v>
      </c>
      <c r="M137" s="1">
        <f t="shared" ca="1" si="17"/>
        <v>0.24786039680720379</v>
      </c>
      <c r="N137" s="1">
        <f t="shared" ca="1" si="17"/>
        <v>0.43065758247245983</v>
      </c>
      <c r="O137" s="1">
        <f t="shared" ca="1" si="17"/>
        <v>0.47554519726286337</v>
      </c>
      <c r="P137" s="1">
        <f t="shared" ca="1" si="17"/>
        <v>0.54185332651729168</v>
      </c>
      <c r="Q137" s="1">
        <f t="shared" ca="1" si="17"/>
        <v>0.53597707993558852</v>
      </c>
      <c r="R137" s="1">
        <f t="shared" ca="1" si="17"/>
        <v>0.56170311203744083</v>
      </c>
      <c r="S137" s="1">
        <f t="shared" ca="1" si="17"/>
        <v>0.47807324674784651</v>
      </c>
      <c r="T137" s="1">
        <f t="shared" ca="1" si="17"/>
        <v>0.42399120456572198</v>
      </c>
      <c r="U137" s="1">
        <f t="shared" ca="1" si="17"/>
        <v>0.19791506980998916</v>
      </c>
      <c r="V137" s="1">
        <f t="shared" ca="1" si="15"/>
        <v>3.5757963078644664E-2</v>
      </c>
      <c r="W137" s="1">
        <f t="shared" ca="1" si="16"/>
        <v>-2.3932838301059751E-2</v>
      </c>
    </row>
    <row r="138" spans="1:23">
      <c r="A138">
        <v>171</v>
      </c>
      <c r="B138" t="s">
        <v>74</v>
      </c>
      <c r="C138">
        <v>-1</v>
      </c>
      <c r="D138" s="1">
        <f t="shared" ca="1" si="12"/>
        <v>0.7272815157316479</v>
      </c>
      <c r="E138" s="1">
        <f t="shared" ca="1" si="13"/>
        <v>0.52354139415124001</v>
      </c>
      <c r="F138" s="1">
        <f t="shared" ca="1" si="17"/>
        <v>0.22654173810545677</v>
      </c>
      <c r="G138" s="1">
        <f t="shared" ca="1" si="17"/>
        <v>5.1906487237520303E-2</v>
      </c>
      <c r="H138" s="1">
        <f t="shared" ca="1" si="17"/>
        <v>5.033583563134849E-2</v>
      </c>
      <c r="I138" s="1">
        <f t="shared" ca="1" si="17"/>
        <v>0.30844353996091478</v>
      </c>
      <c r="J138" s="1">
        <f t="shared" ca="1" si="17"/>
        <v>0.6850137619273482</v>
      </c>
      <c r="K138" s="1">
        <f t="shared" ca="1" si="17"/>
        <v>0.70955514803540365</v>
      </c>
      <c r="L138" s="1">
        <f t="shared" ca="1" si="17"/>
        <v>0.44323250466117231</v>
      </c>
      <c r="M138" s="1">
        <f t="shared" ca="1" si="17"/>
        <v>0.35866659852016408</v>
      </c>
      <c r="N138" s="1">
        <f t="shared" ca="1" si="17"/>
        <v>0.46989878210100888</v>
      </c>
      <c r="O138" s="1">
        <f t="shared" ca="1" si="17"/>
        <v>0.49772241252179877</v>
      </c>
      <c r="P138" s="1">
        <f t="shared" ca="1" si="17"/>
        <v>0.57856614417071273</v>
      </c>
      <c r="Q138" s="1">
        <f t="shared" ca="1" si="17"/>
        <v>0.59490657335534081</v>
      </c>
      <c r="R138" s="1">
        <f t="shared" ca="1" si="17"/>
        <v>0.74811533235317851</v>
      </c>
      <c r="S138" s="1">
        <f t="shared" ca="1" si="17"/>
        <v>0.89192355784897581</v>
      </c>
      <c r="T138" s="1">
        <f t="shared" ca="1" si="17"/>
        <v>0.90804153743202853</v>
      </c>
      <c r="U138" s="1">
        <f t="shared" ca="1" si="17"/>
        <v>0.68201113108006495</v>
      </c>
      <c r="V138" s="1">
        <f t="shared" ca="1" si="15"/>
        <v>0.2780661445569419</v>
      </c>
      <c r="W138" s="1">
        <f t="shared" ca="1" si="16"/>
        <v>4.5523923959717223E-2</v>
      </c>
    </row>
    <row r="139" spans="1:23">
      <c r="A139">
        <v>172</v>
      </c>
      <c r="B139" t="s">
        <v>75</v>
      </c>
      <c r="C139">
        <v>-1</v>
      </c>
      <c r="D139" s="1">
        <f t="shared" ca="1" si="12"/>
        <v>0.74974569588837192</v>
      </c>
      <c r="E139" s="1">
        <f t="shared" ca="1" si="13"/>
        <v>0.61496635425967938</v>
      </c>
      <c r="F139" s="1">
        <f t="shared" ca="1" si="17"/>
        <v>0.34412222923229263</v>
      </c>
      <c r="G139" s="1">
        <f t="shared" ca="1" si="17"/>
        <v>0.14162361393817399</v>
      </c>
      <c r="H139" s="1">
        <f t="shared" ca="1" si="17"/>
        <v>9.4396528272918195E-2</v>
      </c>
      <c r="I139" s="1">
        <f t="shared" ca="1" si="17"/>
        <v>0.28348101146829013</v>
      </c>
      <c r="J139" s="1">
        <f t="shared" ca="1" si="17"/>
        <v>0.60277636504626453</v>
      </c>
      <c r="K139" s="1">
        <f t="shared" ca="1" si="17"/>
        <v>0.64782328125168787</v>
      </c>
      <c r="L139" s="1">
        <f t="shared" ca="1" si="17"/>
        <v>0.40075663751929202</v>
      </c>
      <c r="M139" s="1">
        <f t="shared" ca="1" si="17"/>
        <v>0.35862763346280813</v>
      </c>
      <c r="N139" s="1">
        <f t="shared" ca="1" si="17"/>
        <v>0.44427488199405724</v>
      </c>
      <c r="O139" s="1">
        <f t="shared" ca="1" si="17"/>
        <v>0.31517790111317162</v>
      </c>
      <c r="P139" s="1">
        <f t="shared" ca="1" si="17"/>
        <v>0.3615532115412643</v>
      </c>
      <c r="Q139" s="1">
        <f t="shared" ca="1" si="17"/>
        <v>0.61947507966319793</v>
      </c>
      <c r="R139" s="1">
        <f t="shared" ca="1" si="17"/>
        <v>0.7189967301429534</v>
      </c>
      <c r="S139" s="1">
        <f t="shared" ca="1" si="17"/>
        <v>0.58718955447921606</v>
      </c>
      <c r="T139" s="1">
        <f t="shared" ca="1" si="17"/>
        <v>0.48704977287043405</v>
      </c>
      <c r="U139" s="1">
        <f t="shared" ca="1" si="17"/>
        <v>0.41326622301725624</v>
      </c>
      <c r="V139" s="1">
        <f t="shared" ca="1" si="15"/>
        <v>0.47115133953154209</v>
      </c>
      <c r="W139" s="1">
        <f t="shared" ca="1" si="16"/>
        <v>0.34822419686544259</v>
      </c>
    </row>
    <row r="140" spans="1:23">
      <c r="A140">
        <v>173</v>
      </c>
      <c r="B140" t="s">
        <v>76</v>
      </c>
      <c r="C140">
        <v>-1</v>
      </c>
      <c r="D140" s="1">
        <f t="shared" ca="1" si="12"/>
        <v>0.32618989355279487</v>
      </c>
      <c r="E140" s="1">
        <f t="shared" ca="1" si="13"/>
        <v>0.36606811225890934</v>
      </c>
      <c r="F140" s="1">
        <f t="shared" ca="1" si="17"/>
        <v>0.26994173608367533</v>
      </c>
      <c r="G140" s="1">
        <f t="shared" ca="1" si="17"/>
        <v>0.15423492289583898</v>
      </c>
      <c r="H140" s="1">
        <f t="shared" ca="1" si="17"/>
        <v>9.3622475181068615E-2</v>
      </c>
      <c r="I140" s="1">
        <f t="shared" ca="1" si="17"/>
        <v>0.28943340998546468</v>
      </c>
      <c r="J140" s="1">
        <f t="shared" ca="1" si="17"/>
        <v>0.6127602575488027</v>
      </c>
      <c r="K140" s="1">
        <f t="shared" ca="1" si="17"/>
        <v>0.68817044440782005</v>
      </c>
      <c r="L140" s="1">
        <f t="shared" ca="1" si="17"/>
        <v>0.59804483355517168</v>
      </c>
      <c r="M140" s="1">
        <f t="shared" ca="1" si="17"/>
        <v>0.68604172902302052</v>
      </c>
      <c r="N140" s="1">
        <f t="shared" ca="1" si="17"/>
        <v>0.62796392185389027</v>
      </c>
      <c r="O140" s="1">
        <f t="shared" ca="1" si="17"/>
        <v>0.47534585083063552</v>
      </c>
      <c r="P140" s="1">
        <f t="shared" ca="1" si="17"/>
        <v>0.51292250415736385</v>
      </c>
      <c r="Q140" s="1">
        <f t="shared" ca="1" si="17"/>
        <v>0.48045871662286566</v>
      </c>
      <c r="R140" s="1">
        <f t="shared" ca="1" si="17"/>
        <v>0.48773861834802013</v>
      </c>
      <c r="S140" s="1">
        <f t="shared" ca="1" si="17"/>
        <v>0.43843691086877545</v>
      </c>
      <c r="T140" s="1">
        <f t="shared" ca="1" si="17"/>
        <v>0.52009576878119168</v>
      </c>
      <c r="U140" s="1">
        <f t="shared" ca="1" si="17"/>
        <v>0.54928559756871964</v>
      </c>
      <c r="V140" s="1">
        <f t="shared" ca="1" si="15"/>
        <v>0.57316724933803154</v>
      </c>
      <c r="W140" s="1">
        <f t="shared" ca="1" si="16"/>
        <v>0.43577979437875702</v>
      </c>
    </row>
    <row r="141" spans="1:23">
      <c r="A141">
        <v>174</v>
      </c>
      <c r="B141" t="s">
        <v>77</v>
      </c>
      <c r="C141">
        <v>-1</v>
      </c>
      <c r="D141" s="1">
        <f t="shared" ca="1" si="12"/>
        <v>-4.9915234659552658E-2</v>
      </c>
      <c r="E141" s="1">
        <f t="shared" ca="1" si="13"/>
        <v>5.7163699324878921E-2</v>
      </c>
      <c r="F141" s="1">
        <f t="shared" ca="1" si="17"/>
        <v>0.15548623387224569</v>
      </c>
      <c r="G141" s="1">
        <f t="shared" ca="1" si="17"/>
        <v>0.15487330581983444</v>
      </c>
      <c r="H141" s="1">
        <f t="shared" ca="1" si="17"/>
        <v>0.1715141560196578</v>
      </c>
      <c r="I141" s="1">
        <f t="shared" ca="1" si="17"/>
        <v>0.35532686664745772</v>
      </c>
      <c r="J141" s="1">
        <f t="shared" ca="1" si="17"/>
        <v>0.68347513773637436</v>
      </c>
      <c r="K141" s="1">
        <f t="shared" ca="1" si="17"/>
        <v>0.69263931789175381</v>
      </c>
      <c r="L141" s="1">
        <f t="shared" ca="1" si="17"/>
        <v>0.40391180498408452</v>
      </c>
      <c r="M141" s="1">
        <f t="shared" ca="1" si="17"/>
        <v>0.3405503216849205</v>
      </c>
      <c r="N141" s="1">
        <f t="shared" ca="1" si="17"/>
        <v>0.42597155561981132</v>
      </c>
      <c r="O141" s="1">
        <f t="shared" ca="1" si="17"/>
        <v>0.23004287662364042</v>
      </c>
      <c r="P141" s="1">
        <f t="shared" ca="1" si="17"/>
        <v>1.4290551500397463E-2</v>
      </c>
      <c r="Q141" s="1">
        <f t="shared" ca="1" si="17"/>
        <v>7.5220233273933792E-4</v>
      </c>
      <c r="R141" s="1">
        <f t="shared" ca="1" si="17"/>
        <v>0.23158380393777273</v>
      </c>
      <c r="S141" s="1">
        <f t="shared" ca="1" si="17"/>
        <v>0.48214432621277259</v>
      </c>
      <c r="T141" s="1">
        <f t="shared" ca="1" si="17"/>
        <v>0.52916629619502709</v>
      </c>
      <c r="U141" s="1">
        <f t="shared" ca="1" si="17"/>
        <v>0.66945465682419891</v>
      </c>
      <c r="V141" s="1">
        <f t="shared" ca="1" si="15"/>
        <v>0.75713559344448611</v>
      </c>
      <c r="W141" s="1">
        <f t="shared" ca="1" si="16"/>
        <v>0.84338500879324907</v>
      </c>
    </row>
    <row r="142" spans="1:23">
      <c r="A142">
        <v>175</v>
      </c>
      <c r="B142" t="s">
        <v>78</v>
      </c>
      <c r="C142">
        <v>-1</v>
      </c>
      <c r="D142" s="1">
        <f t="shared" ca="1" si="12"/>
        <v>0.13939199988197262</v>
      </c>
      <c r="E142" s="1">
        <f t="shared" ca="1" si="13"/>
        <v>0.20107627408356282</v>
      </c>
      <c r="F142" s="1">
        <f t="shared" ca="1" si="17"/>
        <v>0.24265591691250066</v>
      </c>
      <c r="G142" s="1">
        <f t="shared" ca="1" si="17"/>
        <v>0.18603747714594504</v>
      </c>
      <c r="H142" s="1">
        <f t="shared" ca="1" si="17"/>
        <v>0.23278456341170584</v>
      </c>
      <c r="I142" s="1">
        <f t="shared" ca="1" si="17"/>
        <v>0.41687522273775068</v>
      </c>
      <c r="J142" s="1">
        <f t="shared" ca="1" si="17"/>
        <v>0.50208221929412156</v>
      </c>
      <c r="K142" s="1">
        <f t="shared" ca="1" si="17"/>
        <v>0.57770128232194318</v>
      </c>
      <c r="L142" s="1">
        <f t="shared" ca="1" si="17"/>
        <v>0.48315614487031555</v>
      </c>
      <c r="M142" s="1">
        <f t="shared" ca="1" si="17"/>
        <v>0.38563047650431903</v>
      </c>
      <c r="N142" s="1">
        <f t="shared" ca="1" si="17"/>
        <v>0.47059421651495531</v>
      </c>
      <c r="O142" s="1">
        <f t="shared" ca="1" si="17"/>
        <v>0.50123921592982013</v>
      </c>
      <c r="P142" s="1">
        <f t="shared" ca="1" si="17"/>
        <v>0.52992653633123099</v>
      </c>
      <c r="Q142" s="1">
        <f t="shared" ca="1" si="17"/>
        <v>0.34265049427652766</v>
      </c>
      <c r="R142" s="1">
        <f t="shared" ca="1" si="17"/>
        <v>0.20053369996625681</v>
      </c>
      <c r="S142" s="1">
        <f t="shared" ca="1" si="17"/>
        <v>0.1307408695475317</v>
      </c>
      <c r="T142" s="1">
        <f t="shared" ca="1" si="17"/>
        <v>1.5166393632086772E-2</v>
      </c>
      <c r="U142" s="1">
        <f t="shared" ca="1" si="17"/>
        <v>3.7228482170873932E-3</v>
      </c>
      <c r="V142" s="1">
        <f t="shared" ca="1" si="15"/>
        <v>0.20738688309257067</v>
      </c>
      <c r="W142" s="1">
        <f t="shared" ca="1" si="16"/>
        <v>0.52081710193460407</v>
      </c>
    </row>
    <row r="143" spans="1:23">
      <c r="A143">
        <v>176</v>
      </c>
      <c r="B143" t="s">
        <v>79</v>
      </c>
      <c r="C143">
        <v>-1</v>
      </c>
      <c r="D143" s="1">
        <f t="shared" ca="1" si="12"/>
        <v>-0.11149653813277301</v>
      </c>
      <c r="E143" s="1">
        <f t="shared" ca="1" si="13"/>
        <v>-7.3113423169723135E-2</v>
      </c>
      <c r="F143" s="1">
        <f t="shared" ca="1" si="17"/>
        <v>-3.788688520138548E-2</v>
      </c>
      <c r="G143" s="1">
        <f t="shared" ca="1" si="17"/>
        <v>-3.4466882467839979E-2</v>
      </c>
      <c r="H143" s="1">
        <f t="shared" ca="1" si="17"/>
        <v>7.9443807276288365E-3</v>
      </c>
      <c r="I143" s="1">
        <f t="shared" ca="1" si="17"/>
        <v>0.27307195589057126</v>
      </c>
      <c r="J143" s="1">
        <f t="shared" ca="1" si="17"/>
        <v>0.66071233575156829</v>
      </c>
      <c r="K143" s="1">
        <f t="shared" ca="1" si="17"/>
        <v>0.79207866265436233</v>
      </c>
      <c r="L143" s="1">
        <f t="shared" ca="1" si="17"/>
        <v>0.6264916452931677</v>
      </c>
      <c r="M143" s="1">
        <f t="shared" ca="1" si="17"/>
        <v>0.41693931690789904</v>
      </c>
      <c r="N143" s="1">
        <f t="shared" ca="1" si="17"/>
        <v>0.35632929987374357</v>
      </c>
      <c r="O143" s="1">
        <f t="shared" ca="1" si="17"/>
        <v>0.20985959926855197</v>
      </c>
      <c r="P143" s="1">
        <f t="shared" ca="1" si="17"/>
        <v>9.1398583644892617E-2</v>
      </c>
      <c r="Q143" s="1">
        <f t="shared" ca="1" si="17"/>
        <v>3.424788652015371E-2</v>
      </c>
      <c r="R143" s="1">
        <f t="shared" ca="1" si="17"/>
        <v>-7.5503881922071052E-3</v>
      </c>
      <c r="S143" s="1">
        <f t="shared" ca="1" si="17"/>
        <v>6.6999901709464169E-2</v>
      </c>
      <c r="T143" s="1">
        <f t="shared" ca="1" si="17"/>
        <v>0.30218239535576974</v>
      </c>
      <c r="U143" s="1">
        <f t="shared" ref="U143:U158" ca="1" si="18">(U93+0.6*(V93+T93)+0.15*(S93+W93))/(1+2*0.6+2*0.15)</f>
        <v>0.65548466124033455</v>
      </c>
      <c r="V143" s="1">
        <f t="shared" ca="1" si="15"/>
        <v>0.85972345242771853</v>
      </c>
      <c r="W143" s="1">
        <f t="shared" ca="1" si="16"/>
        <v>0.97602520800369186</v>
      </c>
    </row>
    <row r="144" spans="1:23">
      <c r="A144">
        <v>177</v>
      </c>
      <c r="B144" t="s">
        <v>80</v>
      </c>
      <c r="C144">
        <v>-1</v>
      </c>
      <c r="D144" s="1">
        <f t="shared" ca="1" si="12"/>
        <v>0.11713808705466978</v>
      </c>
      <c r="E144" s="1">
        <f t="shared" ca="1" si="13"/>
        <v>0.10831369712108774</v>
      </c>
      <c r="F144" s="1">
        <f t="shared" ref="F144:T158" ca="1" si="19">(F94+0.6*(G94+E94)+0.15*(D94+H94))/(1+2*0.6+2*0.15)</f>
        <v>0.12301665412265146</v>
      </c>
      <c r="G144" s="1">
        <f t="shared" ca="1" si="19"/>
        <v>9.9563990726924623E-2</v>
      </c>
      <c r="H144" s="1">
        <f t="shared" ca="1" si="19"/>
        <v>5.8788587533597322E-2</v>
      </c>
      <c r="I144" s="1">
        <f t="shared" ca="1" si="19"/>
        <v>0.20358340910727107</v>
      </c>
      <c r="J144" s="1">
        <f t="shared" ca="1" si="19"/>
        <v>0.56899374469331998</v>
      </c>
      <c r="K144" s="1">
        <f t="shared" ca="1" si="19"/>
        <v>0.78540620340480238</v>
      </c>
      <c r="L144" s="1">
        <f t="shared" ca="1" si="19"/>
        <v>0.67866583650886425</v>
      </c>
      <c r="M144" s="1">
        <f t="shared" ca="1" si="19"/>
        <v>0.45866560253989946</v>
      </c>
      <c r="N144" s="1">
        <f t="shared" ca="1" si="19"/>
        <v>0.47131333389781888</v>
      </c>
      <c r="O144" s="1">
        <f t="shared" ca="1" si="19"/>
        <v>0.52979480698000958</v>
      </c>
      <c r="P144" s="1">
        <f t="shared" ca="1" si="19"/>
        <v>0.53114928356533575</v>
      </c>
      <c r="Q144" s="1">
        <f t="shared" ca="1" si="19"/>
        <v>0.25975379304061985</v>
      </c>
      <c r="R144" s="1">
        <f t="shared" ca="1" si="19"/>
        <v>0.13338997138545547</v>
      </c>
      <c r="S144" s="1">
        <f t="shared" ca="1" si="19"/>
        <v>0.32663867997017021</v>
      </c>
      <c r="T144" s="1">
        <f t="shared" ca="1" si="19"/>
        <v>0.63834156595133995</v>
      </c>
      <c r="U144" s="1">
        <f t="shared" ca="1" si="18"/>
        <v>0.68041075651452831</v>
      </c>
      <c r="V144" s="1">
        <f t="shared" ca="1" si="15"/>
        <v>0.56506693662546803</v>
      </c>
      <c r="W144" s="1">
        <f t="shared" ca="1" si="16"/>
        <v>0.65414195612781456</v>
      </c>
    </row>
    <row r="145" spans="1:23">
      <c r="A145">
        <v>178</v>
      </c>
      <c r="B145" t="s">
        <v>81</v>
      </c>
      <c r="C145">
        <v>-1</v>
      </c>
      <c r="D145" s="1">
        <f t="shared" ca="1" si="12"/>
        <v>7.1558514274784768E-2</v>
      </c>
      <c r="E145" s="1">
        <f t="shared" ca="1" si="13"/>
        <v>6.4264107872530531E-3</v>
      </c>
      <c r="F145" s="1">
        <f t="shared" ca="1" si="19"/>
        <v>-5.440367310898777E-2</v>
      </c>
      <c r="G145" s="1">
        <f t="shared" ca="1" si="19"/>
        <v>-4.696375547638687E-2</v>
      </c>
      <c r="H145" s="1">
        <f t="shared" ca="1" si="19"/>
        <v>-1.1434522377836816E-2</v>
      </c>
      <c r="I145" s="1">
        <f t="shared" ca="1" si="19"/>
        <v>8.0591554657280712E-2</v>
      </c>
      <c r="J145" s="1">
        <f t="shared" ca="1" si="19"/>
        <v>0.26140449020061818</v>
      </c>
      <c r="K145" s="1">
        <f t="shared" ca="1" si="19"/>
        <v>0.38554021342585121</v>
      </c>
      <c r="L145" s="1">
        <f t="shared" ca="1" si="19"/>
        <v>0.24792956425492071</v>
      </c>
      <c r="M145" s="1">
        <f t="shared" ca="1" si="19"/>
        <v>0.24068969387331968</v>
      </c>
      <c r="N145" s="1">
        <f t="shared" ca="1" si="19"/>
        <v>0.37811942412205768</v>
      </c>
      <c r="O145" s="1">
        <f t="shared" ca="1" si="19"/>
        <v>0.29206636023281379</v>
      </c>
      <c r="P145" s="1">
        <f t="shared" ca="1" si="19"/>
        <v>0.18081238546410044</v>
      </c>
      <c r="Q145" s="1">
        <f t="shared" ca="1" si="19"/>
        <v>0.15293037136334153</v>
      </c>
      <c r="R145" s="1">
        <f t="shared" ca="1" si="19"/>
        <v>0.13512915204786977</v>
      </c>
      <c r="S145" s="1">
        <f t="shared" ca="1" si="19"/>
        <v>8.5087487349794377E-2</v>
      </c>
      <c r="T145" s="1">
        <f t="shared" ca="1" si="19"/>
        <v>3.7709113121830826E-2</v>
      </c>
      <c r="U145" s="1">
        <f t="shared" ca="1" si="18"/>
        <v>0.10379217818804778</v>
      </c>
      <c r="V145" s="1">
        <f t="shared" ca="1" si="15"/>
        <v>0.31484743302372753</v>
      </c>
      <c r="W145" s="1">
        <f t="shared" ca="1" si="16"/>
        <v>0.61891575051377246</v>
      </c>
    </row>
    <row r="146" spans="1:23">
      <c r="A146">
        <v>179</v>
      </c>
      <c r="B146" t="s">
        <v>82</v>
      </c>
      <c r="C146">
        <v>-1</v>
      </c>
      <c r="D146" s="1">
        <f t="shared" ca="1" si="12"/>
        <v>-2.6310925246695208E-2</v>
      </c>
      <c r="E146" s="1">
        <f t="shared" ca="1" si="13"/>
        <v>-1.1512189763016075E-2</v>
      </c>
      <c r="F146" s="1">
        <f t="shared" ca="1" si="19"/>
        <v>-6.7441120938651039E-2</v>
      </c>
      <c r="G146" s="1">
        <f t="shared" ca="1" si="19"/>
        <v>-9.947314265554405E-2</v>
      </c>
      <c r="H146" s="1">
        <f t="shared" ca="1" si="19"/>
        <v>-5.8322254718019398E-2</v>
      </c>
      <c r="I146" s="1">
        <f t="shared" ca="1" si="19"/>
        <v>3.6407860535489223E-2</v>
      </c>
      <c r="J146" s="1">
        <f t="shared" ca="1" si="19"/>
        <v>0.27216370530331019</v>
      </c>
      <c r="K146" s="1">
        <f t="shared" ca="1" si="19"/>
        <v>0.61376103912842606</v>
      </c>
      <c r="L146" s="1">
        <f t="shared" ca="1" si="19"/>
        <v>0.72017273435015983</v>
      </c>
      <c r="M146" s="1">
        <f t="shared" ca="1" si="19"/>
        <v>0.59868876355319034</v>
      </c>
      <c r="N146" s="1">
        <f t="shared" ca="1" si="19"/>
        <v>0.52965995793183018</v>
      </c>
      <c r="O146" s="1">
        <f t="shared" ca="1" si="19"/>
        <v>0.46571814377374932</v>
      </c>
      <c r="P146" s="1">
        <f t="shared" ca="1" si="19"/>
        <v>0.5025860860208835</v>
      </c>
      <c r="Q146" s="1">
        <f t="shared" ca="1" si="19"/>
        <v>0.39910023329692723</v>
      </c>
      <c r="R146" s="1">
        <f t="shared" ca="1" si="19"/>
        <v>0.40102090884645963</v>
      </c>
      <c r="S146" s="1">
        <f t="shared" ca="1" si="19"/>
        <v>0.52407416824424513</v>
      </c>
      <c r="T146" s="1">
        <f t="shared" ca="1" si="19"/>
        <v>0.53043206063285608</v>
      </c>
      <c r="U146" s="1">
        <f t="shared" ca="1" si="18"/>
        <v>0.57698862669306517</v>
      </c>
      <c r="V146" s="1">
        <f t="shared" ca="1" si="15"/>
        <v>0.54706349986473768</v>
      </c>
      <c r="W146" s="1">
        <f t="shared" ca="1" si="16"/>
        <v>0.62439333601374047</v>
      </c>
    </row>
    <row r="147" spans="1:23">
      <c r="A147">
        <v>180</v>
      </c>
      <c r="B147" t="s">
        <v>83</v>
      </c>
      <c r="C147">
        <v>-1</v>
      </c>
      <c r="D147" s="1">
        <f t="shared" ca="1" si="12"/>
        <v>0.351812698111857</v>
      </c>
      <c r="E147" s="1">
        <f t="shared" ca="1" si="13"/>
        <v>0.53813462126767164</v>
      </c>
      <c r="F147" s="1">
        <f t="shared" ca="1" si="19"/>
        <v>0.55870654888784077</v>
      </c>
      <c r="G147" s="1">
        <f t="shared" ca="1" si="19"/>
        <v>0.55281825597199252</v>
      </c>
      <c r="H147" s="1">
        <f t="shared" ca="1" si="19"/>
        <v>0.43328291816151393</v>
      </c>
      <c r="I147" s="1">
        <f t="shared" ca="1" si="19"/>
        <v>0.43685534541965854</v>
      </c>
      <c r="J147" s="1">
        <f t="shared" ca="1" si="19"/>
        <v>0.41576065645174376</v>
      </c>
      <c r="K147" s="1">
        <f t="shared" ca="1" si="19"/>
        <v>0.38844340076300382</v>
      </c>
      <c r="L147" s="1">
        <f t="shared" ca="1" si="19"/>
        <v>0.22281117719841781</v>
      </c>
      <c r="M147" s="1">
        <f t="shared" ca="1" si="19"/>
        <v>0.10496031704163071</v>
      </c>
      <c r="N147" s="1">
        <f t="shared" ca="1" si="19"/>
        <v>9.9001198397019624E-2</v>
      </c>
      <c r="O147" s="1">
        <f t="shared" ca="1" si="19"/>
        <v>0.24513453007194813</v>
      </c>
      <c r="P147" s="1">
        <f t="shared" ca="1" si="19"/>
        <v>0.53388275481894276</v>
      </c>
      <c r="Q147" s="1">
        <f t="shared" ca="1" si="19"/>
        <v>0.64148976393691681</v>
      </c>
      <c r="R147" s="1">
        <f t="shared" ca="1" si="19"/>
        <v>0.52535190091539596</v>
      </c>
      <c r="S147" s="1">
        <f t="shared" ca="1" si="19"/>
        <v>0.50061467140890259</v>
      </c>
      <c r="T147" s="1">
        <f t="shared" ca="1" si="19"/>
        <v>0.32213300913328685</v>
      </c>
      <c r="U147" s="1">
        <f t="shared" ca="1" si="18"/>
        <v>0.12327703116932889</v>
      </c>
      <c r="V147" s="1">
        <f t="shared" ca="1" si="15"/>
        <v>2.6859033867885792E-2</v>
      </c>
      <c r="W147" s="1">
        <f t="shared" ca="1" si="16"/>
        <v>4.5984279785609523E-3</v>
      </c>
    </row>
    <row r="148" spans="1:23">
      <c r="A148">
        <v>181</v>
      </c>
      <c r="B148" t="s">
        <v>84</v>
      </c>
      <c r="C148">
        <v>-1</v>
      </c>
      <c r="D148" s="1">
        <f t="shared" ca="1" si="12"/>
        <v>0.25399773472959625</v>
      </c>
      <c r="E148" s="1">
        <f t="shared" ca="1" si="13"/>
        <v>0.41251880515989514</v>
      </c>
      <c r="F148" s="1">
        <f t="shared" ca="1" si="19"/>
        <v>0.40668226861809964</v>
      </c>
      <c r="G148" s="1">
        <f t="shared" ca="1" si="19"/>
        <v>0.38211031778399696</v>
      </c>
      <c r="H148" s="1">
        <f t="shared" ca="1" si="19"/>
        <v>0.17687917307333625</v>
      </c>
      <c r="I148" s="1">
        <f t="shared" ca="1" si="19"/>
        <v>7.7527123473047438E-2</v>
      </c>
      <c r="J148" s="1">
        <f t="shared" ca="1" si="19"/>
        <v>0.2422946720625947</v>
      </c>
      <c r="K148" s="1">
        <f t="shared" ca="1" si="19"/>
        <v>0.43420884155049128</v>
      </c>
      <c r="L148" s="1">
        <f t="shared" ca="1" si="19"/>
        <v>0.30267324118743377</v>
      </c>
      <c r="M148" s="1">
        <f t="shared" ca="1" si="19"/>
        <v>7.6607250589895967E-2</v>
      </c>
      <c r="N148" s="1">
        <f t="shared" ca="1" si="19"/>
        <v>-6.7802108306968714E-2</v>
      </c>
      <c r="O148" s="1">
        <f t="shared" ca="1" si="19"/>
        <v>-1.871393850937262E-2</v>
      </c>
      <c r="P148" s="1">
        <f t="shared" ca="1" si="19"/>
        <v>0.21841720982026169</v>
      </c>
      <c r="Q148" s="1">
        <f t="shared" ca="1" si="19"/>
        <v>0.46255086105142673</v>
      </c>
      <c r="R148" s="1">
        <f t="shared" ca="1" si="19"/>
        <v>0.49081977846610636</v>
      </c>
      <c r="S148" s="1">
        <f t="shared" ca="1" si="19"/>
        <v>0.51978222258866735</v>
      </c>
      <c r="T148" s="1">
        <f t="shared" ca="1" si="19"/>
        <v>0.55565438457331684</v>
      </c>
      <c r="U148" s="1">
        <f t="shared" ca="1" si="18"/>
        <v>0.73698403453619976</v>
      </c>
      <c r="V148" s="1">
        <f t="shared" ca="1" si="15"/>
        <v>0.81143761069830833</v>
      </c>
      <c r="W148" s="1">
        <f t="shared" ca="1" si="16"/>
        <v>0.69746129330846096</v>
      </c>
    </row>
    <row r="149" spans="1:23">
      <c r="A149">
        <v>182</v>
      </c>
      <c r="B149" t="s">
        <v>85</v>
      </c>
      <c r="C149">
        <v>-1</v>
      </c>
      <c r="D149" s="1">
        <f t="shared" ca="1" si="12"/>
        <v>0.45924992356472022</v>
      </c>
      <c r="E149" s="1">
        <f t="shared" ca="1" si="13"/>
        <v>0.56989450008693709</v>
      </c>
      <c r="F149" s="1">
        <f t="shared" ca="1" si="19"/>
        <v>0.54440031690384327</v>
      </c>
      <c r="G149" s="1">
        <f t="shared" ca="1" si="19"/>
        <v>0.52370764258251923</v>
      </c>
      <c r="H149" s="1">
        <f t="shared" ca="1" si="19"/>
        <v>0.29896308143046318</v>
      </c>
      <c r="I149" s="1">
        <f t="shared" ca="1" si="19"/>
        <v>0.15055756359871147</v>
      </c>
      <c r="J149" s="1">
        <f t="shared" ca="1" si="19"/>
        <v>0.27710147107142957</v>
      </c>
      <c r="K149" s="1">
        <f t="shared" ca="1" si="19"/>
        <v>0.48582981664335667</v>
      </c>
      <c r="L149" s="1">
        <f t="shared" ca="1" si="19"/>
        <v>0.35507675514956849</v>
      </c>
      <c r="M149" s="1">
        <f t="shared" ca="1" si="19"/>
        <v>0.13078559650352825</v>
      </c>
      <c r="N149" s="1">
        <f t="shared" ca="1" si="19"/>
        <v>0.11445779457376168</v>
      </c>
      <c r="O149" s="1">
        <f t="shared" ca="1" si="19"/>
        <v>0.33693157179438726</v>
      </c>
      <c r="P149" s="1">
        <f t="shared" ca="1" si="19"/>
        <v>0.66527657850235777</v>
      </c>
      <c r="Q149" s="1">
        <f t="shared" ca="1" si="19"/>
        <v>0.74449619434871217</v>
      </c>
      <c r="R149" s="1">
        <f t="shared" ca="1" si="19"/>
        <v>0.66556207924924471</v>
      </c>
      <c r="S149" s="1">
        <f t="shared" ca="1" si="19"/>
        <v>0.80221207145776618</v>
      </c>
      <c r="T149" s="1">
        <f t="shared" ca="1" si="19"/>
        <v>0.87363791110434463</v>
      </c>
      <c r="U149" s="1">
        <f t="shared" ca="1" si="18"/>
        <v>0.67182538433033501</v>
      </c>
      <c r="V149" s="1">
        <f t="shared" ca="1" si="15"/>
        <v>0.30426584769026999</v>
      </c>
      <c r="W149" s="1">
        <f t="shared" ca="1" si="16"/>
        <v>7.5466875536765829E-2</v>
      </c>
    </row>
    <row r="150" spans="1:23">
      <c r="A150">
        <v>183</v>
      </c>
      <c r="B150" t="s">
        <v>86</v>
      </c>
      <c r="C150">
        <v>-1</v>
      </c>
      <c r="D150" s="1">
        <f t="shared" ca="1" si="12"/>
        <v>0.27983108707296894</v>
      </c>
      <c r="E150" s="1">
        <f t="shared" ca="1" si="13"/>
        <v>0.47562703591189726</v>
      </c>
      <c r="F150" s="1">
        <f t="shared" ca="1" si="19"/>
        <v>0.45833510554289913</v>
      </c>
      <c r="G150" s="1">
        <f t="shared" ca="1" si="19"/>
        <v>0.4476019560215283</v>
      </c>
      <c r="H150" s="1">
        <f t="shared" ca="1" si="19"/>
        <v>0.257844268845</v>
      </c>
      <c r="I150" s="1">
        <f t="shared" ca="1" si="19"/>
        <v>0.14531259073224473</v>
      </c>
      <c r="J150" s="1">
        <f t="shared" ca="1" si="19"/>
        <v>0.30036595425884977</v>
      </c>
      <c r="K150" s="1">
        <f t="shared" ca="1" si="19"/>
        <v>0.61294718398076142</v>
      </c>
      <c r="L150" s="1">
        <f t="shared" ca="1" si="19"/>
        <v>0.60444905318555475</v>
      </c>
      <c r="M150" s="1">
        <f t="shared" ca="1" si="19"/>
        <v>0.29630204120990833</v>
      </c>
      <c r="N150" s="1">
        <f t="shared" ca="1" si="19"/>
        <v>0.1523067270860442</v>
      </c>
      <c r="O150" s="1">
        <f t="shared" ca="1" si="19"/>
        <v>0.36075279912694336</v>
      </c>
      <c r="P150" s="1">
        <f t="shared" ca="1" si="19"/>
        <v>0.70465695871376632</v>
      </c>
      <c r="Q150" s="1">
        <f t="shared" ca="1" si="19"/>
        <v>0.7165427073654238</v>
      </c>
      <c r="R150" s="1">
        <f t="shared" ca="1" si="19"/>
        <v>0.52498489158408967</v>
      </c>
      <c r="S150" s="1">
        <f t="shared" ca="1" si="19"/>
        <v>0.50149522500326393</v>
      </c>
      <c r="T150" s="1">
        <f t="shared" ca="1" si="19"/>
        <v>0.54996238755717108</v>
      </c>
      <c r="U150" s="1">
        <f t="shared" ca="1" si="18"/>
        <v>0.7070290414160294</v>
      </c>
      <c r="V150" s="1">
        <f t="shared" ca="1" si="15"/>
        <v>0.6701860325484913</v>
      </c>
      <c r="W150" s="1">
        <f t="shared" ca="1" si="16"/>
        <v>0.43630474318812912</v>
      </c>
    </row>
    <row r="151" spans="1:23">
      <c r="A151">
        <v>184</v>
      </c>
      <c r="B151" t="s">
        <v>87</v>
      </c>
      <c r="C151">
        <v>-1</v>
      </c>
      <c r="D151" s="1">
        <f t="shared" ca="1" si="12"/>
        <v>0.10983819240971335</v>
      </c>
      <c r="E151" s="1">
        <f t="shared" ca="1" si="13"/>
        <v>0.24861531325038266</v>
      </c>
      <c r="F151" s="1">
        <f t="shared" ca="1" si="19"/>
        <v>0.31939274888130831</v>
      </c>
      <c r="G151" s="1">
        <f t="shared" ca="1" si="19"/>
        <v>0.411269329666473</v>
      </c>
      <c r="H151" s="1">
        <f t="shared" ca="1" si="19"/>
        <v>0.31744147561793568</v>
      </c>
      <c r="I151" s="1">
        <f t="shared" ca="1" si="19"/>
        <v>0.27478366619733519</v>
      </c>
      <c r="J151" s="1">
        <f t="shared" ca="1" si="19"/>
        <v>0.34218529240180628</v>
      </c>
      <c r="K151" s="1">
        <f t="shared" ca="1" si="19"/>
        <v>0.45752206461521017</v>
      </c>
      <c r="L151" s="1">
        <f t="shared" ca="1" si="19"/>
        <v>0.32230709425291371</v>
      </c>
      <c r="M151" s="1">
        <f t="shared" ca="1" si="19"/>
        <v>0.12263554679244119</v>
      </c>
      <c r="N151" s="1">
        <f t="shared" ca="1" si="19"/>
        <v>-5.3037006830760444E-2</v>
      </c>
      <c r="O151" s="1">
        <f t="shared" ca="1" si="19"/>
        <v>-6.1591914917676217E-2</v>
      </c>
      <c r="P151" s="1">
        <f t="shared" ca="1" si="19"/>
        <v>0.15162177202150012</v>
      </c>
      <c r="Q151" s="1">
        <f t="shared" ca="1" si="19"/>
        <v>0.38006659910760954</v>
      </c>
      <c r="R151" s="1">
        <f t="shared" ca="1" si="19"/>
        <v>0.26933138775182408</v>
      </c>
      <c r="S151" s="1">
        <f t="shared" ca="1" si="19"/>
        <v>9.6307703325012706E-2</v>
      </c>
      <c r="T151" s="1">
        <f t="shared" ca="1" si="19"/>
        <v>6.7125893245155818E-2</v>
      </c>
      <c r="U151" s="1">
        <f t="shared" ca="1" si="18"/>
        <v>0.23137279977656675</v>
      </c>
      <c r="V151" s="1">
        <f t="shared" ca="1" si="15"/>
        <v>0.41298863759412563</v>
      </c>
      <c r="W151" s="1">
        <f t="shared" ca="1" si="16"/>
        <v>0.39800463804828701</v>
      </c>
    </row>
    <row r="152" spans="1:23">
      <c r="A152">
        <v>185</v>
      </c>
      <c r="B152" t="s">
        <v>88</v>
      </c>
      <c r="C152">
        <v>-1</v>
      </c>
      <c r="D152" s="1">
        <f t="shared" ca="1" si="12"/>
        <v>7.762235234197068E-2</v>
      </c>
      <c r="E152" s="1">
        <f t="shared" ca="1" si="13"/>
        <v>8.8140425043782888E-2</v>
      </c>
      <c r="F152" s="1">
        <f t="shared" ca="1" si="19"/>
        <v>7.8176776291217359E-2</v>
      </c>
      <c r="G152" s="1">
        <f t="shared" ca="1" si="19"/>
        <v>6.5454084380186586E-2</v>
      </c>
      <c r="H152" s="1">
        <f t="shared" ca="1" si="19"/>
        <v>-1.8244383229715749E-2</v>
      </c>
      <c r="I152" s="1">
        <f t="shared" ca="1" si="19"/>
        <v>-2.6673558638804329E-2</v>
      </c>
      <c r="J152" s="1">
        <f t="shared" ca="1" si="19"/>
        <v>0.20453419992500893</v>
      </c>
      <c r="K152" s="1">
        <f t="shared" ca="1" si="19"/>
        <v>0.47532756543810278</v>
      </c>
      <c r="L152" s="1">
        <f t="shared" ca="1" si="19"/>
        <v>0.35827597171821596</v>
      </c>
      <c r="M152" s="1">
        <f t="shared" ca="1" si="19"/>
        <v>0.172902937473907</v>
      </c>
      <c r="N152" s="1">
        <f t="shared" ca="1" si="19"/>
        <v>8.2827226397054782E-2</v>
      </c>
      <c r="O152" s="1">
        <f t="shared" ca="1" si="19"/>
        <v>0.11404371750945948</v>
      </c>
      <c r="P152" s="1">
        <f t="shared" ca="1" si="19"/>
        <v>0.24245783946369115</v>
      </c>
      <c r="Q152" s="1">
        <f t="shared" ca="1" si="19"/>
        <v>0.39890716706487012</v>
      </c>
      <c r="R152" s="1">
        <f t="shared" ca="1" si="19"/>
        <v>0.45037089982136136</v>
      </c>
      <c r="S152" s="1">
        <f t="shared" ca="1" si="19"/>
        <v>0.54743169108117817</v>
      </c>
      <c r="T152" s="1">
        <f t="shared" ca="1" si="19"/>
        <v>0.5506590691623563</v>
      </c>
      <c r="U152" s="1">
        <f t="shared" ca="1" si="18"/>
        <v>0.69130194364691711</v>
      </c>
      <c r="V152" s="1">
        <f t="shared" ca="1" si="15"/>
        <v>0.80423058803198266</v>
      </c>
      <c r="W152" s="1">
        <f t="shared" ca="1" si="16"/>
        <v>0.89526078663964459</v>
      </c>
    </row>
    <row r="153" spans="1:23">
      <c r="A153">
        <v>186</v>
      </c>
      <c r="B153" t="s">
        <v>89</v>
      </c>
      <c r="C153">
        <v>-1</v>
      </c>
      <c r="D153" s="1">
        <f t="shared" ca="1" si="12"/>
        <v>0.22926190703177046</v>
      </c>
      <c r="E153" s="1">
        <f t="shared" ca="1" si="13"/>
        <v>0.25745338944090135</v>
      </c>
      <c r="F153" s="1">
        <f t="shared" ca="1" si="19"/>
        <v>0.25255285316605319</v>
      </c>
      <c r="G153" s="1">
        <f t="shared" ca="1" si="19"/>
        <v>0.32845699837301967</v>
      </c>
      <c r="H153" s="1">
        <f t="shared" ca="1" si="19"/>
        <v>0.37621624544269766</v>
      </c>
      <c r="I153" s="1">
        <f t="shared" ca="1" si="19"/>
        <v>0.46931192297708774</v>
      </c>
      <c r="J153" s="1">
        <f t="shared" ca="1" si="19"/>
        <v>0.46542538825620616</v>
      </c>
      <c r="K153" s="1">
        <f t="shared" ca="1" si="19"/>
        <v>0.5072278889284656</v>
      </c>
      <c r="L153" s="1">
        <f t="shared" ca="1" si="19"/>
        <v>0.54732002038933447</v>
      </c>
      <c r="M153" s="1">
        <f t="shared" ca="1" si="19"/>
        <v>0.67450414852078588</v>
      </c>
      <c r="N153" s="1">
        <f t="shared" ca="1" si="19"/>
        <v>0.62880067091058156</v>
      </c>
      <c r="O153" s="1">
        <f t="shared" ca="1" si="19"/>
        <v>0.36597647371939668</v>
      </c>
      <c r="P153" s="1">
        <f t="shared" ca="1" si="19"/>
        <v>0.20853582462748185</v>
      </c>
      <c r="Q153" s="1">
        <f t="shared" ca="1" si="19"/>
        <v>0.16441608629929241</v>
      </c>
      <c r="R153" s="1">
        <f t="shared" ca="1" si="19"/>
        <v>0.2239848818557193</v>
      </c>
      <c r="S153" s="1">
        <f t="shared" ca="1" si="19"/>
        <v>0.30425398804125414</v>
      </c>
      <c r="T153" s="1">
        <f t="shared" ca="1" si="19"/>
        <v>0.25639969562942777</v>
      </c>
      <c r="U153" s="1">
        <f t="shared" ca="1" si="18"/>
        <v>0.33057572952796888</v>
      </c>
      <c r="V153" s="1">
        <f t="shared" ca="1" si="15"/>
        <v>0.46377102648492935</v>
      </c>
      <c r="W153" s="1">
        <f t="shared" ca="1" si="16"/>
        <v>0.34382098645877435</v>
      </c>
    </row>
    <row r="154" spans="1:23">
      <c r="A154">
        <v>187</v>
      </c>
      <c r="B154" t="s">
        <v>90</v>
      </c>
      <c r="C154">
        <v>-1</v>
      </c>
      <c r="D154" s="1">
        <f t="shared" ca="1" si="12"/>
        <v>9.2613203706956831E-2</v>
      </c>
      <c r="E154" s="1">
        <f t="shared" ca="1" si="13"/>
        <v>0.24376318216027468</v>
      </c>
      <c r="F154" s="1">
        <f t="shared" ca="1" si="19"/>
        <v>0.31797206653884846</v>
      </c>
      <c r="G154" s="1">
        <f t="shared" ca="1" si="19"/>
        <v>0.4455538582472901</v>
      </c>
      <c r="H154" s="1">
        <f t="shared" ca="1" si="19"/>
        <v>0.48719811010507669</v>
      </c>
      <c r="I154" s="1">
        <f t="shared" ca="1" si="19"/>
        <v>0.55632142487263037</v>
      </c>
      <c r="J154" s="1">
        <f t="shared" ca="1" si="19"/>
        <v>0.57136385587780991</v>
      </c>
      <c r="K154" s="1">
        <f t="shared" ca="1" si="19"/>
        <v>0.71258261672021128</v>
      </c>
      <c r="L154" s="1">
        <f t="shared" ca="1" si="19"/>
        <v>0.83083053527442241</v>
      </c>
      <c r="M154" s="1">
        <f t="shared" ca="1" si="19"/>
        <v>0.81147113857970887</v>
      </c>
      <c r="N154" s="1">
        <f t="shared" ca="1" si="19"/>
        <v>0.67275672232721173</v>
      </c>
      <c r="O154" s="1">
        <f t="shared" ca="1" si="19"/>
        <v>0.51715812962033669</v>
      </c>
      <c r="P154" s="1">
        <f t="shared" ca="1" si="19"/>
        <v>0.43662828388140007</v>
      </c>
      <c r="Q154" s="1">
        <f t="shared" ca="1" si="19"/>
        <v>0.19628897282652108</v>
      </c>
      <c r="R154" s="1">
        <f t="shared" ca="1" si="19"/>
        <v>7.1581788068399738E-2</v>
      </c>
      <c r="S154" s="1">
        <f t="shared" ca="1" si="19"/>
        <v>9.8442250510641163E-2</v>
      </c>
      <c r="T154" s="1">
        <f t="shared" ca="1" si="19"/>
        <v>0.10918846261269646</v>
      </c>
      <c r="U154" s="1">
        <f t="shared" ca="1" si="18"/>
        <v>0.2017908427493002</v>
      </c>
      <c r="V154" s="1">
        <f t="shared" ca="1" si="15"/>
        <v>0.39200355980533719</v>
      </c>
      <c r="W154" s="1">
        <f t="shared" ca="1" si="16"/>
        <v>0.36561590142818995</v>
      </c>
    </row>
    <row r="155" spans="1:23">
      <c r="A155">
        <v>188</v>
      </c>
      <c r="B155" t="s">
        <v>91</v>
      </c>
      <c r="C155">
        <v>-1</v>
      </c>
      <c r="D155" s="1">
        <f t="shared" ca="1" si="12"/>
        <v>0.36457092254804996</v>
      </c>
      <c r="E155" s="1">
        <f t="shared" ca="1" si="13"/>
        <v>0.48354438144894551</v>
      </c>
      <c r="F155" s="1">
        <f t="shared" ca="1" si="19"/>
        <v>0.48235543501947359</v>
      </c>
      <c r="G155" s="1">
        <f t="shared" ca="1" si="19"/>
        <v>0.49140667222238932</v>
      </c>
      <c r="H155" s="1">
        <f t="shared" ca="1" si="19"/>
        <v>0.33206948737198061</v>
      </c>
      <c r="I155" s="1">
        <f t="shared" ca="1" si="19"/>
        <v>0.36127043810627735</v>
      </c>
      <c r="J155" s="1">
        <f t="shared" ca="1" si="19"/>
        <v>0.61466179145207278</v>
      </c>
      <c r="K155" s="1">
        <f t="shared" ca="1" si="19"/>
        <v>0.6512326199623405</v>
      </c>
      <c r="L155" s="1">
        <f t="shared" ca="1" si="19"/>
        <v>0.41692920477728918</v>
      </c>
      <c r="M155" s="1">
        <f t="shared" ca="1" si="19"/>
        <v>0.37911955056786861</v>
      </c>
      <c r="N155" s="1">
        <f t="shared" ca="1" si="19"/>
        <v>0.44087603659278046</v>
      </c>
      <c r="O155" s="1">
        <f t="shared" ca="1" si="19"/>
        <v>0.25323619510498646</v>
      </c>
      <c r="P155" s="1">
        <f t="shared" ca="1" si="19"/>
        <v>6.2348991425124158E-2</v>
      </c>
      <c r="Q155" s="1">
        <f t="shared" ca="1" si="19"/>
        <v>7.0296643798991518E-2</v>
      </c>
      <c r="R155" s="1">
        <f t="shared" ca="1" si="19"/>
        <v>0.24620137357664879</v>
      </c>
      <c r="S155" s="1">
        <f t="shared" ca="1" si="19"/>
        <v>0.47964329848835574</v>
      </c>
      <c r="T155" s="1">
        <f t="shared" ca="1" si="19"/>
        <v>0.52926803141632939</v>
      </c>
      <c r="U155" s="1">
        <f t="shared" ca="1" si="18"/>
        <v>0.63410262700492259</v>
      </c>
      <c r="V155" s="1">
        <f t="shared" ca="1" si="15"/>
        <v>0.56876276297288042</v>
      </c>
      <c r="W155" s="1">
        <f t="shared" ca="1" si="16"/>
        <v>0.29575141458802606</v>
      </c>
    </row>
    <row r="156" spans="1:23">
      <c r="A156">
        <v>189</v>
      </c>
      <c r="B156" t="s">
        <v>92</v>
      </c>
      <c r="C156">
        <v>-1</v>
      </c>
      <c r="D156" s="1">
        <f t="shared" ca="1" si="12"/>
        <v>-2.0977808699666711E-2</v>
      </c>
      <c r="E156" s="1">
        <f t="shared" ca="1" si="13"/>
        <v>1.0067120566914577E-2</v>
      </c>
      <c r="F156" s="1">
        <f t="shared" ca="1" si="19"/>
        <v>2.5874698230941894E-3</v>
      </c>
      <c r="G156" s="1">
        <f t="shared" ca="1" si="19"/>
        <v>5.2484214054492176E-2</v>
      </c>
      <c r="H156" s="1">
        <f t="shared" ca="1" si="19"/>
        <v>0.17715495717041188</v>
      </c>
      <c r="I156" s="1">
        <f t="shared" ca="1" si="19"/>
        <v>0.35582322037706765</v>
      </c>
      <c r="J156" s="1">
        <f t="shared" ca="1" si="19"/>
        <v>0.49233842661901461</v>
      </c>
      <c r="K156" s="1">
        <f t="shared" ca="1" si="19"/>
        <v>0.78159872101568362</v>
      </c>
      <c r="L156" s="1">
        <f t="shared" ca="1" si="19"/>
        <v>0.99538023526087704</v>
      </c>
      <c r="M156" s="1">
        <f t="shared" ca="1" si="19"/>
        <v>0.98343567055820513</v>
      </c>
      <c r="N156" s="1">
        <f t="shared" ca="1" si="19"/>
        <v>0.77471088638410079</v>
      </c>
      <c r="O156" s="1">
        <f t="shared" ca="1" si="19"/>
        <v>0.53903470106959228</v>
      </c>
      <c r="P156" s="1">
        <f t="shared" ca="1" si="19"/>
        <v>0.45738597078687854</v>
      </c>
      <c r="Q156" s="1">
        <f t="shared" ca="1" si="19"/>
        <v>0.30681635110051059</v>
      </c>
      <c r="R156" s="1">
        <f t="shared" ca="1" si="19"/>
        <v>0.30651084735514</v>
      </c>
      <c r="S156" s="1">
        <f t="shared" ca="1" si="19"/>
        <v>0.39514145533487649</v>
      </c>
      <c r="T156" s="1">
        <f t="shared" ca="1" si="19"/>
        <v>0.25416124989617994</v>
      </c>
      <c r="U156" s="1">
        <f t="shared" ca="1" si="18"/>
        <v>9.4115593365541789E-2</v>
      </c>
      <c r="V156" s="1">
        <f t="shared" ca="1" si="15"/>
        <v>6.1692656189902599E-2</v>
      </c>
      <c r="W156" s="1">
        <f t="shared" ca="1" si="16"/>
        <v>6.8132774238613289E-2</v>
      </c>
    </row>
    <row r="157" spans="1:23">
      <c r="A157">
        <v>190</v>
      </c>
      <c r="B157" t="s">
        <v>93</v>
      </c>
      <c r="C157">
        <v>-1</v>
      </c>
      <c r="D157" s="1">
        <f t="shared" ca="1" si="12"/>
        <v>0.34702088191137187</v>
      </c>
      <c r="E157" s="1">
        <f t="shared" ca="1" si="13"/>
        <v>0.51677531685072231</v>
      </c>
      <c r="F157" s="1">
        <f t="shared" ca="1" si="19"/>
        <v>0.50117187821822595</v>
      </c>
      <c r="G157" s="1">
        <f t="shared" ca="1" si="19"/>
        <v>0.46587728414337432</v>
      </c>
      <c r="H157" s="1">
        <f t="shared" ca="1" si="19"/>
        <v>0.32628368546489522</v>
      </c>
      <c r="I157" s="1">
        <f t="shared" ca="1" si="19"/>
        <v>0.43384370203118766</v>
      </c>
      <c r="J157" s="1">
        <f t="shared" ca="1" si="19"/>
        <v>0.66032579375556311</v>
      </c>
      <c r="K157" s="1">
        <f t="shared" ca="1" si="19"/>
        <v>0.77015245367577467</v>
      </c>
      <c r="L157" s="1">
        <f t="shared" ca="1" si="19"/>
        <v>0.64985969722980852</v>
      </c>
      <c r="M157" s="1">
        <f t="shared" ca="1" si="19"/>
        <v>0.48353696897136567</v>
      </c>
      <c r="N157" s="1">
        <f t="shared" ca="1" si="19"/>
        <v>0.52134397737288629</v>
      </c>
      <c r="O157" s="1">
        <f t="shared" ca="1" si="19"/>
        <v>0.48779018356333781</v>
      </c>
      <c r="P157" s="1">
        <f t="shared" ca="1" si="19"/>
        <v>0.40061417075653133</v>
      </c>
      <c r="Q157" s="1">
        <f t="shared" ca="1" si="19"/>
        <v>0.188320396777894</v>
      </c>
      <c r="R157" s="1">
        <f t="shared" ca="1" si="19"/>
        <v>0.20209072428675964</v>
      </c>
      <c r="S157" s="1">
        <f t="shared" ca="1" si="19"/>
        <v>0.35517988573411013</v>
      </c>
      <c r="T157" s="1">
        <f t="shared" ca="1" si="19"/>
        <v>0.28629238794905693</v>
      </c>
      <c r="U157" s="1">
        <f t="shared" ca="1" si="18"/>
        <v>0.24393606262573644</v>
      </c>
      <c r="V157" s="1">
        <f t="shared" ca="1" si="15"/>
        <v>0.32851810105174306</v>
      </c>
      <c r="W157" s="1">
        <f t="shared" ca="1" si="16"/>
        <v>0.2307327826589555</v>
      </c>
    </row>
    <row r="158" spans="1:23">
      <c r="A158">
        <v>191</v>
      </c>
      <c r="B158" t="s">
        <v>94</v>
      </c>
      <c r="C158">
        <v>-1</v>
      </c>
      <c r="D158" s="1">
        <f t="shared" ca="1" si="12"/>
        <v>0.47085688818189864</v>
      </c>
      <c r="E158" s="1">
        <f t="shared" ca="1" si="13"/>
        <v>0.55670599317877734</v>
      </c>
      <c r="F158" s="1">
        <f t="shared" ca="1" si="19"/>
        <v>0.50521702198194385</v>
      </c>
      <c r="G158" s="1">
        <f t="shared" ca="1" si="19"/>
        <v>0.49728781667477434</v>
      </c>
      <c r="H158" s="1">
        <f t="shared" ca="1" si="19"/>
        <v>0.35128943421670805</v>
      </c>
      <c r="I158" s="1">
        <f t="shared" ca="1" si="19"/>
        <v>0.39685422769410061</v>
      </c>
      <c r="J158" s="1">
        <f t="shared" ca="1" si="19"/>
        <v>0.68621054502976764</v>
      </c>
      <c r="K158" s="1">
        <f t="shared" ca="1" si="19"/>
        <v>0.86357860112672191</v>
      </c>
      <c r="L158" s="1">
        <f ca="1">(L108+0.6*(M108+K108)+0.15*(J108+N108))/(1+2*0.6+2*0.15)</f>
        <v>0.83750469438978714</v>
      </c>
      <c r="M158" s="1">
        <f t="shared" ca="1" si="19"/>
        <v>0.71652492664201406</v>
      </c>
      <c r="N158" s="1">
        <f t="shared" ca="1" si="19"/>
        <v>0.55447279577039577</v>
      </c>
      <c r="O158" s="1">
        <f t="shared" ca="1" si="19"/>
        <v>0.24246620951903891</v>
      </c>
      <c r="P158" s="1">
        <f t="shared" ca="1" si="19"/>
        <v>6.9293262140178058E-2</v>
      </c>
      <c r="Q158" s="1">
        <f t="shared" ca="1" si="19"/>
        <v>9.4941806759636468E-2</v>
      </c>
      <c r="R158" s="1">
        <f t="shared" ca="1" si="19"/>
        <v>0.15685610055515503</v>
      </c>
      <c r="S158" s="1">
        <f t="shared" ca="1" si="19"/>
        <v>0.18525994541976809</v>
      </c>
      <c r="T158" s="1">
        <f t="shared" ca="1" si="19"/>
        <v>0.35010704716427676</v>
      </c>
      <c r="U158" s="1">
        <f t="shared" ca="1" si="18"/>
        <v>0.65210324868045622</v>
      </c>
      <c r="V158" s="1">
        <f t="shared" ca="1" si="15"/>
        <v>0.67986465419646525</v>
      </c>
      <c r="W158" s="1">
        <f ca="1">(W108+0.6*(V108)+0.15*U108)/(1+0.6+0.15)</f>
        <v>0.43281462967245482</v>
      </c>
    </row>
    <row r="159" spans="1:23">
      <c r="D159" s="1" t="s">
        <v>2</v>
      </c>
      <c r="E159" s="1" t="s">
        <v>3</v>
      </c>
      <c r="F159" s="1" t="s">
        <v>4</v>
      </c>
      <c r="G159" s="1" t="s">
        <v>5</v>
      </c>
      <c r="H159" s="1" t="s">
        <v>6</v>
      </c>
      <c r="I159" s="1" t="s">
        <v>7</v>
      </c>
      <c r="J159" s="1" t="s">
        <v>8</v>
      </c>
      <c r="K159" s="1" t="s">
        <v>9</v>
      </c>
      <c r="L159" s="1" t="s">
        <v>10</v>
      </c>
      <c r="M159" s="1" t="s">
        <v>11</v>
      </c>
      <c r="N159" s="1" t="s">
        <v>17</v>
      </c>
      <c r="O159" s="1" t="s">
        <v>18</v>
      </c>
      <c r="P159" s="1" t="s">
        <v>19</v>
      </c>
      <c r="Q159" s="1" t="s">
        <v>20</v>
      </c>
      <c r="R159" s="1" t="s">
        <v>21</v>
      </c>
      <c r="S159" s="1" t="s">
        <v>22</v>
      </c>
      <c r="T159" s="1" t="s">
        <v>23</v>
      </c>
      <c r="U159" s="1" t="s">
        <v>24</v>
      </c>
      <c r="V159" s="1" t="s">
        <v>25</v>
      </c>
      <c r="W159" s="1" t="s">
        <v>26</v>
      </c>
    </row>
    <row r="160" spans="1:23">
      <c r="B160" s="1" t="s">
        <v>197</v>
      </c>
      <c r="C160" s="1" t="s">
        <v>0</v>
      </c>
      <c r="D160" s="10">
        <f ca="1">AVERAGE(D111:D134)</f>
        <v>0.39718128719324403</v>
      </c>
      <c r="E160" s="3">
        <f t="shared" ref="E160:W160" ca="1" si="20">AVERAGE(E111:E134)</f>
        <v>0.42402950844869691</v>
      </c>
      <c r="F160" s="3">
        <f t="shared" ca="1" si="20"/>
        <v>0.38665276137295862</v>
      </c>
      <c r="G160" s="3">
        <f t="shared" ca="1" si="20"/>
        <v>0.35295984469893532</v>
      </c>
      <c r="H160" s="3">
        <f t="shared" ca="1" si="20"/>
        <v>0.38738895541054369</v>
      </c>
      <c r="I160" s="3">
        <f t="shared" ca="1" si="20"/>
        <v>0.4276151134556509</v>
      </c>
      <c r="J160" s="3">
        <f t="shared" ca="1" si="20"/>
        <v>0.51123519699304831</v>
      </c>
      <c r="K160" s="3">
        <f t="shared" ca="1" si="20"/>
        <v>0.60387125897652594</v>
      </c>
      <c r="L160" s="3">
        <f t="shared" ca="1" si="20"/>
        <v>0.58211065762145686</v>
      </c>
      <c r="M160" s="3">
        <f t="shared" ca="1" si="20"/>
        <v>0.56876406387519007</v>
      </c>
      <c r="N160" s="3">
        <f t="shared" ca="1" si="20"/>
        <v>0.50015035040241351</v>
      </c>
      <c r="O160" s="3">
        <f t="shared" ca="1" si="20"/>
        <v>0.49444223730209741</v>
      </c>
      <c r="P160" s="3">
        <f t="shared" ca="1" si="20"/>
        <v>0.35599826853819594</v>
      </c>
      <c r="Q160" s="3">
        <f t="shared" ca="1" si="20"/>
        <v>0.32144906224832609</v>
      </c>
      <c r="R160" s="3">
        <f t="shared" ca="1" si="20"/>
        <v>0.35383369561732531</v>
      </c>
      <c r="S160" s="3">
        <f t="shared" ca="1" si="20"/>
        <v>0.29077163963183195</v>
      </c>
      <c r="T160" s="3">
        <f t="shared" ca="1" si="20"/>
        <v>0.20997428962126355</v>
      </c>
      <c r="U160" s="3">
        <f t="shared" ca="1" si="20"/>
        <v>0.19068063656466783</v>
      </c>
      <c r="V160" s="3">
        <f t="shared" ca="1" si="20"/>
        <v>0.3221260243902796</v>
      </c>
      <c r="W160" s="3">
        <f t="shared" ca="1" si="20"/>
        <v>0.50190523819537236</v>
      </c>
    </row>
    <row r="161" spans="2:23">
      <c r="C161" s="1" t="s">
        <v>198</v>
      </c>
      <c r="D161" s="10">
        <f ca="1">AVERAGE(D135:D158)</f>
        <v>0.3090405173581004</v>
      </c>
      <c r="E161" s="3">
        <f t="shared" ref="E161:W161" ca="1" si="21">AVERAGE(E135:E158)</f>
        <v>0.34485501704188587</v>
      </c>
      <c r="F161" s="3">
        <f t="shared" ca="1" si="21"/>
        <v>0.28499823330260199</v>
      </c>
      <c r="G161" s="3">
        <f t="shared" ca="1" si="21"/>
        <v>0.23508801085585793</v>
      </c>
      <c r="H161" s="3">
        <f t="shared" ca="1" si="21"/>
        <v>0.17700501954002501</v>
      </c>
      <c r="I161" s="3">
        <f t="shared" ca="1" si="21"/>
        <v>0.26433351599427035</v>
      </c>
      <c r="J161" s="3">
        <f t="shared" ca="1" si="21"/>
        <v>0.47183106940820779</v>
      </c>
      <c r="K161" s="3">
        <f t="shared" ca="1" si="21"/>
        <v>0.60512957074340978</v>
      </c>
      <c r="L161" s="3">
        <f t="shared" ca="1" si="21"/>
        <v>0.50218035905257152</v>
      </c>
      <c r="M161" s="3">
        <f t="shared" ca="1" si="21"/>
        <v>0.40332617053910669</v>
      </c>
      <c r="N161" s="3">
        <f t="shared" ca="1" si="21"/>
        <v>0.38803786313848559</v>
      </c>
      <c r="O161" s="3">
        <f t="shared" ca="1" si="21"/>
        <v>0.33651426994021971</v>
      </c>
      <c r="P161" s="3">
        <f t="shared" ca="1" si="21"/>
        <v>0.36815538769817763</v>
      </c>
      <c r="Q161" s="3">
        <f t="shared" ca="1" si="21"/>
        <v>0.36864028563200463</v>
      </c>
      <c r="R161" s="3">
        <f t="shared" ca="1" si="21"/>
        <v>0.37006018123281376</v>
      </c>
      <c r="S161" s="3">
        <f t="shared" ca="1" si="21"/>
        <v>0.41935853682925178</v>
      </c>
      <c r="T161" s="3">
        <f t="shared" ca="1" si="21"/>
        <v>0.43631606409032142</v>
      </c>
      <c r="U161" s="3">
        <f t="shared" ca="1" si="21"/>
        <v>0.45888450756866911</v>
      </c>
      <c r="V161" s="3">
        <f t="shared" ca="1" si="21"/>
        <v>0.45512893357564072</v>
      </c>
      <c r="W161" s="3">
        <f t="shared" ca="1" si="21"/>
        <v>0.40309244662389854</v>
      </c>
    </row>
    <row r="162" spans="2:23">
      <c r="C162" s="1" t="s">
        <v>16</v>
      </c>
      <c r="D162" s="3">
        <f ca="1">IF(D165&gt;0,TINV(TTEST(D111:D134,D135:D158,2,2),46),-TINV(TTEST(D111:D134,D135:D158,2,2),46))</f>
        <v>0.95936362018202659</v>
      </c>
      <c r="E162" s="3">
        <f t="shared" ref="E162:V162" ca="1" si="22">IF(E165&gt;0,TINV(TTEST(E111:E134,E135:E158,2,2),46),-TINV(TTEST(E111:E134,E135:E158,2,2),46))</f>
        <v>1.0540236471964572</v>
      </c>
      <c r="F162" s="3">
        <f t="shared" ca="1" si="22"/>
        <v>1.4640150417402422</v>
      </c>
      <c r="G162" s="3">
        <f t="shared" ca="1" si="22"/>
        <v>1.5674666867625837</v>
      </c>
      <c r="H162" s="3">
        <f t="shared" ca="1" si="22"/>
        <v>3.078711118203703</v>
      </c>
      <c r="I162" s="3">
        <f t="shared" ca="1" si="22"/>
        <v>2.6442430284168115</v>
      </c>
      <c r="J162" s="3">
        <f t="shared" ca="1" si="22"/>
        <v>0.6610393168322406</v>
      </c>
      <c r="K162" s="3">
        <f t="shared" ca="1" si="22"/>
        <v>-2.5982513879794777E-2</v>
      </c>
      <c r="L162" s="3">
        <f t="shared" ca="1" si="22"/>
        <v>1.3471813155553516</v>
      </c>
      <c r="M162" s="3">
        <f t="shared" ca="1" si="22"/>
        <v>2.8957973507649202</v>
      </c>
      <c r="N162" s="3">
        <f t="shared" ca="1" si="22"/>
        <v>2.2838899705352071</v>
      </c>
      <c r="O162" s="3">
        <f t="shared" ca="1" si="22"/>
        <v>4.3299093283094532</v>
      </c>
      <c r="P162" s="3">
        <f t="shared" ca="1" si="22"/>
        <v>-0.25174618511660307</v>
      </c>
      <c r="Q162" s="3">
        <f t="shared" ca="1" si="22"/>
        <v>-0.7554959962688883</v>
      </c>
      <c r="R162" s="3">
        <f t="shared" ca="1" si="22"/>
        <v>-0.24441066844200854</v>
      </c>
      <c r="S162" s="3">
        <f t="shared" ca="1" si="22"/>
        <v>-2.140126842639515</v>
      </c>
      <c r="T162" s="3">
        <f t="shared" ca="1" si="22"/>
        <v>-3.7266839402432774</v>
      </c>
      <c r="U162" s="3">
        <f t="shared" ca="1" si="22"/>
        <v>-4.3910387092211263</v>
      </c>
      <c r="V162" s="3">
        <f t="shared" ca="1" si="22"/>
        <v>-1.9558954279071572</v>
      </c>
      <c r="W162" s="3">
        <f ca="1">IF(W165&gt;0,TINV(TTEST(W111:W134,W135:W158,2,2),46),-TINV(TTEST(W111:W134,W135:W158,2,2),46))</f>
        <v>1.2490616228681604</v>
      </c>
    </row>
    <row r="163" spans="2:23">
      <c r="B163" s="1" t="s">
        <v>199</v>
      </c>
      <c r="C163" s="1" t="s">
        <v>0</v>
      </c>
      <c r="D163" s="3">
        <f ca="1">STDEV(D111:D134)/SQRT(COUNT(D111:D134))</f>
        <v>6.9106300112374897E-2</v>
      </c>
      <c r="E163" s="3">
        <f t="shared" ref="E163:W163" ca="1" si="23">STDEV(E111:E134)/SQRT(COUNT(E111:E134))</f>
        <v>5.3719130118951824E-2</v>
      </c>
      <c r="F163" s="3">
        <f t="shared" ca="1" si="23"/>
        <v>5.4970016514630154E-2</v>
      </c>
      <c r="G163" s="3">
        <f t="shared" ca="1" si="23"/>
        <v>6.160028416845878E-2</v>
      </c>
      <c r="H163" s="3">
        <f t="shared" ca="1" si="23"/>
        <v>5.9873394093973437E-2</v>
      </c>
      <c r="I163" s="3">
        <f t="shared" ca="1" si="23"/>
        <v>5.3215893073136088E-2</v>
      </c>
      <c r="J163" s="3">
        <f t="shared" ca="1" si="23"/>
        <v>4.8567702576122564E-2</v>
      </c>
      <c r="K163" s="3">
        <f t="shared" ca="1" si="23"/>
        <v>3.8899915368413543E-2</v>
      </c>
      <c r="L163" s="3">
        <f t="shared" ca="1" si="23"/>
        <v>4.1692609317400667E-2</v>
      </c>
      <c r="M163" s="3">
        <f t="shared" ca="1" si="23"/>
        <v>3.0144650235026355E-2</v>
      </c>
      <c r="N163" s="3">
        <f t="shared" ca="1" si="23"/>
        <v>1.7559731511834417E-2</v>
      </c>
      <c r="O163" s="3">
        <f t="shared" ca="1" si="23"/>
        <v>1.1376001648366356E-2</v>
      </c>
      <c r="P163" s="3">
        <f t="shared" ca="1" si="23"/>
        <v>2.1805643617418675E-2</v>
      </c>
      <c r="Q163" s="3">
        <f t="shared" ca="1" si="23"/>
        <v>4.2352267565440464E-2</v>
      </c>
      <c r="R163" s="3">
        <f t="shared" ca="1" si="23"/>
        <v>4.9746788907269579E-2</v>
      </c>
      <c r="S163" s="3">
        <f t="shared" ca="1" si="23"/>
        <v>3.8731676207429747E-2</v>
      </c>
      <c r="T163" s="3">
        <f t="shared" ca="1" si="23"/>
        <v>3.4787024621401971E-2</v>
      </c>
      <c r="U163" s="3">
        <f t="shared" ca="1" si="23"/>
        <v>3.1347042050993812E-2</v>
      </c>
      <c r="V163" s="3">
        <f t="shared" ca="1" si="23"/>
        <v>4.2942708455879559E-2</v>
      </c>
      <c r="W163" s="3">
        <f t="shared" ca="1" si="23"/>
        <v>5.2640527695930042E-2</v>
      </c>
    </row>
    <row r="164" spans="2:23">
      <c r="C164" s="1" t="s">
        <v>198</v>
      </c>
      <c r="D164" s="3">
        <f ca="1">STDEV(D135:D158)/SQRT(COUNT(D135:D158))</f>
        <v>6.0540802891894244E-2</v>
      </c>
      <c r="E164" s="3">
        <f t="shared" ref="E164:W164" ca="1" si="24">STDEV(E135:E158)/SQRT(COUNT(E135:E158))</f>
        <v>5.2504598036842862E-2</v>
      </c>
      <c r="F164" s="3">
        <f t="shared" ca="1" si="24"/>
        <v>4.2421428112424824E-2</v>
      </c>
      <c r="G164" s="3">
        <f t="shared" ca="1" si="24"/>
        <v>4.3131028468283455E-2</v>
      </c>
      <c r="H164" s="3">
        <f t="shared" ca="1" si="24"/>
        <v>3.2937187165390354E-2</v>
      </c>
      <c r="I164" s="3">
        <f t="shared" ca="1" si="24"/>
        <v>3.1322708960633501E-2</v>
      </c>
      <c r="J164" s="3">
        <f t="shared" ca="1" si="24"/>
        <v>3.4560866891332954E-2</v>
      </c>
      <c r="K164" s="3">
        <f t="shared" ca="1" si="24"/>
        <v>2.8847561101620126E-2</v>
      </c>
      <c r="L164" s="3">
        <f t="shared" ca="1" si="24"/>
        <v>4.2213198549392407E-2</v>
      </c>
      <c r="M164" s="3">
        <f t="shared" ca="1" si="24"/>
        <v>4.8530156109748618E-2</v>
      </c>
      <c r="N164" s="3">
        <f t="shared" ca="1" si="24"/>
        <v>4.5840223667610619E-2</v>
      </c>
      <c r="O164" s="3">
        <f t="shared" ca="1" si="24"/>
        <v>3.4654292146138244E-2</v>
      </c>
      <c r="P164" s="3">
        <f t="shared" ca="1" si="24"/>
        <v>4.3087718895221033E-2</v>
      </c>
      <c r="Q164" s="3">
        <f t="shared" ca="1" si="24"/>
        <v>4.5913219696436594E-2</v>
      </c>
      <c r="R164" s="3">
        <f t="shared" ca="1" si="24"/>
        <v>4.3965013546258418E-2</v>
      </c>
      <c r="S164" s="3">
        <f t="shared" ca="1" si="24"/>
        <v>4.5933834335468118E-2</v>
      </c>
      <c r="T164" s="3">
        <f t="shared" ca="1" si="24"/>
        <v>4.9786103695567595E-2</v>
      </c>
      <c r="U164" s="3">
        <f t="shared" ca="1" si="24"/>
        <v>5.2422398263646579E-2</v>
      </c>
      <c r="V164" s="3">
        <f t="shared" ca="1" si="24"/>
        <v>5.2726314635514589E-2</v>
      </c>
      <c r="W164" s="3">
        <f t="shared" ca="1" si="24"/>
        <v>5.9053424762807429E-2</v>
      </c>
    </row>
    <row r="165" spans="2:23">
      <c r="C165" s="1" t="s">
        <v>110</v>
      </c>
      <c r="D165" s="2">
        <f ca="1">D160-D161</f>
        <v>8.8140769835143629E-2</v>
      </c>
      <c r="E165" s="2">
        <f t="shared" ref="E165:W165" ca="1" si="25">E160-E161</f>
        <v>7.9174491406811043E-2</v>
      </c>
      <c r="F165" s="2">
        <f t="shared" ca="1" si="25"/>
        <v>0.10165452807035663</v>
      </c>
      <c r="G165" s="2">
        <f t="shared" ca="1" si="25"/>
        <v>0.11787183384307739</v>
      </c>
      <c r="H165" s="2">
        <f t="shared" ca="1" si="25"/>
        <v>0.21038393587051868</v>
      </c>
      <c r="I165" s="2">
        <f t="shared" ca="1" si="25"/>
        <v>0.16328159746138055</v>
      </c>
      <c r="J165" s="2">
        <f t="shared" ca="1" si="25"/>
        <v>3.940412758484052E-2</v>
      </c>
      <c r="K165" s="2">
        <f t="shared" ca="1" si="25"/>
        <v>-1.2583117668838462E-3</v>
      </c>
      <c r="L165" s="2">
        <f t="shared" ca="1" si="25"/>
        <v>7.9930298568885338E-2</v>
      </c>
      <c r="M165" s="2">
        <f t="shared" ca="1" si="25"/>
        <v>0.16543789333608339</v>
      </c>
      <c r="N165" s="2">
        <f t="shared" ca="1" si="25"/>
        <v>0.11211248726392792</v>
      </c>
      <c r="O165" s="2">
        <f t="shared" ca="1" si="25"/>
        <v>0.1579279673618777</v>
      </c>
      <c r="P165" s="2">
        <f t="shared" ca="1" si="25"/>
        <v>-1.2157119159981689E-2</v>
      </c>
      <c r="Q165" s="2">
        <f t="shared" ca="1" si="25"/>
        <v>-4.7191223383678538E-2</v>
      </c>
      <c r="R165" s="2">
        <f t="shared" ca="1" si="25"/>
        <v>-1.6226485615488451E-2</v>
      </c>
      <c r="S165" s="2">
        <f t="shared" ca="1" si="25"/>
        <v>-0.12858689719741984</v>
      </c>
      <c r="T165" s="2">
        <f t="shared" ca="1" si="25"/>
        <v>-0.22634177446905787</v>
      </c>
      <c r="U165" s="2">
        <f t="shared" ca="1" si="25"/>
        <v>-0.26820387100400128</v>
      </c>
      <c r="V165" s="2">
        <f t="shared" ca="1" si="25"/>
        <v>-0.13300290918536112</v>
      </c>
      <c r="W165" s="2">
        <f t="shared" ca="1" si="25"/>
        <v>9.8812791571473824E-2</v>
      </c>
    </row>
    <row r="167" spans="2:23">
      <c r="B167" s="1" t="s">
        <v>200</v>
      </c>
      <c r="D167" s="1">
        <f ca="1">COVAR(D111:D158,$C111:$C158)/VAR($C111:$C158)</f>
        <v>4.3152251898455687E-2</v>
      </c>
      <c r="E167" s="1">
        <f t="shared" ref="E167:W167" ca="1" si="26">COVAR(E111:E158,$C111:$C158)/VAR($C111:$C158)</f>
        <v>3.8762511417917922E-2</v>
      </c>
      <c r="F167" s="1">
        <f t="shared" ca="1" si="26"/>
        <v>4.9768362701112102E-2</v>
      </c>
      <c r="G167" s="1">
        <f t="shared" ca="1" si="26"/>
        <v>5.7708085319006688E-2</v>
      </c>
      <c r="H167" s="1">
        <f t="shared" ca="1" si="26"/>
        <v>0.1030004686032748</v>
      </c>
      <c r="I167" s="1">
        <f t="shared" ca="1" si="26"/>
        <v>7.9939948757134241E-2</v>
      </c>
      <c r="J167" s="1">
        <f t="shared" ca="1" si="26"/>
        <v>1.9291604130078202E-2</v>
      </c>
      <c r="K167" s="1">
        <f t="shared" ca="1" si="26"/>
        <v>-6.1604846920356327E-4</v>
      </c>
      <c r="L167" s="1">
        <f t="shared" ca="1" si="26"/>
        <v>3.913254200768343E-2</v>
      </c>
      <c r="M167" s="1">
        <f t="shared" ca="1" si="26"/>
        <v>8.0995635279124067E-2</v>
      </c>
      <c r="N167" s="1">
        <f t="shared" ca="1" si="26"/>
        <v>5.4888405222964697E-2</v>
      </c>
      <c r="O167" s="1">
        <f t="shared" ca="1" si="26"/>
        <v>7.7318900687585998E-2</v>
      </c>
      <c r="P167" s="1">
        <f t="shared" ca="1" si="26"/>
        <v>-5.9519229220743744E-3</v>
      </c>
      <c r="Q167" s="1">
        <f t="shared" ca="1" si="26"/>
        <v>-2.3104036448259341E-2</v>
      </c>
      <c r="R167" s="1">
        <f t="shared" ca="1" si="26"/>
        <v>-7.9442169159162374E-3</v>
      </c>
      <c r="S167" s="1">
        <f t="shared" ca="1" si="26"/>
        <v>-6.2954001752903513E-2</v>
      </c>
      <c r="T167" s="1">
        <f t="shared" ca="1" si="26"/>
        <v>-0.11081316041714295</v>
      </c>
      <c r="U167" s="1">
        <f t="shared" ca="1" si="26"/>
        <v>-0.1313081451790423</v>
      </c>
      <c r="V167" s="1">
        <f t="shared" ca="1" si="26"/>
        <v>-6.5116007621999733E-2</v>
      </c>
      <c r="W167" s="1">
        <f t="shared" ca="1" si="26"/>
        <v>4.8377095873534073E-2</v>
      </c>
    </row>
  </sheetData>
  <phoneticPr fontId="1" type="noConversion"/>
  <pageMargins left="0.75" right="0.75" top="1" bottom="1" header="0.5" footer="0.5"/>
  <headerFooter alignWithMargins="0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D167"/>
  <sheetViews>
    <sheetView workbookViewId="0">
      <selection activeCell="D1" sqref="D1:W48"/>
    </sheetView>
  </sheetViews>
  <sheetFormatPr defaultRowHeight="15.75"/>
  <cols>
    <col min="1" max="1" width="9" style="1"/>
    <col min="2" max="2" width="15.875" style="1" customWidth="1"/>
    <col min="3" max="3" width="13.875" style="1" bestFit="1" customWidth="1"/>
    <col min="4" max="4" width="9.5" style="1" bestFit="1" customWidth="1"/>
    <col min="5" max="16384" width="9" style="1"/>
  </cols>
  <sheetData>
    <row r="1" spans="1:27">
      <c r="A1">
        <v>0</v>
      </c>
      <c r="B1" t="s">
        <v>148</v>
      </c>
      <c r="C1">
        <v>30</v>
      </c>
      <c r="D1">
        <v>0.997</v>
      </c>
      <c r="E1">
        <v>0.995</v>
      </c>
      <c r="F1">
        <v>0.124</v>
      </c>
      <c r="G1">
        <v>0.92900000000000005</v>
      </c>
      <c r="H1">
        <v>3.1E-2</v>
      </c>
      <c r="I1">
        <v>0.997</v>
      </c>
      <c r="J1">
        <v>3.0000000000000001E-3</v>
      </c>
      <c r="K1">
        <v>0.996</v>
      </c>
      <c r="L1">
        <v>3.0000000000000001E-3</v>
      </c>
      <c r="M1">
        <v>0.27100000000000002</v>
      </c>
      <c r="N1">
        <v>0.97299999999999998</v>
      </c>
      <c r="O1">
        <v>0</v>
      </c>
      <c r="P1">
        <v>1E-3</v>
      </c>
      <c r="Q1">
        <v>0.95799999999999996</v>
      </c>
      <c r="R1">
        <v>0.995</v>
      </c>
      <c r="S1">
        <v>3.5999999999999997E-2</v>
      </c>
      <c r="T1">
        <v>0</v>
      </c>
      <c r="U1">
        <v>0</v>
      </c>
      <c r="V1">
        <v>0.996</v>
      </c>
      <c r="W1">
        <v>2E-3</v>
      </c>
      <c r="Z1" s="1">
        <f>AVERAGE(D1:M1)</f>
        <v>0.53460000000000008</v>
      </c>
      <c r="AA1" s="1">
        <f>AVERAGE(N1:W1)</f>
        <v>0.39610000000000001</v>
      </c>
    </row>
    <row r="2" spans="1:27">
      <c r="A2">
        <v>1</v>
      </c>
      <c r="B2" t="s">
        <v>149</v>
      </c>
      <c r="C2">
        <v>30</v>
      </c>
      <c r="D2">
        <v>0.997</v>
      </c>
      <c r="E2">
        <v>0.997</v>
      </c>
      <c r="F2">
        <v>1.7000000000000001E-2</v>
      </c>
      <c r="G2">
        <v>4.3999999999999997E-2</v>
      </c>
      <c r="H2">
        <v>2.4E-2</v>
      </c>
      <c r="I2">
        <v>0.97699999999999998</v>
      </c>
      <c r="J2">
        <v>0.97099999999999997</v>
      </c>
      <c r="K2">
        <v>0.996</v>
      </c>
      <c r="L2">
        <v>1E-3</v>
      </c>
      <c r="M2">
        <v>0.996</v>
      </c>
      <c r="N2">
        <v>1E-3</v>
      </c>
      <c r="O2">
        <v>0</v>
      </c>
      <c r="P2">
        <v>1E-3</v>
      </c>
      <c r="Q2">
        <v>0.995</v>
      </c>
      <c r="R2">
        <v>0.193</v>
      </c>
      <c r="S2">
        <v>0.29699999999999999</v>
      </c>
      <c r="T2">
        <v>0</v>
      </c>
      <c r="U2">
        <v>0</v>
      </c>
      <c r="V2">
        <v>1.7000000000000001E-2</v>
      </c>
      <c r="W2">
        <v>1E-3</v>
      </c>
      <c r="Z2" s="1">
        <f t="shared" ref="Z2:Z48" si="0">AVERAGE(D2:M2)</f>
        <v>0.60199999999999998</v>
      </c>
      <c r="AA2" s="1">
        <f t="shared" ref="AA2:AA48" si="1">AVERAGE(N2:W2)</f>
        <v>0.15049999999999997</v>
      </c>
    </row>
    <row r="3" spans="1:27">
      <c r="A3">
        <v>2</v>
      </c>
      <c r="B3" t="s">
        <v>150</v>
      </c>
      <c r="C3">
        <v>30</v>
      </c>
      <c r="D3">
        <v>0.99199999999999999</v>
      </c>
      <c r="E3">
        <v>4.0000000000000001E-3</v>
      </c>
      <c r="F3">
        <v>0.04</v>
      </c>
      <c r="G3">
        <v>0.83199999999999996</v>
      </c>
      <c r="H3">
        <v>0.03</v>
      </c>
      <c r="I3">
        <v>0.996</v>
      </c>
      <c r="J3">
        <v>0.85699999999999998</v>
      </c>
      <c r="K3">
        <v>0.995</v>
      </c>
      <c r="L3">
        <v>2E-3</v>
      </c>
      <c r="M3">
        <v>0.99399999999999999</v>
      </c>
      <c r="N3">
        <v>0.91900000000000004</v>
      </c>
      <c r="O3">
        <v>0</v>
      </c>
      <c r="P3">
        <v>1E-3</v>
      </c>
      <c r="Q3">
        <v>0.02</v>
      </c>
      <c r="R3">
        <v>0.996</v>
      </c>
      <c r="S3">
        <v>0.03</v>
      </c>
      <c r="T3">
        <v>0</v>
      </c>
      <c r="U3">
        <v>0</v>
      </c>
      <c r="V3">
        <v>6.5000000000000002E-2</v>
      </c>
      <c r="W3">
        <v>0.32800000000000001</v>
      </c>
      <c r="Z3" s="1">
        <f t="shared" si="0"/>
        <v>0.57420000000000004</v>
      </c>
      <c r="AA3" s="1">
        <f t="shared" si="1"/>
        <v>0.2359</v>
      </c>
    </row>
    <row r="4" spans="1:27">
      <c r="A4">
        <v>3</v>
      </c>
      <c r="B4" t="s">
        <v>151</v>
      </c>
      <c r="C4">
        <v>30</v>
      </c>
      <c r="D4">
        <v>0.997</v>
      </c>
      <c r="E4">
        <v>0.13600000000000001</v>
      </c>
      <c r="F4">
        <v>3.6999999999999998E-2</v>
      </c>
      <c r="G4">
        <v>0.39</v>
      </c>
      <c r="H4">
        <v>0.995</v>
      </c>
      <c r="I4">
        <v>0.99299999999999999</v>
      </c>
      <c r="J4">
        <v>0.997</v>
      </c>
      <c r="K4">
        <v>0.997</v>
      </c>
      <c r="L4">
        <v>1E-3</v>
      </c>
      <c r="M4">
        <v>0.44400000000000001</v>
      </c>
      <c r="N4">
        <v>0</v>
      </c>
      <c r="O4">
        <v>0</v>
      </c>
      <c r="P4">
        <v>0</v>
      </c>
      <c r="Q4">
        <v>0.996</v>
      </c>
      <c r="R4">
        <v>0.98299999999999998</v>
      </c>
      <c r="S4">
        <v>1.4999999999999999E-2</v>
      </c>
      <c r="T4">
        <v>5.0000000000000001E-3</v>
      </c>
      <c r="U4">
        <v>0</v>
      </c>
      <c r="V4">
        <v>1.2999999999999999E-2</v>
      </c>
      <c r="W4">
        <v>2.1000000000000001E-2</v>
      </c>
      <c r="Z4" s="1">
        <f t="shared" si="0"/>
        <v>0.59870000000000001</v>
      </c>
      <c r="AA4" s="1">
        <f t="shared" si="1"/>
        <v>0.20329999999999998</v>
      </c>
    </row>
    <row r="5" spans="1:27">
      <c r="A5">
        <v>4</v>
      </c>
      <c r="B5" t="s">
        <v>152</v>
      </c>
      <c r="C5">
        <v>30</v>
      </c>
      <c r="D5">
        <v>0.997</v>
      </c>
      <c r="E5">
        <v>0.93500000000000005</v>
      </c>
      <c r="F5">
        <v>8.9999999999999993E-3</v>
      </c>
      <c r="G5">
        <v>0.80200000000000005</v>
      </c>
      <c r="H5">
        <v>0.997</v>
      </c>
      <c r="I5">
        <v>0.998</v>
      </c>
      <c r="J5">
        <v>0</v>
      </c>
      <c r="K5">
        <v>0.996</v>
      </c>
      <c r="L5">
        <v>7.0000000000000001E-3</v>
      </c>
      <c r="M5">
        <v>7.3999999999999996E-2</v>
      </c>
      <c r="N5">
        <v>5.0000000000000001E-3</v>
      </c>
      <c r="O5">
        <v>0</v>
      </c>
      <c r="P5">
        <v>3.0000000000000001E-3</v>
      </c>
      <c r="Q5">
        <v>0.92900000000000005</v>
      </c>
      <c r="R5">
        <v>0.996</v>
      </c>
      <c r="S5">
        <v>0.114</v>
      </c>
      <c r="T5">
        <v>0</v>
      </c>
      <c r="U5">
        <v>0</v>
      </c>
      <c r="V5">
        <v>0.98599999999999999</v>
      </c>
      <c r="W5">
        <v>1.7000000000000001E-2</v>
      </c>
      <c r="Z5" s="1">
        <f t="shared" si="0"/>
        <v>0.58149999999999991</v>
      </c>
      <c r="AA5" s="1">
        <f t="shared" si="1"/>
        <v>0.30500000000000005</v>
      </c>
    </row>
    <row r="6" spans="1:27">
      <c r="A6">
        <v>5</v>
      </c>
      <c r="B6" t="s">
        <v>153</v>
      </c>
      <c r="C6">
        <v>30</v>
      </c>
      <c r="D6">
        <v>0.997</v>
      </c>
      <c r="E6">
        <v>0.98899999999999999</v>
      </c>
      <c r="F6">
        <v>0.19600000000000001</v>
      </c>
      <c r="G6">
        <v>6.4000000000000001E-2</v>
      </c>
      <c r="H6">
        <v>0.996</v>
      </c>
      <c r="I6">
        <v>0.99199999999999999</v>
      </c>
      <c r="J6">
        <v>0.83399999999999996</v>
      </c>
      <c r="K6">
        <v>0.996</v>
      </c>
      <c r="L6">
        <v>1E-3</v>
      </c>
      <c r="M6">
        <v>0.93300000000000005</v>
      </c>
      <c r="N6">
        <v>1E-3</v>
      </c>
      <c r="O6">
        <v>2E-3</v>
      </c>
      <c r="P6">
        <v>0</v>
      </c>
      <c r="Q6">
        <v>0.995</v>
      </c>
      <c r="R6">
        <v>0.996</v>
      </c>
      <c r="S6">
        <v>4.9000000000000002E-2</v>
      </c>
      <c r="T6">
        <v>0</v>
      </c>
      <c r="U6">
        <v>0</v>
      </c>
      <c r="V6">
        <v>0.23200000000000001</v>
      </c>
      <c r="W6">
        <v>1E-3</v>
      </c>
      <c r="Z6" s="1">
        <f t="shared" si="0"/>
        <v>0.69979999999999998</v>
      </c>
      <c r="AA6" s="1">
        <f t="shared" si="1"/>
        <v>0.22760000000000002</v>
      </c>
    </row>
    <row r="7" spans="1:27">
      <c r="A7">
        <v>6</v>
      </c>
      <c r="B7" t="s">
        <v>154</v>
      </c>
      <c r="C7">
        <v>30</v>
      </c>
      <c r="D7">
        <v>0.998</v>
      </c>
      <c r="E7">
        <v>0.20799999999999999</v>
      </c>
      <c r="F7">
        <v>0</v>
      </c>
      <c r="G7">
        <v>1.6E-2</v>
      </c>
      <c r="H7">
        <v>0.29499999999999998</v>
      </c>
      <c r="I7">
        <v>0.75700000000000001</v>
      </c>
      <c r="J7">
        <v>0.99399999999999999</v>
      </c>
      <c r="K7">
        <v>0.997</v>
      </c>
      <c r="L7">
        <v>0.995</v>
      </c>
      <c r="M7">
        <v>0.47199999999999998</v>
      </c>
      <c r="N7">
        <v>0.98</v>
      </c>
      <c r="O7">
        <v>0</v>
      </c>
      <c r="P7">
        <v>2E-3</v>
      </c>
      <c r="Q7">
        <v>1E-3</v>
      </c>
      <c r="R7">
        <v>0.997</v>
      </c>
      <c r="S7">
        <v>6.0000000000000001E-3</v>
      </c>
      <c r="T7">
        <v>0</v>
      </c>
      <c r="U7">
        <v>0</v>
      </c>
      <c r="V7">
        <v>0.877</v>
      </c>
      <c r="W7">
        <v>3.0000000000000001E-3</v>
      </c>
      <c r="Z7" s="1">
        <f t="shared" si="0"/>
        <v>0.57319999999999993</v>
      </c>
      <c r="AA7" s="1">
        <f t="shared" si="1"/>
        <v>0.28660000000000002</v>
      </c>
    </row>
    <row r="8" spans="1:27">
      <c r="A8">
        <v>7</v>
      </c>
      <c r="B8" t="s">
        <v>155</v>
      </c>
      <c r="C8">
        <v>30</v>
      </c>
      <c r="D8">
        <v>0.998</v>
      </c>
      <c r="E8">
        <v>0.995</v>
      </c>
      <c r="F8">
        <v>0</v>
      </c>
      <c r="G8">
        <v>0.99299999999999999</v>
      </c>
      <c r="H8">
        <v>0.98899999999999999</v>
      </c>
      <c r="I8">
        <v>0.93799999999999994</v>
      </c>
      <c r="J8">
        <v>0.91100000000000003</v>
      </c>
      <c r="K8">
        <v>0.997</v>
      </c>
      <c r="L8">
        <v>0.998</v>
      </c>
      <c r="M8">
        <v>7.0000000000000001E-3</v>
      </c>
      <c r="N8">
        <v>2E-3</v>
      </c>
      <c r="O8">
        <v>0</v>
      </c>
      <c r="P8">
        <v>0.11600000000000001</v>
      </c>
      <c r="Q8">
        <v>8.0000000000000002E-3</v>
      </c>
      <c r="R8">
        <v>0.997</v>
      </c>
      <c r="S8">
        <v>3.0000000000000001E-3</v>
      </c>
      <c r="T8">
        <v>0</v>
      </c>
      <c r="U8">
        <v>0</v>
      </c>
      <c r="V8">
        <v>0.99299999999999999</v>
      </c>
      <c r="W8">
        <v>0.106</v>
      </c>
      <c r="Z8" s="1">
        <f t="shared" si="0"/>
        <v>0.78259999999999996</v>
      </c>
      <c r="AA8" s="1">
        <f t="shared" si="1"/>
        <v>0.22249999999999998</v>
      </c>
    </row>
    <row r="9" spans="1:27">
      <c r="A9">
        <v>8</v>
      </c>
      <c r="B9" t="s">
        <v>156</v>
      </c>
      <c r="C9">
        <v>30</v>
      </c>
      <c r="D9">
        <v>0.998</v>
      </c>
      <c r="E9">
        <v>0.997</v>
      </c>
      <c r="F9">
        <v>0</v>
      </c>
      <c r="G9">
        <v>2E-3</v>
      </c>
      <c r="H9">
        <v>7.0000000000000001E-3</v>
      </c>
      <c r="I9">
        <v>0.75</v>
      </c>
      <c r="J9">
        <v>0.40799999999999997</v>
      </c>
      <c r="K9">
        <v>0.997</v>
      </c>
      <c r="L9">
        <v>0.997</v>
      </c>
      <c r="M9">
        <v>0.997</v>
      </c>
      <c r="N9">
        <v>0.997</v>
      </c>
      <c r="O9">
        <v>0</v>
      </c>
      <c r="P9">
        <v>2.8000000000000001E-2</v>
      </c>
      <c r="Q9">
        <v>1E-3</v>
      </c>
      <c r="R9">
        <v>0.997</v>
      </c>
      <c r="S9">
        <v>5.0000000000000001E-3</v>
      </c>
      <c r="T9">
        <v>0</v>
      </c>
      <c r="U9">
        <v>0</v>
      </c>
      <c r="V9">
        <v>0.97299999999999998</v>
      </c>
      <c r="W9">
        <v>0</v>
      </c>
      <c r="Z9" s="1">
        <f t="shared" si="0"/>
        <v>0.61529999999999996</v>
      </c>
      <c r="AA9" s="1">
        <f t="shared" si="1"/>
        <v>0.30009999999999992</v>
      </c>
    </row>
    <row r="10" spans="1:27">
      <c r="A10">
        <v>9</v>
      </c>
      <c r="B10" t="s">
        <v>157</v>
      </c>
      <c r="C10">
        <v>30</v>
      </c>
      <c r="D10">
        <v>0.997</v>
      </c>
      <c r="E10">
        <v>0.997</v>
      </c>
      <c r="F10">
        <v>0</v>
      </c>
      <c r="G10">
        <v>0.54700000000000004</v>
      </c>
      <c r="H10">
        <v>0.98599999999999999</v>
      </c>
      <c r="I10">
        <v>0.90200000000000002</v>
      </c>
      <c r="J10">
        <v>1E-3</v>
      </c>
      <c r="K10">
        <v>0.997</v>
      </c>
      <c r="L10">
        <v>0.998</v>
      </c>
      <c r="M10">
        <v>0.995</v>
      </c>
      <c r="N10">
        <v>1E-3</v>
      </c>
      <c r="O10">
        <v>0</v>
      </c>
      <c r="P10">
        <v>0.995</v>
      </c>
      <c r="Q10">
        <v>4.0000000000000001E-3</v>
      </c>
      <c r="R10">
        <v>0.997</v>
      </c>
      <c r="S10">
        <v>0.19500000000000001</v>
      </c>
      <c r="T10">
        <v>0</v>
      </c>
      <c r="U10">
        <v>0</v>
      </c>
      <c r="V10">
        <v>0.192</v>
      </c>
      <c r="W10">
        <v>1E-3</v>
      </c>
      <c r="Z10" s="1">
        <f t="shared" si="0"/>
        <v>0.7420000000000001</v>
      </c>
      <c r="AA10" s="1">
        <f t="shared" si="1"/>
        <v>0.23849999999999999</v>
      </c>
    </row>
    <row r="11" spans="1:27">
      <c r="A11">
        <v>10</v>
      </c>
      <c r="B11" t="s">
        <v>158</v>
      </c>
      <c r="C11">
        <v>30</v>
      </c>
      <c r="D11">
        <v>0.998</v>
      </c>
      <c r="E11">
        <v>0.8</v>
      </c>
      <c r="F11">
        <v>0</v>
      </c>
      <c r="G11">
        <v>0.04</v>
      </c>
      <c r="H11">
        <v>0.996</v>
      </c>
      <c r="I11">
        <v>0.94099999999999995</v>
      </c>
      <c r="J11">
        <v>0.996</v>
      </c>
      <c r="K11">
        <v>0.997</v>
      </c>
      <c r="L11">
        <v>0.998</v>
      </c>
      <c r="M11">
        <v>0.45500000000000002</v>
      </c>
      <c r="N11">
        <v>8.0000000000000002E-3</v>
      </c>
      <c r="O11">
        <v>0</v>
      </c>
      <c r="P11">
        <v>1.4E-2</v>
      </c>
      <c r="Q11">
        <v>7.3999999999999996E-2</v>
      </c>
      <c r="R11">
        <v>0.997</v>
      </c>
      <c r="S11">
        <v>4.0000000000000001E-3</v>
      </c>
      <c r="T11">
        <v>0</v>
      </c>
      <c r="U11">
        <v>0</v>
      </c>
      <c r="V11">
        <v>0.17100000000000001</v>
      </c>
      <c r="W11">
        <v>0</v>
      </c>
      <c r="Z11" s="1">
        <f t="shared" si="0"/>
        <v>0.72209999999999996</v>
      </c>
      <c r="AA11" s="1">
        <f t="shared" si="1"/>
        <v>0.1268</v>
      </c>
    </row>
    <row r="12" spans="1:27">
      <c r="A12">
        <v>11</v>
      </c>
      <c r="B12" t="s">
        <v>159</v>
      </c>
      <c r="C12">
        <v>30</v>
      </c>
      <c r="D12">
        <v>0.998</v>
      </c>
      <c r="E12">
        <v>0.997</v>
      </c>
      <c r="F12">
        <v>0</v>
      </c>
      <c r="G12">
        <v>0.78600000000000003</v>
      </c>
      <c r="H12">
        <v>0.995</v>
      </c>
      <c r="I12">
        <v>0.97399999999999998</v>
      </c>
      <c r="J12">
        <v>7.0000000000000001E-3</v>
      </c>
      <c r="K12">
        <v>0.997</v>
      </c>
      <c r="L12">
        <v>0.997</v>
      </c>
      <c r="M12">
        <v>8.2000000000000003E-2</v>
      </c>
      <c r="N12">
        <v>0.374</v>
      </c>
      <c r="O12">
        <v>0</v>
      </c>
      <c r="P12">
        <v>7.1999999999999995E-2</v>
      </c>
      <c r="Q12">
        <v>6.0000000000000001E-3</v>
      </c>
      <c r="R12">
        <v>0.997</v>
      </c>
      <c r="S12">
        <v>3.0000000000000001E-3</v>
      </c>
      <c r="T12">
        <v>0</v>
      </c>
      <c r="U12">
        <v>0</v>
      </c>
      <c r="V12">
        <v>0.996</v>
      </c>
      <c r="W12">
        <v>6.5000000000000002E-2</v>
      </c>
      <c r="Z12" s="1">
        <f t="shared" si="0"/>
        <v>0.68329999999999991</v>
      </c>
      <c r="AA12" s="1">
        <f t="shared" si="1"/>
        <v>0.25129999999999997</v>
      </c>
    </row>
    <row r="13" spans="1:27">
      <c r="A13">
        <v>12</v>
      </c>
      <c r="B13" t="s">
        <v>160</v>
      </c>
      <c r="C13">
        <v>30</v>
      </c>
      <c r="D13">
        <v>1E-3</v>
      </c>
      <c r="E13">
        <v>0.997</v>
      </c>
      <c r="F13">
        <v>0.97899999999999998</v>
      </c>
      <c r="G13">
        <v>0.997</v>
      </c>
      <c r="H13">
        <v>2.8000000000000001E-2</v>
      </c>
      <c r="I13">
        <v>0.998</v>
      </c>
      <c r="J13">
        <v>1.4E-2</v>
      </c>
      <c r="K13">
        <v>0.98899999999999999</v>
      </c>
      <c r="L13">
        <v>0.81299999999999994</v>
      </c>
      <c r="M13">
        <v>0.99199999999999999</v>
      </c>
      <c r="N13">
        <v>5.0000000000000001E-3</v>
      </c>
      <c r="O13">
        <v>1E-3</v>
      </c>
      <c r="P13">
        <v>4.0000000000000001E-3</v>
      </c>
      <c r="Q13">
        <v>4.0000000000000001E-3</v>
      </c>
      <c r="R13">
        <v>0.997</v>
      </c>
      <c r="S13">
        <v>5.1999999999999998E-2</v>
      </c>
      <c r="T13">
        <v>0</v>
      </c>
      <c r="U13">
        <v>1E-3</v>
      </c>
      <c r="V13">
        <v>0.99</v>
      </c>
      <c r="W13">
        <v>8.3000000000000004E-2</v>
      </c>
      <c r="Z13" s="1">
        <f t="shared" si="0"/>
        <v>0.68079999999999996</v>
      </c>
      <c r="AA13" s="1">
        <f t="shared" si="1"/>
        <v>0.2137</v>
      </c>
    </row>
    <row r="14" spans="1:27">
      <c r="A14">
        <v>13</v>
      </c>
      <c r="B14" t="s">
        <v>161</v>
      </c>
      <c r="C14">
        <v>30</v>
      </c>
      <c r="D14">
        <v>2E-3</v>
      </c>
      <c r="E14">
        <v>0.996</v>
      </c>
      <c r="F14">
        <v>0.996</v>
      </c>
      <c r="G14">
        <v>0.99099999999999999</v>
      </c>
      <c r="H14">
        <v>0.95699999999999996</v>
      </c>
      <c r="I14">
        <v>0.99399999999999999</v>
      </c>
      <c r="J14">
        <v>0.98699999999999999</v>
      </c>
      <c r="K14">
        <v>0.996</v>
      </c>
      <c r="L14">
        <v>7.1999999999999995E-2</v>
      </c>
      <c r="M14">
        <v>0.995</v>
      </c>
      <c r="N14">
        <v>2.1000000000000001E-2</v>
      </c>
      <c r="O14">
        <v>6.5000000000000002E-2</v>
      </c>
      <c r="P14">
        <v>0</v>
      </c>
      <c r="Q14">
        <v>0.26300000000000001</v>
      </c>
      <c r="R14">
        <v>0.997</v>
      </c>
      <c r="S14">
        <v>0.14000000000000001</v>
      </c>
      <c r="T14">
        <v>0</v>
      </c>
      <c r="U14">
        <v>0</v>
      </c>
      <c r="V14">
        <v>2.5999999999999999E-2</v>
      </c>
      <c r="W14">
        <v>2.4E-2</v>
      </c>
      <c r="Z14" s="1">
        <f t="shared" si="0"/>
        <v>0.79860000000000009</v>
      </c>
      <c r="AA14" s="1">
        <f t="shared" si="1"/>
        <v>0.15360000000000001</v>
      </c>
    </row>
    <row r="15" spans="1:27">
      <c r="A15">
        <v>14</v>
      </c>
      <c r="B15" t="s">
        <v>162</v>
      </c>
      <c r="C15">
        <v>30</v>
      </c>
      <c r="D15">
        <v>0.111</v>
      </c>
      <c r="E15">
        <v>0.02</v>
      </c>
      <c r="F15">
        <v>5.0000000000000001E-3</v>
      </c>
      <c r="G15">
        <v>0.997</v>
      </c>
      <c r="H15">
        <v>0.32200000000000001</v>
      </c>
      <c r="I15">
        <v>0.997</v>
      </c>
      <c r="J15">
        <v>0.35899999999999999</v>
      </c>
      <c r="K15">
        <v>0.996</v>
      </c>
      <c r="L15">
        <v>0.996</v>
      </c>
      <c r="M15">
        <v>0.99</v>
      </c>
      <c r="N15">
        <v>6.0000000000000001E-3</v>
      </c>
      <c r="O15">
        <v>0</v>
      </c>
      <c r="P15">
        <v>2E-3</v>
      </c>
      <c r="Q15">
        <v>3.0000000000000001E-3</v>
      </c>
      <c r="R15">
        <v>0.998</v>
      </c>
      <c r="S15">
        <v>3.0000000000000001E-3</v>
      </c>
      <c r="T15">
        <v>0</v>
      </c>
      <c r="U15">
        <v>0</v>
      </c>
      <c r="V15">
        <v>1.9E-2</v>
      </c>
      <c r="W15">
        <v>0.98799999999999999</v>
      </c>
      <c r="Z15" s="1">
        <f t="shared" si="0"/>
        <v>0.57930000000000004</v>
      </c>
      <c r="AA15" s="1">
        <f t="shared" si="1"/>
        <v>0.20189999999999997</v>
      </c>
    </row>
    <row r="16" spans="1:27">
      <c r="A16">
        <v>15</v>
      </c>
      <c r="B16" t="s">
        <v>163</v>
      </c>
      <c r="C16">
        <v>30</v>
      </c>
      <c r="D16">
        <v>1.0999999999999999E-2</v>
      </c>
      <c r="E16">
        <v>2E-3</v>
      </c>
      <c r="F16">
        <v>0.99399999999999999</v>
      </c>
      <c r="G16">
        <v>0.997</v>
      </c>
      <c r="H16">
        <v>4.0000000000000001E-3</v>
      </c>
      <c r="I16">
        <v>0.98699999999999999</v>
      </c>
      <c r="J16">
        <v>0.995</v>
      </c>
      <c r="K16">
        <v>0.996</v>
      </c>
      <c r="L16">
        <v>0.14799999999999999</v>
      </c>
      <c r="M16">
        <v>0.40799999999999997</v>
      </c>
      <c r="N16">
        <v>0.96799999999999997</v>
      </c>
      <c r="O16">
        <v>1E-3</v>
      </c>
      <c r="P16">
        <v>0</v>
      </c>
      <c r="Q16">
        <v>5.6000000000000001E-2</v>
      </c>
      <c r="R16">
        <v>0.998</v>
      </c>
      <c r="S16">
        <v>2.9000000000000001E-2</v>
      </c>
      <c r="T16">
        <v>0</v>
      </c>
      <c r="U16">
        <v>2E-3</v>
      </c>
      <c r="V16">
        <v>0.98699999999999999</v>
      </c>
      <c r="W16">
        <v>3.0000000000000001E-3</v>
      </c>
      <c r="Z16" s="1">
        <f t="shared" si="0"/>
        <v>0.55420000000000003</v>
      </c>
      <c r="AA16" s="1">
        <f t="shared" si="1"/>
        <v>0.30439999999999995</v>
      </c>
    </row>
    <row r="17" spans="1:27">
      <c r="A17">
        <v>16</v>
      </c>
      <c r="B17" t="s">
        <v>164</v>
      </c>
      <c r="C17">
        <v>30</v>
      </c>
      <c r="D17">
        <v>1E-3</v>
      </c>
      <c r="E17">
        <v>0.99099999999999999</v>
      </c>
      <c r="F17">
        <v>0.99299999999999999</v>
      </c>
      <c r="G17">
        <v>0.997</v>
      </c>
      <c r="H17">
        <v>0.98699999999999999</v>
      </c>
      <c r="I17">
        <v>0.998</v>
      </c>
      <c r="J17">
        <v>0.156</v>
      </c>
      <c r="K17">
        <v>0.995</v>
      </c>
      <c r="L17">
        <v>8.9999999999999993E-3</v>
      </c>
      <c r="M17">
        <v>9.2999999999999999E-2</v>
      </c>
      <c r="N17">
        <v>7.2999999999999995E-2</v>
      </c>
      <c r="O17">
        <v>0</v>
      </c>
      <c r="P17">
        <v>0</v>
      </c>
      <c r="Q17">
        <v>0.85599999999999998</v>
      </c>
      <c r="R17">
        <v>0.996</v>
      </c>
      <c r="S17">
        <v>3.0000000000000001E-3</v>
      </c>
      <c r="T17">
        <v>0</v>
      </c>
      <c r="U17">
        <v>0</v>
      </c>
      <c r="V17">
        <v>0.105</v>
      </c>
      <c r="W17">
        <v>0.995</v>
      </c>
      <c r="Z17" s="1">
        <f t="shared" si="0"/>
        <v>0.622</v>
      </c>
      <c r="AA17" s="1">
        <f t="shared" si="1"/>
        <v>0.30280000000000001</v>
      </c>
    </row>
    <row r="18" spans="1:27">
      <c r="A18">
        <v>17</v>
      </c>
      <c r="B18" t="s">
        <v>165</v>
      </c>
      <c r="C18">
        <v>30</v>
      </c>
      <c r="D18">
        <v>1E-3</v>
      </c>
      <c r="E18">
        <v>7.0000000000000001E-3</v>
      </c>
      <c r="F18">
        <v>0.94</v>
      </c>
      <c r="G18">
        <v>0.997</v>
      </c>
      <c r="H18">
        <v>0.98899999999999999</v>
      </c>
      <c r="I18">
        <v>0.997</v>
      </c>
      <c r="J18">
        <v>0.99099999999999999</v>
      </c>
      <c r="K18">
        <v>0.97699999999999998</v>
      </c>
      <c r="L18">
        <v>0.27300000000000002</v>
      </c>
      <c r="M18">
        <v>0.97199999999999998</v>
      </c>
      <c r="N18">
        <v>0.02</v>
      </c>
      <c r="O18">
        <v>0.13900000000000001</v>
      </c>
      <c r="P18">
        <v>1E-3</v>
      </c>
      <c r="Q18">
        <v>5.0000000000000001E-3</v>
      </c>
      <c r="R18">
        <v>0.998</v>
      </c>
      <c r="S18">
        <v>1.0999999999999999E-2</v>
      </c>
      <c r="T18">
        <v>0</v>
      </c>
      <c r="U18">
        <v>0</v>
      </c>
      <c r="V18">
        <v>0.28899999999999998</v>
      </c>
      <c r="W18">
        <v>0.251</v>
      </c>
      <c r="Z18" s="1">
        <f t="shared" si="0"/>
        <v>0.71440000000000003</v>
      </c>
      <c r="AA18" s="1">
        <f t="shared" si="1"/>
        <v>0.1714</v>
      </c>
    </row>
    <row r="19" spans="1:27">
      <c r="A19">
        <v>18</v>
      </c>
      <c r="B19" t="s">
        <v>166</v>
      </c>
      <c r="C19">
        <v>30</v>
      </c>
      <c r="D19">
        <v>0</v>
      </c>
      <c r="E19">
        <v>0.96899999999999997</v>
      </c>
      <c r="F19">
        <v>0.998</v>
      </c>
      <c r="G19">
        <v>3.0000000000000001E-3</v>
      </c>
      <c r="H19">
        <v>0.88500000000000001</v>
      </c>
      <c r="I19">
        <v>0.998</v>
      </c>
      <c r="J19">
        <v>0.85099999999999998</v>
      </c>
      <c r="K19">
        <v>0.997</v>
      </c>
      <c r="L19">
        <v>5.8999999999999997E-2</v>
      </c>
      <c r="M19">
        <v>0.495</v>
      </c>
      <c r="N19">
        <v>0.48799999999999999</v>
      </c>
      <c r="O19">
        <v>1E-3</v>
      </c>
      <c r="P19">
        <v>1E-3</v>
      </c>
      <c r="Q19">
        <v>0.99399999999999999</v>
      </c>
      <c r="R19">
        <v>0.997</v>
      </c>
      <c r="S19">
        <v>2E-3</v>
      </c>
      <c r="T19">
        <v>0</v>
      </c>
      <c r="U19">
        <v>0</v>
      </c>
      <c r="V19">
        <v>0</v>
      </c>
      <c r="W19">
        <v>0.504</v>
      </c>
      <c r="Z19" s="1">
        <f t="shared" si="0"/>
        <v>0.62549999999999994</v>
      </c>
      <c r="AA19" s="1">
        <f t="shared" si="1"/>
        <v>0.29869999999999997</v>
      </c>
    </row>
    <row r="20" spans="1:27">
      <c r="A20">
        <v>19</v>
      </c>
      <c r="B20" t="s">
        <v>167</v>
      </c>
      <c r="C20">
        <v>30</v>
      </c>
      <c r="D20">
        <v>0</v>
      </c>
      <c r="E20">
        <v>7.0000000000000001E-3</v>
      </c>
      <c r="F20">
        <v>0.996</v>
      </c>
      <c r="G20">
        <v>4.0000000000000001E-3</v>
      </c>
      <c r="H20">
        <v>0.996</v>
      </c>
      <c r="I20">
        <v>0.998</v>
      </c>
      <c r="J20">
        <v>1.2999999999999999E-2</v>
      </c>
      <c r="K20">
        <v>0.95699999999999996</v>
      </c>
      <c r="L20">
        <v>0.91</v>
      </c>
      <c r="M20">
        <v>0.46</v>
      </c>
      <c r="N20">
        <v>5.0000000000000001E-3</v>
      </c>
      <c r="O20">
        <v>1E-3</v>
      </c>
      <c r="P20">
        <v>3.0000000000000001E-3</v>
      </c>
      <c r="Q20">
        <v>0.93100000000000005</v>
      </c>
      <c r="R20">
        <v>0.99399999999999999</v>
      </c>
      <c r="S20">
        <v>3.0000000000000001E-3</v>
      </c>
      <c r="T20">
        <v>0</v>
      </c>
      <c r="U20">
        <v>0</v>
      </c>
      <c r="V20">
        <v>1E-3</v>
      </c>
      <c r="W20">
        <v>0.53700000000000003</v>
      </c>
      <c r="Z20" s="1">
        <f t="shared" si="0"/>
        <v>0.53410000000000002</v>
      </c>
      <c r="AA20" s="1">
        <f t="shared" si="1"/>
        <v>0.2475</v>
      </c>
    </row>
    <row r="21" spans="1:27">
      <c r="A21">
        <v>20</v>
      </c>
      <c r="B21" t="s">
        <v>168</v>
      </c>
      <c r="C21">
        <v>30</v>
      </c>
      <c r="D21">
        <v>1.7000000000000001E-2</v>
      </c>
      <c r="E21">
        <v>0.998</v>
      </c>
      <c r="F21">
        <v>0.997</v>
      </c>
      <c r="G21">
        <v>0</v>
      </c>
      <c r="H21">
        <v>3.0000000000000001E-3</v>
      </c>
      <c r="I21">
        <v>0.996</v>
      </c>
      <c r="J21">
        <v>0.85699999999999998</v>
      </c>
      <c r="K21">
        <v>0.996</v>
      </c>
      <c r="L21">
        <v>0.79300000000000004</v>
      </c>
      <c r="M21">
        <v>0.995</v>
      </c>
      <c r="N21">
        <v>0.58099999999999996</v>
      </c>
      <c r="O21">
        <v>8.0000000000000002E-3</v>
      </c>
      <c r="P21">
        <v>5.0000000000000001E-3</v>
      </c>
      <c r="Q21">
        <v>0.83699999999999997</v>
      </c>
      <c r="R21">
        <v>0.997</v>
      </c>
      <c r="S21">
        <v>6.0000000000000001E-3</v>
      </c>
      <c r="T21">
        <v>0</v>
      </c>
      <c r="U21">
        <v>0</v>
      </c>
      <c r="V21">
        <v>0</v>
      </c>
      <c r="W21">
        <v>2E-3</v>
      </c>
      <c r="Z21" s="1">
        <f t="shared" si="0"/>
        <v>0.66520000000000012</v>
      </c>
      <c r="AA21" s="1">
        <f t="shared" si="1"/>
        <v>0.24359999999999996</v>
      </c>
    </row>
    <row r="22" spans="1:27">
      <c r="A22">
        <v>21</v>
      </c>
      <c r="B22" t="s">
        <v>169</v>
      </c>
      <c r="C22">
        <v>30</v>
      </c>
      <c r="D22">
        <v>2E-3</v>
      </c>
      <c r="E22">
        <v>1E-3</v>
      </c>
      <c r="F22">
        <v>0.998</v>
      </c>
      <c r="G22">
        <v>3.0000000000000001E-3</v>
      </c>
      <c r="H22">
        <v>0.01</v>
      </c>
      <c r="I22">
        <v>0.997</v>
      </c>
      <c r="J22">
        <v>0.92100000000000004</v>
      </c>
      <c r="K22">
        <v>0.998</v>
      </c>
      <c r="L22">
        <v>0.99099999999999999</v>
      </c>
      <c r="M22">
        <v>8.1000000000000003E-2</v>
      </c>
      <c r="N22">
        <v>0.98699999999999999</v>
      </c>
      <c r="O22">
        <v>1E-3</v>
      </c>
      <c r="P22">
        <v>1E-3</v>
      </c>
      <c r="Q22">
        <v>0.41</v>
      </c>
      <c r="R22">
        <v>0.998</v>
      </c>
      <c r="S22">
        <v>2E-3</v>
      </c>
      <c r="T22">
        <v>0</v>
      </c>
      <c r="U22">
        <v>0</v>
      </c>
      <c r="V22">
        <v>1.4E-2</v>
      </c>
      <c r="W22">
        <v>2E-3</v>
      </c>
      <c r="Z22" s="1">
        <f t="shared" si="0"/>
        <v>0.50019999999999998</v>
      </c>
      <c r="AA22" s="1">
        <f t="shared" si="1"/>
        <v>0.24149999999999996</v>
      </c>
    </row>
    <row r="23" spans="1:27">
      <c r="A23">
        <v>22</v>
      </c>
      <c r="B23" t="s">
        <v>170</v>
      </c>
      <c r="C23">
        <v>30</v>
      </c>
      <c r="D23">
        <v>6.0000000000000001E-3</v>
      </c>
      <c r="E23">
        <v>0.996</v>
      </c>
      <c r="F23">
        <v>0.996</v>
      </c>
      <c r="G23">
        <v>3.0000000000000001E-3</v>
      </c>
      <c r="H23">
        <v>1.0999999999999999E-2</v>
      </c>
      <c r="I23">
        <v>0.996</v>
      </c>
      <c r="J23">
        <v>0.72299999999999998</v>
      </c>
      <c r="K23">
        <v>0.996</v>
      </c>
      <c r="L23">
        <v>0.99</v>
      </c>
      <c r="M23">
        <v>0.996</v>
      </c>
      <c r="N23">
        <v>0.80800000000000005</v>
      </c>
      <c r="O23">
        <v>1E-3</v>
      </c>
      <c r="P23">
        <v>3.2000000000000001E-2</v>
      </c>
      <c r="Q23">
        <v>1.0999999999999999E-2</v>
      </c>
      <c r="R23">
        <v>0.997</v>
      </c>
      <c r="S23">
        <v>2E-3</v>
      </c>
      <c r="T23">
        <v>0</v>
      </c>
      <c r="U23">
        <v>0</v>
      </c>
      <c r="V23">
        <v>3.0000000000000001E-3</v>
      </c>
      <c r="W23">
        <v>7.2999999999999995E-2</v>
      </c>
      <c r="Z23" s="1">
        <f t="shared" si="0"/>
        <v>0.67130000000000012</v>
      </c>
      <c r="AA23" s="1">
        <f t="shared" si="1"/>
        <v>0.19270000000000001</v>
      </c>
    </row>
    <row r="24" spans="1:27">
      <c r="A24">
        <v>23</v>
      </c>
      <c r="B24" t="s">
        <v>171</v>
      </c>
      <c r="C24">
        <v>30</v>
      </c>
      <c r="D24">
        <v>0.02</v>
      </c>
      <c r="E24">
        <v>0.997</v>
      </c>
      <c r="F24">
        <v>0.997</v>
      </c>
      <c r="G24">
        <v>8.0000000000000002E-3</v>
      </c>
      <c r="H24">
        <v>7.6999999999999999E-2</v>
      </c>
      <c r="I24">
        <v>0.98899999999999999</v>
      </c>
      <c r="J24">
        <v>1.7999999999999999E-2</v>
      </c>
      <c r="K24">
        <v>0.997</v>
      </c>
      <c r="L24">
        <v>0.997</v>
      </c>
      <c r="M24">
        <v>6.9000000000000006E-2</v>
      </c>
      <c r="N24">
        <v>4.0000000000000001E-3</v>
      </c>
      <c r="O24">
        <v>2E-3</v>
      </c>
      <c r="P24">
        <v>0.59899999999999998</v>
      </c>
      <c r="Q24">
        <v>0.58599999999999997</v>
      </c>
      <c r="R24">
        <v>0.997</v>
      </c>
      <c r="S24">
        <v>0.27100000000000002</v>
      </c>
      <c r="T24">
        <v>0</v>
      </c>
      <c r="U24">
        <v>1.7000000000000001E-2</v>
      </c>
      <c r="V24">
        <v>0.35899999999999999</v>
      </c>
      <c r="W24">
        <v>4.0000000000000001E-3</v>
      </c>
      <c r="Z24" s="1">
        <f t="shared" si="0"/>
        <v>0.51689999999999992</v>
      </c>
      <c r="AA24" s="1">
        <f t="shared" si="1"/>
        <v>0.28389999999999993</v>
      </c>
    </row>
    <row r="25" spans="1:27">
      <c r="A25">
        <v>24</v>
      </c>
      <c r="B25" t="s">
        <v>172</v>
      </c>
      <c r="C25">
        <v>30</v>
      </c>
      <c r="D25">
        <v>0</v>
      </c>
      <c r="E25">
        <v>0</v>
      </c>
      <c r="F25">
        <v>0</v>
      </c>
      <c r="G25">
        <v>0.66</v>
      </c>
      <c r="H25">
        <v>0.996</v>
      </c>
      <c r="I25">
        <v>0</v>
      </c>
      <c r="J25">
        <v>1E-3</v>
      </c>
      <c r="K25">
        <v>2E-3</v>
      </c>
      <c r="L25">
        <v>3.6999999999999998E-2</v>
      </c>
      <c r="M25">
        <v>0.997</v>
      </c>
      <c r="N25">
        <v>0</v>
      </c>
      <c r="O25">
        <v>0.95499999999999996</v>
      </c>
      <c r="P25">
        <v>0</v>
      </c>
      <c r="Q25">
        <v>2E-3</v>
      </c>
      <c r="R25">
        <v>1E-3</v>
      </c>
      <c r="S25">
        <v>0.998</v>
      </c>
      <c r="T25">
        <v>1E-3</v>
      </c>
      <c r="U25">
        <v>6.0000000000000001E-3</v>
      </c>
      <c r="V25">
        <v>2E-3</v>
      </c>
      <c r="W25">
        <v>0.998</v>
      </c>
      <c r="Z25" s="1">
        <f t="shared" si="0"/>
        <v>0.26929999999999998</v>
      </c>
      <c r="AA25" s="1">
        <f t="shared" si="1"/>
        <v>0.29630000000000001</v>
      </c>
    </row>
    <row r="26" spans="1:27">
      <c r="A26">
        <v>25</v>
      </c>
      <c r="B26" t="s">
        <v>173</v>
      </c>
      <c r="C26">
        <v>30</v>
      </c>
      <c r="D26">
        <v>2E-3</v>
      </c>
      <c r="E26">
        <v>0.28799999999999998</v>
      </c>
      <c r="F26">
        <v>2E-3</v>
      </c>
      <c r="G26">
        <v>0.127</v>
      </c>
      <c r="H26">
        <v>0.996</v>
      </c>
      <c r="I26">
        <v>0</v>
      </c>
      <c r="J26">
        <v>0</v>
      </c>
      <c r="K26">
        <v>5.0000000000000001E-3</v>
      </c>
      <c r="L26">
        <v>0.996</v>
      </c>
      <c r="M26">
        <v>0.995</v>
      </c>
      <c r="N26">
        <v>0</v>
      </c>
      <c r="O26">
        <v>0.998</v>
      </c>
      <c r="P26">
        <v>0</v>
      </c>
      <c r="Q26">
        <v>4.0000000000000001E-3</v>
      </c>
      <c r="R26">
        <v>1E-3</v>
      </c>
      <c r="S26">
        <v>0.998</v>
      </c>
      <c r="T26">
        <v>4.3999999999999997E-2</v>
      </c>
      <c r="U26">
        <v>2E-3</v>
      </c>
      <c r="V26">
        <v>0.997</v>
      </c>
      <c r="W26">
        <v>1E-3</v>
      </c>
      <c r="Z26" s="1">
        <f t="shared" si="0"/>
        <v>0.34110000000000001</v>
      </c>
      <c r="AA26" s="1">
        <f t="shared" si="1"/>
        <v>0.30449999999999994</v>
      </c>
    </row>
    <row r="27" spans="1:27">
      <c r="A27">
        <v>26</v>
      </c>
      <c r="B27" t="s">
        <v>174</v>
      </c>
      <c r="C27">
        <v>30</v>
      </c>
      <c r="D27">
        <v>1E-3</v>
      </c>
      <c r="E27">
        <v>0</v>
      </c>
      <c r="F27">
        <v>5.0000000000000001E-3</v>
      </c>
      <c r="G27">
        <v>7.4999999999999997E-2</v>
      </c>
      <c r="H27">
        <v>0.99299999999999999</v>
      </c>
      <c r="I27">
        <v>1E-3</v>
      </c>
      <c r="J27">
        <v>0</v>
      </c>
      <c r="K27">
        <v>2E-3</v>
      </c>
      <c r="L27">
        <v>0.98099999999999998</v>
      </c>
      <c r="M27">
        <v>0.997</v>
      </c>
      <c r="N27">
        <v>0</v>
      </c>
      <c r="O27">
        <v>2E-3</v>
      </c>
      <c r="P27">
        <v>0</v>
      </c>
      <c r="Q27">
        <v>1E-3</v>
      </c>
      <c r="R27">
        <v>0</v>
      </c>
      <c r="S27">
        <v>0.998</v>
      </c>
      <c r="T27">
        <v>0</v>
      </c>
      <c r="U27">
        <v>5.0000000000000001E-3</v>
      </c>
      <c r="V27">
        <v>0.996</v>
      </c>
      <c r="W27">
        <v>0.998</v>
      </c>
      <c r="Z27" s="1">
        <f t="shared" si="0"/>
        <v>0.30549999999999999</v>
      </c>
      <c r="AA27" s="1">
        <f t="shared" si="1"/>
        <v>0.3</v>
      </c>
    </row>
    <row r="28" spans="1:27">
      <c r="A28">
        <v>27</v>
      </c>
      <c r="B28" t="s">
        <v>175</v>
      </c>
      <c r="C28">
        <v>30</v>
      </c>
      <c r="D28">
        <v>0</v>
      </c>
      <c r="E28">
        <v>2E-3</v>
      </c>
      <c r="F28">
        <v>2E-3</v>
      </c>
      <c r="G28">
        <v>0.10299999999999999</v>
      </c>
      <c r="H28">
        <v>0.94099999999999995</v>
      </c>
      <c r="I28">
        <v>0</v>
      </c>
      <c r="J28">
        <v>0</v>
      </c>
      <c r="K28">
        <v>2E-3</v>
      </c>
      <c r="L28">
        <v>0.98399999999999999</v>
      </c>
      <c r="M28">
        <v>0.996</v>
      </c>
      <c r="N28">
        <v>0</v>
      </c>
      <c r="O28">
        <v>0.998</v>
      </c>
      <c r="P28">
        <v>0</v>
      </c>
      <c r="Q28">
        <v>1E-3</v>
      </c>
      <c r="R28">
        <v>0</v>
      </c>
      <c r="S28">
        <v>0.998</v>
      </c>
      <c r="T28">
        <v>0</v>
      </c>
      <c r="U28">
        <v>0.95699999999999996</v>
      </c>
      <c r="V28">
        <v>0.998</v>
      </c>
      <c r="W28">
        <v>0.998</v>
      </c>
      <c r="Z28" s="1">
        <f t="shared" si="0"/>
        <v>0.30299999999999999</v>
      </c>
      <c r="AA28" s="1">
        <f t="shared" si="1"/>
        <v>0.495</v>
      </c>
    </row>
    <row r="29" spans="1:27">
      <c r="A29">
        <v>28</v>
      </c>
      <c r="B29" t="s">
        <v>176</v>
      </c>
      <c r="C29">
        <v>30</v>
      </c>
      <c r="D29">
        <v>2.5999999999999999E-2</v>
      </c>
      <c r="E29">
        <v>1.4999999999999999E-2</v>
      </c>
      <c r="F29">
        <v>1E-3</v>
      </c>
      <c r="G29">
        <v>0.50600000000000001</v>
      </c>
      <c r="H29">
        <v>0.996</v>
      </c>
      <c r="I29">
        <v>0</v>
      </c>
      <c r="J29">
        <v>0</v>
      </c>
      <c r="K29">
        <v>3.0000000000000001E-3</v>
      </c>
      <c r="L29">
        <v>0.995</v>
      </c>
      <c r="M29">
        <v>0.997</v>
      </c>
      <c r="N29">
        <v>0</v>
      </c>
      <c r="O29">
        <v>2E-3</v>
      </c>
      <c r="P29">
        <v>0</v>
      </c>
      <c r="Q29">
        <v>4.0000000000000001E-3</v>
      </c>
      <c r="R29">
        <v>1E-3</v>
      </c>
      <c r="S29">
        <v>0.998</v>
      </c>
      <c r="T29">
        <v>0</v>
      </c>
      <c r="U29">
        <v>0</v>
      </c>
      <c r="V29">
        <v>0.30099999999999999</v>
      </c>
      <c r="W29">
        <v>0</v>
      </c>
      <c r="Z29" s="1">
        <f t="shared" si="0"/>
        <v>0.35389999999999999</v>
      </c>
      <c r="AA29" s="1">
        <f t="shared" si="1"/>
        <v>0.13059999999999999</v>
      </c>
    </row>
    <row r="30" spans="1:27">
      <c r="A30">
        <v>29</v>
      </c>
      <c r="B30" t="s">
        <v>177</v>
      </c>
      <c r="C30">
        <v>30</v>
      </c>
      <c r="D30">
        <v>0</v>
      </c>
      <c r="E30">
        <v>1.2E-2</v>
      </c>
      <c r="F30">
        <v>0.98699999999999999</v>
      </c>
      <c r="G30">
        <v>0.26800000000000002</v>
      </c>
      <c r="H30">
        <v>0.996</v>
      </c>
      <c r="I30">
        <v>1E-3</v>
      </c>
      <c r="J30">
        <v>0</v>
      </c>
      <c r="K30">
        <v>2E-3</v>
      </c>
      <c r="L30">
        <v>0.98499999999999999</v>
      </c>
      <c r="M30">
        <v>0.997</v>
      </c>
      <c r="N30">
        <v>0</v>
      </c>
      <c r="O30">
        <v>1E-3</v>
      </c>
      <c r="P30">
        <v>0</v>
      </c>
      <c r="Q30">
        <v>1.4999999999999999E-2</v>
      </c>
      <c r="R30">
        <v>0</v>
      </c>
      <c r="S30">
        <v>0.998</v>
      </c>
      <c r="T30">
        <v>0</v>
      </c>
      <c r="U30">
        <v>8.9999999999999993E-3</v>
      </c>
      <c r="V30">
        <v>0.995</v>
      </c>
      <c r="W30">
        <v>0</v>
      </c>
      <c r="Z30" s="1">
        <f t="shared" si="0"/>
        <v>0.42479999999999996</v>
      </c>
      <c r="AA30" s="1">
        <f t="shared" si="1"/>
        <v>0.20179999999999998</v>
      </c>
    </row>
    <row r="31" spans="1:27">
      <c r="A31">
        <v>30</v>
      </c>
      <c r="B31" t="s">
        <v>178</v>
      </c>
      <c r="C31">
        <v>30</v>
      </c>
      <c r="D31">
        <v>0</v>
      </c>
      <c r="E31">
        <v>1E-3</v>
      </c>
      <c r="F31">
        <v>0</v>
      </c>
      <c r="G31">
        <v>0.11</v>
      </c>
      <c r="H31">
        <v>1.2E-2</v>
      </c>
      <c r="I31">
        <v>1E-3</v>
      </c>
      <c r="J31">
        <v>1.7999999999999999E-2</v>
      </c>
      <c r="K31">
        <v>2E-3</v>
      </c>
      <c r="L31">
        <v>2.1999999999999999E-2</v>
      </c>
      <c r="M31">
        <v>0.996</v>
      </c>
      <c r="N31">
        <v>0</v>
      </c>
      <c r="O31">
        <v>0.998</v>
      </c>
      <c r="P31">
        <v>3.0000000000000001E-3</v>
      </c>
      <c r="Q31">
        <v>2E-3</v>
      </c>
      <c r="R31">
        <v>0.998</v>
      </c>
      <c r="S31">
        <v>0.998</v>
      </c>
      <c r="T31">
        <v>0</v>
      </c>
      <c r="U31">
        <v>0.998</v>
      </c>
      <c r="V31">
        <v>0.997</v>
      </c>
      <c r="W31">
        <v>1E-3</v>
      </c>
      <c r="Z31" s="1">
        <f t="shared" si="0"/>
        <v>0.1162</v>
      </c>
      <c r="AA31" s="1">
        <f t="shared" si="1"/>
        <v>0.4995</v>
      </c>
    </row>
    <row r="32" spans="1:27">
      <c r="A32">
        <v>31</v>
      </c>
      <c r="B32" t="s">
        <v>179</v>
      </c>
      <c r="C32">
        <v>30</v>
      </c>
      <c r="D32">
        <v>0</v>
      </c>
      <c r="E32">
        <v>0</v>
      </c>
      <c r="F32">
        <v>1E-3</v>
      </c>
      <c r="G32">
        <v>4.1000000000000002E-2</v>
      </c>
      <c r="H32">
        <v>0</v>
      </c>
      <c r="I32">
        <v>0</v>
      </c>
      <c r="J32">
        <v>0.997</v>
      </c>
      <c r="K32">
        <v>1E-3</v>
      </c>
      <c r="L32">
        <v>0</v>
      </c>
      <c r="M32">
        <v>0.997</v>
      </c>
      <c r="N32">
        <v>1E-3</v>
      </c>
      <c r="O32">
        <v>3.0000000000000001E-3</v>
      </c>
      <c r="P32">
        <v>0.998</v>
      </c>
      <c r="Q32">
        <v>1E-3</v>
      </c>
      <c r="R32">
        <v>0.99399999999999999</v>
      </c>
      <c r="S32">
        <v>0.997</v>
      </c>
      <c r="T32">
        <v>1E-3</v>
      </c>
      <c r="U32">
        <v>0.997</v>
      </c>
      <c r="V32">
        <v>0.96099999999999997</v>
      </c>
      <c r="W32">
        <v>0.998</v>
      </c>
      <c r="Z32" s="1">
        <f t="shared" si="0"/>
        <v>0.20369999999999999</v>
      </c>
      <c r="AA32" s="1">
        <f t="shared" si="1"/>
        <v>0.59509999999999996</v>
      </c>
    </row>
    <row r="33" spans="1:27">
      <c r="A33">
        <v>32</v>
      </c>
      <c r="B33" t="s">
        <v>180</v>
      </c>
      <c r="C33">
        <v>30</v>
      </c>
      <c r="D33">
        <v>3.0000000000000001E-3</v>
      </c>
      <c r="E33">
        <v>1E-3</v>
      </c>
      <c r="F33">
        <v>0</v>
      </c>
      <c r="G33">
        <v>5.8000000000000003E-2</v>
      </c>
      <c r="H33">
        <v>6.6000000000000003E-2</v>
      </c>
      <c r="I33">
        <v>0</v>
      </c>
      <c r="J33">
        <v>0.995</v>
      </c>
      <c r="K33">
        <v>3.0000000000000001E-3</v>
      </c>
      <c r="L33">
        <v>0.191</v>
      </c>
      <c r="M33">
        <v>0.98899999999999999</v>
      </c>
      <c r="N33">
        <v>1E-3</v>
      </c>
      <c r="O33">
        <v>0.997</v>
      </c>
      <c r="P33">
        <v>0.997</v>
      </c>
      <c r="Q33">
        <v>0</v>
      </c>
      <c r="R33">
        <v>0.998</v>
      </c>
      <c r="S33">
        <v>0.998</v>
      </c>
      <c r="T33">
        <v>2.4E-2</v>
      </c>
      <c r="U33">
        <v>0.998</v>
      </c>
      <c r="V33">
        <v>0.996</v>
      </c>
      <c r="W33">
        <v>1E-3</v>
      </c>
      <c r="Z33" s="1">
        <f t="shared" si="0"/>
        <v>0.2306</v>
      </c>
      <c r="AA33" s="1">
        <f t="shared" si="1"/>
        <v>0.60100000000000009</v>
      </c>
    </row>
    <row r="34" spans="1:27">
      <c r="A34">
        <v>33</v>
      </c>
      <c r="B34" t="s">
        <v>181</v>
      </c>
      <c r="C34">
        <v>30</v>
      </c>
      <c r="D34">
        <v>0</v>
      </c>
      <c r="E34">
        <v>2E-3</v>
      </c>
      <c r="F34">
        <v>0</v>
      </c>
      <c r="G34">
        <v>0.191</v>
      </c>
      <c r="H34">
        <v>7.0000000000000001E-3</v>
      </c>
      <c r="I34">
        <v>0</v>
      </c>
      <c r="J34">
        <v>0.11</v>
      </c>
      <c r="K34">
        <v>2E-3</v>
      </c>
      <c r="L34">
        <v>1E-3</v>
      </c>
      <c r="M34">
        <v>0.997</v>
      </c>
      <c r="N34">
        <v>0</v>
      </c>
      <c r="O34">
        <v>0.998</v>
      </c>
      <c r="P34">
        <v>5.8999999999999997E-2</v>
      </c>
      <c r="Q34">
        <v>0</v>
      </c>
      <c r="R34">
        <v>0.99399999999999999</v>
      </c>
      <c r="S34">
        <v>0.998</v>
      </c>
      <c r="T34">
        <v>0</v>
      </c>
      <c r="U34">
        <v>0.998</v>
      </c>
      <c r="V34">
        <v>0.998</v>
      </c>
      <c r="W34">
        <v>0.998</v>
      </c>
      <c r="Z34" s="1">
        <f t="shared" si="0"/>
        <v>0.13100000000000001</v>
      </c>
      <c r="AA34" s="1">
        <f t="shared" si="1"/>
        <v>0.60430000000000006</v>
      </c>
    </row>
    <row r="35" spans="1:27">
      <c r="A35">
        <v>34</v>
      </c>
      <c r="B35" t="s">
        <v>182</v>
      </c>
      <c r="C35">
        <v>30</v>
      </c>
      <c r="D35">
        <v>1E-3</v>
      </c>
      <c r="E35">
        <v>0</v>
      </c>
      <c r="F35">
        <v>1E-3</v>
      </c>
      <c r="G35">
        <v>0.1</v>
      </c>
      <c r="H35">
        <v>1E-3</v>
      </c>
      <c r="I35">
        <v>0</v>
      </c>
      <c r="J35">
        <v>0.96199999999999997</v>
      </c>
      <c r="K35">
        <v>2E-3</v>
      </c>
      <c r="L35">
        <v>1.7999999999999999E-2</v>
      </c>
      <c r="M35">
        <v>0.98899999999999999</v>
      </c>
      <c r="N35">
        <v>0</v>
      </c>
      <c r="O35">
        <v>2E-3</v>
      </c>
      <c r="P35">
        <v>0.997</v>
      </c>
      <c r="Q35">
        <v>1E-3</v>
      </c>
      <c r="R35">
        <v>0.998</v>
      </c>
      <c r="S35">
        <v>0.998</v>
      </c>
      <c r="T35">
        <v>1E-3</v>
      </c>
      <c r="U35">
        <v>0.997</v>
      </c>
      <c r="V35">
        <v>0.99299999999999999</v>
      </c>
      <c r="W35">
        <v>1E-3</v>
      </c>
      <c r="Z35" s="1">
        <f t="shared" si="0"/>
        <v>0.20739999999999997</v>
      </c>
      <c r="AA35" s="1">
        <f t="shared" si="1"/>
        <v>0.49880000000000002</v>
      </c>
    </row>
    <row r="36" spans="1:27">
      <c r="A36">
        <v>35</v>
      </c>
      <c r="B36" t="s">
        <v>183</v>
      </c>
      <c r="C36">
        <v>30</v>
      </c>
      <c r="D36">
        <v>0</v>
      </c>
      <c r="E36">
        <v>0.14899999999999999</v>
      </c>
      <c r="F36">
        <v>0</v>
      </c>
      <c r="G36">
        <v>0.02</v>
      </c>
      <c r="H36">
        <v>5.0000000000000001E-3</v>
      </c>
      <c r="I36">
        <v>0</v>
      </c>
      <c r="J36">
        <v>0.997</v>
      </c>
      <c r="K36">
        <v>2E-3</v>
      </c>
      <c r="L36">
        <v>0</v>
      </c>
      <c r="M36">
        <v>0.84199999999999997</v>
      </c>
      <c r="N36">
        <v>3.0000000000000001E-3</v>
      </c>
      <c r="O36">
        <v>0.998</v>
      </c>
      <c r="P36">
        <v>0.99299999999999999</v>
      </c>
      <c r="Q36">
        <v>0</v>
      </c>
      <c r="R36">
        <v>0.998</v>
      </c>
      <c r="S36">
        <v>0.998</v>
      </c>
      <c r="T36">
        <v>0.997</v>
      </c>
      <c r="U36">
        <v>0.998</v>
      </c>
      <c r="V36">
        <v>0.86199999999999999</v>
      </c>
      <c r="W36">
        <v>0.998</v>
      </c>
      <c r="Z36" s="1">
        <f t="shared" si="0"/>
        <v>0.20150000000000001</v>
      </c>
      <c r="AA36" s="1">
        <f t="shared" si="1"/>
        <v>0.78450000000000009</v>
      </c>
    </row>
    <row r="37" spans="1:27">
      <c r="A37">
        <v>36</v>
      </c>
      <c r="B37" t="s">
        <v>184</v>
      </c>
      <c r="C37">
        <v>30</v>
      </c>
      <c r="D37">
        <v>1.0999999999999999E-2</v>
      </c>
      <c r="E37">
        <v>0.42499999999999999</v>
      </c>
      <c r="F37">
        <v>1E-3</v>
      </c>
      <c r="G37">
        <v>3.1E-2</v>
      </c>
      <c r="H37">
        <v>0.99299999999999999</v>
      </c>
      <c r="I37">
        <v>0</v>
      </c>
      <c r="J37">
        <v>0.56699999999999995</v>
      </c>
      <c r="K37">
        <v>1.0999999999999999E-2</v>
      </c>
      <c r="L37">
        <v>0</v>
      </c>
      <c r="M37">
        <v>0</v>
      </c>
      <c r="N37">
        <v>0.38</v>
      </c>
      <c r="O37">
        <v>0.14499999999999999</v>
      </c>
      <c r="P37">
        <v>2E-3</v>
      </c>
      <c r="Q37">
        <v>4.0000000000000001E-3</v>
      </c>
      <c r="R37">
        <v>1.4E-2</v>
      </c>
      <c r="S37">
        <v>0.69099999999999995</v>
      </c>
      <c r="T37">
        <v>0.998</v>
      </c>
      <c r="U37">
        <v>1.7999999999999999E-2</v>
      </c>
      <c r="V37">
        <v>1E-3</v>
      </c>
      <c r="W37">
        <v>0.998</v>
      </c>
      <c r="Z37" s="1">
        <f t="shared" si="0"/>
        <v>0.20389999999999997</v>
      </c>
      <c r="AA37" s="1">
        <f t="shared" si="1"/>
        <v>0.32509999999999994</v>
      </c>
    </row>
    <row r="38" spans="1:27">
      <c r="A38">
        <v>37</v>
      </c>
      <c r="B38" t="s">
        <v>185</v>
      </c>
      <c r="C38">
        <v>30</v>
      </c>
      <c r="D38">
        <v>9.1999999999999998E-2</v>
      </c>
      <c r="E38">
        <v>0.83699999999999997</v>
      </c>
      <c r="F38">
        <v>0</v>
      </c>
      <c r="G38">
        <v>0.2</v>
      </c>
      <c r="H38">
        <v>0.995</v>
      </c>
      <c r="I38">
        <v>0</v>
      </c>
      <c r="J38">
        <v>0.83499999999999996</v>
      </c>
      <c r="K38">
        <v>4.2000000000000003E-2</v>
      </c>
      <c r="L38">
        <v>0.13500000000000001</v>
      </c>
      <c r="M38">
        <v>0</v>
      </c>
      <c r="N38">
        <v>0.38900000000000001</v>
      </c>
      <c r="O38">
        <v>0.997</v>
      </c>
      <c r="P38">
        <v>3.0000000000000001E-3</v>
      </c>
      <c r="Q38">
        <v>1E-3</v>
      </c>
      <c r="R38">
        <v>0.38900000000000001</v>
      </c>
      <c r="S38">
        <v>0.20799999999999999</v>
      </c>
      <c r="T38">
        <v>0.998</v>
      </c>
      <c r="U38">
        <v>0.27500000000000002</v>
      </c>
      <c r="V38">
        <v>7.5999999999999998E-2</v>
      </c>
      <c r="W38">
        <v>1E-3</v>
      </c>
      <c r="Z38" s="1">
        <f t="shared" si="0"/>
        <v>0.31359999999999999</v>
      </c>
      <c r="AA38" s="1">
        <f t="shared" si="1"/>
        <v>0.3337</v>
      </c>
    </row>
    <row r="39" spans="1:27">
      <c r="A39">
        <v>38</v>
      </c>
      <c r="B39" t="s">
        <v>186</v>
      </c>
      <c r="C39">
        <v>30</v>
      </c>
      <c r="D39">
        <v>0</v>
      </c>
      <c r="E39">
        <v>0.95599999999999996</v>
      </c>
      <c r="F39">
        <v>0</v>
      </c>
      <c r="G39">
        <v>0.17299999999999999</v>
      </c>
      <c r="H39">
        <v>0.996</v>
      </c>
      <c r="I39">
        <v>0</v>
      </c>
      <c r="J39">
        <v>1.2E-2</v>
      </c>
      <c r="K39">
        <v>5.0000000000000001E-3</v>
      </c>
      <c r="L39">
        <v>1.6E-2</v>
      </c>
      <c r="M39">
        <v>2.5000000000000001E-2</v>
      </c>
      <c r="N39">
        <v>0.01</v>
      </c>
      <c r="O39">
        <v>0.997</v>
      </c>
      <c r="P39">
        <v>0</v>
      </c>
      <c r="Q39">
        <v>6.0000000000000001E-3</v>
      </c>
      <c r="R39">
        <v>1E-3</v>
      </c>
      <c r="S39">
        <v>0.995</v>
      </c>
      <c r="T39">
        <v>0.998</v>
      </c>
      <c r="U39">
        <v>3.0000000000000001E-3</v>
      </c>
      <c r="V39">
        <v>0.995</v>
      </c>
      <c r="W39">
        <v>0.998</v>
      </c>
      <c r="Z39" s="1">
        <f t="shared" si="0"/>
        <v>0.21829999999999999</v>
      </c>
      <c r="AA39" s="1">
        <f t="shared" si="1"/>
        <v>0.50029999999999997</v>
      </c>
    </row>
    <row r="40" spans="1:27">
      <c r="A40">
        <v>39</v>
      </c>
      <c r="B40" t="s">
        <v>187</v>
      </c>
      <c r="C40">
        <v>30</v>
      </c>
      <c r="D40">
        <v>1.6E-2</v>
      </c>
      <c r="E40">
        <v>0.99199999999999999</v>
      </c>
      <c r="F40">
        <v>0</v>
      </c>
      <c r="G40">
        <v>6.8000000000000005E-2</v>
      </c>
      <c r="H40">
        <v>0.83499999999999996</v>
      </c>
      <c r="I40">
        <v>0</v>
      </c>
      <c r="J40">
        <v>0.86599999999999999</v>
      </c>
      <c r="K40">
        <v>0.253</v>
      </c>
      <c r="L40">
        <v>1E-3</v>
      </c>
      <c r="M40">
        <v>0</v>
      </c>
      <c r="N40">
        <v>0.996</v>
      </c>
      <c r="O40">
        <v>0.997</v>
      </c>
      <c r="P40">
        <v>3.0000000000000001E-3</v>
      </c>
      <c r="Q40">
        <v>1E-3</v>
      </c>
      <c r="R40">
        <v>1.6E-2</v>
      </c>
      <c r="S40">
        <v>0.58599999999999997</v>
      </c>
      <c r="T40">
        <v>0.998</v>
      </c>
      <c r="U40">
        <v>7.2999999999999995E-2</v>
      </c>
      <c r="V40">
        <v>5.0000000000000001E-3</v>
      </c>
      <c r="W40">
        <v>0.998</v>
      </c>
      <c r="Z40" s="1">
        <f t="shared" si="0"/>
        <v>0.30310000000000004</v>
      </c>
      <c r="AA40" s="1">
        <f t="shared" si="1"/>
        <v>0.46729999999999994</v>
      </c>
    </row>
    <row r="41" spans="1:27">
      <c r="A41">
        <v>40</v>
      </c>
      <c r="B41" t="s">
        <v>188</v>
      </c>
      <c r="C41">
        <v>30</v>
      </c>
      <c r="D41">
        <v>5.5E-2</v>
      </c>
      <c r="E41">
        <v>6.5000000000000002E-2</v>
      </c>
      <c r="F41">
        <v>1E-3</v>
      </c>
      <c r="G41">
        <v>0.158</v>
      </c>
      <c r="H41">
        <v>0.996</v>
      </c>
      <c r="I41">
        <v>0</v>
      </c>
      <c r="J41">
        <v>0.59499999999999997</v>
      </c>
      <c r="K41">
        <v>0.109</v>
      </c>
      <c r="L41">
        <v>1E-3</v>
      </c>
      <c r="M41">
        <v>8.0000000000000002E-3</v>
      </c>
      <c r="N41">
        <v>8.9999999999999993E-3</v>
      </c>
      <c r="O41">
        <v>6.0999999999999999E-2</v>
      </c>
      <c r="P41">
        <v>0</v>
      </c>
      <c r="Q41">
        <v>6.7000000000000004E-2</v>
      </c>
      <c r="R41">
        <v>6.0000000000000001E-3</v>
      </c>
      <c r="S41">
        <v>4.0000000000000001E-3</v>
      </c>
      <c r="T41">
        <v>0.998</v>
      </c>
      <c r="U41">
        <v>0</v>
      </c>
      <c r="V41">
        <v>0</v>
      </c>
      <c r="W41">
        <v>2E-3</v>
      </c>
      <c r="Z41" s="1">
        <f t="shared" si="0"/>
        <v>0.19879999999999998</v>
      </c>
      <c r="AA41" s="1">
        <f t="shared" si="1"/>
        <v>0.1147</v>
      </c>
    </row>
    <row r="42" spans="1:27">
      <c r="A42">
        <v>41</v>
      </c>
      <c r="B42" t="s">
        <v>189</v>
      </c>
      <c r="C42">
        <v>30</v>
      </c>
      <c r="D42">
        <v>1E-3</v>
      </c>
      <c r="E42">
        <v>0.92500000000000004</v>
      </c>
      <c r="F42">
        <v>0</v>
      </c>
      <c r="G42">
        <v>8.8999999999999996E-2</v>
      </c>
      <c r="H42">
        <v>0.97299999999999998</v>
      </c>
      <c r="I42">
        <v>0</v>
      </c>
      <c r="J42">
        <v>0.95399999999999996</v>
      </c>
      <c r="K42">
        <v>2E-3</v>
      </c>
      <c r="L42">
        <v>0</v>
      </c>
      <c r="M42">
        <v>5.0000000000000001E-3</v>
      </c>
      <c r="N42">
        <v>3.0000000000000001E-3</v>
      </c>
      <c r="O42">
        <v>0.94299999999999995</v>
      </c>
      <c r="P42">
        <v>1E-3</v>
      </c>
      <c r="Q42">
        <v>1E-3</v>
      </c>
      <c r="R42">
        <v>0.995</v>
      </c>
      <c r="S42">
        <v>0.96799999999999997</v>
      </c>
      <c r="T42">
        <v>0.998</v>
      </c>
      <c r="U42">
        <v>0.996</v>
      </c>
      <c r="V42">
        <v>0.65400000000000003</v>
      </c>
      <c r="W42">
        <v>0</v>
      </c>
      <c r="Z42" s="1">
        <f t="shared" si="0"/>
        <v>0.2949</v>
      </c>
      <c r="AA42" s="1">
        <f t="shared" si="1"/>
        <v>0.55589999999999995</v>
      </c>
    </row>
    <row r="43" spans="1:27">
      <c r="A43">
        <v>42</v>
      </c>
      <c r="B43" t="s">
        <v>190</v>
      </c>
      <c r="C43">
        <v>30</v>
      </c>
      <c r="D43">
        <v>0.499</v>
      </c>
      <c r="E43">
        <v>0.27500000000000002</v>
      </c>
      <c r="F43">
        <v>0.997</v>
      </c>
      <c r="G43">
        <v>0.97699999999999998</v>
      </c>
      <c r="H43">
        <v>0.94799999999999995</v>
      </c>
      <c r="I43">
        <v>1E-3</v>
      </c>
      <c r="J43">
        <v>0.96399999999999997</v>
      </c>
      <c r="K43">
        <v>3.0000000000000001E-3</v>
      </c>
      <c r="L43">
        <v>4.0000000000000001E-3</v>
      </c>
      <c r="M43">
        <v>0</v>
      </c>
      <c r="N43">
        <v>0.996</v>
      </c>
      <c r="O43">
        <v>1E-3</v>
      </c>
      <c r="P43">
        <v>0</v>
      </c>
      <c r="Q43">
        <v>0.997</v>
      </c>
      <c r="R43">
        <v>0</v>
      </c>
      <c r="S43">
        <v>0.95899999999999996</v>
      </c>
      <c r="T43">
        <v>0</v>
      </c>
      <c r="U43">
        <v>0.997</v>
      </c>
      <c r="V43">
        <v>0.56299999999999994</v>
      </c>
      <c r="W43">
        <v>1E-3</v>
      </c>
      <c r="Z43" s="1">
        <f t="shared" si="0"/>
        <v>0.46679999999999994</v>
      </c>
      <c r="AA43" s="1">
        <f t="shared" si="1"/>
        <v>0.45140000000000002</v>
      </c>
    </row>
    <row r="44" spans="1:27">
      <c r="A44">
        <v>43</v>
      </c>
      <c r="B44" t="s">
        <v>191</v>
      </c>
      <c r="C44">
        <v>30</v>
      </c>
      <c r="D44">
        <v>7.8E-2</v>
      </c>
      <c r="E44">
        <v>0.12</v>
      </c>
      <c r="F44">
        <v>0.99399999999999999</v>
      </c>
      <c r="G44">
        <v>0.94699999999999995</v>
      </c>
      <c r="H44">
        <v>0.89300000000000002</v>
      </c>
      <c r="I44">
        <v>0</v>
      </c>
      <c r="J44">
        <v>0.99199999999999999</v>
      </c>
      <c r="K44">
        <v>2E-3</v>
      </c>
      <c r="L44">
        <v>2E-3</v>
      </c>
      <c r="M44">
        <v>0</v>
      </c>
      <c r="N44">
        <v>0.997</v>
      </c>
      <c r="O44">
        <v>0.28499999999999998</v>
      </c>
      <c r="P44">
        <v>5.0000000000000001E-3</v>
      </c>
      <c r="Q44">
        <v>0.996</v>
      </c>
      <c r="R44">
        <v>0</v>
      </c>
      <c r="S44">
        <v>0.98799999999999999</v>
      </c>
      <c r="T44">
        <v>0</v>
      </c>
      <c r="U44">
        <v>0.998</v>
      </c>
      <c r="V44">
        <v>0.98399999999999999</v>
      </c>
      <c r="W44">
        <v>0.998</v>
      </c>
      <c r="Z44" s="1">
        <f t="shared" si="0"/>
        <v>0.40279999999999994</v>
      </c>
      <c r="AA44" s="1">
        <f t="shared" si="1"/>
        <v>0.62509999999999999</v>
      </c>
    </row>
    <row r="45" spans="1:27">
      <c r="A45">
        <v>44</v>
      </c>
      <c r="B45" t="s">
        <v>192</v>
      </c>
      <c r="C45">
        <v>30</v>
      </c>
      <c r="D45">
        <v>0</v>
      </c>
      <c r="E45">
        <v>5.0000000000000001E-3</v>
      </c>
      <c r="F45">
        <v>0.95299999999999996</v>
      </c>
      <c r="G45">
        <v>0.98099999999999998</v>
      </c>
      <c r="H45">
        <v>0.73</v>
      </c>
      <c r="I45">
        <v>0</v>
      </c>
      <c r="J45">
        <v>8.0000000000000002E-3</v>
      </c>
      <c r="K45">
        <v>3.0000000000000001E-3</v>
      </c>
      <c r="L45">
        <v>0.14599999999999999</v>
      </c>
      <c r="M45">
        <v>0</v>
      </c>
      <c r="N45">
        <v>7.0000000000000001E-3</v>
      </c>
      <c r="O45">
        <v>0.997</v>
      </c>
      <c r="P45">
        <v>0</v>
      </c>
      <c r="Q45">
        <v>0.996</v>
      </c>
      <c r="R45">
        <v>0</v>
      </c>
      <c r="S45">
        <v>0.998</v>
      </c>
      <c r="T45">
        <v>0</v>
      </c>
      <c r="U45">
        <v>0.998</v>
      </c>
      <c r="V45">
        <v>0.997</v>
      </c>
      <c r="W45">
        <v>0</v>
      </c>
      <c r="Z45" s="1">
        <f t="shared" si="0"/>
        <v>0.28260000000000002</v>
      </c>
      <c r="AA45" s="1">
        <f t="shared" si="1"/>
        <v>0.49930000000000002</v>
      </c>
    </row>
    <row r="46" spans="1:27">
      <c r="A46">
        <v>45</v>
      </c>
      <c r="B46" t="s">
        <v>193</v>
      </c>
      <c r="C46">
        <v>30</v>
      </c>
      <c r="D46">
        <v>2E-3</v>
      </c>
      <c r="E46">
        <v>2.5000000000000001E-2</v>
      </c>
      <c r="F46">
        <v>0.98799999999999999</v>
      </c>
      <c r="G46">
        <v>0.96699999999999997</v>
      </c>
      <c r="H46">
        <v>0.151</v>
      </c>
      <c r="I46">
        <v>0</v>
      </c>
      <c r="J46">
        <v>0.995</v>
      </c>
      <c r="K46">
        <v>2E-3</v>
      </c>
      <c r="L46">
        <v>0</v>
      </c>
      <c r="M46">
        <v>1E-3</v>
      </c>
      <c r="N46">
        <v>0.997</v>
      </c>
      <c r="O46">
        <v>1E-3</v>
      </c>
      <c r="P46">
        <v>0.99</v>
      </c>
      <c r="Q46">
        <v>0.749</v>
      </c>
      <c r="R46">
        <v>1E-3</v>
      </c>
      <c r="S46">
        <v>0.998</v>
      </c>
      <c r="T46">
        <v>1E-3</v>
      </c>
      <c r="U46">
        <v>0.998</v>
      </c>
      <c r="V46">
        <v>0.995</v>
      </c>
      <c r="W46">
        <v>0.998</v>
      </c>
      <c r="Z46" s="1">
        <f t="shared" si="0"/>
        <v>0.31309999999999993</v>
      </c>
      <c r="AA46" s="1">
        <f t="shared" si="1"/>
        <v>0.67279999999999995</v>
      </c>
    </row>
    <row r="47" spans="1:27">
      <c r="A47">
        <v>46</v>
      </c>
      <c r="B47" t="s">
        <v>194</v>
      </c>
      <c r="C47">
        <v>30</v>
      </c>
      <c r="D47">
        <v>0.185</v>
      </c>
      <c r="E47">
        <v>0.99</v>
      </c>
      <c r="F47">
        <v>0.997</v>
      </c>
      <c r="G47">
        <v>0.53200000000000003</v>
      </c>
      <c r="H47">
        <v>0.77900000000000003</v>
      </c>
      <c r="I47">
        <v>1E-3</v>
      </c>
      <c r="J47">
        <v>0.94499999999999995</v>
      </c>
      <c r="K47">
        <v>3.3000000000000002E-2</v>
      </c>
      <c r="L47">
        <v>0.624</v>
      </c>
      <c r="M47">
        <v>0</v>
      </c>
      <c r="N47">
        <v>0.998</v>
      </c>
      <c r="O47">
        <v>0.97</v>
      </c>
      <c r="P47">
        <v>1E-3</v>
      </c>
      <c r="Q47">
        <v>4.2000000000000003E-2</v>
      </c>
      <c r="R47">
        <v>0</v>
      </c>
      <c r="S47">
        <v>0.996</v>
      </c>
      <c r="T47">
        <v>0</v>
      </c>
      <c r="U47">
        <v>0.997</v>
      </c>
      <c r="V47">
        <v>0.997</v>
      </c>
      <c r="W47">
        <v>0.998</v>
      </c>
      <c r="Z47" s="1">
        <f t="shared" si="0"/>
        <v>0.50860000000000005</v>
      </c>
      <c r="AA47" s="1">
        <f t="shared" si="1"/>
        <v>0.59989999999999999</v>
      </c>
    </row>
    <row r="48" spans="1:27">
      <c r="A48">
        <v>47</v>
      </c>
      <c r="B48" t="s">
        <v>195</v>
      </c>
      <c r="C48">
        <v>30</v>
      </c>
      <c r="D48">
        <v>1.2E-2</v>
      </c>
      <c r="E48">
        <v>0.88900000000000001</v>
      </c>
      <c r="F48">
        <v>0.996</v>
      </c>
      <c r="G48">
        <v>0.97099999999999997</v>
      </c>
      <c r="H48">
        <v>0.96599999999999997</v>
      </c>
      <c r="I48">
        <v>1E-3</v>
      </c>
      <c r="J48">
        <v>0.51100000000000001</v>
      </c>
      <c r="K48">
        <v>4.0000000000000001E-3</v>
      </c>
      <c r="L48">
        <v>4.1000000000000002E-2</v>
      </c>
      <c r="M48">
        <v>0</v>
      </c>
      <c r="N48">
        <v>0.997</v>
      </c>
      <c r="O48">
        <v>0.997</v>
      </c>
      <c r="P48">
        <v>1E-3</v>
      </c>
      <c r="Q48">
        <v>0.99299999999999999</v>
      </c>
      <c r="R48">
        <v>0</v>
      </c>
      <c r="S48">
        <v>0.998</v>
      </c>
      <c r="T48">
        <v>0</v>
      </c>
      <c r="U48">
        <v>0.998</v>
      </c>
      <c r="V48">
        <v>0.996</v>
      </c>
      <c r="W48">
        <v>1E-3</v>
      </c>
      <c r="Z48" s="1">
        <f t="shared" si="0"/>
        <v>0.43909999999999993</v>
      </c>
      <c r="AA48" s="1">
        <f t="shared" si="1"/>
        <v>0.59810000000000008</v>
      </c>
    </row>
    <row r="49" spans="1:30">
      <c r="D49" s="1" t="s">
        <v>2</v>
      </c>
      <c r="E49" s="1" t="s">
        <v>3</v>
      </c>
      <c r="F49" s="1" t="s">
        <v>4</v>
      </c>
      <c r="G49" s="1" t="s">
        <v>5</v>
      </c>
      <c r="H49" s="1" t="s">
        <v>6</v>
      </c>
      <c r="I49" s="1" t="s">
        <v>7</v>
      </c>
      <c r="J49" s="1" t="s">
        <v>8</v>
      </c>
      <c r="K49" s="1" t="s">
        <v>9</v>
      </c>
      <c r="L49" s="1" t="s">
        <v>10</v>
      </c>
      <c r="M49" s="1" t="s">
        <v>11</v>
      </c>
      <c r="N49" s="1" t="s">
        <v>17</v>
      </c>
      <c r="O49" s="1" t="s">
        <v>18</v>
      </c>
      <c r="P49" s="1" t="s">
        <v>19</v>
      </c>
      <c r="Q49" s="1" t="s">
        <v>20</v>
      </c>
      <c r="R49" s="1" t="s">
        <v>21</v>
      </c>
      <c r="S49" s="1" t="s">
        <v>22</v>
      </c>
      <c r="T49" s="1" t="s">
        <v>23</v>
      </c>
      <c r="U49" s="1" t="s">
        <v>24</v>
      </c>
      <c r="V49" s="1" t="s">
        <v>25</v>
      </c>
      <c r="W49" s="1" t="s">
        <v>26</v>
      </c>
      <c r="Z49" s="1" t="s">
        <v>14</v>
      </c>
      <c r="AA49" s="1" t="s">
        <v>15</v>
      </c>
    </row>
    <row r="50" spans="1:30">
      <c r="B50" s="1" t="s">
        <v>12</v>
      </c>
      <c r="C50" s="1" t="s">
        <v>0</v>
      </c>
      <c r="D50" s="2">
        <f>AVERAGE(D1:D24)</f>
        <v>0.5056666666666666</v>
      </c>
      <c r="E50" s="2">
        <f t="shared" ref="E50:W50" si="2">AVERAGE(E1:E24)</f>
        <v>0.66795833333333332</v>
      </c>
      <c r="F50" s="2">
        <f t="shared" si="2"/>
        <v>0.47133333333333333</v>
      </c>
      <c r="G50" s="2">
        <f t="shared" si="2"/>
        <v>0.47674999999999995</v>
      </c>
      <c r="H50" s="2">
        <f t="shared" si="2"/>
        <v>0.52541666666666664</v>
      </c>
      <c r="I50" s="2">
        <f t="shared" si="2"/>
        <v>0.96499999999999997</v>
      </c>
      <c r="J50" s="2">
        <f t="shared" si="2"/>
        <v>0.57766666666666666</v>
      </c>
      <c r="K50" s="2">
        <f t="shared" si="2"/>
        <v>0.99366666666666681</v>
      </c>
      <c r="L50" s="2">
        <f t="shared" si="2"/>
        <v>0.54370833333333324</v>
      </c>
      <c r="M50" s="2">
        <f t="shared" si="2"/>
        <v>0.59441666666666659</v>
      </c>
      <c r="N50" s="2">
        <f t="shared" si="2"/>
        <v>0.34279166666666661</v>
      </c>
      <c r="O50" s="2">
        <f t="shared" si="2"/>
        <v>9.2500000000000013E-3</v>
      </c>
      <c r="P50" s="2">
        <f t="shared" si="2"/>
        <v>7.8374999999999986E-2</v>
      </c>
      <c r="Q50" s="2">
        <f t="shared" si="2"/>
        <v>0.41429166666666667</v>
      </c>
      <c r="R50" s="2">
        <f t="shared" si="2"/>
        <v>0.96270833333333339</v>
      </c>
      <c r="S50" s="2">
        <f t="shared" si="2"/>
        <v>5.3375000000000006E-2</v>
      </c>
      <c r="T50" s="2">
        <f t="shared" si="2"/>
        <v>2.0833333333333335E-4</v>
      </c>
      <c r="U50" s="2">
        <f t="shared" si="2"/>
        <v>8.3333333333333339E-4</v>
      </c>
      <c r="V50" s="2">
        <f t="shared" si="2"/>
        <v>0.38766666666666666</v>
      </c>
      <c r="W50" s="2">
        <f t="shared" si="2"/>
        <v>0.16712499999999997</v>
      </c>
      <c r="Y50" s="1" t="s">
        <v>0</v>
      </c>
      <c r="Z50" s="2">
        <f>AVERAGE(Z1:Z24)</f>
        <v>0.63215833333333338</v>
      </c>
      <c r="AA50" s="2">
        <f>AVERAGE(AA1:AA24)</f>
        <v>0.2416625</v>
      </c>
      <c r="AB50" s="1" t="s">
        <v>0</v>
      </c>
      <c r="AC50" s="2"/>
      <c r="AD50" s="2"/>
    </row>
    <row r="51" spans="1:30">
      <c r="C51" s="1" t="s">
        <v>1</v>
      </c>
      <c r="D51" s="2">
        <f>AVERAGE(D25:D48)</f>
        <v>4.1000000000000002E-2</v>
      </c>
      <c r="E51" s="2">
        <f t="shared" ref="E51:W51" si="3">AVERAGE(E25:E48)</f>
        <v>0.29058333333333336</v>
      </c>
      <c r="F51" s="2">
        <f t="shared" si="3"/>
        <v>0.28858333333333336</v>
      </c>
      <c r="G51" s="2">
        <f t="shared" si="3"/>
        <v>0.34804166666666664</v>
      </c>
      <c r="H51" s="2">
        <f t="shared" si="3"/>
        <v>0.67766666666666675</v>
      </c>
      <c r="I51" s="2">
        <f t="shared" si="3"/>
        <v>2.5000000000000001E-4</v>
      </c>
      <c r="J51" s="2">
        <f t="shared" si="3"/>
        <v>0.51349999999999985</v>
      </c>
      <c r="K51" s="2">
        <f t="shared" si="3"/>
        <v>2.0708333333333332E-2</v>
      </c>
      <c r="L51" s="2">
        <f t="shared" si="3"/>
        <v>0.25750000000000001</v>
      </c>
      <c r="M51" s="2">
        <f t="shared" si="3"/>
        <v>0.4928333333333334</v>
      </c>
      <c r="N51" s="2">
        <f t="shared" si="3"/>
        <v>0.28266666666666668</v>
      </c>
      <c r="O51" s="2">
        <f t="shared" si="3"/>
        <v>0.59762499999999996</v>
      </c>
      <c r="P51" s="2">
        <f t="shared" si="3"/>
        <v>0.21054166666666671</v>
      </c>
      <c r="Q51" s="2">
        <f t="shared" si="3"/>
        <v>0.20350000000000001</v>
      </c>
      <c r="R51" s="2">
        <f t="shared" si="3"/>
        <v>0.30854166666666677</v>
      </c>
      <c r="S51" s="2">
        <f t="shared" si="3"/>
        <v>0.89016666666666666</v>
      </c>
      <c r="T51" s="2">
        <f t="shared" si="3"/>
        <v>0.2940416666666667</v>
      </c>
      <c r="U51" s="2">
        <f t="shared" si="3"/>
        <v>0.59649999999999992</v>
      </c>
      <c r="V51" s="2">
        <f t="shared" si="3"/>
        <v>0.72329166666666656</v>
      </c>
      <c r="W51" s="2">
        <f t="shared" si="3"/>
        <v>0.4993749999999999</v>
      </c>
      <c r="Y51" s="1" t="s">
        <v>1</v>
      </c>
      <c r="Z51" s="2">
        <f>AVERAGE(Z25:Z48)</f>
        <v>0.2930666666666667</v>
      </c>
      <c r="AA51" s="2">
        <f>AVERAGE(AA25:AA48)</f>
        <v>0.46062500000000006</v>
      </c>
      <c r="AB51" s="1" t="s">
        <v>1</v>
      </c>
      <c r="AC51" s="2"/>
      <c r="AD51" s="2"/>
    </row>
    <row r="52" spans="1:30">
      <c r="C52" s="1" t="s">
        <v>16</v>
      </c>
      <c r="D52" s="3">
        <f>TTEST(D1:D24,D25:D48,2,2)</f>
        <v>5.7338618917212862E-5</v>
      </c>
      <c r="E52" s="3">
        <f t="shared" ref="E52:W52" si="4">TTEST(E1:E24,E25:E48,2,2)</f>
        <v>3.459070072202996E-3</v>
      </c>
      <c r="F52" s="3">
        <f t="shared" si="4"/>
        <v>0.18805741030836487</v>
      </c>
      <c r="G52" s="3">
        <f t="shared" si="4"/>
        <v>0.28439354556820151</v>
      </c>
      <c r="H52" s="3">
        <f t="shared" si="4"/>
        <v>0.24797091572976482</v>
      </c>
      <c r="I52" s="3">
        <f t="shared" si="4"/>
        <v>7.8440260028209472E-48</v>
      </c>
      <c r="J52" s="3">
        <f t="shared" si="4"/>
        <v>0.6165699577399365</v>
      </c>
      <c r="K52" s="3">
        <f t="shared" si="4"/>
        <v>1.7675125601116343E-52</v>
      </c>
      <c r="L52" s="3">
        <f t="shared" si="4"/>
        <v>2.8180621996052167E-2</v>
      </c>
      <c r="M52" s="3">
        <f t="shared" si="4"/>
        <v>0.43947267749123475</v>
      </c>
      <c r="N52" s="3">
        <f t="shared" si="4"/>
        <v>0.63135207175513419</v>
      </c>
      <c r="O52" s="3">
        <f t="shared" si="4"/>
        <v>2.5423253328723628E-7</v>
      </c>
      <c r="P52" s="3">
        <f t="shared" si="4"/>
        <v>0.17628473193575123</v>
      </c>
      <c r="Q52" s="3">
        <f t="shared" si="4"/>
        <v>8.7559967494342791E-2</v>
      </c>
      <c r="R52" s="3">
        <f t="shared" si="4"/>
        <v>3.7329259129871038E-8</v>
      </c>
      <c r="S52" s="3">
        <f t="shared" si="4"/>
        <v>4.4696664029546611E-19</v>
      </c>
      <c r="T52" s="3">
        <f t="shared" si="4"/>
        <v>3.1242899313543011E-3</v>
      </c>
      <c r="U52" s="3">
        <f t="shared" si="4"/>
        <v>2.6494460328659038E-7</v>
      </c>
      <c r="V52" s="3">
        <f t="shared" si="4"/>
        <v>8.318593657136995E-3</v>
      </c>
      <c r="W52" s="3">
        <f t="shared" si="4"/>
        <v>8.2928823483252173E-3</v>
      </c>
      <c r="Y52" s="1" t="s">
        <v>16</v>
      </c>
      <c r="Z52" s="3">
        <f>TTEST(Z1:Z24,Z25:Z48,2,2)</f>
        <v>1.8372399708405078E-16</v>
      </c>
      <c r="AA52" s="3">
        <f>TTEST(AA1:AA24,AA25:AA48,2,2)</f>
        <v>5.609989548115694E-7</v>
      </c>
      <c r="AB52" s="1" t="s">
        <v>16</v>
      </c>
      <c r="AC52" s="3"/>
      <c r="AD52" s="3"/>
    </row>
    <row r="53" spans="1:30">
      <c r="B53" s="1" t="s">
        <v>13</v>
      </c>
      <c r="C53" s="1" t="s">
        <v>0</v>
      </c>
      <c r="D53" s="3">
        <f>STDEV(D1:D24)/SQRT(COUNT(D1:D24))</f>
        <v>0.10254501780354082</v>
      </c>
      <c r="E53" s="3">
        <f t="shared" ref="E53:W53" si="5">STDEV(E1:E24)/SQRT(COUNT(E1:E24))</f>
        <v>9.2193154968618116E-2</v>
      </c>
      <c r="F53" s="3">
        <f t="shared" si="5"/>
        <v>9.9797197737854865E-2</v>
      </c>
      <c r="G53" s="3">
        <f t="shared" si="5"/>
        <v>9.2849169609110979E-2</v>
      </c>
      <c r="H53" s="3">
        <f t="shared" si="5"/>
        <v>9.6369212201752888E-2</v>
      </c>
      <c r="I53" s="3">
        <f t="shared" si="5"/>
        <v>1.4169394451790357E-2</v>
      </c>
      <c r="J53" s="3">
        <f t="shared" si="5"/>
        <v>8.7893847921316173E-2</v>
      </c>
      <c r="K53" s="3">
        <f t="shared" si="5"/>
        <v>1.8134628044145754E-3</v>
      </c>
      <c r="L53" s="3">
        <f t="shared" si="5"/>
        <v>9.5577695823919451E-2</v>
      </c>
      <c r="M53" s="3">
        <f t="shared" si="5"/>
        <v>8.066004696458158E-2</v>
      </c>
      <c r="N53" s="3">
        <f t="shared" si="5"/>
        <v>8.734777605919869E-2</v>
      </c>
      <c r="O53" s="3">
        <f t="shared" si="5"/>
        <v>6.2511593127693695E-3</v>
      </c>
      <c r="P53" s="3">
        <f t="shared" si="5"/>
        <v>4.7053000200821947E-2</v>
      </c>
      <c r="Q53" s="3">
        <f t="shared" si="5"/>
        <v>9.040605820020868E-2</v>
      </c>
      <c r="R53" s="3">
        <f t="shared" si="5"/>
        <v>3.3471027876741229E-2</v>
      </c>
      <c r="S53" s="3">
        <f t="shared" si="5"/>
        <v>1.7680519503892874E-2</v>
      </c>
      <c r="T53" s="3">
        <f t="shared" si="5"/>
        <v>2.0833333333333337E-4</v>
      </c>
      <c r="U53" s="3">
        <f t="shared" si="5"/>
        <v>7.0881271076159342E-4</v>
      </c>
      <c r="V53" s="3">
        <f t="shared" si="5"/>
        <v>8.8821137374188369E-2</v>
      </c>
      <c r="W53" s="3">
        <f t="shared" si="5"/>
        <v>6.0759603299527419E-2</v>
      </c>
      <c r="Z53" s="3">
        <f>STDEV(Z1:Z24)/SQRT(COUNT(Z1:Z24))</f>
        <v>1.7025072002515015E-2</v>
      </c>
      <c r="AA53" s="3">
        <f>STDEV(AA1:AA24)/SQRT(COUNT(AA1:AA24))</f>
        <v>1.2566825450453806E-2</v>
      </c>
      <c r="AC53" s="3"/>
      <c r="AD53" s="3"/>
    </row>
    <row r="54" spans="1:30">
      <c r="C54" s="1" t="s">
        <v>1</v>
      </c>
      <c r="D54" s="3">
        <f>STDEV(D25:D48)/SQRT(COUNT(D25:D48))</f>
        <v>2.1772539545511671E-2</v>
      </c>
      <c r="E54" s="3">
        <f t="shared" ref="E54:W54" si="6">STDEV(E25:E48)/SQRT(COUNT(E25:E48))</f>
        <v>8.0522926716886919E-2</v>
      </c>
      <c r="F54" s="3">
        <f t="shared" si="6"/>
        <v>9.3521115120757364E-2</v>
      </c>
      <c r="G54" s="3">
        <f t="shared" si="6"/>
        <v>7.4158430071057088E-2</v>
      </c>
      <c r="H54" s="3">
        <f t="shared" si="6"/>
        <v>8.7419832150033808E-2</v>
      </c>
      <c r="I54" s="3">
        <f t="shared" si="6"/>
        <v>9.0289389814326884E-5</v>
      </c>
      <c r="J54" s="3">
        <f t="shared" si="6"/>
        <v>9.2058661197354369E-2</v>
      </c>
      <c r="K54" s="3">
        <f t="shared" si="6"/>
        <v>1.1157547514839172E-2</v>
      </c>
      <c r="L54" s="3">
        <f t="shared" si="6"/>
        <v>8.2544103275202202E-2</v>
      </c>
      <c r="M54" s="3">
        <f t="shared" si="6"/>
        <v>0.10228192897657476</v>
      </c>
      <c r="N54" s="3">
        <f t="shared" si="6"/>
        <v>8.8674042136311082E-2</v>
      </c>
      <c r="O54" s="3">
        <f t="shared" si="6"/>
        <v>9.7249377116965033E-2</v>
      </c>
      <c r="P54" s="3">
        <f t="shared" si="6"/>
        <v>8.3945332003016224E-2</v>
      </c>
      <c r="Q54" s="3">
        <f t="shared" si="6"/>
        <v>8.0056298125539244E-2</v>
      </c>
      <c r="R54" s="3">
        <f t="shared" si="6"/>
        <v>9.341717208553757E-2</v>
      </c>
      <c r="S54" s="3">
        <f t="shared" si="6"/>
        <v>5.3831314181184753E-2</v>
      </c>
      <c r="T54" s="3">
        <f t="shared" si="6"/>
        <v>9.4192765637441347E-2</v>
      </c>
      <c r="U54" s="3">
        <f t="shared" si="6"/>
        <v>9.8850934473968519E-2</v>
      </c>
      <c r="V54" s="3">
        <f t="shared" si="6"/>
        <v>8.3193821171038004E-2</v>
      </c>
      <c r="W54" s="3">
        <f t="shared" si="6"/>
        <v>0.10397053673545199</v>
      </c>
      <c r="Z54" s="3">
        <f>STDEV(Z25:Z48)/SQRT(COUNT(Z25:Z48))</f>
        <v>2.097303882340185E-2</v>
      </c>
      <c r="AA54" s="3">
        <f>STDEV(AA25:AA48)/SQRT(COUNT(AA25:AA48))</f>
        <v>3.5543056788486314E-2</v>
      </c>
      <c r="AC54" s="3"/>
      <c r="AD54" s="3"/>
    </row>
    <row r="55" spans="1:30">
      <c r="D55" s="2">
        <f>D50-D51</f>
        <v>0.46466666666666662</v>
      </c>
      <c r="E55" s="2">
        <f t="shared" ref="E55:W55" si="7">E50-E51</f>
        <v>0.37737499999999996</v>
      </c>
      <c r="F55" s="2">
        <f t="shared" si="7"/>
        <v>0.18274999999999997</v>
      </c>
      <c r="G55" s="2">
        <f t="shared" si="7"/>
        <v>0.12870833333333331</v>
      </c>
      <c r="H55" s="2">
        <f t="shared" si="7"/>
        <v>-0.15225000000000011</v>
      </c>
      <c r="I55" s="2">
        <f t="shared" si="7"/>
        <v>0.96475</v>
      </c>
      <c r="J55" s="2">
        <f t="shared" si="7"/>
        <v>6.4166666666666816E-2</v>
      </c>
      <c r="K55" s="2">
        <f t="shared" si="7"/>
        <v>0.97295833333333348</v>
      </c>
      <c r="L55" s="2">
        <f t="shared" si="7"/>
        <v>0.28620833333333323</v>
      </c>
      <c r="M55" s="2">
        <f t="shared" si="7"/>
        <v>0.10158333333333319</v>
      </c>
      <c r="N55" s="2">
        <f t="shared" si="7"/>
        <v>6.0124999999999929E-2</v>
      </c>
      <c r="O55" s="2">
        <f t="shared" si="7"/>
        <v>-0.58837499999999998</v>
      </c>
      <c r="P55" s="2">
        <f t="shared" si="7"/>
        <v>-0.13216666666666671</v>
      </c>
      <c r="Q55" s="2">
        <f t="shared" si="7"/>
        <v>0.21079166666666665</v>
      </c>
      <c r="R55" s="2">
        <f t="shared" si="7"/>
        <v>0.65416666666666656</v>
      </c>
      <c r="S55" s="2">
        <f t="shared" si="7"/>
        <v>-0.8367916666666666</v>
      </c>
      <c r="T55" s="2">
        <f t="shared" si="7"/>
        <v>-0.29383333333333339</v>
      </c>
      <c r="U55" s="2">
        <f t="shared" si="7"/>
        <v>-0.59566666666666657</v>
      </c>
      <c r="V55" s="2">
        <f t="shared" si="7"/>
        <v>-0.3356249999999999</v>
      </c>
      <c r="W55" s="2">
        <f t="shared" si="7"/>
        <v>-0.33224999999999993</v>
      </c>
    </row>
    <row r="56" spans="1:30">
      <c r="D56" s="2" t="str">
        <f>IF(D55=MIN($D55:$W55),"Tools",IF(D55=MAX($D55:$W55),"Animals",""))</f>
        <v/>
      </c>
      <c r="E56" s="2" t="str">
        <f t="shared" ref="E56:W56" si="8">IF(E55=MIN($D55:$W55),"Tools",IF(E55=MAX($D55:$W55),"Animals",""))</f>
        <v/>
      </c>
      <c r="F56" s="2" t="str">
        <f t="shared" si="8"/>
        <v/>
      </c>
      <c r="G56" s="2" t="str">
        <f t="shared" si="8"/>
        <v/>
      </c>
      <c r="H56" s="2" t="str">
        <f t="shared" si="8"/>
        <v/>
      </c>
      <c r="I56" s="2" t="str">
        <f t="shared" si="8"/>
        <v/>
      </c>
      <c r="J56" s="2" t="str">
        <f t="shared" si="8"/>
        <v/>
      </c>
      <c r="K56" s="2" t="str">
        <f t="shared" si="8"/>
        <v>Animals</v>
      </c>
      <c r="L56" s="2" t="str">
        <f t="shared" si="8"/>
        <v/>
      </c>
      <c r="M56" s="2" t="str">
        <f t="shared" si="8"/>
        <v/>
      </c>
      <c r="N56" s="2" t="str">
        <f t="shared" si="8"/>
        <v/>
      </c>
      <c r="O56" s="2" t="str">
        <f t="shared" si="8"/>
        <v/>
      </c>
      <c r="P56" s="2" t="str">
        <f t="shared" si="8"/>
        <v/>
      </c>
      <c r="Q56" s="2" t="str">
        <f t="shared" si="8"/>
        <v/>
      </c>
      <c r="R56" s="2" t="str">
        <f t="shared" si="8"/>
        <v/>
      </c>
      <c r="S56" s="2" t="str">
        <f t="shared" si="8"/>
        <v>Tools</v>
      </c>
      <c r="T56" s="2" t="str">
        <f t="shared" si="8"/>
        <v/>
      </c>
      <c r="U56" s="2" t="str">
        <f t="shared" si="8"/>
        <v/>
      </c>
      <c r="V56" s="2" t="str">
        <f t="shared" si="8"/>
        <v/>
      </c>
      <c r="W56" s="2" t="str">
        <f t="shared" si="8"/>
        <v/>
      </c>
    </row>
    <row r="57" spans="1:30">
      <c r="D57" s="1" t="s">
        <v>2</v>
      </c>
      <c r="E57" s="1" t="s">
        <v>3</v>
      </c>
      <c r="F57" s="1" t="s">
        <v>4</v>
      </c>
      <c r="G57" s="1" t="s">
        <v>5</v>
      </c>
      <c r="H57" s="1" t="s">
        <v>6</v>
      </c>
      <c r="I57" s="1" t="s">
        <v>7</v>
      </c>
      <c r="J57" s="1" t="s">
        <v>8</v>
      </c>
      <c r="K57" s="1" t="s">
        <v>9</v>
      </c>
      <c r="L57" s="1" t="s">
        <v>10</v>
      </c>
      <c r="M57" s="1" t="s">
        <v>11</v>
      </c>
      <c r="N57" s="1" t="s">
        <v>17</v>
      </c>
      <c r="O57" s="1" t="s">
        <v>18</v>
      </c>
      <c r="P57" s="1" t="s">
        <v>19</v>
      </c>
      <c r="Q57" s="1" t="s">
        <v>20</v>
      </c>
      <c r="R57" s="1" t="s">
        <v>21</v>
      </c>
      <c r="S57" s="1" t="s">
        <v>22</v>
      </c>
      <c r="T57" s="1" t="s">
        <v>23</v>
      </c>
      <c r="U57" s="1" t="s">
        <v>24</v>
      </c>
      <c r="V57" s="1" t="s">
        <v>25</v>
      </c>
      <c r="W57" s="1" t="s">
        <v>26</v>
      </c>
    </row>
    <row r="58" spans="1:30">
      <c r="C58" s="1" t="s">
        <v>0</v>
      </c>
      <c r="D58" s="1">
        <f>(D50+0.6*(E50)+0.15*F50)/(1+0.6+0.15)</f>
        <v>0.55836666666666657</v>
      </c>
      <c r="E58" s="1">
        <f>(E50+0.6*(F50+D50)+0.15*G50)/(1+2*0.6+0.15)</f>
        <v>0.56411524822695036</v>
      </c>
      <c r="F58" s="1">
        <f t="shared" ref="F58:U59" si="9">(F50+0.6*(G50+E50)+0.15*(D50+H50))/(1+2*0.6+2*0.15)</f>
        <v>0.5251283333333332</v>
      </c>
      <c r="G58" s="1">
        <f t="shared" si="9"/>
        <v>0.52789750000000002</v>
      </c>
      <c r="H58" s="1">
        <f t="shared" si="9"/>
        <v>0.6191266666666666</v>
      </c>
      <c r="I58" s="1">
        <f t="shared" si="9"/>
        <v>0.73896499999999998</v>
      </c>
      <c r="J58" s="1">
        <f t="shared" si="9"/>
        <v>0.76529416666666672</v>
      </c>
      <c r="K58" s="1">
        <f t="shared" si="9"/>
        <v>0.76016166666666674</v>
      </c>
      <c r="L58" s="1">
        <f t="shared" si="9"/>
        <v>0.65385083333333327</v>
      </c>
      <c r="M58" s="1">
        <f t="shared" si="9"/>
        <v>0.51070166666666661</v>
      </c>
      <c r="N58" s="1">
        <f t="shared" si="9"/>
        <v>0.31932166666666661</v>
      </c>
      <c r="O58" s="1">
        <f t="shared" si="9"/>
        <v>0.16530249999999996</v>
      </c>
      <c r="P58" s="1">
        <f t="shared" si="9"/>
        <v>0.21132999999999996</v>
      </c>
      <c r="Q58" s="1">
        <f t="shared" si="9"/>
        <v>0.41933416666666667</v>
      </c>
      <c r="R58" s="1">
        <f t="shared" si="9"/>
        <v>0.50203833333333336</v>
      </c>
      <c r="S58" s="1">
        <f t="shared" si="9"/>
        <v>0.27735749999999998</v>
      </c>
      <c r="T58" s="1">
        <f t="shared" si="9"/>
        <v>9.4115833333333343E-2</v>
      </c>
      <c r="U58" s="1">
        <f t="shared" si="9"/>
        <v>0.10665333333333331</v>
      </c>
      <c r="V58" s="1">
        <f>(V50+0.6*(W50+U50)+0.15*T50)/(1+2*0.6+0.15)</f>
        <v>0.20786081560283687</v>
      </c>
      <c r="W58" s="1">
        <f>(W50+0.6*(V50)+0.15*U58)/(1+0.6+0.15)</f>
        <v>0.23755599999999996</v>
      </c>
    </row>
    <row r="59" spans="1:30">
      <c r="C59" s="1" t="s">
        <v>1</v>
      </c>
      <c r="D59" s="1">
        <f>(D51+0.6*(E51)+0.15*F51)/(1+0.6+0.15)</f>
        <v>0.14779285714285714</v>
      </c>
      <c r="E59" s="1">
        <f>(E51+0.6*(F51+D51)+0.15*G51)/(1+2*0.6+0.15)</f>
        <v>0.23001684397163122</v>
      </c>
      <c r="F59" s="1">
        <f t="shared" si="9"/>
        <v>0.31182333333333334</v>
      </c>
      <c r="G59" s="1">
        <f t="shared" si="9"/>
        <v>0.38856666666666662</v>
      </c>
      <c r="H59" s="1">
        <f t="shared" si="9"/>
        <v>0.4027816666666667</v>
      </c>
      <c r="I59" s="1">
        <f t="shared" si="9"/>
        <v>0.30810499999999996</v>
      </c>
      <c r="J59" s="1">
        <f t="shared" si="9"/>
        <v>0.26653999999999994</v>
      </c>
      <c r="K59" s="1">
        <f t="shared" si="9"/>
        <v>0.22290833333333332</v>
      </c>
      <c r="L59" s="1">
        <f t="shared" si="9"/>
        <v>0.27402000000000004</v>
      </c>
      <c r="M59" s="1">
        <f t="shared" si="9"/>
        <v>0.36387333333333338</v>
      </c>
      <c r="N59" s="1">
        <f t="shared" si="9"/>
        <v>0.40285916666666666</v>
      </c>
      <c r="O59" s="1">
        <f t="shared" si="9"/>
        <v>0.3992</v>
      </c>
      <c r="P59" s="1">
        <f t="shared" si="9"/>
        <v>0.31195916666666668</v>
      </c>
      <c r="Q59" s="1">
        <f t="shared" si="9"/>
        <v>0.2952475</v>
      </c>
      <c r="R59" s="1">
        <f t="shared" si="9"/>
        <v>0.41617166666666661</v>
      </c>
      <c r="S59" s="1">
        <f t="shared" si="9"/>
        <v>0.54868666666666666</v>
      </c>
      <c r="T59" s="1">
        <f t="shared" si="9"/>
        <v>0.53632666666666662</v>
      </c>
      <c r="U59" s="1">
        <f t="shared" si="9"/>
        <v>0.56613249999999993</v>
      </c>
      <c r="V59" s="1">
        <f>(V51+0.6*(W51+U51)+0.15*T51)/(1+2*0.6+0.15)</f>
        <v>0.60635017730496443</v>
      </c>
      <c r="W59" s="1">
        <f>(W51+0.6*(V51)+0.15*U59)/(1+0.6+0.15)</f>
        <v>0.5818684999999999</v>
      </c>
    </row>
    <row r="61" spans="1:30">
      <c r="A61">
        <v>72</v>
      </c>
      <c r="B61" t="s">
        <v>47</v>
      </c>
      <c r="C61">
        <v>30</v>
      </c>
      <c r="D61" s="1">
        <f ca="1">D1+NORMINV(RAND(),0,'Total-Smoothed'!$AG$2)</f>
        <v>0.97875771322514504</v>
      </c>
      <c r="E61" s="1">
        <f ca="1">E1+NORMINV(RAND(),0,'Total-Smoothed'!$AG$2)</f>
        <v>1.1007691047493222</v>
      </c>
      <c r="F61" s="1">
        <f ca="1">F1+NORMINV(RAND(),0,'Total-Smoothed'!$AG$2)</f>
        <v>8.043501065968317E-2</v>
      </c>
      <c r="G61" s="1">
        <f ca="1">G1+NORMINV(RAND(),0,'Total-Smoothed'!$AG$2)</f>
        <v>0.82241523077288203</v>
      </c>
      <c r="H61" s="1">
        <f ca="1">H1+NORMINV(RAND(),0,'Total-Smoothed'!$AG$2)</f>
        <v>-9.0335951032606956E-2</v>
      </c>
      <c r="I61" s="1">
        <f ca="1">I1+NORMINV(RAND(),0,'Total-Smoothed'!$AG$2)</f>
        <v>0.85384331134580971</v>
      </c>
      <c r="J61" s="1">
        <f ca="1">J1+NORMINV(RAND(),0,'Total-Smoothed'!$AG$2)</f>
        <v>0.10457594410868641</v>
      </c>
      <c r="K61" s="1">
        <f ca="1">K1+NORMINV(RAND(),0,'Total-Smoothed'!$AG$2)</f>
        <v>1.0052714227755861</v>
      </c>
      <c r="L61" s="1">
        <f ca="1">L1+NORMINV(RAND(),0,'Total-Smoothed'!$AG$2)</f>
        <v>9.5568432927776059E-2</v>
      </c>
      <c r="M61" s="1">
        <f ca="1">M1+NORMINV(RAND(),0,'Total-Smoothed'!$AG$2)</f>
        <v>0.31110295697188894</v>
      </c>
      <c r="N61" s="1">
        <f ca="1">N1+NORMINV(RAND(),0,'Total-Smoothed'!$AG$2)</f>
        <v>0.96672185137215561</v>
      </c>
      <c r="O61" s="1">
        <f ca="1">O1+NORMINV(RAND(),0,'Total-Smoothed'!$AG$2)</f>
        <v>0.10636223337289273</v>
      </c>
      <c r="P61" s="1">
        <f ca="1">P1+NORMINV(RAND(),0,'Total-Smoothed'!$AG$2)</f>
        <v>-3.0149260623581864E-2</v>
      </c>
      <c r="Q61" s="1">
        <f ca="1">Q1+NORMINV(RAND(),0,'Total-Smoothed'!$AG$2)</f>
        <v>0.96714922879315857</v>
      </c>
      <c r="R61" s="1">
        <f ca="1">R1+NORMINV(RAND(),0,'Total-Smoothed'!$AG$2)</f>
        <v>1.0472052240934939</v>
      </c>
      <c r="S61" s="1">
        <f ca="1">S1+NORMINV(RAND(),0,'Total-Smoothed'!$AG$2)</f>
        <v>3.5741787736938313E-2</v>
      </c>
      <c r="T61" s="1">
        <f ca="1">T1+NORMINV(RAND(),0,'Total-Smoothed'!$AG$2)</f>
        <v>0.18047126350893974</v>
      </c>
      <c r="U61" s="1">
        <f ca="1">U1+NORMINV(RAND(),0,'Total-Smoothed'!$AG$2)</f>
        <v>8.7016849843632213E-2</v>
      </c>
      <c r="V61" s="1">
        <f ca="1">V1+NORMINV(RAND(),0,'Total-Smoothed'!$AG$2)</f>
        <v>1.0806033388858145</v>
      </c>
      <c r="W61" s="1">
        <f ca="1">W1+NORMINV(RAND(),0,'Total-Smoothed'!$AG$2)</f>
        <v>-4.5014256220834575E-2</v>
      </c>
    </row>
    <row r="62" spans="1:30">
      <c r="A62">
        <v>73</v>
      </c>
      <c r="B62" t="s">
        <v>48</v>
      </c>
      <c r="C62">
        <v>30</v>
      </c>
      <c r="D62" s="1">
        <f ca="1">D2+NORMINV(RAND(),0,'Total-Smoothed'!$AG$2)</f>
        <v>0.84628868000670876</v>
      </c>
      <c r="E62" s="1">
        <f ca="1">E2+NORMINV(RAND(),0,'Total-Smoothed'!$AG$2)</f>
        <v>1.0054173999328671</v>
      </c>
      <c r="F62" s="1">
        <f ca="1">F2+NORMINV(RAND(),0,'Total-Smoothed'!$AG$2)</f>
        <v>7.4210933335205093E-2</v>
      </c>
      <c r="G62" s="1">
        <f ca="1">G2+NORMINV(RAND(),0,'Total-Smoothed'!$AG$2)</f>
        <v>-0.18452445730499173</v>
      </c>
      <c r="H62" s="1">
        <f ca="1">H2+NORMINV(RAND(),0,'Total-Smoothed'!$AG$2)</f>
        <v>7.0354770514441334E-2</v>
      </c>
      <c r="I62" s="1">
        <f ca="1">I2+NORMINV(RAND(),0,'Total-Smoothed'!$AG$2)</f>
        <v>0.86602381255525884</v>
      </c>
      <c r="J62" s="1">
        <f ca="1">J2+NORMINV(RAND(),0,'Total-Smoothed'!$AG$2)</f>
        <v>1.1674083817743006</v>
      </c>
      <c r="K62" s="1">
        <f ca="1">K2+NORMINV(RAND(),0,'Total-Smoothed'!$AG$2)</f>
        <v>1.0272590569952658</v>
      </c>
      <c r="L62" s="1">
        <f ca="1">L2+NORMINV(RAND(),0,'Total-Smoothed'!$AG$2)</f>
        <v>0.14127717492586231</v>
      </c>
      <c r="M62" s="1">
        <f ca="1">M2+NORMINV(RAND(),0,'Total-Smoothed'!$AG$2)</f>
        <v>0.93310439335706397</v>
      </c>
      <c r="N62" s="1">
        <f ca="1">N2+NORMINV(RAND(),0,'Total-Smoothed'!$AG$2)</f>
        <v>-1.9705861186421016E-2</v>
      </c>
      <c r="O62" s="1">
        <f ca="1">O2+NORMINV(RAND(),0,'Total-Smoothed'!$AG$2)</f>
        <v>6.2779362547674397E-2</v>
      </c>
      <c r="P62" s="1">
        <f ca="1">P2+NORMINV(RAND(),0,'Total-Smoothed'!$AG$2)</f>
        <v>-7.3718153388108651E-2</v>
      </c>
      <c r="Q62" s="1">
        <f ca="1">Q2+NORMINV(RAND(),0,'Total-Smoothed'!$AG$2)</f>
        <v>1.0385097553133105</v>
      </c>
      <c r="R62" s="1">
        <f ca="1">R2+NORMINV(RAND(),0,'Total-Smoothed'!$AG$2)</f>
        <v>0.15617633449111767</v>
      </c>
      <c r="S62" s="1">
        <f ca="1">S2+NORMINV(RAND(),0,'Total-Smoothed'!$AG$2)</f>
        <v>0.38130956902082153</v>
      </c>
      <c r="T62" s="1">
        <f ca="1">T2+NORMINV(RAND(),0,'Total-Smoothed'!$AG$2)</f>
        <v>-6.8812805353154066E-2</v>
      </c>
      <c r="U62" s="1">
        <f ca="1">U2+NORMINV(RAND(),0,'Total-Smoothed'!$AG$2)</f>
        <v>-5.4217090476256696E-2</v>
      </c>
      <c r="V62" s="1">
        <f ca="1">V2+NORMINV(RAND(),0,'Total-Smoothed'!$AG$2)</f>
        <v>1.4687915630510751E-2</v>
      </c>
      <c r="W62" s="1">
        <f ca="1">W2+NORMINV(RAND(),0,'Total-Smoothed'!$AG$2)</f>
        <v>5.7055393810896284E-2</v>
      </c>
    </row>
    <row r="63" spans="1:30">
      <c r="A63">
        <v>74</v>
      </c>
      <c r="B63" t="s">
        <v>49</v>
      </c>
      <c r="C63">
        <v>30</v>
      </c>
      <c r="D63" s="1">
        <f ca="1">D3+NORMINV(RAND(),0,'Total-Smoothed'!$AG$2)</f>
        <v>0.93723290049731867</v>
      </c>
      <c r="E63" s="1">
        <f ca="1">E3+NORMINV(RAND(),0,'Total-Smoothed'!$AG$2)</f>
        <v>0.15818700539999409</v>
      </c>
      <c r="F63" s="1">
        <f ca="1">F3+NORMINV(RAND(),0,'Total-Smoothed'!$AG$2)</f>
        <v>0.18974603044037314</v>
      </c>
      <c r="G63" s="1">
        <f ca="1">G3+NORMINV(RAND(),0,'Total-Smoothed'!$AG$2)</f>
        <v>0.8684419414324408</v>
      </c>
      <c r="H63" s="1">
        <f ca="1">H3+NORMINV(RAND(),0,'Total-Smoothed'!$AG$2)</f>
        <v>3.0966307710712529E-2</v>
      </c>
      <c r="I63" s="1">
        <f ca="1">I3+NORMINV(RAND(),0,'Total-Smoothed'!$AG$2)</f>
        <v>0.97871798156849177</v>
      </c>
      <c r="J63" s="1">
        <f ca="1">J3+NORMINV(RAND(),0,'Total-Smoothed'!$AG$2)</f>
        <v>0.94699815941544108</v>
      </c>
      <c r="K63" s="1">
        <f ca="1">K3+NORMINV(RAND(),0,'Total-Smoothed'!$AG$2)</f>
        <v>0.97182624746129309</v>
      </c>
      <c r="L63" s="1">
        <f ca="1">L3+NORMINV(RAND(),0,'Total-Smoothed'!$AG$2)</f>
        <v>-6.1160153259451192E-2</v>
      </c>
      <c r="M63" s="1">
        <f ca="1">M3+NORMINV(RAND(),0,'Total-Smoothed'!$AG$2)</f>
        <v>1.0343643813043777</v>
      </c>
      <c r="N63" s="1">
        <f ca="1">N3+NORMINV(RAND(),0,'Total-Smoothed'!$AG$2)</f>
        <v>0.93995517161451625</v>
      </c>
      <c r="O63" s="1">
        <f ca="1">O3+NORMINV(RAND(),0,'Total-Smoothed'!$AG$2)</f>
        <v>1.8224411295113513E-2</v>
      </c>
      <c r="P63" s="1">
        <f ca="1">P3+NORMINV(RAND(),0,'Total-Smoothed'!$AG$2)</f>
        <v>0.11802019613764976</v>
      </c>
      <c r="Q63" s="1">
        <f ca="1">Q3+NORMINV(RAND(),0,'Total-Smoothed'!$AG$2)</f>
        <v>0.11402503324604749</v>
      </c>
      <c r="R63" s="1">
        <f ca="1">R3+NORMINV(RAND(),0,'Total-Smoothed'!$AG$2)</f>
        <v>0.96614567117000105</v>
      </c>
      <c r="S63" s="1">
        <f ca="1">S3+NORMINV(RAND(),0,'Total-Smoothed'!$AG$2)</f>
        <v>-0.1419070379689209</v>
      </c>
      <c r="T63" s="1">
        <f ca="1">T3+NORMINV(RAND(),0,'Total-Smoothed'!$AG$2)</f>
        <v>-0.11178455556231204</v>
      </c>
      <c r="U63" s="1">
        <f ca="1">U3+NORMINV(RAND(),0,'Total-Smoothed'!$AG$2)</f>
        <v>-1.4554957265591939E-2</v>
      </c>
      <c r="V63" s="1">
        <f ca="1">V3+NORMINV(RAND(),0,'Total-Smoothed'!$AG$2)</f>
        <v>0.16367140958446291</v>
      </c>
      <c r="W63" s="1">
        <f ca="1">W3+NORMINV(RAND(),0,'Total-Smoothed'!$AG$2)</f>
        <v>0.40171267564096508</v>
      </c>
    </row>
    <row r="64" spans="1:30">
      <c r="A64">
        <v>75</v>
      </c>
      <c r="B64" t="s">
        <v>50</v>
      </c>
      <c r="C64">
        <v>30</v>
      </c>
      <c r="D64" s="1">
        <f ca="1">D4+NORMINV(RAND(),0,'Total-Smoothed'!$AG$2)</f>
        <v>0.91971175766484192</v>
      </c>
      <c r="E64" s="1">
        <f ca="1">E4+NORMINV(RAND(),0,'Total-Smoothed'!$AG$2)</f>
        <v>1.9071938516683873E-2</v>
      </c>
      <c r="F64" s="1">
        <f ca="1">F4+NORMINV(RAND(),0,'Total-Smoothed'!$AG$2)</f>
        <v>-9.7366068154569718E-2</v>
      </c>
      <c r="G64" s="1">
        <f ca="1">G4+NORMINV(RAND(),0,'Total-Smoothed'!$AG$2)</f>
        <v>0.33019315547896039</v>
      </c>
      <c r="H64" s="1">
        <f ca="1">H4+NORMINV(RAND(),0,'Total-Smoothed'!$AG$2)</f>
        <v>0.97612776850806526</v>
      </c>
      <c r="I64" s="1">
        <f ca="1">I4+NORMINV(RAND(),0,'Total-Smoothed'!$AG$2)</f>
        <v>1.243408371787023</v>
      </c>
      <c r="J64" s="1">
        <f ca="1">J4+NORMINV(RAND(),0,'Total-Smoothed'!$AG$2)</f>
        <v>0.94534239820534205</v>
      </c>
      <c r="K64" s="1">
        <f ca="1">K4+NORMINV(RAND(),0,'Total-Smoothed'!$AG$2)</f>
        <v>1.0960268045835113</v>
      </c>
      <c r="L64" s="1">
        <f ca="1">L4+NORMINV(RAND(),0,'Total-Smoothed'!$AG$2)</f>
        <v>-4.1992704828319585E-2</v>
      </c>
      <c r="M64" s="1">
        <f ca="1">M4+NORMINV(RAND(),0,'Total-Smoothed'!$AG$2)</f>
        <v>0.61059947473732712</v>
      </c>
      <c r="N64" s="1">
        <f ca="1">N4+NORMINV(RAND(),0,'Total-Smoothed'!$AG$2)</f>
        <v>-7.0272903336859358E-2</v>
      </c>
      <c r="O64" s="1">
        <f ca="1">O4+NORMINV(RAND(),0,'Total-Smoothed'!$AG$2)</f>
        <v>-1.1970927390253165E-4</v>
      </c>
      <c r="P64" s="1">
        <f ca="1">P4+NORMINV(RAND(),0,'Total-Smoothed'!$AG$2)</f>
        <v>-5.0598653164273366E-2</v>
      </c>
      <c r="Q64" s="1">
        <f ca="1">Q4+NORMINV(RAND(),0,'Total-Smoothed'!$AG$2)</f>
        <v>1.0351324401434181</v>
      </c>
      <c r="R64" s="1">
        <f ca="1">R4+NORMINV(RAND(),0,'Total-Smoothed'!$AG$2)</f>
        <v>1.0169863196542963</v>
      </c>
      <c r="S64" s="1">
        <f ca="1">S4+NORMINV(RAND(),0,'Total-Smoothed'!$AG$2)</f>
        <v>0.14842078045558321</v>
      </c>
      <c r="T64" s="1">
        <f ca="1">T4+NORMINV(RAND(),0,'Total-Smoothed'!$AG$2)</f>
        <v>-2.9053900419033631E-2</v>
      </c>
      <c r="U64" s="1">
        <f ca="1">U4+NORMINV(RAND(),0,'Total-Smoothed'!$AG$2)</f>
        <v>-4.5015428319516416E-2</v>
      </c>
      <c r="V64" s="1">
        <f ca="1">V4+NORMINV(RAND(),0,'Total-Smoothed'!$AG$2)</f>
        <v>-9.0842530299887203E-2</v>
      </c>
      <c r="W64" s="1">
        <f ca="1">W4+NORMINV(RAND(),0,'Total-Smoothed'!$AG$2)</f>
        <v>2.5567713714203785E-2</v>
      </c>
    </row>
    <row r="65" spans="1:23">
      <c r="A65">
        <v>76</v>
      </c>
      <c r="B65" t="s">
        <v>51</v>
      </c>
      <c r="C65">
        <v>30</v>
      </c>
      <c r="D65" s="1">
        <f ca="1">D5+NORMINV(RAND(),0,'Total-Smoothed'!$AG$2)</f>
        <v>1.1645690141623581</v>
      </c>
      <c r="E65" s="1">
        <f ca="1">E5+NORMINV(RAND(),0,'Total-Smoothed'!$AG$2)</f>
        <v>0.9393564232245859</v>
      </c>
      <c r="F65" s="1">
        <f ca="1">F5+NORMINV(RAND(),0,'Total-Smoothed'!$AG$2)</f>
        <v>-0.17043768401814854</v>
      </c>
      <c r="G65" s="1">
        <f ca="1">G5+NORMINV(RAND(),0,'Total-Smoothed'!$AG$2)</f>
        <v>0.97529805442983242</v>
      </c>
      <c r="H65" s="1">
        <f ca="1">H5+NORMINV(RAND(),0,'Total-Smoothed'!$AG$2)</f>
        <v>0.92454369427429028</v>
      </c>
      <c r="I65" s="1">
        <f ca="1">I5+NORMINV(RAND(),0,'Total-Smoothed'!$AG$2)</f>
        <v>0.96907988290752178</v>
      </c>
      <c r="J65" s="1">
        <f ca="1">J5+NORMINV(RAND(),0,'Total-Smoothed'!$AG$2)</f>
        <v>-0.10879802534835288</v>
      </c>
      <c r="K65" s="1">
        <f ca="1">K5+NORMINV(RAND(),0,'Total-Smoothed'!$AG$2)</f>
        <v>0.94206031611590824</v>
      </c>
      <c r="L65" s="1">
        <f ca="1">L5+NORMINV(RAND(),0,'Total-Smoothed'!$AG$2)</f>
        <v>-0.11436463631509766</v>
      </c>
      <c r="M65" s="1">
        <f ca="1">M5+NORMINV(RAND(),0,'Total-Smoothed'!$AG$2)</f>
        <v>8.2631690110212763E-2</v>
      </c>
      <c r="N65" s="1">
        <f ca="1">N5+NORMINV(RAND(),0,'Total-Smoothed'!$AG$2)</f>
        <v>7.1857289116297254E-2</v>
      </c>
      <c r="O65" s="1">
        <f ca="1">O5+NORMINV(RAND(),0,'Total-Smoothed'!$AG$2)</f>
        <v>-0.16369334135979852</v>
      </c>
      <c r="P65" s="1">
        <f ca="1">P5+NORMINV(RAND(),0,'Total-Smoothed'!$AG$2)</f>
        <v>0.18986807793759497</v>
      </c>
      <c r="Q65" s="1">
        <f ca="1">Q5+NORMINV(RAND(),0,'Total-Smoothed'!$AG$2)</f>
        <v>0.85337343202903382</v>
      </c>
      <c r="R65" s="1">
        <f ca="1">R5+NORMINV(RAND(),0,'Total-Smoothed'!$AG$2)</f>
        <v>0.96013915853340492</v>
      </c>
      <c r="S65" s="1">
        <f ca="1">S5+NORMINV(RAND(),0,'Total-Smoothed'!$AG$2)</f>
        <v>0.17213603521505313</v>
      </c>
      <c r="T65" s="1">
        <f ca="1">T5+NORMINV(RAND(),0,'Total-Smoothed'!$AG$2)</f>
        <v>-0.1641690629018811</v>
      </c>
      <c r="U65" s="1">
        <f ca="1">U5+NORMINV(RAND(),0,'Total-Smoothed'!$AG$2)</f>
        <v>1.1499354371678844E-2</v>
      </c>
      <c r="V65" s="1">
        <f ca="1">V5+NORMINV(RAND(),0,'Total-Smoothed'!$AG$2)</f>
        <v>0.91869098554688033</v>
      </c>
      <c r="W65" s="1">
        <f ca="1">W5+NORMINV(RAND(),0,'Total-Smoothed'!$AG$2)</f>
        <v>-0.13978610773231814</v>
      </c>
    </row>
    <row r="66" spans="1:23">
      <c r="A66">
        <v>77</v>
      </c>
      <c r="B66" t="s">
        <v>52</v>
      </c>
      <c r="C66">
        <v>30</v>
      </c>
      <c r="D66" s="1">
        <f ca="1">D6+NORMINV(RAND(),0,'Total-Smoothed'!$AG$2)</f>
        <v>0.85510212571195443</v>
      </c>
      <c r="E66" s="1">
        <f ca="1">E6+NORMINV(RAND(),0,'Total-Smoothed'!$AG$2)</f>
        <v>1.0449989810794917</v>
      </c>
      <c r="F66" s="1">
        <f ca="1">F6+NORMINV(RAND(),0,'Total-Smoothed'!$AG$2)</f>
        <v>0.23280146152788125</v>
      </c>
      <c r="G66" s="1">
        <f ca="1">G6+NORMINV(RAND(),0,'Total-Smoothed'!$AG$2)</f>
        <v>0.23376251702462905</v>
      </c>
      <c r="H66" s="1">
        <f ca="1">H6+NORMINV(RAND(),0,'Total-Smoothed'!$AG$2)</f>
        <v>1.0077239342525579</v>
      </c>
      <c r="I66" s="1">
        <f ca="1">I6+NORMINV(RAND(),0,'Total-Smoothed'!$AG$2)</f>
        <v>0.9524331567813078</v>
      </c>
      <c r="J66" s="1">
        <f ca="1">J6+NORMINV(RAND(),0,'Total-Smoothed'!$AG$2)</f>
        <v>0.92096278529026432</v>
      </c>
      <c r="K66" s="1">
        <f ca="1">K6+NORMINV(RAND(),0,'Total-Smoothed'!$AG$2)</f>
        <v>1.0771003120487015</v>
      </c>
      <c r="L66" s="1">
        <f ca="1">L6+NORMINV(RAND(),0,'Total-Smoothed'!$AG$2)</f>
        <v>-2.5640872404510663E-2</v>
      </c>
      <c r="M66" s="1">
        <f ca="1">M6+NORMINV(RAND(),0,'Total-Smoothed'!$AG$2)</f>
        <v>0.98492947979643819</v>
      </c>
      <c r="N66" s="1">
        <f ca="1">N6+NORMINV(RAND(),0,'Total-Smoothed'!$AG$2)</f>
        <v>-3.4249836013461786E-2</v>
      </c>
      <c r="O66" s="1">
        <f ca="1">O6+NORMINV(RAND(),0,'Total-Smoothed'!$AG$2)</f>
        <v>0.19695763368501806</v>
      </c>
      <c r="P66" s="1">
        <f ca="1">P6+NORMINV(RAND(),0,'Total-Smoothed'!$AG$2)</f>
        <v>-2.0639328616534294E-2</v>
      </c>
      <c r="Q66" s="1">
        <f ca="1">Q6+NORMINV(RAND(),0,'Total-Smoothed'!$AG$2)</f>
        <v>0.88915239430058701</v>
      </c>
      <c r="R66" s="1">
        <f ca="1">R6+NORMINV(RAND(),0,'Total-Smoothed'!$AG$2)</f>
        <v>1.0079415878061364</v>
      </c>
      <c r="S66" s="1">
        <f ca="1">S6+NORMINV(RAND(),0,'Total-Smoothed'!$AG$2)</f>
        <v>-5.2971061494420615E-2</v>
      </c>
      <c r="T66" s="1">
        <f ca="1">T6+NORMINV(RAND(),0,'Total-Smoothed'!$AG$2)</f>
        <v>-0.12085184606576416</v>
      </c>
      <c r="U66" s="1">
        <f ca="1">U6+NORMINV(RAND(),0,'Total-Smoothed'!$AG$2)</f>
        <v>0.10099036599702367</v>
      </c>
      <c r="V66" s="1">
        <f ca="1">V6+NORMINV(RAND(),0,'Total-Smoothed'!$AG$2)</f>
        <v>0.19465110452030335</v>
      </c>
      <c r="W66" s="1">
        <f ca="1">W6+NORMINV(RAND(),0,'Total-Smoothed'!$AG$2)</f>
        <v>-1.3836948638636805E-2</v>
      </c>
    </row>
    <row r="67" spans="1:23">
      <c r="A67">
        <v>78</v>
      </c>
      <c r="B67" t="s">
        <v>53</v>
      </c>
      <c r="C67">
        <v>30</v>
      </c>
      <c r="D67" s="1">
        <f ca="1">D7+NORMINV(RAND(),0,'Total-Smoothed'!$AG$2)</f>
        <v>0.85557184122573904</v>
      </c>
      <c r="E67" s="1">
        <f ca="1">E7+NORMINV(RAND(),0,'Total-Smoothed'!$AG$2)</f>
        <v>0.22429897652858946</v>
      </c>
      <c r="F67" s="1">
        <f ca="1">F7+NORMINV(RAND(),0,'Total-Smoothed'!$AG$2)</f>
        <v>0.14798140917655705</v>
      </c>
      <c r="G67" s="1">
        <f ca="1">G7+NORMINV(RAND(),0,'Total-Smoothed'!$AG$2)</f>
        <v>-3.0151455577413749E-2</v>
      </c>
      <c r="H67" s="1">
        <f ca="1">H7+NORMINV(RAND(),0,'Total-Smoothed'!$AG$2)</f>
        <v>0.33302070557780039</v>
      </c>
      <c r="I67" s="1">
        <f ca="1">I7+NORMINV(RAND(),0,'Total-Smoothed'!$AG$2)</f>
        <v>0.83582843232424253</v>
      </c>
      <c r="J67" s="1">
        <f ca="1">J7+NORMINV(RAND(),0,'Total-Smoothed'!$AG$2)</f>
        <v>1.1836087200381167</v>
      </c>
      <c r="K67" s="1">
        <f ca="1">K7+NORMINV(RAND(),0,'Total-Smoothed'!$AG$2)</f>
        <v>1.1044677077076801</v>
      </c>
      <c r="L67" s="1">
        <f ca="1">L7+NORMINV(RAND(),0,'Total-Smoothed'!$AG$2)</f>
        <v>0.93289302213934411</v>
      </c>
      <c r="M67" s="1">
        <f ca="1">M7+NORMINV(RAND(),0,'Total-Smoothed'!$AG$2)</f>
        <v>0.64031254144842509</v>
      </c>
      <c r="N67" s="1">
        <f ca="1">N7+NORMINV(RAND(),0,'Total-Smoothed'!$AG$2)</f>
        <v>0.87347040656530039</v>
      </c>
      <c r="O67" s="1">
        <f ca="1">O7+NORMINV(RAND(),0,'Total-Smoothed'!$AG$2)</f>
        <v>0.20394565569669912</v>
      </c>
      <c r="P67" s="1">
        <f ca="1">P7+NORMINV(RAND(),0,'Total-Smoothed'!$AG$2)</f>
        <v>-6.0931809672844311E-2</v>
      </c>
      <c r="Q67" s="1">
        <f ca="1">Q7+NORMINV(RAND(),0,'Total-Smoothed'!$AG$2)</f>
        <v>0.15134397631365112</v>
      </c>
      <c r="R67" s="1">
        <f ca="1">R7+NORMINV(RAND(),0,'Total-Smoothed'!$AG$2)</f>
        <v>1.023805145294578</v>
      </c>
      <c r="S67" s="1">
        <f ca="1">S7+NORMINV(RAND(),0,'Total-Smoothed'!$AG$2)</f>
        <v>0.1624656111451345</v>
      </c>
      <c r="T67" s="1">
        <f ca="1">T7+NORMINV(RAND(),0,'Total-Smoothed'!$AG$2)</f>
        <v>-5.7037622425023464E-2</v>
      </c>
      <c r="U67" s="1">
        <f ca="1">U7+NORMINV(RAND(),0,'Total-Smoothed'!$AG$2)</f>
        <v>-0.11204013797208399</v>
      </c>
      <c r="V67" s="1">
        <f ca="1">V7+NORMINV(RAND(),0,'Total-Smoothed'!$AG$2)</f>
        <v>0.87837423953401517</v>
      </c>
      <c r="W67" s="1">
        <f ca="1">W7+NORMINV(RAND(),0,'Total-Smoothed'!$AG$2)</f>
        <v>-2.7825378522509141E-2</v>
      </c>
    </row>
    <row r="68" spans="1:23">
      <c r="A68">
        <v>79</v>
      </c>
      <c r="B68" t="s">
        <v>54</v>
      </c>
      <c r="C68">
        <v>30</v>
      </c>
      <c r="D68" s="1">
        <f ca="1">D8+NORMINV(RAND(),0,'Total-Smoothed'!$AG$2)</f>
        <v>0.8464519373428494</v>
      </c>
      <c r="E68" s="1">
        <f ca="1">E8+NORMINV(RAND(),0,'Total-Smoothed'!$AG$2)</f>
        <v>0.75870831592336518</v>
      </c>
      <c r="F68" s="1">
        <f ca="1">F8+NORMINV(RAND(),0,'Total-Smoothed'!$AG$2)</f>
        <v>-7.7797902577762756E-2</v>
      </c>
      <c r="G68" s="1">
        <f ca="1">G8+NORMINV(RAND(),0,'Total-Smoothed'!$AG$2)</f>
        <v>0.99621011550681138</v>
      </c>
      <c r="H68" s="1">
        <f ca="1">H8+NORMINV(RAND(),0,'Total-Smoothed'!$AG$2)</f>
        <v>1.1174213349048987</v>
      </c>
      <c r="I68" s="1">
        <f ca="1">I8+NORMINV(RAND(),0,'Total-Smoothed'!$AG$2)</f>
        <v>0.67974967617064475</v>
      </c>
      <c r="J68" s="1">
        <f ca="1">J8+NORMINV(RAND(),0,'Total-Smoothed'!$AG$2)</f>
        <v>0.87568326179261402</v>
      </c>
      <c r="K68" s="1">
        <f ca="1">K8+NORMINV(RAND(),0,'Total-Smoothed'!$AG$2)</f>
        <v>1.0801581725465235</v>
      </c>
      <c r="L68" s="1">
        <f ca="1">L8+NORMINV(RAND(),0,'Total-Smoothed'!$AG$2)</f>
        <v>0.90603686677124973</v>
      </c>
      <c r="M68" s="1">
        <f ca="1">M8+NORMINV(RAND(),0,'Total-Smoothed'!$AG$2)</f>
        <v>-1.396836130364457E-2</v>
      </c>
      <c r="N68" s="1">
        <f ca="1">N8+NORMINV(RAND(),0,'Total-Smoothed'!$AG$2)</f>
        <v>0.22463183124093677</v>
      </c>
      <c r="O68" s="1">
        <f ca="1">O8+NORMINV(RAND(),0,'Total-Smoothed'!$AG$2)</f>
        <v>3.9053720657284519E-2</v>
      </c>
      <c r="P68" s="1">
        <f ca="1">P8+NORMINV(RAND(),0,'Total-Smoothed'!$AG$2)</f>
        <v>0.2088155080865228</v>
      </c>
      <c r="Q68" s="1">
        <f ca="1">Q8+NORMINV(RAND(),0,'Total-Smoothed'!$AG$2)</f>
        <v>-4.8906863099612487E-2</v>
      </c>
      <c r="R68" s="1">
        <f ca="1">R8+NORMINV(RAND(),0,'Total-Smoothed'!$AG$2)</f>
        <v>0.94289085923597715</v>
      </c>
      <c r="S68" s="1">
        <f ca="1">S8+NORMINV(RAND(),0,'Total-Smoothed'!$AG$2)</f>
        <v>-0.15161062849943852</v>
      </c>
      <c r="T68" s="1">
        <f ca="1">T8+NORMINV(RAND(),0,'Total-Smoothed'!$AG$2)</f>
        <v>-0.13314655598991454</v>
      </c>
      <c r="U68" s="1">
        <f ca="1">U8+NORMINV(RAND(),0,'Total-Smoothed'!$AG$2)</f>
        <v>-1.703015931557884E-2</v>
      </c>
      <c r="V68" s="1">
        <f ca="1">V8+NORMINV(RAND(),0,'Total-Smoothed'!$AG$2)</f>
        <v>0.94169489121470062</v>
      </c>
      <c r="W68" s="1">
        <f ca="1">W8+NORMINV(RAND(),0,'Total-Smoothed'!$AG$2)</f>
        <v>9.7757474858047561E-2</v>
      </c>
    </row>
    <row r="69" spans="1:23">
      <c r="A69">
        <v>80</v>
      </c>
      <c r="B69" t="s">
        <v>55</v>
      </c>
      <c r="C69">
        <v>30</v>
      </c>
      <c r="D69" s="1">
        <f ca="1">D9+NORMINV(RAND(),0,'Total-Smoothed'!$AG$2)</f>
        <v>0.89313111037417603</v>
      </c>
      <c r="E69" s="1">
        <f ca="1">E9+NORMINV(RAND(),0,'Total-Smoothed'!$AG$2)</f>
        <v>0.98173903185708111</v>
      </c>
      <c r="F69" s="1">
        <f ca="1">F9+NORMINV(RAND(),0,'Total-Smoothed'!$AG$2)</f>
        <v>0.11830109567668008</v>
      </c>
      <c r="G69" s="1">
        <f ca="1">G9+NORMINV(RAND(),0,'Total-Smoothed'!$AG$2)</f>
        <v>-3.938668652550642E-2</v>
      </c>
      <c r="H69" s="1">
        <f ca="1">H9+NORMINV(RAND(),0,'Total-Smoothed'!$AG$2)</f>
        <v>-8.9455847078535364E-2</v>
      </c>
      <c r="I69" s="1">
        <f ca="1">I9+NORMINV(RAND(),0,'Total-Smoothed'!$AG$2)</f>
        <v>0.73192623114833066</v>
      </c>
      <c r="J69" s="1">
        <f ca="1">J9+NORMINV(RAND(),0,'Total-Smoothed'!$AG$2)</f>
        <v>0.28164719867334775</v>
      </c>
      <c r="K69" s="1">
        <f ca="1">K9+NORMINV(RAND(),0,'Total-Smoothed'!$AG$2)</f>
        <v>0.97656907995692532</v>
      </c>
      <c r="L69" s="1">
        <f ca="1">L9+NORMINV(RAND(),0,'Total-Smoothed'!$AG$2)</f>
        <v>1.0249210158618909</v>
      </c>
      <c r="M69" s="1">
        <f ca="1">M9+NORMINV(RAND(),0,'Total-Smoothed'!$AG$2)</f>
        <v>1.1648632418712519</v>
      </c>
      <c r="N69" s="1">
        <f ca="1">N9+NORMINV(RAND(),0,'Total-Smoothed'!$AG$2)</f>
        <v>0.85355724508550734</v>
      </c>
      <c r="O69" s="1">
        <f ca="1">O9+NORMINV(RAND(),0,'Total-Smoothed'!$AG$2)</f>
        <v>6.8893012946901894E-2</v>
      </c>
      <c r="P69" s="1">
        <f ca="1">P9+NORMINV(RAND(),0,'Total-Smoothed'!$AG$2)</f>
        <v>-7.3413010577323093E-2</v>
      </c>
      <c r="Q69" s="1">
        <f ca="1">Q9+NORMINV(RAND(),0,'Total-Smoothed'!$AG$2)</f>
        <v>-8.2457328883003861E-2</v>
      </c>
      <c r="R69" s="1">
        <f ca="1">R9+NORMINV(RAND(),0,'Total-Smoothed'!$AG$2)</f>
        <v>0.97855873829361562</v>
      </c>
      <c r="S69" s="1">
        <f ca="1">S9+NORMINV(RAND(),0,'Total-Smoothed'!$AG$2)</f>
        <v>-3.625804282385816E-2</v>
      </c>
      <c r="T69" s="1">
        <f ca="1">T9+NORMINV(RAND(),0,'Total-Smoothed'!$AG$2)</f>
        <v>0.15130864881369255</v>
      </c>
      <c r="U69" s="1">
        <f ca="1">U9+NORMINV(RAND(),0,'Total-Smoothed'!$AG$2)</f>
        <v>9.0630327356917506E-2</v>
      </c>
      <c r="V69" s="1">
        <f ca="1">V9+NORMINV(RAND(),0,'Total-Smoothed'!$AG$2)</f>
        <v>0.92889251988984234</v>
      </c>
      <c r="W69" s="1">
        <f ca="1">W9+NORMINV(RAND(),0,'Total-Smoothed'!$AG$2)</f>
        <v>4.1230795794788347E-2</v>
      </c>
    </row>
    <row r="70" spans="1:23">
      <c r="A70">
        <v>81</v>
      </c>
      <c r="B70" t="s">
        <v>56</v>
      </c>
      <c r="C70">
        <v>30</v>
      </c>
      <c r="D70" s="1">
        <f ca="1">D10+NORMINV(RAND(),0,'Total-Smoothed'!$AG$2)</f>
        <v>1.1968102886390031</v>
      </c>
      <c r="E70" s="1">
        <f ca="1">E10+NORMINV(RAND(),0,'Total-Smoothed'!$AG$2)</f>
        <v>1.0211263956583703</v>
      </c>
      <c r="F70" s="1">
        <f ca="1">F10+NORMINV(RAND(),0,'Total-Smoothed'!$AG$2)</f>
        <v>0.13690032304398395</v>
      </c>
      <c r="G70" s="1">
        <f ca="1">G10+NORMINV(RAND(),0,'Total-Smoothed'!$AG$2)</f>
        <v>0.38976295990931964</v>
      </c>
      <c r="H70" s="1">
        <f ca="1">H10+NORMINV(RAND(),0,'Total-Smoothed'!$AG$2)</f>
        <v>0.96241492419428243</v>
      </c>
      <c r="I70" s="1">
        <f ca="1">I10+NORMINV(RAND(),0,'Total-Smoothed'!$AG$2)</f>
        <v>0.994726029351503</v>
      </c>
      <c r="J70" s="1">
        <f ca="1">J10+NORMINV(RAND(),0,'Total-Smoothed'!$AG$2)</f>
        <v>0.11511922487414211</v>
      </c>
      <c r="K70" s="1">
        <f ca="1">K10+NORMINV(RAND(),0,'Total-Smoothed'!$AG$2)</f>
        <v>0.90290377094360907</v>
      </c>
      <c r="L70" s="1">
        <f ca="1">L10+NORMINV(RAND(),0,'Total-Smoothed'!$AG$2)</f>
        <v>1.0428566514599995</v>
      </c>
      <c r="M70" s="1">
        <f ca="1">M10+NORMINV(RAND(),0,'Total-Smoothed'!$AG$2)</f>
        <v>0.97433678796212975</v>
      </c>
      <c r="N70" s="1">
        <f ca="1">N10+NORMINV(RAND(),0,'Total-Smoothed'!$AG$2)</f>
        <v>0.24898029417413964</v>
      </c>
      <c r="O70" s="1">
        <f ca="1">O10+NORMINV(RAND(),0,'Total-Smoothed'!$AG$2)</f>
        <v>-9.8941408219346591E-2</v>
      </c>
      <c r="P70" s="1">
        <f ca="1">P10+NORMINV(RAND(),0,'Total-Smoothed'!$AG$2)</f>
        <v>1.0514983492364316</v>
      </c>
      <c r="Q70" s="1">
        <f ca="1">Q10+NORMINV(RAND(),0,'Total-Smoothed'!$AG$2)</f>
        <v>0.15816974800788364</v>
      </c>
      <c r="R70" s="1">
        <f ca="1">R10+NORMINV(RAND(),0,'Total-Smoothed'!$AG$2)</f>
        <v>0.84000825133006785</v>
      </c>
      <c r="S70" s="1">
        <f ca="1">S10+NORMINV(RAND(),0,'Total-Smoothed'!$AG$2)</f>
        <v>0.24022671654831398</v>
      </c>
      <c r="T70" s="1">
        <f ca="1">T10+NORMINV(RAND(),0,'Total-Smoothed'!$AG$2)</f>
        <v>-6.0488552695221E-2</v>
      </c>
      <c r="U70" s="1">
        <f ca="1">U10+NORMINV(RAND(),0,'Total-Smoothed'!$AG$2)</f>
        <v>0.1510947570818226</v>
      </c>
      <c r="V70" s="1">
        <f ca="1">V10+NORMINV(RAND(),0,'Total-Smoothed'!$AG$2)</f>
        <v>0.32441329322341239</v>
      </c>
      <c r="W70" s="1">
        <f ca="1">W10+NORMINV(RAND(),0,'Total-Smoothed'!$AG$2)</f>
        <v>0.13976298998618317</v>
      </c>
    </row>
    <row r="71" spans="1:23">
      <c r="A71">
        <v>82</v>
      </c>
      <c r="B71" t="s">
        <v>57</v>
      </c>
      <c r="C71">
        <v>30</v>
      </c>
      <c r="D71" s="1">
        <f ca="1">D11+NORMINV(RAND(),0,'Total-Smoothed'!$AG$2)</f>
        <v>1.0806780820913535</v>
      </c>
      <c r="E71" s="1">
        <f ca="1">E11+NORMINV(RAND(),0,'Total-Smoothed'!$AG$2)</f>
        <v>1.0352761035259437</v>
      </c>
      <c r="F71" s="1">
        <f ca="1">F11+NORMINV(RAND(),0,'Total-Smoothed'!$AG$2)</f>
        <v>-0.11384461395228192</v>
      </c>
      <c r="G71" s="1">
        <f ca="1">G11+NORMINV(RAND(),0,'Total-Smoothed'!$AG$2)</f>
        <v>0.17454850373078246</v>
      </c>
      <c r="H71" s="1">
        <f ca="1">H11+NORMINV(RAND(),0,'Total-Smoothed'!$AG$2)</f>
        <v>0.95771742519403447</v>
      </c>
      <c r="I71" s="1">
        <f ca="1">I11+NORMINV(RAND(),0,'Total-Smoothed'!$AG$2)</f>
        <v>0.90329050889180784</v>
      </c>
      <c r="J71" s="1">
        <f ca="1">J11+NORMINV(RAND(),0,'Total-Smoothed'!$AG$2)</f>
        <v>1.0513968373424361</v>
      </c>
      <c r="K71" s="1">
        <f ca="1">K11+NORMINV(RAND(),0,'Total-Smoothed'!$AG$2)</f>
        <v>1.090185365355163</v>
      </c>
      <c r="L71" s="1">
        <f ca="1">L11+NORMINV(RAND(),0,'Total-Smoothed'!$AG$2)</f>
        <v>0.9336547418090293</v>
      </c>
      <c r="M71" s="1">
        <f ca="1">M11+NORMINV(RAND(),0,'Total-Smoothed'!$AG$2)</f>
        <v>0.43352007999951947</v>
      </c>
      <c r="N71" s="1">
        <f ca="1">N11+NORMINV(RAND(),0,'Total-Smoothed'!$AG$2)</f>
        <v>0.13003600132082674</v>
      </c>
      <c r="O71" s="1">
        <f ca="1">O11+NORMINV(RAND(),0,'Total-Smoothed'!$AG$2)</f>
        <v>-8.8570499936039437E-2</v>
      </c>
      <c r="P71" s="1">
        <f ca="1">P11+NORMINV(RAND(),0,'Total-Smoothed'!$AG$2)</f>
        <v>0.16594213100120042</v>
      </c>
      <c r="Q71" s="1">
        <f ca="1">Q11+NORMINV(RAND(),0,'Total-Smoothed'!$AG$2)</f>
        <v>-4.2004771868970253E-2</v>
      </c>
      <c r="R71" s="1">
        <f ca="1">R11+NORMINV(RAND(),0,'Total-Smoothed'!$AG$2)</f>
        <v>0.98777032843627466</v>
      </c>
      <c r="S71" s="1">
        <f ca="1">S11+NORMINV(RAND(),0,'Total-Smoothed'!$AG$2)</f>
        <v>-6.2750407411202525E-2</v>
      </c>
      <c r="T71" s="1">
        <f ca="1">T11+NORMINV(RAND(),0,'Total-Smoothed'!$AG$2)</f>
        <v>5.7607250714427162E-2</v>
      </c>
      <c r="U71" s="1">
        <f ca="1">U11+NORMINV(RAND(),0,'Total-Smoothed'!$AG$2)</f>
        <v>0.15040805399140803</v>
      </c>
      <c r="V71" s="1">
        <f ca="1">V11+NORMINV(RAND(),0,'Total-Smoothed'!$AG$2)</f>
        <v>0.15826189053977396</v>
      </c>
      <c r="W71" s="1">
        <f ca="1">W11+NORMINV(RAND(),0,'Total-Smoothed'!$AG$2)</f>
        <v>4.2701204857568467E-2</v>
      </c>
    </row>
    <row r="72" spans="1:23">
      <c r="A72">
        <v>83</v>
      </c>
      <c r="B72" t="s">
        <v>58</v>
      </c>
      <c r="C72">
        <v>30</v>
      </c>
      <c r="D72" s="1">
        <f ca="1">D12+NORMINV(RAND(),0,'Total-Smoothed'!$AG$2)</f>
        <v>0.99679618587068686</v>
      </c>
      <c r="E72" s="1">
        <f ca="1">E12+NORMINV(RAND(),0,'Total-Smoothed'!$AG$2)</f>
        <v>1.0282489227497462</v>
      </c>
      <c r="F72" s="1">
        <f ca="1">F12+NORMINV(RAND(),0,'Total-Smoothed'!$AG$2)</f>
        <v>-2.7053356946576148E-2</v>
      </c>
      <c r="G72" s="1">
        <f ca="1">G12+NORMINV(RAND(),0,'Total-Smoothed'!$AG$2)</f>
        <v>0.85196207319047113</v>
      </c>
      <c r="H72" s="1">
        <f ca="1">H12+NORMINV(RAND(),0,'Total-Smoothed'!$AG$2)</f>
        <v>1.2427432627479873</v>
      </c>
      <c r="I72" s="1">
        <f ca="1">I12+NORMINV(RAND(),0,'Total-Smoothed'!$AG$2)</f>
        <v>0.95216324434970023</v>
      </c>
      <c r="J72" s="1">
        <f ca="1">J12+NORMINV(RAND(),0,'Total-Smoothed'!$AG$2)</f>
        <v>6.1220254839865304E-2</v>
      </c>
      <c r="K72" s="1">
        <f ca="1">K12+NORMINV(RAND(),0,'Total-Smoothed'!$AG$2)</f>
        <v>1.0665919511342041</v>
      </c>
      <c r="L72" s="1">
        <f ca="1">L12+NORMINV(RAND(),0,'Total-Smoothed'!$AG$2)</f>
        <v>1.0721704795107421</v>
      </c>
      <c r="M72" s="1">
        <f ca="1">M12+NORMINV(RAND(),0,'Total-Smoothed'!$AG$2)</f>
        <v>0.16896855057847732</v>
      </c>
      <c r="N72" s="1">
        <f ca="1">N12+NORMINV(RAND(),0,'Total-Smoothed'!$AG$2)</f>
        <v>0.51537305376621945</v>
      </c>
      <c r="O72" s="1">
        <f ca="1">O12+NORMINV(RAND(),0,'Total-Smoothed'!$AG$2)</f>
        <v>-1.9665109033631639E-2</v>
      </c>
      <c r="P72" s="1">
        <f ca="1">P12+NORMINV(RAND(),0,'Total-Smoothed'!$AG$2)</f>
        <v>-2.7387575019484287E-2</v>
      </c>
      <c r="Q72" s="1">
        <f ca="1">Q12+NORMINV(RAND(),0,'Total-Smoothed'!$AG$2)</f>
        <v>-1.3606179522340051E-2</v>
      </c>
      <c r="R72" s="1">
        <f ca="1">R12+NORMINV(RAND(),0,'Total-Smoothed'!$AG$2)</f>
        <v>1.0232400697958308</v>
      </c>
      <c r="S72" s="1">
        <f ca="1">S12+NORMINV(RAND(),0,'Total-Smoothed'!$AG$2)</f>
        <v>-2.3697984673801881E-2</v>
      </c>
      <c r="T72" s="1">
        <f ca="1">T12+NORMINV(RAND(),0,'Total-Smoothed'!$AG$2)</f>
        <v>1.4656856895046345E-2</v>
      </c>
      <c r="U72" s="1">
        <f ca="1">U12+NORMINV(RAND(),0,'Total-Smoothed'!$AG$2)</f>
        <v>0.23298331584549042</v>
      </c>
      <c r="V72" s="1">
        <f ca="1">V12+NORMINV(RAND(),0,'Total-Smoothed'!$AG$2)</f>
        <v>0.86456777796482631</v>
      </c>
      <c r="W72" s="1">
        <f ca="1">W12+NORMINV(RAND(),0,'Total-Smoothed'!$AG$2)</f>
        <v>6.8833915171371107E-2</v>
      </c>
    </row>
    <row r="73" spans="1:23">
      <c r="A73">
        <v>84</v>
      </c>
      <c r="B73" t="s">
        <v>59</v>
      </c>
      <c r="C73">
        <v>30</v>
      </c>
      <c r="D73" s="1">
        <f ca="1">D13+NORMINV(RAND(),0,'Total-Smoothed'!$AG$2)</f>
        <v>0.17091593516281245</v>
      </c>
      <c r="E73" s="1">
        <f ca="1">E13+NORMINV(RAND(),0,'Total-Smoothed'!$AG$2)</f>
        <v>0.94703394455799761</v>
      </c>
      <c r="F73" s="1">
        <f ca="1">F13+NORMINV(RAND(),0,'Total-Smoothed'!$AG$2)</f>
        <v>0.85457292077710356</v>
      </c>
      <c r="G73" s="1">
        <f ca="1">G13+NORMINV(RAND(),0,'Total-Smoothed'!$AG$2)</f>
        <v>1.0043499444938813</v>
      </c>
      <c r="H73" s="1">
        <f ca="1">H13+NORMINV(RAND(),0,'Total-Smoothed'!$AG$2)</f>
        <v>-2.266566235770771E-2</v>
      </c>
      <c r="I73" s="1">
        <f ca="1">I13+NORMINV(RAND(),0,'Total-Smoothed'!$AG$2)</f>
        <v>0.92846610325808143</v>
      </c>
      <c r="J73" s="1">
        <f ca="1">J13+NORMINV(RAND(),0,'Total-Smoothed'!$AG$2)</f>
        <v>3.0581952739295898E-2</v>
      </c>
      <c r="K73" s="1">
        <f ca="1">K13+NORMINV(RAND(),0,'Total-Smoothed'!$AG$2)</f>
        <v>1.1848777351114683</v>
      </c>
      <c r="L73" s="1">
        <f ca="1">L13+NORMINV(RAND(),0,'Total-Smoothed'!$AG$2)</f>
        <v>0.79829217762905524</v>
      </c>
      <c r="M73" s="1">
        <f ca="1">M13+NORMINV(RAND(),0,'Total-Smoothed'!$AG$2)</f>
        <v>0.95452422639846402</v>
      </c>
      <c r="N73" s="1">
        <f ca="1">N13+NORMINV(RAND(),0,'Total-Smoothed'!$AG$2)</f>
        <v>-0.1051291311896257</v>
      </c>
      <c r="O73" s="1">
        <f ca="1">O13+NORMINV(RAND(),0,'Total-Smoothed'!$AG$2)</f>
        <v>0.1761678242175434</v>
      </c>
      <c r="P73" s="1">
        <f ca="1">P13+NORMINV(RAND(),0,'Total-Smoothed'!$AG$2)</f>
        <v>0.2025837330586121</v>
      </c>
      <c r="Q73" s="1">
        <f ca="1">Q13+NORMINV(RAND(),0,'Total-Smoothed'!$AG$2)</f>
        <v>-1.1754870668097387E-2</v>
      </c>
      <c r="R73" s="1">
        <f ca="1">R13+NORMINV(RAND(),0,'Total-Smoothed'!$AG$2)</f>
        <v>0.8039671463946213</v>
      </c>
      <c r="S73" s="1">
        <f ca="1">S13+NORMINV(RAND(),0,'Total-Smoothed'!$AG$2)</f>
        <v>1.1328348744296439E-2</v>
      </c>
      <c r="T73" s="1">
        <f ca="1">T13+NORMINV(RAND(),0,'Total-Smoothed'!$AG$2)</f>
        <v>-4.177751980736686E-2</v>
      </c>
      <c r="U73" s="1">
        <f ca="1">U13+NORMINV(RAND(),0,'Total-Smoothed'!$AG$2)</f>
        <v>-4.0438897294013648E-2</v>
      </c>
      <c r="V73" s="1">
        <f ca="1">V13+NORMINV(RAND(),0,'Total-Smoothed'!$AG$2)</f>
        <v>1.0591997195294369</v>
      </c>
      <c r="W73" s="1">
        <f ca="1">W13+NORMINV(RAND(),0,'Total-Smoothed'!$AG$2)</f>
        <v>0.11814335748351104</v>
      </c>
    </row>
    <row r="74" spans="1:23">
      <c r="A74">
        <v>85</v>
      </c>
      <c r="B74" t="s">
        <v>60</v>
      </c>
      <c r="C74">
        <v>30</v>
      </c>
      <c r="D74" s="1">
        <f ca="1">D14+NORMINV(RAND(),0,'Total-Smoothed'!$AG$2)</f>
        <v>2.4701122388222828E-2</v>
      </c>
      <c r="E74" s="1">
        <f ca="1">E14+NORMINV(RAND(),0,'Total-Smoothed'!$AG$2)</f>
        <v>1.0819315583251508</v>
      </c>
      <c r="F74" s="1">
        <f ca="1">F14+NORMINV(RAND(),0,'Total-Smoothed'!$AG$2)</f>
        <v>0.85416254778450407</v>
      </c>
      <c r="G74" s="1">
        <f ca="1">G14+NORMINV(RAND(),0,'Total-Smoothed'!$AG$2)</f>
        <v>0.9170533621276441</v>
      </c>
      <c r="H74" s="1">
        <f ca="1">H14+NORMINV(RAND(),0,'Total-Smoothed'!$AG$2)</f>
        <v>1.02997793321731</v>
      </c>
      <c r="I74" s="1">
        <f ca="1">I14+NORMINV(RAND(),0,'Total-Smoothed'!$AG$2)</f>
        <v>1.0981922981377696</v>
      </c>
      <c r="J74" s="1">
        <f ca="1">J14+NORMINV(RAND(),0,'Total-Smoothed'!$AG$2)</f>
        <v>0.77506056796766676</v>
      </c>
      <c r="K74" s="1">
        <f ca="1">K14+NORMINV(RAND(),0,'Total-Smoothed'!$AG$2)</f>
        <v>0.96390254637414519</v>
      </c>
      <c r="L74" s="1">
        <f ca="1">L14+NORMINV(RAND(),0,'Total-Smoothed'!$AG$2)</f>
        <v>5.2483974684418552E-2</v>
      </c>
      <c r="M74" s="1">
        <f ca="1">M14+NORMINV(RAND(),0,'Total-Smoothed'!$AG$2)</f>
        <v>1.0232547960059883</v>
      </c>
      <c r="N74" s="1">
        <f ca="1">N14+NORMINV(RAND(),0,'Total-Smoothed'!$AG$2)</f>
        <v>-4.7017954404173237E-2</v>
      </c>
      <c r="O74" s="1">
        <f ca="1">O14+NORMINV(RAND(),0,'Total-Smoothed'!$AG$2)</f>
        <v>4.3125056151271733E-2</v>
      </c>
      <c r="P74" s="1">
        <f ca="1">P14+NORMINV(RAND(),0,'Total-Smoothed'!$AG$2)</f>
        <v>-0.11039829057687159</v>
      </c>
      <c r="Q74" s="1">
        <f ca="1">Q14+NORMINV(RAND(),0,'Total-Smoothed'!$AG$2)</f>
        <v>0.3466097070318705</v>
      </c>
      <c r="R74" s="1">
        <f ca="1">R14+NORMINV(RAND(),0,'Total-Smoothed'!$AG$2)</f>
        <v>1.0069335644611677</v>
      </c>
      <c r="S74" s="1">
        <f ca="1">S14+NORMINV(RAND(),0,'Total-Smoothed'!$AG$2)</f>
        <v>0.1519564770341531</v>
      </c>
      <c r="T74" s="1">
        <f ca="1">T14+NORMINV(RAND(),0,'Total-Smoothed'!$AG$2)</f>
        <v>6.5043373760470785E-2</v>
      </c>
      <c r="U74" s="1">
        <f ca="1">U14+NORMINV(RAND(),0,'Total-Smoothed'!$AG$2)</f>
        <v>0.12792006099981221</v>
      </c>
      <c r="V74" s="1">
        <f ca="1">V14+NORMINV(RAND(),0,'Total-Smoothed'!$AG$2)</f>
        <v>-5.9512594583259623E-2</v>
      </c>
      <c r="W74" s="1">
        <f ca="1">W14+NORMINV(RAND(),0,'Total-Smoothed'!$AG$2)</f>
        <v>2.2815462589628077E-2</v>
      </c>
    </row>
    <row r="75" spans="1:23">
      <c r="A75">
        <v>86</v>
      </c>
      <c r="B75" t="s">
        <v>61</v>
      </c>
      <c r="C75">
        <v>30</v>
      </c>
      <c r="D75" s="1">
        <f ca="1">D15+NORMINV(RAND(),0,'Total-Smoothed'!$AG$2)</f>
        <v>-4.442718177022173E-3</v>
      </c>
      <c r="E75" s="1">
        <f ca="1">E15+NORMINV(RAND(),0,'Total-Smoothed'!$AG$2)</f>
        <v>2.4064027805562195E-2</v>
      </c>
      <c r="F75" s="1">
        <f ca="1">F15+NORMINV(RAND(),0,'Total-Smoothed'!$AG$2)</f>
        <v>-4.7824567479383115E-2</v>
      </c>
      <c r="G75" s="1">
        <f ca="1">G15+NORMINV(RAND(),0,'Total-Smoothed'!$AG$2)</f>
        <v>1.0101533360543862</v>
      </c>
      <c r="H75" s="1">
        <f ca="1">H15+NORMINV(RAND(),0,'Total-Smoothed'!$AG$2)</f>
        <v>0.29478641573116121</v>
      </c>
      <c r="I75" s="1">
        <f ca="1">I15+NORMINV(RAND(),0,'Total-Smoothed'!$AG$2)</f>
        <v>1.0866578920460372</v>
      </c>
      <c r="J75" s="1">
        <f ca="1">J15+NORMINV(RAND(),0,'Total-Smoothed'!$AG$2)</f>
        <v>0.20209277317565938</v>
      </c>
      <c r="K75" s="1">
        <f ca="1">K15+NORMINV(RAND(),0,'Total-Smoothed'!$AG$2)</f>
        <v>0.92177445239582756</v>
      </c>
      <c r="L75" s="1">
        <f ca="1">L15+NORMINV(RAND(),0,'Total-Smoothed'!$AG$2)</f>
        <v>0.8028406150808941</v>
      </c>
      <c r="M75" s="1">
        <f ca="1">M15+NORMINV(RAND(),0,'Total-Smoothed'!$AG$2)</f>
        <v>0.90616940680689906</v>
      </c>
      <c r="N75" s="1">
        <f ca="1">N15+NORMINV(RAND(),0,'Total-Smoothed'!$AG$2)</f>
        <v>-4.2250507645843545E-2</v>
      </c>
      <c r="O75" s="1">
        <f ca="1">O15+NORMINV(RAND(),0,'Total-Smoothed'!$AG$2)</f>
        <v>-8.0597963706972364E-2</v>
      </c>
      <c r="P75" s="1">
        <f ca="1">P15+NORMINV(RAND(),0,'Total-Smoothed'!$AG$2)</f>
        <v>-2.1105414679073647E-2</v>
      </c>
      <c r="Q75" s="1">
        <f ca="1">Q15+NORMINV(RAND(),0,'Total-Smoothed'!$AG$2)</f>
        <v>5.9670041576822833E-2</v>
      </c>
      <c r="R75" s="1">
        <f ca="1">R15+NORMINV(RAND(),0,'Total-Smoothed'!$AG$2)</f>
        <v>0.97310821196942587</v>
      </c>
      <c r="S75" s="1">
        <f ca="1">S15+NORMINV(RAND(),0,'Total-Smoothed'!$AG$2)</f>
        <v>5.1718277184380171E-2</v>
      </c>
      <c r="T75" s="1">
        <f ca="1">T15+NORMINV(RAND(),0,'Total-Smoothed'!$AG$2)</f>
        <v>-0.12684083707231603</v>
      </c>
      <c r="U75" s="1">
        <f ca="1">U15+NORMINV(RAND(),0,'Total-Smoothed'!$AG$2)</f>
        <v>0.14634865172736436</v>
      </c>
      <c r="V75" s="1">
        <f ca="1">V15+NORMINV(RAND(),0,'Total-Smoothed'!$AG$2)</f>
        <v>5.2285585338472426E-2</v>
      </c>
      <c r="W75" s="1">
        <f ca="1">W15+NORMINV(RAND(),0,'Total-Smoothed'!$AG$2)</f>
        <v>0.96251400972150292</v>
      </c>
    </row>
    <row r="76" spans="1:23">
      <c r="A76">
        <v>87</v>
      </c>
      <c r="B76" t="s">
        <v>62</v>
      </c>
      <c r="C76">
        <v>30</v>
      </c>
      <c r="D76" s="1">
        <f ca="1">D16+NORMINV(RAND(),0,'Total-Smoothed'!$AG$2)</f>
        <v>-5.1373151694428326E-2</v>
      </c>
      <c r="E76" s="1">
        <f ca="1">E16+NORMINV(RAND(),0,'Total-Smoothed'!$AG$2)</f>
        <v>1.9665107001679257E-3</v>
      </c>
      <c r="F76" s="1">
        <f ca="1">F16+NORMINV(RAND(),0,'Total-Smoothed'!$AG$2)</f>
        <v>0.92070035905696079</v>
      </c>
      <c r="G76" s="1">
        <f ca="1">G16+NORMINV(RAND(),0,'Total-Smoothed'!$AG$2)</f>
        <v>0.92617041270313871</v>
      </c>
      <c r="H76" s="1">
        <f ca="1">H16+NORMINV(RAND(),0,'Total-Smoothed'!$AG$2)</f>
        <v>-6.3294887152463938E-2</v>
      </c>
      <c r="I76" s="1">
        <f ca="1">I16+NORMINV(RAND(),0,'Total-Smoothed'!$AG$2)</f>
        <v>1.0564661802305388</v>
      </c>
      <c r="J76" s="1">
        <f ca="1">J16+NORMINV(RAND(),0,'Total-Smoothed'!$AG$2)</f>
        <v>1.0616778848441857</v>
      </c>
      <c r="K76" s="1">
        <f ca="1">K16+NORMINV(RAND(),0,'Total-Smoothed'!$AG$2)</f>
        <v>1.0536370163576627</v>
      </c>
      <c r="L76" s="1">
        <f ca="1">L16+NORMINV(RAND(),0,'Total-Smoothed'!$AG$2)</f>
        <v>-0.13971556119825732</v>
      </c>
      <c r="M76" s="1">
        <f ca="1">M16+NORMINV(RAND(),0,'Total-Smoothed'!$AG$2)</f>
        <v>0.43075778338831744</v>
      </c>
      <c r="N76" s="1">
        <f ca="1">N16+NORMINV(RAND(),0,'Total-Smoothed'!$AG$2)</f>
        <v>1.1348869591239557</v>
      </c>
      <c r="O76" s="1">
        <f ca="1">O16+NORMINV(RAND(),0,'Total-Smoothed'!$AG$2)</f>
        <v>-8.9390863179311136E-2</v>
      </c>
      <c r="P76" s="1">
        <f ca="1">P16+NORMINV(RAND(),0,'Total-Smoothed'!$AG$2)</f>
        <v>-9.6849915897567973E-2</v>
      </c>
      <c r="Q76" s="1">
        <f ca="1">Q16+NORMINV(RAND(),0,'Total-Smoothed'!$AG$2)</f>
        <v>0.1015005338367535</v>
      </c>
      <c r="R76" s="1">
        <f ca="1">R16+NORMINV(RAND(),0,'Total-Smoothed'!$AG$2)</f>
        <v>1.0711412713063613</v>
      </c>
      <c r="S76" s="1">
        <f ca="1">S16+NORMINV(RAND(),0,'Total-Smoothed'!$AG$2)</f>
        <v>-5.3518234314801308E-2</v>
      </c>
      <c r="T76" s="1">
        <f ca="1">T16+NORMINV(RAND(),0,'Total-Smoothed'!$AG$2)</f>
        <v>3.6250250981627187E-2</v>
      </c>
      <c r="U76" s="1">
        <f ca="1">U16+NORMINV(RAND(),0,'Total-Smoothed'!$AG$2)</f>
        <v>9.8919603818381739E-3</v>
      </c>
      <c r="V76" s="1">
        <f ca="1">V16+NORMINV(RAND(),0,'Total-Smoothed'!$AG$2)</f>
        <v>1.0475638507395519</v>
      </c>
      <c r="W76" s="1">
        <f ca="1">W16+NORMINV(RAND(),0,'Total-Smoothed'!$AG$2)</f>
        <v>-0.11696569164967058</v>
      </c>
    </row>
    <row r="77" spans="1:23">
      <c r="A77">
        <v>88</v>
      </c>
      <c r="B77" t="s">
        <v>63</v>
      </c>
      <c r="C77">
        <v>30</v>
      </c>
      <c r="D77" s="1">
        <f ca="1">D17+NORMINV(RAND(),0,'Total-Smoothed'!$AG$2)</f>
        <v>-0.28437877153486457</v>
      </c>
      <c r="E77" s="1">
        <f ca="1">E17+NORMINV(RAND(),0,'Total-Smoothed'!$AG$2)</f>
        <v>0.90298078056116104</v>
      </c>
      <c r="F77" s="1">
        <f ca="1">F17+NORMINV(RAND(),0,'Total-Smoothed'!$AG$2)</f>
        <v>0.94391847214545244</v>
      </c>
      <c r="G77" s="1">
        <f ca="1">G17+NORMINV(RAND(),0,'Total-Smoothed'!$AG$2)</f>
        <v>0.94339328843943748</v>
      </c>
      <c r="H77" s="1">
        <f ca="1">H17+NORMINV(RAND(),0,'Total-Smoothed'!$AG$2)</f>
        <v>0.9395532496021699</v>
      </c>
      <c r="I77" s="1">
        <f ca="1">I17+NORMINV(RAND(),0,'Total-Smoothed'!$AG$2)</f>
        <v>1.1207175562009148</v>
      </c>
      <c r="J77" s="1">
        <f ca="1">J17+NORMINV(RAND(),0,'Total-Smoothed'!$AG$2)</f>
        <v>0.17347297721663402</v>
      </c>
      <c r="K77" s="1">
        <f ca="1">K17+NORMINV(RAND(),0,'Total-Smoothed'!$AG$2)</f>
        <v>0.80987821974399532</v>
      </c>
      <c r="L77" s="1">
        <f ca="1">L17+NORMINV(RAND(),0,'Total-Smoothed'!$AG$2)</f>
        <v>0.21020276816888236</v>
      </c>
      <c r="M77" s="1">
        <f ca="1">M17+NORMINV(RAND(),0,'Total-Smoothed'!$AG$2)</f>
        <v>6.7174413854788326E-2</v>
      </c>
      <c r="N77" s="1">
        <f ca="1">N17+NORMINV(RAND(),0,'Total-Smoothed'!$AG$2)</f>
        <v>8.5263029217798075E-2</v>
      </c>
      <c r="O77" s="1">
        <f ca="1">O17+NORMINV(RAND(),0,'Total-Smoothed'!$AG$2)</f>
        <v>-4.670907154663987E-2</v>
      </c>
      <c r="P77" s="1">
        <f ca="1">P17+NORMINV(RAND(),0,'Total-Smoothed'!$AG$2)</f>
        <v>-7.4716263795633273E-2</v>
      </c>
      <c r="Q77" s="1">
        <f ca="1">Q17+NORMINV(RAND(),0,'Total-Smoothed'!$AG$2)</f>
        <v>0.77004149022747881</v>
      </c>
      <c r="R77" s="1">
        <f ca="1">R17+NORMINV(RAND(),0,'Total-Smoothed'!$AG$2)</f>
        <v>0.85364996240705215</v>
      </c>
      <c r="S77" s="1">
        <f ca="1">S17+NORMINV(RAND(),0,'Total-Smoothed'!$AG$2)</f>
        <v>0.35100739511138113</v>
      </c>
      <c r="T77" s="1">
        <f ca="1">T17+NORMINV(RAND(),0,'Total-Smoothed'!$AG$2)</f>
        <v>-3.6915423293354317E-3</v>
      </c>
      <c r="U77" s="1">
        <f ca="1">U17+NORMINV(RAND(),0,'Total-Smoothed'!$AG$2)</f>
        <v>8.908720651377991E-2</v>
      </c>
      <c r="V77" s="1">
        <f ca="1">V17+NORMINV(RAND(),0,'Total-Smoothed'!$AG$2)</f>
        <v>4.7376419345148191E-2</v>
      </c>
      <c r="W77" s="1">
        <f ca="1">W17+NORMINV(RAND(),0,'Total-Smoothed'!$AG$2)</f>
        <v>0.99248135394030723</v>
      </c>
    </row>
    <row r="78" spans="1:23">
      <c r="A78">
        <v>89</v>
      </c>
      <c r="B78" t="s">
        <v>64</v>
      </c>
      <c r="C78">
        <v>30</v>
      </c>
      <c r="D78" s="1">
        <f ca="1">D18+NORMINV(RAND(),0,'Total-Smoothed'!$AG$2)</f>
        <v>-0.1553248249163805</v>
      </c>
      <c r="E78" s="1">
        <f ca="1">E18+NORMINV(RAND(),0,'Total-Smoothed'!$AG$2)</f>
        <v>-0.14146361302878793</v>
      </c>
      <c r="F78" s="1">
        <f ca="1">F18+NORMINV(RAND(),0,'Total-Smoothed'!$AG$2)</f>
        <v>0.93092986328208271</v>
      </c>
      <c r="G78" s="1">
        <f ca="1">G18+NORMINV(RAND(),0,'Total-Smoothed'!$AG$2)</f>
        <v>1.0861640841351603</v>
      </c>
      <c r="H78" s="1">
        <f ca="1">H18+NORMINV(RAND(),0,'Total-Smoothed'!$AG$2)</f>
        <v>0.99516046632087962</v>
      </c>
      <c r="I78" s="1">
        <f ca="1">I18+NORMINV(RAND(),0,'Total-Smoothed'!$AG$2)</f>
        <v>0.78997787140589237</v>
      </c>
      <c r="J78" s="1">
        <f ca="1">J18+NORMINV(RAND(),0,'Total-Smoothed'!$AG$2)</f>
        <v>1.2344013251182067</v>
      </c>
      <c r="K78" s="1">
        <f ca="1">K18+NORMINV(RAND(),0,'Total-Smoothed'!$AG$2)</f>
        <v>0.9705529278390691</v>
      </c>
      <c r="L78" s="1">
        <f ca="1">L18+NORMINV(RAND(),0,'Total-Smoothed'!$AG$2)</f>
        <v>0.18962592435243031</v>
      </c>
      <c r="M78" s="1">
        <f ca="1">M18+NORMINV(RAND(),0,'Total-Smoothed'!$AG$2)</f>
        <v>0.99880624028170106</v>
      </c>
      <c r="N78" s="1">
        <f ca="1">N18+NORMINV(RAND(),0,'Total-Smoothed'!$AG$2)</f>
        <v>0.17255568811756777</v>
      </c>
      <c r="O78" s="1">
        <f ca="1">O18+NORMINV(RAND(),0,'Total-Smoothed'!$AG$2)</f>
        <v>0.18429507878687276</v>
      </c>
      <c r="P78" s="1">
        <f ca="1">P18+NORMINV(RAND(),0,'Total-Smoothed'!$AG$2)</f>
        <v>3.8718857693344814E-2</v>
      </c>
      <c r="Q78" s="1">
        <f ca="1">Q18+NORMINV(RAND(),0,'Total-Smoothed'!$AG$2)</f>
        <v>1.0045191426027E-2</v>
      </c>
      <c r="R78" s="1">
        <f ca="1">R18+NORMINV(RAND(),0,'Total-Smoothed'!$AG$2)</f>
        <v>1.066359196204518</v>
      </c>
      <c r="S78" s="1">
        <f ca="1">S18+NORMINV(RAND(),0,'Total-Smoothed'!$AG$2)</f>
        <v>-0.2075157307852723</v>
      </c>
      <c r="T78" s="1">
        <f ca="1">T18+NORMINV(RAND(),0,'Total-Smoothed'!$AG$2)</f>
        <v>0.11153168537612856</v>
      </c>
      <c r="U78" s="1">
        <f ca="1">U18+NORMINV(RAND(),0,'Total-Smoothed'!$AG$2)</f>
        <v>0.30420711292620733</v>
      </c>
      <c r="V78" s="1">
        <f ca="1">V18+NORMINV(RAND(),0,'Total-Smoothed'!$AG$2)</f>
        <v>0.34501651466603644</v>
      </c>
      <c r="W78" s="1">
        <f ca="1">W18+NORMINV(RAND(),0,'Total-Smoothed'!$AG$2)</f>
        <v>0.22618906354842025</v>
      </c>
    </row>
    <row r="79" spans="1:23">
      <c r="A79">
        <v>90</v>
      </c>
      <c r="B79" t="s">
        <v>65</v>
      </c>
      <c r="C79">
        <v>30</v>
      </c>
      <c r="D79" s="1">
        <f ca="1">D19+NORMINV(RAND(),0,'Total-Smoothed'!$AG$2)</f>
        <v>3.3980945493593886E-2</v>
      </c>
      <c r="E79" s="1">
        <f ca="1">E19+NORMINV(RAND(),0,'Total-Smoothed'!$AG$2)</f>
        <v>1.0087817593456623</v>
      </c>
      <c r="F79" s="1">
        <f ca="1">F19+NORMINV(RAND(),0,'Total-Smoothed'!$AG$2)</f>
        <v>1.009716397001285</v>
      </c>
      <c r="G79" s="1">
        <f ca="1">G19+NORMINV(RAND(),0,'Total-Smoothed'!$AG$2)</f>
        <v>-0.17349866671879893</v>
      </c>
      <c r="H79" s="1">
        <f ca="1">H19+NORMINV(RAND(),0,'Total-Smoothed'!$AG$2)</f>
        <v>0.72947741927546039</v>
      </c>
      <c r="I79" s="1">
        <f ca="1">I19+NORMINV(RAND(),0,'Total-Smoothed'!$AG$2)</f>
        <v>1.0931294899463517</v>
      </c>
      <c r="J79" s="1">
        <f ca="1">J19+NORMINV(RAND(),0,'Total-Smoothed'!$AG$2)</f>
        <v>0.96810815361671532</v>
      </c>
      <c r="K79" s="1">
        <f ca="1">K19+NORMINV(RAND(),0,'Total-Smoothed'!$AG$2)</f>
        <v>1.0140441191394687</v>
      </c>
      <c r="L79" s="1">
        <f ca="1">L19+NORMINV(RAND(),0,'Total-Smoothed'!$AG$2)</f>
        <v>-3.1948011118887454E-5</v>
      </c>
      <c r="M79" s="1">
        <f ca="1">M19+NORMINV(RAND(),0,'Total-Smoothed'!$AG$2)</f>
        <v>0.46675349477779815</v>
      </c>
      <c r="N79" s="1">
        <f ca="1">N19+NORMINV(RAND(),0,'Total-Smoothed'!$AG$2)</f>
        <v>0.43994315780844256</v>
      </c>
      <c r="O79" s="1">
        <f ca="1">O19+NORMINV(RAND(),0,'Total-Smoothed'!$AG$2)</f>
        <v>-7.016430690855284E-2</v>
      </c>
      <c r="P79" s="1">
        <f ca="1">P19+NORMINV(RAND(),0,'Total-Smoothed'!$AG$2)</f>
        <v>-7.8652263364398442E-2</v>
      </c>
      <c r="Q79" s="1">
        <f ca="1">Q19+NORMINV(RAND(),0,'Total-Smoothed'!$AG$2)</f>
        <v>0.81877970532868249</v>
      </c>
      <c r="R79" s="1">
        <f ca="1">R19+NORMINV(RAND(),0,'Total-Smoothed'!$AG$2)</f>
        <v>1.0619962826877476</v>
      </c>
      <c r="S79" s="1">
        <f ca="1">S19+NORMINV(RAND(),0,'Total-Smoothed'!$AG$2)</f>
        <v>-5.4779874692386654E-2</v>
      </c>
      <c r="T79" s="1">
        <f ca="1">T19+NORMINV(RAND(),0,'Total-Smoothed'!$AG$2)</f>
        <v>-2.5888561697286584E-2</v>
      </c>
      <c r="U79" s="1">
        <f ca="1">U19+NORMINV(RAND(),0,'Total-Smoothed'!$AG$2)</f>
        <v>0.10434932442799037</v>
      </c>
      <c r="V79" s="1">
        <f ca="1">V19+NORMINV(RAND(),0,'Total-Smoothed'!$AG$2)</f>
        <v>0.17669494978978367</v>
      </c>
      <c r="W79" s="1">
        <f ca="1">W19+NORMINV(RAND(),0,'Total-Smoothed'!$AG$2)</f>
        <v>0.47647191746851308</v>
      </c>
    </row>
    <row r="80" spans="1:23">
      <c r="A80">
        <v>91</v>
      </c>
      <c r="B80" t="s">
        <v>66</v>
      </c>
      <c r="C80">
        <v>30</v>
      </c>
      <c r="D80" s="1">
        <f ca="1">D20+NORMINV(RAND(),0,'Total-Smoothed'!$AG$2)</f>
        <v>-0.19659256039174752</v>
      </c>
      <c r="E80" s="1">
        <f ca="1">E20+NORMINV(RAND(),0,'Total-Smoothed'!$AG$2)</f>
        <v>1.6486989511272691E-2</v>
      </c>
      <c r="F80" s="1">
        <f ca="1">F20+NORMINV(RAND(),0,'Total-Smoothed'!$AG$2)</f>
        <v>0.88256541813673373</v>
      </c>
      <c r="G80" s="1">
        <f ca="1">G20+NORMINV(RAND(),0,'Total-Smoothed'!$AG$2)</f>
        <v>-1.4013931328176257E-2</v>
      </c>
      <c r="H80" s="1">
        <f ca="1">H20+NORMINV(RAND(),0,'Total-Smoothed'!$AG$2)</f>
        <v>1.1122847208329678</v>
      </c>
      <c r="I80" s="1">
        <f ca="1">I20+NORMINV(RAND(),0,'Total-Smoothed'!$AG$2)</f>
        <v>0.99317584258708891</v>
      </c>
      <c r="J80" s="1">
        <f ca="1">J20+NORMINV(RAND(),0,'Total-Smoothed'!$AG$2)</f>
        <v>-8.9096975078542279E-2</v>
      </c>
      <c r="K80" s="1">
        <f ca="1">K20+NORMINV(RAND(),0,'Total-Smoothed'!$AG$2)</f>
        <v>0.98824193550434758</v>
      </c>
      <c r="L80" s="1">
        <f ca="1">L20+NORMINV(RAND(),0,'Total-Smoothed'!$AG$2)</f>
        <v>0.73422880372507771</v>
      </c>
      <c r="M80" s="1">
        <f ca="1">M20+NORMINV(RAND(),0,'Total-Smoothed'!$AG$2)</f>
        <v>0.59972989369382668</v>
      </c>
      <c r="N80" s="1">
        <f ca="1">N20+NORMINV(RAND(),0,'Total-Smoothed'!$AG$2)</f>
        <v>-0.11108666480875809</v>
      </c>
      <c r="O80" s="1">
        <f ca="1">O20+NORMINV(RAND(),0,'Total-Smoothed'!$AG$2)</f>
        <v>-1.5663441295278326E-2</v>
      </c>
      <c r="P80" s="1">
        <f ca="1">P20+NORMINV(RAND(),0,'Total-Smoothed'!$AG$2)</f>
        <v>5.6225983908553247E-2</v>
      </c>
      <c r="Q80" s="1">
        <f ca="1">Q20+NORMINV(RAND(),0,'Total-Smoothed'!$AG$2)</f>
        <v>0.69016406426296295</v>
      </c>
      <c r="R80" s="1">
        <f ca="1">R20+NORMINV(RAND(),0,'Total-Smoothed'!$AG$2)</f>
        <v>0.72563581124157572</v>
      </c>
      <c r="S80" s="1">
        <f ca="1">S20+NORMINV(RAND(),0,'Total-Smoothed'!$AG$2)</f>
        <v>-0.1154426909511692</v>
      </c>
      <c r="T80" s="1">
        <f ca="1">T20+NORMINV(RAND(),0,'Total-Smoothed'!$AG$2)</f>
        <v>9.6061681430343646E-2</v>
      </c>
      <c r="U80" s="1">
        <f ca="1">U20+NORMINV(RAND(),0,'Total-Smoothed'!$AG$2)</f>
        <v>6.1442389451053575E-3</v>
      </c>
      <c r="V80" s="1">
        <f ca="1">V20+NORMINV(RAND(),0,'Total-Smoothed'!$AG$2)</f>
        <v>4.3054056124935763E-2</v>
      </c>
      <c r="W80" s="1">
        <f ca="1">W20+NORMINV(RAND(),0,'Total-Smoothed'!$AG$2)</f>
        <v>0.41443117495501303</v>
      </c>
    </row>
    <row r="81" spans="1:23">
      <c r="A81">
        <v>92</v>
      </c>
      <c r="B81" t="s">
        <v>67</v>
      </c>
      <c r="C81">
        <v>30</v>
      </c>
      <c r="D81" s="1">
        <f ca="1">D21+NORMINV(RAND(),0,'Total-Smoothed'!$AG$2)</f>
        <v>-0.11986841958566839</v>
      </c>
      <c r="E81" s="1">
        <f ca="1">E21+NORMINV(RAND(),0,'Total-Smoothed'!$AG$2)</f>
        <v>0.92386901950433509</v>
      </c>
      <c r="F81" s="1">
        <f ca="1">F21+NORMINV(RAND(),0,'Total-Smoothed'!$AG$2)</f>
        <v>1.0806291311747702</v>
      </c>
      <c r="G81" s="1">
        <f ca="1">G21+NORMINV(RAND(),0,'Total-Smoothed'!$AG$2)</f>
        <v>-2.7644716209688058E-2</v>
      </c>
      <c r="H81" s="1">
        <f ca="1">H21+NORMINV(RAND(),0,'Total-Smoothed'!$AG$2)</f>
        <v>1.6866087113478714E-2</v>
      </c>
      <c r="I81" s="1">
        <f ca="1">I21+NORMINV(RAND(),0,'Total-Smoothed'!$AG$2)</f>
        <v>1.0482478625654013</v>
      </c>
      <c r="J81" s="1">
        <f ca="1">J21+NORMINV(RAND(),0,'Total-Smoothed'!$AG$2)</f>
        <v>0.9763790798852825</v>
      </c>
      <c r="K81" s="1">
        <f ca="1">K21+NORMINV(RAND(),0,'Total-Smoothed'!$AG$2)</f>
        <v>0.97433743739589562</v>
      </c>
      <c r="L81" s="1">
        <f ca="1">L21+NORMINV(RAND(),0,'Total-Smoothed'!$AG$2)</f>
        <v>0.77614596823077497</v>
      </c>
      <c r="M81" s="1">
        <f ca="1">M21+NORMINV(RAND(),0,'Total-Smoothed'!$AG$2)</f>
        <v>1.1733669371811259</v>
      </c>
      <c r="N81" s="1">
        <f ca="1">N21+NORMINV(RAND(),0,'Total-Smoothed'!$AG$2)</f>
        <v>0.58195175596056281</v>
      </c>
      <c r="O81" s="1">
        <f ca="1">O21+NORMINV(RAND(),0,'Total-Smoothed'!$AG$2)</f>
        <v>0.12192890698309283</v>
      </c>
      <c r="P81" s="1">
        <f ca="1">P21+NORMINV(RAND(),0,'Total-Smoothed'!$AG$2)</f>
        <v>-0.1033467429605982</v>
      </c>
      <c r="Q81" s="1">
        <f ca="1">Q21+NORMINV(RAND(),0,'Total-Smoothed'!$AG$2)</f>
        <v>0.63621674243682902</v>
      </c>
      <c r="R81" s="1">
        <f ca="1">R21+NORMINV(RAND(),0,'Total-Smoothed'!$AG$2)</f>
        <v>1.3012144966801076</v>
      </c>
      <c r="S81" s="1">
        <f ca="1">S21+NORMINV(RAND(),0,'Total-Smoothed'!$AG$2)</f>
        <v>-0.13444183396750856</v>
      </c>
      <c r="T81" s="1">
        <f ca="1">T21+NORMINV(RAND(),0,'Total-Smoothed'!$AG$2)</f>
        <v>-2.2685431040877849E-2</v>
      </c>
      <c r="U81" s="1">
        <f ca="1">U21+NORMINV(RAND(),0,'Total-Smoothed'!$AG$2)</f>
        <v>6.8195401592872143E-2</v>
      </c>
      <c r="V81" s="1">
        <f ca="1">V21+NORMINV(RAND(),0,'Total-Smoothed'!$AG$2)</f>
        <v>-0.15409417489557731</v>
      </c>
      <c r="W81" s="1">
        <f ca="1">W21+NORMINV(RAND(),0,'Total-Smoothed'!$AG$2)</f>
        <v>0.10213140888719306</v>
      </c>
    </row>
    <row r="82" spans="1:23">
      <c r="A82">
        <v>93</v>
      </c>
      <c r="B82" t="s">
        <v>68</v>
      </c>
      <c r="C82">
        <v>30</v>
      </c>
      <c r="D82" s="1">
        <f ca="1">D22+NORMINV(RAND(),0,'Total-Smoothed'!$AG$2)</f>
        <v>-0.25402306559904092</v>
      </c>
      <c r="E82" s="1">
        <f ca="1">E22+NORMINV(RAND(),0,'Total-Smoothed'!$AG$2)</f>
        <v>2.2193827217177775E-2</v>
      </c>
      <c r="F82" s="1">
        <f ca="1">F22+NORMINV(RAND(),0,'Total-Smoothed'!$AG$2)</f>
        <v>0.87111315704758352</v>
      </c>
      <c r="G82" s="1">
        <f ca="1">G22+NORMINV(RAND(),0,'Total-Smoothed'!$AG$2)</f>
        <v>-0.12161872581038413</v>
      </c>
      <c r="H82" s="1">
        <f ca="1">H22+NORMINV(RAND(),0,'Total-Smoothed'!$AG$2)</f>
        <v>-0.23713657888055237</v>
      </c>
      <c r="I82" s="1">
        <f ca="1">I22+NORMINV(RAND(),0,'Total-Smoothed'!$AG$2)</f>
        <v>0.96111946053275965</v>
      </c>
      <c r="J82" s="1">
        <f ca="1">J22+NORMINV(RAND(),0,'Total-Smoothed'!$AG$2)</f>
        <v>0.84518625170806538</v>
      </c>
      <c r="K82" s="1">
        <f ca="1">K22+NORMINV(RAND(),0,'Total-Smoothed'!$AG$2)</f>
        <v>0.88465559070716759</v>
      </c>
      <c r="L82" s="1">
        <f ca="1">L22+NORMINV(RAND(),0,'Total-Smoothed'!$AG$2)</f>
        <v>1.0804120999139109</v>
      </c>
      <c r="M82" s="1">
        <f ca="1">M22+NORMINV(RAND(),0,'Total-Smoothed'!$AG$2)</f>
        <v>6.6580021912756651E-2</v>
      </c>
      <c r="N82" s="1">
        <f ca="1">N22+NORMINV(RAND(),0,'Total-Smoothed'!$AG$2)</f>
        <v>0.86568674283081359</v>
      </c>
      <c r="O82" s="1">
        <f ca="1">O22+NORMINV(RAND(),0,'Total-Smoothed'!$AG$2)</f>
        <v>9.7305261975284649E-2</v>
      </c>
      <c r="P82" s="1">
        <f ca="1">P22+NORMINV(RAND(),0,'Total-Smoothed'!$AG$2)</f>
        <v>-1.3818741894591868E-2</v>
      </c>
      <c r="Q82" s="1">
        <f ca="1">Q22+NORMINV(RAND(),0,'Total-Smoothed'!$AG$2)</f>
        <v>0.37665819066826683</v>
      </c>
      <c r="R82" s="1">
        <f ca="1">R22+NORMINV(RAND(),0,'Total-Smoothed'!$AG$2)</f>
        <v>1.018377916077345</v>
      </c>
      <c r="S82" s="1">
        <f ca="1">S22+NORMINV(RAND(),0,'Total-Smoothed'!$AG$2)</f>
        <v>-0.11050060008516827</v>
      </c>
      <c r="T82" s="1">
        <f ca="1">T22+NORMINV(RAND(),0,'Total-Smoothed'!$AG$2)</f>
        <v>-3.3710317864027471E-2</v>
      </c>
      <c r="U82" s="1">
        <f ca="1">U22+NORMINV(RAND(),0,'Total-Smoothed'!$AG$2)</f>
        <v>0.12014757908222889</v>
      </c>
      <c r="V82" s="1">
        <f ca="1">V22+NORMINV(RAND(),0,'Total-Smoothed'!$AG$2)</f>
        <v>-4.3752051435271826E-2</v>
      </c>
      <c r="W82" s="1">
        <f ca="1">W22+NORMINV(RAND(),0,'Total-Smoothed'!$AG$2)</f>
        <v>0.10995302205016416</v>
      </c>
    </row>
    <row r="83" spans="1:23">
      <c r="A83">
        <v>94</v>
      </c>
      <c r="B83" t="s">
        <v>69</v>
      </c>
      <c r="C83">
        <v>30</v>
      </c>
      <c r="D83" s="1">
        <f ca="1">D23+NORMINV(RAND(),0,'Total-Smoothed'!$AG$2)</f>
        <v>0.11680185019452734</v>
      </c>
      <c r="E83" s="1">
        <f ca="1">E23+NORMINV(RAND(),0,'Total-Smoothed'!$AG$2)</f>
        <v>1.1139427038918666</v>
      </c>
      <c r="F83" s="1">
        <f ca="1">F23+NORMINV(RAND(),0,'Total-Smoothed'!$AG$2)</f>
        <v>0.94796062554694438</v>
      </c>
      <c r="G83" s="1">
        <f ca="1">G23+NORMINV(RAND(),0,'Total-Smoothed'!$AG$2)</f>
        <v>-9.6870030837123672E-2</v>
      </c>
      <c r="H83" s="1">
        <f ca="1">H23+NORMINV(RAND(),0,'Total-Smoothed'!$AG$2)</f>
        <v>3.8685609283763148E-2</v>
      </c>
      <c r="I83" s="1">
        <f ca="1">I23+NORMINV(RAND(),0,'Total-Smoothed'!$AG$2)</f>
        <v>0.98636499750109619</v>
      </c>
      <c r="J83" s="1">
        <f ca="1">J23+NORMINV(RAND(),0,'Total-Smoothed'!$AG$2)</f>
        <v>0.77776348577872056</v>
      </c>
      <c r="K83" s="1">
        <f ca="1">K23+NORMINV(RAND(),0,'Total-Smoothed'!$AG$2)</f>
        <v>1.1082426221612118</v>
      </c>
      <c r="L83" s="1">
        <f ca="1">L23+NORMINV(RAND(),0,'Total-Smoothed'!$AG$2)</f>
        <v>1.1184602052764454</v>
      </c>
      <c r="M83" s="1">
        <f ca="1">M23+NORMINV(RAND(),0,'Total-Smoothed'!$AG$2)</f>
        <v>0.88897265967502581</v>
      </c>
      <c r="N83" s="1">
        <f ca="1">N23+NORMINV(RAND(),0,'Total-Smoothed'!$AG$2)</f>
        <v>0.75526385989794187</v>
      </c>
      <c r="O83" s="1">
        <f ca="1">O23+NORMINV(RAND(),0,'Total-Smoothed'!$AG$2)</f>
        <v>0.13538763179942931</v>
      </c>
      <c r="P83" s="1">
        <f ca="1">P23+NORMINV(RAND(),0,'Total-Smoothed'!$AG$2)</f>
        <v>0.15322943529512642</v>
      </c>
      <c r="Q83" s="1">
        <f ca="1">Q23+NORMINV(RAND(),0,'Total-Smoothed'!$AG$2)</f>
        <v>0.13463133259684307</v>
      </c>
      <c r="R83" s="1">
        <f ca="1">R23+NORMINV(RAND(),0,'Total-Smoothed'!$AG$2)</f>
        <v>0.94274617611635003</v>
      </c>
      <c r="S83" s="1">
        <f ca="1">S23+NORMINV(RAND(),0,'Total-Smoothed'!$AG$2)</f>
        <v>6.1331381749228434E-2</v>
      </c>
      <c r="T83" s="1">
        <f ca="1">T23+NORMINV(RAND(),0,'Total-Smoothed'!$AG$2)</f>
        <v>-8.2915355187481277E-2</v>
      </c>
      <c r="U83" s="1">
        <f ca="1">U23+NORMINV(RAND(),0,'Total-Smoothed'!$AG$2)</f>
        <v>-0.12651917155585088</v>
      </c>
      <c r="V83" s="1">
        <f ca="1">V23+NORMINV(RAND(),0,'Total-Smoothed'!$AG$2)</f>
        <v>-6.3239753343221114E-2</v>
      </c>
      <c r="W83" s="1">
        <f ca="1">W23+NORMINV(RAND(),0,'Total-Smoothed'!$AG$2)</f>
        <v>-4.5663649600641565E-2</v>
      </c>
    </row>
    <row r="84" spans="1:23">
      <c r="A84">
        <v>95</v>
      </c>
      <c r="B84" t="s">
        <v>70</v>
      </c>
      <c r="C84">
        <v>30</v>
      </c>
      <c r="D84" s="1">
        <f ca="1">D24+NORMINV(RAND(),0,'Total-Smoothed'!$AG$2)</f>
        <v>3.3760189906977711E-2</v>
      </c>
      <c r="E84" s="1">
        <f ca="1">E24+NORMINV(RAND(),0,'Total-Smoothed'!$AG$2)</f>
        <v>0.94699382151917977</v>
      </c>
      <c r="F84" s="1">
        <f ca="1">F24+NORMINV(RAND(),0,'Total-Smoothed'!$AG$2)</f>
        <v>0.9935249565449713</v>
      </c>
      <c r="G84" s="1">
        <f ca="1">G24+NORMINV(RAND(),0,'Total-Smoothed'!$AG$2)</f>
        <v>0.16434188502303237</v>
      </c>
      <c r="H84" s="1">
        <f ca="1">H24+NORMINV(RAND(),0,'Total-Smoothed'!$AG$2)</f>
        <v>-5.0567025801912066E-2</v>
      </c>
      <c r="I84" s="1">
        <f ca="1">I24+NORMINV(RAND(),0,'Total-Smoothed'!$AG$2)</f>
        <v>1.0964108638053509</v>
      </c>
      <c r="J84" s="1">
        <f ca="1">J24+NORMINV(RAND(),0,'Total-Smoothed'!$AG$2)</f>
        <v>-1.5314525085390395E-2</v>
      </c>
      <c r="K84" s="1">
        <f ca="1">K24+NORMINV(RAND(),0,'Total-Smoothed'!$AG$2)</f>
        <v>1.2052412103893659</v>
      </c>
      <c r="L84" s="1">
        <f ca="1">L24+NORMINV(RAND(),0,'Total-Smoothed'!$AG$2)</f>
        <v>0.86055411320085462</v>
      </c>
      <c r="M84" s="1">
        <f ca="1">M24+NORMINV(RAND(),0,'Total-Smoothed'!$AG$2)</f>
        <v>0.21738302934124668</v>
      </c>
      <c r="N84" s="1">
        <f ca="1">N24+NORMINV(RAND(),0,'Total-Smoothed'!$AG$2)</f>
        <v>9.9290512856483742E-2</v>
      </c>
      <c r="O84" s="1">
        <f ca="1">O24+NORMINV(RAND(),0,'Total-Smoothed'!$AG$2)</f>
        <v>-3.3944917795231865E-2</v>
      </c>
      <c r="P84" s="1">
        <f ca="1">P24+NORMINV(RAND(),0,'Total-Smoothed'!$AG$2)</f>
        <v>0.69658782182038459</v>
      </c>
      <c r="Q84" s="1">
        <f ca="1">Q24+NORMINV(RAND(),0,'Total-Smoothed'!$AG$2)</f>
        <v>0.5524076632838133</v>
      </c>
      <c r="R84" s="1">
        <f ca="1">R24+NORMINV(RAND(),0,'Total-Smoothed'!$AG$2)</f>
        <v>0.94040315833348831</v>
      </c>
      <c r="S84" s="1">
        <f ca="1">S24+NORMINV(RAND(),0,'Total-Smoothed'!$AG$2)</f>
        <v>0.2030160156675731</v>
      </c>
      <c r="T84" s="1">
        <f ca="1">T24+NORMINV(RAND(),0,'Total-Smoothed'!$AG$2)</f>
        <v>4.8727207872136358E-2</v>
      </c>
      <c r="U84" s="1">
        <f ca="1">U24+NORMINV(RAND(),0,'Total-Smoothed'!$AG$2)</f>
        <v>9.13540473944323E-2</v>
      </c>
      <c r="V84" s="1">
        <f ca="1">V24+NORMINV(RAND(),0,'Total-Smoothed'!$AG$2)</f>
        <v>0.31719294315719448</v>
      </c>
      <c r="W84" s="1">
        <f ca="1">W24+NORMINV(RAND(),0,'Total-Smoothed'!$AG$2)</f>
        <v>7.1280258512656E-2</v>
      </c>
    </row>
    <row r="85" spans="1:23">
      <c r="A85">
        <v>96</v>
      </c>
      <c r="B85" t="s">
        <v>71</v>
      </c>
      <c r="C85">
        <v>30</v>
      </c>
      <c r="D85" s="1">
        <f ca="1">D25+NORMINV(RAND(),0,'Total-Smoothed'!$AG$2)</f>
        <v>-7.3874095915030608E-2</v>
      </c>
      <c r="E85" s="1">
        <f ca="1">E25+NORMINV(RAND(),0,'Total-Smoothed'!$AG$2)</f>
        <v>8.0098348082634899E-2</v>
      </c>
      <c r="F85" s="1">
        <f ca="1">F25+NORMINV(RAND(),0,'Total-Smoothed'!$AG$2)</f>
        <v>-7.2959801298884172E-2</v>
      </c>
      <c r="G85" s="1">
        <f ca="1">G25+NORMINV(RAND(),0,'Total-Smoothed'!$AG$2)</f>
        <v>0.67008012805723838</v>
      </c>
      <c r="H85" s="1">
        <f ca="1">H25+NORMINV(RAND(),0,'Total-Smoothed'!$AG$2)</f>
        <v>1.0134650943130001</v>
      </c>
      <c r="I85" s="1">
        <f ca="1">I25+NORMINV(RAND(),0,'Total-Smoothed'!$AG$2)</f>
        <v>6.157121686906615E-2</v>
      </c>
      <c r="J85" s="1">
        <f ca="1">J25+NORMINV(RAND(),0,'Total-Smoothed'!$AG$2)</f>
        <v>0.21310740790228125</v>
      </c>
      <c r="K85" s="1">
        <f ca="1">K25+NORMINV(RAND(),0,'Total-Smoothed'!$AG$2)</f>
        <v>0.1215191639149853</v>
      </c>
      <c r="L85" s="1">
        <f ca="1">L25+NORMINV(RAND(),0,'Total-Smoothed'!$AG$2)</f>
        <v>8.9202515362069551E-2</v>
      </c>
      <c r="M85" s="1">
        <f ca="1">M25+NORMINV(RAND(),0,'Total-Smoothed'!$AG$2)</f>
        <v>1.2084647704345257</v>
      </c>
      <c r="N85" s="1">
        <f ca="1">N25+NORMINV(RAND(),0,'Total-Smoothed'!$AG$2)</f>
        <v>-0.17666443913519361</v>
      </c>
      <c r="O85" s="1">
        <f ca="1">O25+NORMINV(RAND(),0,'Total-Smoothed'!$AG$2)</f>
        <v>0.73990524601403018</v>
      </c>
      <c r="P85" s="1">
        <f ca="1">P25+NORMINV(RAND(),0,'Total-Smoothed'!$AG$2)</f>
        <v>-8.0999198364193781E-2</v>
      </c>
      <c r="Q85" s="1">
        <f ca="1">Q25+NORMINV(RAND(),0,'Total-Smoothed'!$AG$2)</f>
        <v>-4.390050845778236E-4</v>
      </c>
      <c r="R85" s="1">
        <f ca="1">R25+NORMINV(RAND(),0,'Total-Smoothed'!$AG$2)</f>
        <v>9.2733579379443778E-2</v>
      </c>
      <c r="S85" s="1">
        <f ca="1">S25+NORMINV(RAND(),0,'Total-Smoothed'!$AG$2)</f>
        <v>1.0086335309809185</v>
      </c>
      <c r="T85" s="1">
        <f ca="1">T25+NORMINV(RAND(),0,'Total-Smoothed'!$AG$2)</f>
        <v>0.1037517464670325</v>
      </c>
      <c r="U85" s="1">
        <f ca="1">U25+NORMINV(RAND(),0,'Total-Smoothed'!$AG$2)</f>
        <v>4.3119505110387375E-2</v>
      </c>
      <c r="V85" s="1">
        <f ca="1">V25+NORMINV(RAND(),0,'Total-Smoothed'!$AG$2)</f>
        <v>0.21625947736151035</v>
      </c>
      <c r="W85" s="1">
        <f ca="1">W25+NORMINV(RAND(),0,'Total-Smoothed'!$AG$2)</f>
        <v>0.84177260292108769</v>
      </c>
    </row>
    <row r="86" spans="1:23">
      <c r="A86">
        <v>97</v>
      </c>
      <c r="B86" t="s">
        <v>72</v>
      </c>
      <c r="C86">
        <v>30</v>
      </c>
      <c r="D86" s="1">
        <f ca="1">D26+NORMINV(RAND(),0,'Total-Smoothed'!$AG$2)</f>
        <v>-6.9661338461316821E-2</v>
      </c>
      <c r="E86" s="1">
        <f ca="1">E26+NORMINV(RAND(),0,'Total-Smoothed'!$AG$2)</f>
        <v>0.16529850614208685</v>
      </c>
      <c r="F86" s="1">
        <f ca="1">F26+NORMINV(RAND(),0,'Total-Smoothed'!$AG$2)</f>
        <v>0.13095463782579442</v>
      </c>
      <c r="G86" s="1">
        <f ca="1">G26+NORMINV(RAND(),0,'Total-Smoothed'!$AG$2)</f>
        <v>0.3236195021948064</v>
      </c>
      <c r="H86" s="1">
        <f ca="1">H26+NORMINV(RAND(),0,'Total-Smoothed'!$AG$2)</f>
        <v>0.86212384713973722</v>
      </c>
      <c r="I86" s="1">
        <f ca="1">I26+NORMINV(RAND(),0,'Total-Smoothed'!$AG$2)</f>
        <v>0.14315164242322531</v>
      </c>
      <c r="J86" s="1">
        <f ca="1">J26+NORMINV(RAND(),0,'Total-Smoothed'!$AG$2)</f>
        <v>-0.18001940525389323</v>
      </c>
      <c r="K86" s="1">
        <f ca="1">K26+NORMINV(RAND(),0,'Total-Smoothed'!$AG$2)</f>
        <v>-2.5706837663299956E-2</v>
      </c>
      <c r="L86" s="1">
        <f ca="1">L26+NORMINV(RAND(),0,'Total-Smoothed'!$AG$2)</f>
        <v>0.89718663087170847</v>
      </c>
      <c r="M86" s="1">
        <f ca="1">M26+NORMINV(RAND(),0,'Total-Smoothed'!$AG$2)</f>
        <v>1.1789430344776297</v>
      </c>
      <c r="N86" s="1">
        <f ca="1">N26+NORMINV(RAND(),0,'Total-Smoothed'!$AG$2)</f>
        <v>8.3804527299177145E-2</v>
      </c>
      <c r="O86" s="1">
        <f ca="1">O26+NORMINV(RAND(),0,'Total-Smoothed'!$AG$2)</f>
        <v>0.90358386436944627</v>
      </c>
      <c r="P86" s="1">
        <f ca="1">P26+NORMINV(RAND(),0,'Total-Smoothed'!$AG$2)</f>
        <v>-2.8868258197705554E-2</v>
      </c>
      <c r="Q86" s="1">
        <f ca="1">Q26+NORMINV(RAND(),0,'Total-Smoothed'!$AG$2)</f>
        <v>6.1559815534693668E-2</v>
      </c>
      <c r="R86" s="1">
        <f ca="1">R26+NORMINV(RAND(),0,'Total-Smoothed'!$AG$2)</f>
        <v>-6.3703424124242222E-2</v>
      </c>
      <c r="S86" s="1">
        <f ca="1">S26+NORMINV(RAND(),0,'Total-Smoothed'!$AG$2)</f>
        <v>0.89046749646685974</v>
      </c>
      <c r="T86" s="1">
        <f ca="1">T26+NORMINV(RAND(),0,'Total-Smoothed'!$AG$2)</f>
        <v>0.1975443171191868</v>
      </c>
      <c r="U86" s="1">
        <f ca="1">U26+NORMINV(RAND(),0,'Total-Smoothed'!$AG$2)</f>
        <v>8.2841357100866975E-3</v>
      </c>
      <c r="V86" s="1">
        <f ca="1">V26+NORMINV(RAND(),0,'Total-Smoothed'!$AG$2)</f>
        <v>0.98867708069891436</v>
      </c>
      <c r="W86" s="1">
        <f ca="1">W26+NORMINV(RAND(),0,'Total-Smoothed'!$AG$2)</f>
        <v>2.8392642342246734E-2</v>
      </c>
    </row>
    <row r="87" spans="1:23">
      <c r="A87">
        <v>98</v>
      </c>
      <c r="B87" t="s">
        <v>73</v>
      </c>
      <c r="C87">
        <v>30</v>
      </c>
      <c r="D87" s="1">
        <f ca="1">D27+NORMINV(RAND(),0,'Total-Smoothed'!$AG$2)</f>
        <v>-6.5135158346977763E-3</v>
      </c>
      <c r="E87" s="1">
        <f ca="1">E27+NORMINV(RAND(),0,'Total-Smoothed'!$AG$2)</f>
        <v>-8.2262394095395472E-2</v>
      </c>
      <c r="F87" s="1">
        <f ca="1">F27+NORMINV(RAND(),0,'Total-Smoothed'!$AG$2)</f>
        <v>9.2740079522980384E-2</v>
      </c>
      <c r="G87" s="1">
        <f ca="1">G27+NORMINV(RAND(),0,'Total-Smoothed'!$AG$2)</f>
        <v>6.3443607826951673E-2</v>
      </c>
      <c r="H87" s="1">
        <f ca="1">H27+NORMINV(RAND(),0,'Total-Smoothed'!$AG$2)</f>
        <v>0.89912770942064135</v>
      </c>
      <c r="I87" s="1">
        <f ca="1">I27+NORMINV(RAND(),0,'Total-Smoothed'!$AG$2)</f>
        <v>4.708631012752347E-2</v>
      </c>
      <c r="J87" s="1">
        <f ca="1">J27+NORMINV(RAND(),0,'Total-Smoothed'!$AG$2)</f>
        <v>1.730377208992271E-2</v>
      </c>
      <c r="K87" s="1">
        <f ca="1">K27+NORMINV(RAND(),0,'Total-Smoothed'!$AG$2)</f>
        <v>2.4662519628684133E-2</v>
      </c>
      <c r="L87" s="1">
        <f ca="1">L27+NORMINV(RAND(),0,'Total-Smoothed'!$AG$2)</f>
        <v>0.82751079705848651</v>
      </c>
      <c r="M87" s="1">
        <f ca="1">M27+NORMINV(RAND(),0,'Total-Smoothed'!$AG$2)</f>
        <v>1.143403423234558</v>
      </c>
      <c r="N87" s="1">
        <f ca="1">N27+NORMINV(RAND(),0,'Total-Smoothed'!$AG$2)</f>
        <v>-0.10593326380779913</v>
      </c>
      <c r="O87" s="1">
        <f ca="1">O27+NORMINV(RAND(),0,'Total-Smoothed'!$AG$2)</f>
        <v>-5.8278664674796747E-2</v>
      </c>
      <c r="P87" s="1">
        <f ca="1">P27+NORMINV(RAND(),0,'Total-Smoothed'!$AG$2)</f>
        <v>4.7563032774507977E-2</v>
      </c>
      <c r="Q87" s="1">
        <f ca="1">Q27+NORMINV(RAND(),0,'Total-Smoothed'!$AG$2)</f>
        <v>-3.090732351224125E-2</v>
      </c>
      <c r="R87" s="1">
        <f ca="1">R27+NORMINV(RAND(),0,'Total-Smoothed'!$AG$2)</f>
        <v>0.18321520874658456</v>
      </c>
      <c r="S87" s="1">
        <f ca="1">S27+NORMINV(RAND(),0,'Total-Smoothed'!$AG$2)</f>
        <v>0.78513189279254902</v>
      </c>
      <c r="T87" s="1">
        <f ca="1">T27+NORMINV(RAND(),0,'Total-Smoothed'!$AG$2)</f>
        <v>-4.9246119232562186E-3</v>
      </c>
      <c r="U87" s="1">
        <f ca="1">U27+NORMINV(RAND(),0,'Total-Smoothed'!$AG$2)</f>
        <v>2.3550509321665518E-2</v>
      </c>
      <c r="V87" s="1">
        <f ca="1">V27+NORMINV(RAND(),0,'Total-Smoothed'!$AG$2)</f>
        <v>1.170871930001375</v>
      </c>
      <c r="W87" s="1">
        <f ca="1">W27+NORMINV(RAND(),0,'Total-Smoothed'!$AG$2)</f>
        <v>0.99591377798313729</v>
      </c>
    </row>
    <row r="88" spans="1:23">
      <c r="A88">
        <v>99</v>
      </c>
      <c r="B88" t="s">
        <v>74</v>
      </c>
      <c r="C88">
        <v>30</v>
      </c>
      <c r="D88" s="1">
        <f ca="1">D28+NORMINV(RAND(),0,'Total-Smoothed'!$AG$2)</f>
        <v>-0.11381246143997679</v>
      </c>
      <c r="E88" s="1">
        <f ca="1">E28+NORMINV(RAND(),0,'Total-Smoothed'!$AG$2)</f>
        <v>7.873700181169617E-2</v>
      </c>
      <c r="F88" s="1">
        <f ca="1">F28+NORMINV(RAND(),0,'Total-Smoothed'!$AG$2)</f>
        <v>2.0093666290750899E-2</v>
      </c>
      <c r="G88" s="1">
        <f ca="1">G28+NORMINV(RAND(),0,'Total-Smoothed'!$AG$2)</f>
        <v>0.15381383109084479</v>
      </c>
      <c r="H88" s="1">
        <f ca="1">H28+NORMINV(RAND(),0,'Total-Smoothed'!$AG$2)</f>
        <v>0.88689215484610195</v>
      </c>
      <c r="I88" s="1">
        <f ca="1">I28+NORMINV(RAND(),0,'Total-Smoothed'!$AG$2)</f>
        <v>-0.12544384413057769</v>
      </c>
      <c r="J88" s="1">
        <f ca="1">J28+NORMINV(RAND(),0,'Total-Smoothed'!$AG$2)</f>
        <v>-0.1706225097127701</v>
      </c>
      <c r="K88" s="1">
        <f ca="1">K28+NORMINV(RAND(),0,'Total-Smoothed'!$AG$2)</f>
        <v>-2.9807697567988782E-2</v>
      </c>
      <c r="L88" s="1">
        <f ca="1">L28+NORMINV(RAND(),0,'Total-Smoothed'!$AG$2)</f>
        <v>0.91117626771112759</v>
      </c>
      <c r="M88" s="1">
        <f ca="1">M28+NORMINV(RAND(),0,'Total-Smoothed'!$AG$2)</f>
        <v>1.0970482320901931</v>
      </c>
      <c r="N88" s="1">
        <f ca="1">N28+NORMINV(RAND(),0,'Total-Smoothed'!$AG$2)</f>
        <v>0.16268133352317041</v>
      </c>
      <c r="O88" s="1">
        <f ca="1">O28+NORMINV(RAND(),0,'Total-Smoothed'!$AG$2)</f>
        <v>0.90511995611060581</v>
      </c>
      <c r="P88" s="1">
        <f ca="1">P28+NORMINV(RAND(),0,'Total-Smoothed'!$AG$2)</f>
        <v>1.2405570350475915E-2</v>
      </c>
      <c r="Q88" s="1">
        <f ca="1">Q28+NORMINV(RAND(),0,'Total-Smoothed'!$AG$2)</f>
        <v>0.14856041280253185</v>
      </c>
      <c r="R88" s="1">
        <f ca="1">R28+NORMINV(RAND(),0,'Total-Smoothed'!$AG$2)</f>
        <v>0.10088224399206475</v>
      </c>
      <c r="S88" s="1">
        <f ca="1">S28+NORMINV(RAND(),0,'Total-Smoothed'!$AG$2)</f>
        <v>0.9244801325976858</v>
      </c>
      <c r="T88" s="1">
        <f ca="1">T28+NORMINV(RAND(),0,'Total-Smoothed'!$AG$2)</f>
        <v>-1.4569459882436865E-2</v>
      </c>
      <c r="U88" s="1">
        <f ca="1">U28+NORMINV(RAND(),0,'Total-Smoothed'!$AG$2)</f>
        <v>0.89504643189150357</v>
      </c>
      <c r="V88" s="1">
        <f ca="1">V28+NORMINV(RAND(),0,'Total-Smoothed'!$AG$2)</f>
        <v>0.95293548634038316</v>
      </c>
      <c r="W88" s="1">
        <f ca="1">W28+NORMINV(RAND(),0,'Total-Smoothed'!$AG$2)</f>
        <v>1.1512460995699623</v>
      </c>
    </row>
    <row r="89" spans="1:23">
      <c r="A89">
        <v>100</v>
      </c>
      <c r="B89" t="s">
        <v>75</v>
      </c>
      <c r="C89">
        <v>30</v>
      </c>
      <c r="D89" s="1">
        <f ca="1">D29+NORMINV(RAND(),0,'Total-Smoothed'!$AG$2)</f>
        <v>0.12176253033006527</v>
      </c>
      <c r="E89" s="1">
        <f ca="1">E29+NORMINV(RAND(),0,'Total-Smoothed'!$AG$2)</f>
        <v>1.0816198322739119E-2</v>
      </c>
      <c r="F89" s="1">
        <f ca="1">F29+NORMINV(RAND(),0,'Total-Smoothed'!$AG$2)</f>
        <v>4.4207262470081887E-2</v>
      </c>
      <c r="G89" s="1">
        <f ca="1">G29+NORMINV(RAND(),0,'Total-Smoothed'!$AG$2)</f>
        <v>0.45333600156832959</v>
      </c>
      <c r="H89" s="1">
        <f ca="1">H29+NORMINV(RAND(),0,'Total-Smoothed'!$AG$2)</f>
        <v>0.95499945387119256</v>
      </c>
      <c r="I89" s="1">
        <f ca="1">I29+NORMINV(RAND(),0,'Total-Smoothed'!$AG$2)</f>
        <v>0.1213646243320432</v>
      </c>
      <c r="J89" s="1">
        <f ca="1">J29+NORMINV(RAND(),0,'Total-Smoothed'!$AG$2)</f>
        <v>8.2327708582688841E-2</v>
      </c>
      <c r="K89" s="1">
        <f ca="1">K29+NORMINV(RAND(),0,'Total-Smoothed'!$AG$2)</f>
        <v>-9.9675372961831626E-2</v>
      </c>
      <c r="L89" s="1">
        <f ca="1">L29+NORMINV(RAND(),0,'Total-Smoothed'!$AG$2)</f>
        <v>0.93394841057086919</v>
      </c>
      <c r="M89" s="1">
        <f ca="1">M29+NORMINV(RAND(),0,'Total-Smoothed'!$AG$2)</f>
        <v>1.0186930889713566</v>
      </c>
      <c r="N89" s="1">
        <f ca="1">N29+NORMINV(RAND(),0,'Total-Smoothed'!$AG$2)</f>
        <v>4.591907045900722E-2</v>
      </c>
      <c r="O89" s="1">
        <f ca="1">O29+NORMINV(RAND(),0,'Total-Smoothed'!$AG$2)</f>
        <v>-5.6631273104357255E-2</v>
      </c>
      <c r="P89" s="1">
        <f ca="1">P29+NORMINV(RAND(),0,'Total-Smoothed'!$AG$2)</f>
        <v>1.5791833526447557E-2</v>
      </c>
      <c r="Q89" s="1">
        <f ca="1">Q29+NORMINV(RAND(),0,'Total-Smoothed'!$AG$2)</f>
        <v>6.7545967231153095E-2</v>
      </c>
      <c r="R89" s="1">
        <f ca="1">R29+NORMINV(RAND(),0,'Total-Smoothed'!$AG$2)</f>
        <v>-6.1209849536482744E-2</v>
      </c>
      <c r="S89" s="1">
        <f ca="1">S29+NORMINV(RAND(),0,'Total-Smoothed'!$AG$2)</f>
        <v>0.9367037135229157</v>
      </c>
      <c r="T89" s="1">
        <f ca="1">T29+NORMINV(RAND(),0,'Total-Smoothed'!$AG$2)</f>
        <v>2.8505506712838215E-2</v>
      </c>
      <c r="U89" s="1">
        <f ca="1">U29+NORMINV(RAND(),0,'Total-Smoothed'!$AG$2)</f>
        <v>8.3128688344717427E-2</v>
      </c>
      <c r="V89" s="1">
        <f ca="1">V29+NORMINV(RAND(),0,'Total-Smoothed'!$AG$2)</f>
        <v>0.21764533687732762</v>
      </c>
      <c r="W89" s="1">
        <f ca="1">W29+NORMINV(RAND(),0,'Total-Smoothed'!$AG$2)</f>
        <v>1.422160129888312E-2</v>
      </c>
    </row>
    <row r="90" spans="1:23">
      <c r="A90">
        <v>101</v>
      </c>
      <c r="B90" t="s">
        <v>76</v>
      </c>
      <c r="C90">
        <v>30</v>
      </c>
      <c r="D90" s="1">
        <f ca="1">D30+NORMINV(RAND(),0,'Total-Smoothed'!$AG$2)</f>
        <v>-8.0001734007700415E-3</v>
      </c>
      <c r="E90" s="1">
        <f ca="1">E30+NORMINV(RAND(),0,'Total-Smoothed'!$AG$2)</f>
        <v>7.0914149073575475E-3</v>
      </c>
      <c r="F90" s="1">
        <f ca="1">F30+NORMINV(RAND(),0,'Total-Smoothed'!$AG$2)</f>
        <v>0.98111806504074384</v>
      </c>
      <c r="G90" s="1">
        <f ca="1">G30+NORMINV(RAND(),0,'Total-Smoothed'!$AG$2)</f>
        <v>0.16068429566021022</v>
      </c>
      <c r="H90" s="1">
        <f ca="1">H30+NORMINV(RAND(),0,'Total-Smoothed'!$AG$2)</f>
        <v>1.0422622681951346</v>
      </c>
      <c r="I90" s="1">
        <f ca="1">I30+NORMINV(RAND(),0,'Total-Smoothed'!$AG$2)</f>
        <v>1.6435377132886266E-2</v>
      </c>
      <c r="J90" s="1">
        <f ca="1">J30+NORMINV(RAND(),0,'Total-Smoothed'!$AG$2)</f>
        <v>0.11444727591467196</v>
      </c>
      <c r="K90" s="1">
        <f ca="1">K30+NORMINV(RAND(),0,'Total-Smoothed'!$AG$2)</f>
        <v>-2.5090942592922244E-2</v>
      </c>
      <c r="L90" s="1">
        <f ca="1">L30+NORMINV(RAND(),0,'Total-Smoothed'!$AG$2)</f>
        <v>0.8734744025396336</v>
      </c>
      <c r="M90" s="1">
        <f ca="1">M30+NORMINV(RAND(),0,'Total-Smoothed'!$AG$2)</f>
        <v>1.00849009048005</v>
      </c>
      <c r="N90" s="1">
        <f ca="1">N30+NORMINV(RAND(),0,'Total-Smoothed'!$AG$2)</f>
        <v>6.1116458712268208E-2</v>
      </c>
      <c r="O90" s="1">
        <f ca="1">O30+NORMINV(RAND(),0,'Total-Smoothed'!$AG$2)</f>
        <v>-0.3291320988141675</v>
      </c>
      <c r="P90" s="1">
        <f ca="1">P30+NORMINV(RAND(),0,'Total-Smoothed'!$AG$2)</f>
        <v>3.9038167621169864E-2</v>
      </c>
      <c r="Q90" s="1">
        <f ca="1">Q30+NORMINV(RAND(),0,'Total-Smoothed'!$AG$2)</f>
        <v>6.2474154797498405E-2</v>
      </c>
      <c r="R90" s="1">
        <f ca="1">R30+NORMINV(RAND(),0,'Total-Smoothed'!$AG$2)</f>
        <v>-7.4947160799983967E-2</v>
      </c>
      <c r="S90" s="1">
        <f ca="1">S30+NORMINV(RAND(),0,'Total-Smoothed'!$AG$2)</f>
        <v>1.1640396535932445</v>
      </c>
      <c r="T90" s="1">
        <f ca="1">T30+NORMINV(RAND(),0,'Total-Smoothed'!$AG$2)</f>
        <v>6.8902982797262109E-4</v>
      </c>
      <c r="U90" s="1">
        <f ca="1">U30+NORMINV(RAND(),0,'Total-Smoothed'!$AG$2)</f>
        <v>1.2173562941974376E-2</v>
      </c>
      <c r="V90" s="1">
        <f ca="1">V30+NORMINV(RAND(),0,'Total-Smoothed'!$AG$2)</f>
        <v>0.91008552623023908</v>
      </c>
      <c r="W90" s="1">
        <f ca="1">W30+NORMINV(RAND(),0,'Total-Smoothed'!$AG$2)</f>
        <v>8.799248403508049E-2</v>
      </c>
    </row>
    <row r="91" spans="1:23">
      <c r="A91">
        <v>102</v>
      </c>
      <c r="B91" t="s">
        <v>77</v>
      </c>
      <c r="C91">
        <v>30</v>
      </c>
      <c r="D91" s="1">
        <f ca="1">D31+NORMINV(RAND(),0,'Total-Smoothed'!$AG$2)</f>
        <v>1.4833849899843815E-2</v>
      </c>
      <c r="E91" s="1">
        <f ca="1">E31+NORMINV(RAND(),0,'Total-Smoothed'!$AG$2)</f>
        <v>-6.5952786166034727E-2</v>
      </c>
      <c r="F91" s="1">
        <f ca="1">F31+NORMINV(RAND(),0,'Total-Smoothed'!$AG$2)</f>
        <v>3.7082929237649831E-3</v>
      </c>
      <c r="G91" s="1">
        <f ca="1">G31+NORMINV(RAND(),0,'Total-Smoothed'!$AG$2)</f>
        <v>0.18285388798993016</v>
      </c>
      <c r="H91" s="1">
        <f ca="1">H31+NORMINV(RAND(),0,'Total-Smoothed'!$AG$2)</f>
        <v>3.2395054378812661E-3</v>
      </c>
      <c r="I91" s="1">
        <f ca="1">I31+NORMINV(RAND(),0,'Total-Smoothed'!$AG$2)</f>
        <v>-1.7075475148804843E-2</v>
      </c>
      <c r="J91" s="1">
        <f ca="1">J31+NORMINV(RAND(),0,'Total-Smoothed'!$AG$2)</f>
        <v>5.76477099847056E-2</v>
      </c>
      <c r="K91" s="1">
        <f ca="1">K31+NORMINV(RAND(),0,'Total-Smoothed'!$AG$2)</f>
        <v>7.3238604919467196E-2</v>
      </c>
      <c r="L91" s="1">
        <f ca="1">L31+NORMINV(RAND(),0,'Total-Smoothed'!$AG$2)</f>
        <v>-7.761561903022432E-2</v>
      </c>
      <c r="M91" s="1">
        <f ca="1">M31+NORMINV(RAND(),0,'Total-Smoothed'!$AG$2)</f>
        <v>1.1156140541498714</v>
      </c>
      <c r="N91" s="1">
        <f ca="1">N31+NORMINV(RAND(),0,'Total-Smoothed'!$AG$2)</f>
        <v>5.01997104002076E-3</v>
      </c>
      <c r="O91" s="1">
        <f ca="1">O31+NORMINV(RAND(),0,'Total-Smoothed'!$AG$2)</f>
        <v>0.94832571328107507</v>
      </c>
      <c r="P91" s="1">
        <f ca="1">P31+NORMINV(RAND(),0,'Total-Smoothed'!$AG$2)</f>
        <v>-4.3410759065959106E-2</v>
      </c>
      <c r="Q91" s="1">
        <f ca="1">Q31+NORMINV(RAND(),0,'Total-Smoothed'!$AG$2)</f>
        <v>-2.9531244500052905E-3</v>
      </c>
      <c r="R91" s="1">
        <f ca="1">R31+NORMINV(RAND(),0,'Total-Smoothed'!$AG$2)</f>
        <v>0.99907182539149875</v>
      </c>
      <c r="S91" s="1">
        <f ca="1">S31+NORMINV(RAND(),0,'Total-Smoothed'!$AG$2)</f>
        <v>1.1396059818723872</v>
      </c>
      <c r="T91" s="1">
        <f ca="1">T31+NORMINV(RAND(),0,'Total-Smoothed'!$AG$2)</f>
        <v>-8.3106254045082831E-2</v>
      </c>
      <c r="U91" s="1">
        <f ca="1">U31+NORMINV(RAND(),0,'Total-Smoothed'!$AG$2)</f>
        <v>0.9769181463560217</v>
      </c>
      <c r="V91" s="1">
        <f ca="1">V31+NORMINV(RAND(),0,'Total-Smoothed'!$AG$2)</f>
        <v>0.8696517840337501</v>
      </c>
      <c r="W91" s="1">
        <f ca="1">W31+NORMINV(RAND(),0,'Total-Smoothed'!$AG$2)</f>
        <v>4.5817674272121738E-2</v>
      </c>
    </row>
    <row r="92" spans="1:23">
      <c r="A92">
        <v>103</v>
      </c>
      <c r="B92" t="s">
        <v>78</v>
      </c>
      <c r="C92">
        <v>30</v>
      </c>
      <c r="D92" s="1">
        <f ca="1">D32+NORMINV(RAND(),0,'Total-Smoothed'!$AG$2)</f>
        <v>-2.5329127139920783E-2</v>
      </c>
      <c r="E92" s="1">
        <f ca="1">E32+NORMINV(RAND(),0,'Total-Smoothed'!$AG$2)</f>
        <v>8.3460171943382129E-3</v>
      </c>
      <c r="F92" s="1">
        <f ca="1">F32+NORMINV(RAND(),0,'Total-Smoothed'!$AG$2)</f>
        <v>-4.4390813812517776E-2</v>
      </c>
      <c r="G92" s="1">
        <f ca="1">G32+NORMINV(RAND(),0,'Total-Smoothed'!$AG$2)</f>
        <v>-7.3612620236739951E-2</v>
      </c>
      <c r="H92" s="1">
        <f ca="1">H32+NORMINV(RAND(),0,'Total-Smoothed'!$AG$2)</f>
        <v>0.16281673469454511</v>
      </c>
      <c r="I92" s="1">
        <f ca="1">I32+NORMINV(RAND(),0,'Total-Smoothed'!$AG$2)</f>
        <v>7.9189558016877076E-3</v>
      </c>
      <c r="J92" s="1">
        <f ca="1">J32+NORMINV(RAND(),0,'Total-Smoothed'!$AG$2)</f>
        <v>0.92936905981443585</v>
      </c>
      <c r="K92" s="1">
        <f ca="1">K32+NORMINV(RAND(),0,'Total-Smoothed'!$AG$2)</f>
        <v>-6.4666890815766917E-2</v>
      </c>
      <c r="L92" s="1">
        <f ca="1">L32+NORMINV(RAND(),0,'Total-Smoothed'!$AG$2)</f>
        <v>-6.3155610797129058E-2</v>
      </c>
      <c r="M92" s="1">
        <f ca="1">M32+NORMINV(RAND(),0,'Total-Smoothed'!$AG$2)</f>
        <v>1.0473707829134149</v>
      </c>
      <c r="N92" s="1">
        <f ca="1">N32+NORMINV(RAND(),0,'Total-Smoothed'!$AG$2)</f>
        <v>2.3648761393190217E-2</v>
      </c>
      <c r="O92" s="1">
        <f ca="1">O32+NORMINV(RAND(),0,'Total-Smoothed'!$AG$2)</f>
        <v>-9.5315074805870703E-2</v>
      </c>
      <c r="P92" s="1">
        <f ca="1">P32+NORMINV(RAND(),0,'Total-Smoothed'!$AG$2)</f>
        <v>0.90859483611874803</v>
      </c>
      <c r="Q92" s="1">
        <f ca="1">Q32+NORMINV(RAND(),0,'Total-Smoothed'!$AG$2)</f>
        <v>-0.13284072687856138</v>
      </c>
      <c r="R92" s="1">
        <f ca="1">R32+NORMINV(RAND(),0,'Total-Smoothed'!$AG$2)</f>
        <v>1.0779732890880862</v>
      </c>
      <c r="S92" s="1">
        <f ca="1">S32+NORMINV(RAND(),0,'Total-Smoothed'!$AG$2)</f>
        <v>1.056368165539584</v>
      </c>
      <c r="T92" s="1">
        <f ca="1">T32+NORMINV(RAND(),0,'Total-Smoothed'!$AG$2)</f>
        <v>-7.2420729603216466E-2</v>
      </c>
      <c r="U92" s="1">
        <f ca="1">U32+NORMINV(RAND(),0,'Total-Smoothed'!$AG$2)</f>
        <v>1.0822500499605054</v>
      </c>
      <c r="V92" s="1">
        <f ca="1">V32+NORMINV(RAND(),0,'Total-Smoothed'!$AG$2)</f>
        <v>0.86885562849820852</v>
      </c>
      <c r="W92" s="1">
        <f ca="1">W32+NORMINV(RAND(),0,'Total-Smoothed'!$AG$2)</f>
        <v>0.9752349655771223</v>
      </c>
    </row>
    <row r="93" spans="1:23">
      <c r="A93">
        <v>104</v>
      </c>
      <c r="B93" t="s">
        <v>79</v>
      </c>
      <c r="C93">
        <v>30</v>
      </c>
      <c r="D93" s="1">
        <f ca="1">D33+NORMINV(RAND(),0,'Total-Smoothed'!$AG$2)</f>
        <v>-6.8795931159326792E-2</v>
      </c>
      <c r="E93" s="1">
        <f ca="1">E33+NORMINV(RAND(),0,'Total-Smoothed'!$AG$2)</f>
        <v>-0.10570787469085577</v>
      </c>
      <c r="F93" s="1">
        <f ca="1">F33+NORMINV(RAND(),0,'Total-Smoothed'!$AG$2)</f>
        <v>0.20707413497435684</v>
      </c>
      <c r="G93" s="1">
        <f ca="1">G33+NORMINV(RAND(),0,'Total-Smoothed'!$AG$2)</f>
        <v>0.18119085239562191</v>
      </c>
      <c r="H93" s="1">
        <f ca="1">H33+NORMINV(RAND(),0,'Total-Smoothed'!$AG$2)</f>
        <v>-9.5563709640727329E-2</v>
      </c>
      <c r="I93" s="1">
        <f ca="1">I33+NORMINV(RAND(),0,'Total-Smoothed'!$AG$2)</f>
        <v>1.2982389081032136E-2</v>
      </c>
      <c r="J93" s="1">
        <f ca="1">J33+NORMINV(RAND(),0,'Total-Smoothed'!$AG$2)</f>
        <v>0.82477085638165148</v>
      </c>
      <c r="K93" s="1">
        <f ca="1">K33+NORMINV(RAND(),0,'Total-Smoothed'!$AG$2)</f>
        <v>-2.7999636965581269E-2</v>
      </c>
      <c r="L93" s="1">
        <f ca="1">L33+NORMINV(RAND(),0,'Total-Smoothed'!$AG$2)</f>
        <v>0.10335962074400531</v>
      </c>
      <c r="M93" s="1">
        <f ca="1">M33+NORMINV(RAND(),0,'Total-Smoothed'!$AG$2)</f>
        <v>0.93127310671254859</v>
      </c>
      <c r="N93" s="1">
        <f ca="1">N33+NORMINV(RAND(),0,'Total-Smoothed'!$AG$2)</f>
        <v>1.560261268544496E-2</v>
      </c>
      <c r="O93" s="1">
        <f ca="1">O33+NORMINV(RAND(),0,'Total-Smoothed'!$AG$2)</f>
        <v>0.98632773783298955</v>
      </c>
      <c r="P93" s="1">
        <f ca="1">P33+NORMINV(RAND(),0,'Total-Smoothed'!$AG$2)</f>
        <v>1.0589396975726102</v>
      </c>
      <c r="Q93" s="1">
        <f ca="1">Q33+NORMINV(RAND(),0,'Total-Smoothed'!$AG$2)</f>
        <v>0.11871288327919954</v>
      </c>
      <c r="R93" s="1">
        <f ca="1">R33+NORMINV(RAND(),0,'Total-Smoothed'!$AG$2)</f>
        <v>1.1479938110197971</v>
      </c>
      <c r="S93" s="1">
        <f ca="1">S33+NORMINV(RAND(),0,'Total-Smoothed'!$AG$2)</f>
        <v>1.0064791473049823</v>
      </c>
      <c r="T93" s="1">
        <f ca="1">T33+NORMINV(RAND(),0,'Total-Smoothed'!$AG$2)</f>
        <v>0.11789682680185543</v>
      </c>
      <c r="U93" s="1">
        <f ca="1">U33+NORMINV(RAND(),0,'Total-Smoothed'!$AG$2)</f>
        <v>1.2255862170711422</v>
      </c>
      <c r="V93" s="1">
        <f ca="1">V33+NORMINV(RAND(),0,'Total-Smoothed'!$AG$2)</f>
        <v>0.84153415978841739</v>
      </c>
      <c r="W93" s="1">
        <f ca="1">W33+NORMINV(RAND(),0,'Total-Smoothed'!$AG$2)</f>
        <v>2.4373757216330578E-2</v>
      </c>
    </row>
    <row r="94" spans="1:23">
      <c r="A94">
        <v>105</v>
      </c>
      <c r="B94" t="s">
        <v>80</v>
      </c>
      <c r="C94">
        <v>30</v>
      </c>
      <c r="D94" s="1">
        <f ca="1">D34+NORMINV(RAND(),0,'Total-Smoothed'!$AG$2)</f>
        <v>0.10850578210941807</v>
      </c>
      <c r="E94" s="1">
        <f ca="1">E34+NORMINV(RAND(),0,'Total-Smoothed'!$AG$2)</f>
        <v>0.18595971915195775</v>
      </c>
      <c r="F94" s="1">
        <f ca="1">F34+NORMINV(RAND(),0,'Total-Smoothed'!$AG$2)</f>
        <v>5.9310121981556524E-2</v>
      </c>
      <c r="G94" s="1">
        <f ca="1">G34+NORMINV(RAND(),0,'Total-Smoothed'!$AG$2)</f>
        <v>0.2149168306498826</v>
      </c>
      <c r="H94" s="1">
        <f ca="1">H34+NORMINV(RAND(),0,'Total-Smoothed'!$AG$2)</f>
        <v>-5.2472589960821568E-2</v>
      </c>
      <c r="I94" s="1">
        <f ca="1">I34+NORMINV(RAND(),0,'Total-Smoothed'!$AG$2)</f>
        <v>-0.1213702711175023</v>
      </c>
      <c r="J94" s="1">
        <f ca="1">J34+NORMINV(RAND(),0,'Total-Smoothed'!$AG$2)</f>
        <v>0.1001209619058831</v>
      </c>
      <c r="K94" s="1">
        <f ca="1">K34+NORMINV(RAND(),0,'Total-Smoothed'!$AG$2)</f>
        <v>-2.9203731431935831E-2</v>
      </c>
      <c r="L94" s="1">
        <f ca="1">L34+NORMINV(RAND(),0,'Total-Smoothed'!$AG$2)</f>
        <v>2.1708997206801119E-2</v>
      </c>
      <c r="M94" s="1">
        <f ca="1">M34+NORMINV(RAND(),0,'Total-Smoothed'!$AG$2)</f>
        <v>0.88806771525212447</v>
      </c>
      <c r="N94" s="1">
        <f ca="1">N34+NORMINV(RAND(),0,'Total-Smoothed'!$AG$2)</f>
        <v>-6.447267529277749E-2</v>
      </c>
      <c r="O94" s="1">
        <f ca="1">O34+NORMINV(RAND(),0,'Total-Smoothed'!$AG$2)</f>
        <v>0.8485918258408196</v>
      </c>
      <c r="P94" s="1">
        <f ca="1">P34+NORMINV(RAND(),0,'Total-Smoothed'!$AG$2)</f>
        <v>5.7579181732572086E-2</v>
      </c>
      <c r="Q94" s="1">
        <f ca="1">Q34+NORMINV(RAND(),0,'Total-Smoothed'!$AG$2)</f>
        <v>0.17169258698080181</v>
      </c>
      <c r="R94" s="1">
        <f ca="1">R34+NORMINV(RAND(),0,'Total-Smoothed'!$AG$2)</f>
        <v>0.98345187805837597</v>
      </c>
      <c r="S94" s="1">
        <f ca="1">S34+NORMINV(RAND(),0,'Total-Smoothed'!$AG$2)</f>
        <v>0.92214390565019566</v>
      </c>
      <c r="T94" s="1">
        <f ca="1">T34+NORMINV(RAND(),0,'Total-Smoothed'!$AG$2)</f>
        <v>3.2873012770184583E-2</v>
      </c>
      <c r="U94" s="1">
        <f ca="1">U34+NORMINV(RAND(),0,'Total-Smoothed'!$AG$2)</f>
        <v>0.96395414620844544</v>
      </c>
      <c r="V94" s="1">
        <f ca="1">V34+NORMINV(RAND(),0,'Total-Smoothed'!$AG$2)</f>
        <v>0.89790580191063296</v>
      </c>
      <c r="W94" s="1">
        <f ca="1">W34+NORMINV(RAND(),0,'Total-Smoothed'!$AG$2)</f>
        <v>1.0484885148702434</v>
      </c>
    </row>
    <row r="95" spans="1:23">
      <c r="A95">
        <v>106</v>
      </c>
      <c r="B95" t="s">
        <v>81</v>
      </c>
      <c r="C95">
        <v>30</v>
      </c>
      <c r="D95" s="1">
        <f ca="1">D35+NORMINV(RAND(),0,'Total-Smoothed'!$AG$2)</f>
        <v>0.15381580246896023</v>
      </c>
      <c r="E95" s="1">
        <f ca="1">E35+NORMINV(RAND(),0,'Total-Smoothed'!$AG$2)</f>
        <v>-9.9320092788327527E-2</v>
      </c>
      <c r="F95" s="1">
        <f ca="1">F35+NORMINV(RAND(),0,'Total-Smoothed'!$AG$2)</f>
        <v>0.12809019142972289</v>
      </c>
      <c r="G95" s="1">
        <f ca="1">G35+NORMINV(RAND(),0,'Total-Smoothed'!$AG$2)</f>
        <v>-2.6893489624837008E-2</v>
      </c>
      <c r="H95" s="1">
        <f ca="1">H35+NORMINV(RAND(),0,'Total-Smoothed'!$AG$2)</f>
        <v>6.9622442609856769E-2</v>
      </c>
      <c r="I95" s="1">
        <f ca="1">I35+NORMINV(RAND(),0,'Total-Smoothed'!$AG$2)</f>
        <v>0.12972140267097917</v>
      </c>
      <c r="J95" s="1">
        <f ca="1">J35+NORMINV(RAND(),0,'Total-Smoothed'!$AG$2)</f>
        <v>1.0334265395734701</v>
      </c>
      <c r="K95" s="1">
        <f ca="1">K35+NORMINV(RAND(),0,'Total-Smoothed'!$AG$2)</f>
        <v>5.3318218994384492E-2</v>
      </c>
      <c r="L95" s="1">
        <f ca="1">L35+NORMINV(RAND(),0,'Total-Smoothed'!$AG$2)</f>
        <v>0.18452425109244117</v>
      </c>
      <c r="M95" s="1">
        <f ca="1">M35+NORMINV(RAND(),0,'Total-Smoothed'!$AG$2)</f>
        <v>0.96925905959503122</v>
      </c>
      <c r="N95" s="1">
        <f ca="1">N35+NORMINV(RAND(),0,'Total-Smoothed'!$AG$2)</f>
        <v>3.1213936144135857E-2</v>
      </c>
      <c r="O95" s="1">
        <f ca="1">O35+NORMINV(RAND(),0,'Total-Smoothed'!$AG$2)</f>
        <v>0.16177666877181288</v>
      </c>
      <c r="P95" s="1">
        <f ca="1">P35+NORMINV(RAND(),0,'Total-Smoothed'!$AG$2)</f>
        <v>1.0491274766889687</v>
      </c>
      <c r="Q95" s="1">
        <f ca="1">Q35+NORMINV(RAND(),0,'Total-Smoothed'!$AG$2)</f>
        <v>-2.6825066776617404E-2</v>
      </c>
      <c r="R95" s="1">
        <f ca="1">R35+NORMINV(RAND(),0,'Total-Smoothed'!$AG$2)</f>
        <v>1.0247351837739553</v>
      </c>
      <c r="S95" s="1">
        <f ca="1">S35+NORMINV(RAND(),0,'Total-Smoothed'!$AG$2)</f>
        <v>1.0082048073768828</v>
      </c>
      <c r="T95" s="1">
        <f ca="1">T35+NORMINV(RAND(),0,'Total-Smoothed'!$AG$2)</f>
        <v>3.6423428412192531E-2</v>
      </c>
      <c r="U95" s="1">
        <f ca="1">U35+NORMINV(RAND(),0,'Total-Smoothed'!$AG$2)</f>
        <v>1.172898639809659</v>
      </c>
      <c r="V95" s="1">
        <f ca="1">V35+NORMINV(RAND(),0,'Total-Smoothed'!$AG$2)</f>
        <v>0.86252984511225295</v>
      </c>
      <c r="W95" s="1">
        <f ca="1">W35+NORMINV(RAND(),0,'Total-Smoothed'!$AG$2)</f>
        <v>6.9830439606517497E-2</v>
      </c>
    </row>
    <row r="96" spans="1:23">
      <c r="A96">
        <v>107</v>
      </c>
      <c r="B96" t="s">
        <v>82</v>
      </c>
      <c r="C96">
        <v>30</v>
      </c>
      <c r="D96" s="1">
        <f ca="1">D36+NORMINV(RAND(),0,'Total-Smoothed'!$AG$2)</f>
        <v>6.26288494350805E-2</v>
      </c>
      <c r="E96" s="1">
        <f ca="1">E36+NORMINV(RAND(),0,'Total-Smoothed'!$AG$2)</f>
        <v>8.8548040038461562E-2</v>
      </c>
      <c r="F96" s="1">
        <f ca="1">F36+NORMINV(RAND(),0,'Total-Smoothed'!$AG$2)</f>
        <v>-4.5584296712139372E-2</v>
      </c>
      <c r="G96" s="1">
        <f ca="1">G36+NORMINV(RAND(),0,'Total-Smoothed'!$AG$2)</f>
        <v>2.2410787048450058E-2</v>
      </c>
      <c r="H96" s="1">
        <f ca="1">H36+NORMINV(RAND(),0,'Total-Smoothed'!$AG$2)</f>
        <v>-2.6768231840503063E-4</v>
      </c>
      <c r="I96" s="1">
        <f ca="1">I36+NORMINV(RAND(),0,'Total-Smoothed'!$AG$2)</f>
        <v>-8.959745891796507E-2</v>
      </c>
      <c r="J96" s="1">
        <f ca="1">J36+NORMINV(RAND(),0,'Total-Smoothed'!$AG$2)</f>
        <v>0.96939717141102566</v>
      </c>
      <c r="K96" s="1">
        <f ca="1">K36+NORMINV(RAND(),0,'Total-Smoothed'!$AG$2)</f>
        <v>-9.4540735361006989E-3</v>
      </c>
      <c r="L96" s="1">
        <f ca="1">L36+NORMINV(RAND(),0,'Total-Smoothed'!$AG$2)</f>
        <v>-7.6526802089154147E-2</v>
      </c>
      <c r="M96" s="1">
        <f ca="1">M36+NORMINV(RAND(),0,'Total-Smoothed'!$AG$2)</f>
        <v>0.76924701937073758</v>
      </c>
      <c r="N96" s="1">
        <f ca="1">N36+NORMINV(RAND(),0,'Total-Smoothed'!$AG$2)</f>
        <v>-8.1934865988679551E-2</v>
      </c>
      <c r="O96" s="1">
        <f ca="1">O36+NORMINV(RAND(),0,'Total-Smoothed'!$AG$2)</f>
        <v>1.1063157401309556</v>
      </c>
      <c r="P96" s="1">
        <f ca="1">P36+NORMINV(RAND(),0,'Total-Smoothed'!$AG$2)</f>
        <v>0.99616844982475861</v>
      </c>
      <c r="Q96" s="1">
        <f ca="1">Q36+NORMINV(RAND(),0,'Total-Smoothed'!$AG$2)</f>
        <v>-5.3740508999052361E-2</v>
      </c>
      <c r="R96" s="1">
        <f ca="1">R36+NORMINV(RAND(),0,'Total-Smoothed'!$AG$2)</f>
        <v>0.97619678774174956</v>
      </c>
      <c r="S96" s="1">
        <f ca="1">S36+NORMINV(RAND(),0,'Total-Smoothed'!$AG$2)</f>
        <v>0.96435149537495546</v>
      </c>
      <c r="T96" s="1">
        <f ca="1">T36+NORMINV(RAND(),0,'Total-Smoothed'!$AG$2)</f>
        <v>0.78104428349754262</v>
      </c>
      <c r="U96" s="1">
        <f ca="1">U36+NORMINV(RAND(),0,'Total-Smoothed'!$AG$2)</f>
        <v>0.86884917638289028</v>
      </c>
      <c r="V96" s="1">
        <f ca="1">V36+NORMINV(RAND(),0,'Total-Smoothed'!$AG$2)</f>
        <v>0.8162322279556713</v>
      </c>
      <c r="W96" s="1">
        <f ca="1">W36+NORMINV(RAND(),0,'Total-Smoothed'!$AG$2)</f>
        <v>0.98772140678588993</v>
      </c>
    </row>
    <row r="97" spans="1:23">
      <c r="A97">
        <v>108</v>
      </c>
      <c r="B97" t="s">
        <v>83</v>
      </c>
      <c r="C97">
        <v>30</v>
      </c>
      <c r="D97" s="1">
        <f ca="1">D37+NORMINV(RAND(),0,'Total-Smoothed'!$AG$2)</f>
        <v>0.11053648595059892</v>
      </c>
      <c r="E97" s="1">
        <f ca="1">E37+NORMINV(RAND(),0,'Total-Smoothed'!$AG$2)</f>
        <v>0.52398953434228601</v>
      </c>
      <c r="F97" s="1">
        <f ca="1">F37+NORMINV(RAND(),0,'Total-Smoothed'!$AG$2)</f>
        <v>-0.17850992546381786</v>
      </c>
      <c r="G97" s="1">
        <f ca="1">G37+NORMINV(RAND(),0,'Total-Smoothed'!$AG$2)</f>
        <v>-0.18198102066889674</v>
      </c>
      <c r="H97" s="1">
        <f ca="1">H37+NORMINV(RAND(),0,'Total-Smoothed'!$AG$2)</f>
        <v>0.98585363544558935</v>
      </c>
      <c r="I97" s="1">
        <f ca="1">I37+NORMINV(RAND(),0,'Total-Smoothed'!$AG$2)</f>
        <v>0.18801859911873167</v>
      </c>
      <c r="J97" s="1">
        <f ca="1">J37+NORMINV(RAND(),0,'Total-Smoothed'!$AG$2)</f>
        <v>0.55102009971403909</v>
      </c>
      <c r="K97" s="1">
        <f ca="1">K37+NORMINV(RAND(),0,'Total-Smoothed'!$AG$2)</f>
        <v>-2.3624280758156303E-2</v>
      </c>
      <c r="L97" s="1">
        <f ca="1">L37+NORMINV(RAND(),0,'Total-Smoothed'!$AG$2)</f>
        <v>3.8042134018201806E-2</v>
      </c>
      <c r="M97" s="1">
        <f ca="1">M37+NORMINV(RAND(),0,'Total-Smoothed'!$AG$2)</f>
        <v>-0.10420211993944282</v>
      </c>
      <c r="N97" s="1">
        <f ca="1">N37+NORMINV(RAND(),0,'Total-Smoothed'!$AG$2)</f>
        <v>0.38033006865479269</v>
      </c>
      <c r="O97" s="1">
        <f ca="1">O37+NORMINV(RAND(),0,'Total-Smoothed'!$AG$2)</f>
        <v>5.7406980016082715E-2</v>
      </c>
      <c r="P97" s="1">
        <f ca="1">P37+NORMINV(RAND(),0,'Total-Smoothed'!$AG$2)</f>
        <v>6.4913309550858417E-2</v>
      </c>
      <c r="Q97" s="1">
        <f ca="1">Q37+NORMINV(RAND(),0,'Total-Smoothed'!$AG$2)</f>
        <v>6.7134921334025877E-2</v>
      </c>
      <c r="R97" s="1">
        <f ca="1">R37+NORMINV(RAND(),0,'Total-Smoothed'!$AG$2)</f>
        <v>0.18977374638664932</v>
      </c>
      <c r="S97" s="1">
        <f ca="1">S37+NORMINV(RAND(),0,'Total-Smoothed'!$AG$2)</f>
        <v>0.72729461128633066</v>
      </c>
      <c r="T97" s="1">
        <f ca="1">T37+NORMINV(RAND(),0,'Total-Smoothed'!$AG$2)</f>
        <v>0.91244784835134141</v>
      </c>
      <c r="U97" s="1">
        <f ca="1">U37+NORMINV(RAND(),0,'Total-Smoothed'!$AG$2)</f>
        <v>-4.3796380195160425E-2</v>
      </c>
      <c r="V97" s="1">
        <f ca="1">V37+NORMINV(RAND(),0,'Total-Smoothed'!$AG$2)</f>
        <v>5.1603399244725618E-3</v>
      </c>
      <c r="W97" s="1">
        <f ca="1">W37+NORMINV(RAND(),0,'Total-Smoothed'!$AG$2)</f>
        <v>0.94730027109974813</v>
      </c>
    </row>
    <row r="98" spans="1:23">
      <c r="A98">
        <v>109</v>
      </c>
      <c r="B98" t="s">
        <v>84</v>
      </c>
      <c r="C98">
        <v>30</v>
      </c>
      <c r="D98" s="1">
        <f ca="1">D38+NORMINV(RAND(),0,'Total-Smoothed'!$AG$2)</f>
        <v>2.3121288684452332E-2</v>
      </c>
      <c r="E98" s="1">
        <f ca="1">E38+NORMINV(RAND(),0,'Total-Smoothed'!$AG$2)</f>
        <v>0.83816603609887197</v>
      </c>
      <c r="F98" s="1">
        <f ca="1">F38+NORMINV(RAND(),0,'Total-Smoothed'!$AG$2)</f>
        <v>3.508007384089936E-2</v>
      </c>
      <c r="G98" s="1">
        <f ca="1">G38+NORMINV(RAND(),0,'Total-Smoothed'!$AG$2)</f>
        <v>-9.9161737839058017E-3</v>
      </c>
      <c r="H98" s="1">
        <f ca="1">H38+NORMINV(RAND(),0,'Total-Smoothed'!$AG$2)</f>
        <v>1.2199665184846753</v>
      </c>
      <c r="I98" s="1">
        <f ca="1">I38+NORMINV(RAND(),0,'Total-Smoothed'!$AG$2)</f>
        <v>0.10996056890114266</v>
      </c>
      <c r="J98" s="1">
        <f ca="1">J38+NORMINV(RAND(),0,'Total-Smoothed'!$AG$2)</f>
        <v>0.74505250722612293</v>
      </c>
      <c r="K98" s="1">
        <f ca="1">K38+NORMINV(RAND(),0,'Total-Smoothed'!$AG$2)</f>
        <v>-3.5444176678666124E-2</v>
      </c>
      <c r="L98" s="1">
        <f ca="1">L38+NORMINV(RAND(),0,'Total-Smoothed'!$AG$2)</f>
        <v>6.9855512895882294E-2</v>
      </c>
      <c r="M98" s="1">
        <f ca="1">M38+NORMINV(RAND(),0,'Total-Smoothed'!$AG$2)</f>
        <v>9.002748451353651E-2</v>
      </c>
      <c r="N98" s="1">
        <f ca="1">N38+NORMINV(RAND(),0,'Total-Smoothed'!$AG$2)</f>
        <v>0.41936609202467595</v>
      </c>
      <c r="O98" s="1">
        <f ca="1">O38+NORMINV(RAND(),0,'Total-Smoothed'!$AG$2)</f>
        <v>1.1168756018376296</v>
      </c>
      <c r="P98" s="1">
        <f ca="1">P38+NORMINV(RAND(),0,'Total-Smoothed'!$AG$2)</f>
        <v>3.0943262706835502E-2</v>
      </c>
      <c r="Q98" s="1">
        <f ca="1">Q38+NORMINV(RAND(),0,'Total-Smoothed'!$AG$2)</f>
        <v>2.1498790285603749E-3</v>
      </c>
      <c r="R98" s="1">
        <f ca="1">R38+NORMINV(RAND(),0,'Total-Smoothed'!$AG$2)</f>
        <v>0.23926642281020358</v>
      </c>
      <c r="S98" s="1">
        <f ca="1">S38+NORMINV(RAND(),0,'Total-Smoothed'!$AG$2)</f>
        <v>0.18626355627957575</v>
      </c>
      <c r="T98" s="1">
        <f ca="1">T38+NORMINV(RAND(),0,'Total-Smoothed'!$AG$2)</f>
        <v>1.1809723353881052</v>
      </c>
      <c r="U98" s="1">
        <f ca="1">U38+NORMINV(RAND(),0,'Total-Smoothed'!$AG$2)</f>
        <v>0.34987468663293747</v>
      </c>
      <c r="V98" s="1">
        <f ca="1">V38+NORMINV(RAND(),0,'Total-Smoothed'!$AG$2)</f>
        <v>0.12416372815880393</v>
      </c>
      <c r="W98" s="1">
        <f ca="1">W38+NORMINV(RAND(),0,'Total-Smoothed'!$AG$2)</f>
        <v>4.803485464707357E-2</v>
      </c>
    </row>
    <row r="99" spans="1:23">
      <c r="A99">
        <v>110</v>
      </c>
      <c r="B99" t="s">
        <v>85</v>
      </c>
      <c r="C99">
        <v>30</v>
      </c>
      <c r="D99" s="1">
        <f ca="1">D39+NORMINV(RAND(),0,'Total-Smoothed'!$AG$2)</f>
        <v>5.7112677115803416E-2</v>
      </c>
      <c r="E99" s="1">
        <f ca="1">E39+NORMINV(RAND(),0,'Total-Smoothed'!$AG$2)</f>
        <v>1.0689538423415326</v>
      </c>
      <c r="F99" s="1">
        <f ca="1">F39+NORMINV(RAND(),0,'Total-Smoothed'!$AG$2)</f>
        <v>0.14681939469761937</v>
      </c>
      <c r="G99" s="1">
        <f ca="1">G39+NORMINV(RAND(),0,'Total-Smoothed'!$AG$2)</f>
        <v>0.25826537874046168</v>
      </c>
      <c r="H99" s="1">
        <f ca="1">H39+NORMINV(RAND(),0,'Total-Smoothed'!$AG$2)</f>
        <v>0.95012468316843657</v>
      </c>
      <c r="I99" s="1">
        <f ca="1">I39+NORMINV(RAND(),0,'Total-Smoothed'!$AG$2)</f>
        <v>-4.8483647025919174E-2</v>
      </c>
      <c r="J99" s="1">
        <f ca="1">J39+NORMINV(RAND(),0,'Total-Smoothed'!$AG$2)</f>
        <v>-3.8498316961146084E-2</v>
      </c>
      <c r="K99" s="1">
        <f ca="1">K39+NORMINV(RAND(),0,'Total-Smoothed'!$AG$2)</f>
        <v>3.7467952993420865E-2</v>
      </c>
      <c r="L99" s="1">
        <f ca="1">L39+NORMINV(RAND(),0,'Total-Smoothed'!$AG$2)</f>
        <v>-9.9409046585525011E-3</v>
      </c>
      <c r="M99" s="1">
        <f ca="1">M39+NORMINV(RAND(),0,'Total-Smoothed'!$AG$2)</f>
        <v>0.12981892799009592</v>
      </c>
      <c r="N99" s="1">
        <f ca="1">N39+NORMINV(RAND(),0,'Total-Smoothed'!$AG$2)</f>
        <v>-1.4696483319935482E-2</v>
      </c>
      <c r="O99" s="1">
        <f ca="1">O39+NORMINV(RAND(),0,'Total-Smoothed'!$AG$2)</f>
        <v>0.95020459320282868</v>
      </c>
      <c r="P99" s="1">
        <f ca="1">P39+NORMINV(RAND(),0,'Total-Smoothed'!$AG$2)</f>
        <v>-4.055534150596949E-2</v>
      </c>
      <c r="Q99" s="1">
        <f ca="1">Q39+NORMINV(RAND(),0,'Total-Smoothed'!$AG$2)</f>
        <v>0.13593806641279868</v>
      </c>
      <c r="R99" s="1">
        <f ca="1">R39+NORMINV(RAND(),0,'Total-Smoothed'!$AG$2)</f>
        <v>-2.3105256358672589E-2</v>
      </c>
      <c r="S99" s="1">
        <f ca="1">S39+NORMINV(RAND(),0,'Total-Smoothed'!$AG$2)</f>
        <v>0.95651822742079962</v>
      </c>
      <c r="T99" s="1">
        <f ca="1">T39+NORMINV(RAND(),0,'Total-Smoothed'!$AG$2)</f>
        <v>0.87845464940126017</v>
      </c>
      <c r="U99" s="1">
        <f ca="1">U39+NORMINV(RAND(),0,'Total-Smoothed'!$AG$2)</f>
        <v>8.3370451683061564E-2</v>
      </c>
      <c r="V99" s="1">
        <f ca="1">V39+NORMINV(RAND(),0,'Total-Smoothed'!$AG$2)</f>
        <v>0.94940239069503607</v>
      </c>
      <c r="W99" s="1">
        <f ca="1">W39+NORMINV(RAND(),0,'Total-Smoothed'!$AG$2)</f>
        <v>0.76498214293116074</v>
      </c>
    </row>
    <row r="100" spans="1:23">
      <c r="A100">
        <v>111</v>
      </c>
      <c r="B100" t="s">
        <v>86</v>
      </c>
      <c r="C100">
        <v>30</v>
      </c>
      <c r="D100" s="1">
        <f ca="1">D40+NORMINV(RAND(),0,'Total-Smoothed'!$AG$2)</f>
        <v>4.2732921939758993E-3</v>
      </c>
      <c r="E100" s="1">
        <f ca="1">E40+NORMINV(RAND(),0,'Total-Smoothed'!$AG$2)</f>
        <v>0.98886511534477084</v>
      </c>
      <c r="F100" s="1">
        <f ca="1">F40+NORMINV(RAND(),0,'Total-Smoothed'!$AG$2)</f>
        <v>0.12655917121458429</v>
      </c>
      <c r="G100" s="1">
        <f ca="1">G40+NORMINV(RAND(),0,'Total-Smoothed'!$AG$2)</f>
        <v>7.7163109511839884E-2</v>
      </c>
      <c r="H100" s="1">
        <f ca="1">H40+NORMINV(RAND(),0,'Total-Smoothed'!$AG$2)</f>
        <v>1.0199596456233033</v>
      </c>
      <c r="I100" s="1">
        <f ca="1">I40+NORMINV(RAND(),0,'Total-Smoothed'!$AG$2)</f>
        <v>-8.02579981940881E-3</v>
      </c>
      <c r="J100" s="1">
        <f ca="1">J40+NORMINV(RAND(),0,'Total-Smoothed'!$AG$2)</f>
        <v>0.92451378018859143</v>
      </c>
      <c r="K100" s="1">
        <f ca="1">K40+NORMINV(RAND(),0,'Total-Smoothed'!$AG$2)</f>
        <v>0.28108454829425289</v>
      </c>
      <c r="L100" s="1">
        <f ca="1">L40+NORMINV(RAND(),0,'Total-Smoothed'!$AG$2)</f>
        <v>-4.1598814313242242E-2</v>
      </c>
      <c r="M100" s="1">
        <f ca="1">M40+NORMINV(RAND(),0,'Total-Smoothed'!$AG$2)</f>
        <v>5.8630689667067838E-2</v>
      </c>
      <c r="N100" s="1">
        <f ca="1">N40+NORMINV(RAND(),0,'Total-Smoothed'!$AG$2)</f>
        <v>1.033647683589398</v>
      </c>
      <c r="O100" s="1">
        <f ca="1">O40+NORMINV(RAND(),0,'Total-Smoothed'!$AG$2)</f>
        <v>1.0625281699964191</v>
      </c>
      <c r="P100" s="1">
        <f ca="1">P40+NORMINV(RAND(),0,'Total-Smoothed'!$AG$2)</f>
        <v>-8.4418970494680862E-2</v>
      </c>
      <c r="Q100" s="1">
        <f ca="1">Q40+NORMINV(RAND(),0,'Total-Smoothed'!$AG$2)</f>
        <v>1.7504763252169705E-2</v>
      </c>
      <c r="R100" s="1">
        <f ca="1">R40+NORMINV(RAND(),0,'Total-Smoothed'!$AG$2)</f>
        <v>7.9909414915279083E-3</v>
      </c>
      <c r="S100" s="1">
        <f ca="1">S40+NORMINV(RAND(),0,'Total-Smoothed'!$AG$2)</f>
        <v>0.58182789622870534</v>
      </c>
      <c r="T100" s="1">
        <f ca="1">T40+NORMINV(RAND(),0,'Total-Smoothed'!$AG$2)</f>
        <v>0.91469604083346934</v>
      </c>
      <c r="U100" s="1">
        <f ca="1">U40+NORMINV(RAND(),0,'Total-Smoothed'!$AG$2)</f>
        <v>5.9368474026402135E-2</v>
      </c>
      <c r="V100" s="1">
        <f ca="1">V40+NORMINV(RAND(),0,'Total-Smoothed'!$AG$2)</f>
        <v>0.20291715937606378</v>
      </c>
      <c r="W100" s="1">
        <f ca="1">W40+NORMINV(RAND(),0,'Total-Smoothed'!$AG$2)</f>
        <v>0.91236080047361334</v>
      </c>
    </row>
    <row r="101" spans="1:23">
      <c r="A101">
        <v>112</v>
      </c>
      <c r="B101" t="s">
        <v>87</v>
      </c>
      <c r="C101">
        <v>30</v>
      </c>
      <c r="D101" s="1">
        <f ca="1">D41+NORMINV(RAND(),0,'Total-Smoothed'!$AG$2)</f>
        <v>0.19445226255813566</v>
      </c>
      <c r="E101" s="1">
        <f ca="1">E41+NORMINV(RAND(),0,'Total-Smoothed'!$AG$2)</f>
        <v>7.361108492752505E-2</v>
      </c>
      <c r="F101" s="1">
        <f ca="1">F41+NORMINV(RAND(),0,'Total-Smoothed'!$AG$2)</f>
        <v>9.9802957382321644E-2</v>
      </c>
      <c r="G101" s="1">
        <f ca="1">G41+NORMINV(RAND(),0,'Total-Smoothed'!$AG$2)</f>
        <v>0.14419815149054907</v>
      </c>
      <c r="H101" s="1">
        <f ca="1">H41+NORMINV(RAND(),0,'Total-Smoothed'!$AG$2)</f>
        <v>1.0100084842662502</v>
      </c>
      <c r="I101" s="1">
        <f ca="1">I41+NORMINV(RAND(),0,'Total-Smoothed'!$AG$2)</f>
        <v>1.8046933119316828E-2</v>
      </c>
      <c r="J101" s="1">
        <f ca="1">J41+NORMINV(RAND(),0,'Total-Smoothed'!$AG$2)</f>
        <v>0.60575697221458602</v>
      </c>
      <c r="K101" s="1">
        <f ca="1">K41+NORMINV(RAND(),0,'Total-Smoothed'!$AG$2)</f>
        <v>0.10212712640880582</v>
      </c>
      <c r="L101" s="1">
        <f ca="1">L41+NORMINV(RAND(),0,'Total-Smoothed'!$AG$2)</f>
        <v>9.1854602787112966E-3</v>
      </c>
      <c r="M101" s="1">
        <f ca="1">M41+NORMINV(RAND(),0,'Total-Smoothed'!$AG$2)</f>
        <v>7.0966066861514215E-2</v>
      </c>
      <c r="N101" s="1">
        <f ca="1">N41+NORMINV(RAND(),0,'Total-Smoothed'!$AG$2)</f>
        <v>4.40271984269026E-2</v>
      </c>
      <c r="O101" s="1">
        <f ca="1">O41+NORMINV(RAND(),0,'Total-Smoothed'!$AG$2)</f>
        <v>-0.26692434016522532</v>
      </c>
      <c r="P101" s="1">
        <f ca="1">P41+NORMINV(RAND(),0,'Total-Smoothed'!$AG$2)</f>
        <v>-0.2844611169245474</v>
      </c>
      <c r="Q101" s="1">
        <f ca="1">Q41+NORMINV(RAND(),0,'Total-Smoothed'!$AG$2)</f>
        <v>0.17598302192986834</v>
      </c>
      <c r="R101" s="1">
        <f ca="1">R41+NORMINV(RAND(),0,'Total-Smoothed'!$AG$2)</f>
        <v>0.18017101448235523</v>
      </c>
      <c r="S101" s="1">
        <f ca="1">S41+NORMINV(RAND(),0,'Total-Smoothed'!$AG$2)</f>
        <v>1.3820736407473312E-3</v>
      </c>
      <c r="T101" s="1">
        <f ca="1">T41+NORMINV(RAND(),0,'Total-Smoothed'!$AG$2)</f>
        <v>0.96225815669050074</v>
      </c>
      <c r="U101" s="1">
        <f ca="1">U41+NORMINV(RAND(),0,'Total-Smoothed'!$AG$2)</f>
        <v>-7.366005197306727E-2</v>
      </c>
      <c r="V101" s="1">
        <f ca="1">V41+NORMINV(RAND(),0,'Total-Smoothed'!$AG$2)</f>
        <v>-6.749125811731059E-2</v>
      </c>
      <c r="W101" s="1">
        <f ca="1">W41+NORMINV(RAND(),0,'Total-Smoothed'!$AG$2)</f>
        <v>-7.0677237874047227E-2</v>
      </c>
    </row>
    <row r="102" spans="1:23">
      <c r="A102">
        <v>113</v>
      </c>
      <c r="B102" t="s">
        <v>88</v>
      </c>
      <c r="C102">
        <v>30</v>
      </c>
      <c r="D102" s="1">
        <f ca="1">D42+NORMINV(RAND(),0,'Total-Smoothed'!$AG$2)</f>
        <v>1.5466297024194147E-2</v>
      </c>
      <c r="E102" s="1">
        <f ca="1">E42+NORMINV(RAND(),0,'Total-Smoothed'!$AG$2)</f>
        <v>0.91054291081507921</v>
      </c>
      <c r="F102" s="1">
        <f ca="1">F42+NORMINV(RAND(),0,'Total-Smoothed'!$AG$2)</f>
        <v>-0.31463893876610832</v>
      </c>
      <c r="G102" s="1">
        <f ca="1">G42+NORMINV(RAND(),0,'Total-Smoothed'!$AG$2)</f>
        <v>0.10386872758898709</v>
      </c>
      <c r="H102" s="1">
        <f ca="1">H42+NORMINV(RAND(),0,'Total-Smoothed'!$AG$2)</f>
        <v>0.93367910505587037</v>
      </c>
      <c r="I102" s="1">
        <f ca="1">I42+NORMINV(RAND(),0,'Total-Smoothed'!$AG$2)</f>
        <v>7.6818748985335125E-2</v>
      </c>
      <c r="J102" s="1">
        <f ca="1">J42+NORMINV(RAND(),0,'Total-Smoothed'!$AG$2)</f>
        <v>0.98976133958456891</v>
      </c>
      <c r="K102" s="1">
        <f ca="1">K42+NORMINV(RAND(),0,'Total-Smoothed'!$AG$2)</f>
        <v>-3.8224706883306259E-2</v>
      </c>
      <c r="L102" s="1">
        <f ca="1">L42+NORMINV(RAND(),0,'Total-Smoothed'!$AG$2)</f>
        <v>6.0915498853287044E-2</v>
      </c>
      <c r="M102" s="1">
        <f ca="1">M42+NORMINV(RAND(),0,'Total-Smoothed'!$AG$2)</f>
        <v>-5.1611628781519515E-2</v>
      </c>
      <c r="N102" s="1">
        <f ca="1">N42+NORMINV(RAND(),0,'Total-Smoothed'!$AG$2)</f>
        <v>3.7113148038776016E-2</v>
      </c>
      <c r="O102" s="1">
        <f ca="1">O42+NORMINV(RAND(),0,'Total-Smoothed'!$AG$2)</f>
        <v>0.83209568297307324</v>
      </c>
      <c r="P102" s="1">
        <f ca="1">P42+NORMINV(RAND(),0,'Total-Smoothed'!$AG$2)</f>
        <v>-3.2844949792165505E-2</v>
      </c>
      <c r="Q102" s="1">
        <f ca="1">Q42+NORMINV(RAND(),0,'Total-Smoothed'!$AG$2)</f>
        <v>-0.33265727835021314</v>
      </c>
      <c r="R102" s="1">
        <f ca="1">R42+NORMINV(RAND(),0,'Total-Smoothed'!$AG$2)</f>
        <v>0.9771514224035367</v>
      </c>
      <c r="S102" s="1">
        <f ca="1">S42+NORMINV(RAND(),0,'Total-Smoothed'!$AG$2)</f>
        <v>1.0729692960109016</v>
      </c>
      <c r="T102" s="1">
        <f ca="1">T42+NORMINV(RAND(),0,'Total-Smoothed'!$AG$2)</f>
        <v>1.0960268983989681</v>
      </c>
      <c r="U102" s="1">
        <f ca="1">U42+NORMINV(RAND(),0,'Total-Smoothed'!$AG$2)</f>
        <v>0.92511986760892273</v>
      </c>
      <c r="V102" s="1">
        <f ca="1">V42+NORMINV(RAND(),0,'Total-Smoothed'!$AG$2)</f>
        <v>0.65656183292968384</v>
      </c>
      <c r="W102" s="1">
        <f ca="1">W42+NORMINV(RAND(),0,'Total-Smoothed'!$AG$2)</f>
        <v>1.0200946239649162E-2</v>
      </c>
    </row>
    <row r="103" spans="1:23">
      <c r="A103">
        <v>114</v>
      </c>
      <c r="B103" t="s">
        <v>89</v>
      </c>
      <c r="C103">
        <v>30</v>
      </c>
      <c r="D103" s="1">
        <f ca="1">D43+NORMINV(RAND(),0,'Total-Smoothed'!$AG$2)</f>
        <v>0.66490109151683796</v>
      </c>
      <c r="E103" s="1">
        <f ca="1">E43+NORMINV(RAND(),0,'Total-Smoothed'!$AG$2)</f>
        <v>0.19795579550587061</v>
      </c>
      <c r="F103" s="1">
        <f ca="1">F43+NORMINV(RAND(),0,'Total-Smoothed'!$AG$2)</f>
        <v>1.0570935674174073</v>
      </c>
      <c r="G103" s="1">
        <f ca="1">G43+NORMINV(RAND(),0,'Total-Smoothed'!$AG$2)</f>
        <v>1.0392068078334946</v>
      </c>
      <c r="H103" s="1">
        <f ca="1">H43+NORMINV(RAND(),0,'Total-Smoothed'!$AG$2)</f>
        <v>0.92092509060404115</v>
      </c>
      <c r="I103" s="1">
        <f ca="1">I43+NORMINV(RAND(),0,'Total-Smoothed'!$AG$2)</f>
        <v>-0.27540417935305178</v>
      </c>
      <c r="J103" s="1">
        <f ca="1">J43+NORMINV(RAND(),0,'Total-Smoothed'!$AG$2)</f>
        <v>0.9901200073760883</v>
      </c>
      <c r="K103" s="1">
        <f ca="1">K43+NORMINV(RAND(),0,'Total-Smoothed'!$AG$2)</f>
        <v>-3.225484974866686E-2</v>
      </c>
      <c r="L103" s="1">
        <f ca="1">L43+NORMINV(RAND(),0,'Total-Smoothed'!$AG$2)</f>
        <v>7.7170149237859739E-2</v>
      </c>
      <c r="M103" s="1">
        <f ca="1">M43+NORMINV(RAND(),0,'Total-Smoothed'!$AG$2)</f>
        <v>-0.11058831850779792</v>
      </c>
      <c r="N103" s="1">
        <f ca="1">N43+NORMINV(RAND(),0,'Total-Smoothed'!$AG$2)</f>
        <v>1.0355294303548843</v>
      </c>
      <c r="O103" s="1">
        <f ca="1">O43+NORMINV(RAND(),0,'Total-Smoothed'!$AG$2)</f>
        <v>-0.21256603531710663</v>
      </c>
      <c r="P103" s="1">
        <f ca="1">P43+NORMINV(RAND(),0,'Total-Smoothed'!$AG$2)</f>
        <v>-3.2577609243411521E-2</v>
      </c>
      <c r="Q103" s="1">
        <f ca="1">Q43+NORMINV(RAND(),0,'Total-Smoothed'!$AG$2)</f>
        <v>0.97641549497145974</v>
      </c>
      <c r="R103" s="1">
        <f ca="1">R43+NORMINV(RAND(),0,'Total-Smoothed'!$AG$2)</f>
        <v>1.9005455987129372E-2</v>
      </c>
      <c r="S103" s="1">
        <f ca="1">S43+NORMINV(RAND(),0,'Total-Smoothed'!$AG$2)</f>
        <v>0.96494452426431676</v>
      </c>
      <c r="T103" s="1">
        <f ca="1">T43+NORMINV(RAND(),0,'Total-Smoothed'!$AG$2)</f>
        <v>6.8720263651184804E-2</v>
      </c>
      <c r="U103" s="1">
        <f ca="1">U43+NORMINV(RAND(),0,'Total-Smoothed'!$AG$2)</f>
        <v>0.90229650935509309</v>
      </c>
      <c r="V103" s="1">
        <f ca="1">V43+NORMINV(RAND(),0,'Total-Smoothed'!$AG$2)</f>
        <v>0.62771158825341111</v>
      </c>
      <c r="W103" s="1">
        <f ca="1">W43+NORMINV(RAND(),0,'Total-Smoothed'!$AG$2)</f>
        <v>0.14338146545883387</v>
      </c>
    </row>
    <row r="104" spans="1:23">
      <c r="A104">
        <v>115</v>
      </c>
      <c r="B104" t="s">
        <v>90</v>
      </c>
      <c r="C104">
        <v>30</v>
      </c>
      <c r="D104" s="1">
        <f ca="1">D44+NORMINV(RAND(),0,'Total-Smoothed'!$AG$2)</f>
        <v>7.2604882675801549E-2</v>
      </c>
      <c r="E104" s="1">
        <f ca="1">E44+NORMINV(RAND(),0,'Total-Smoothed'!$AG$2)</f>
        <v>9.1347953812309785E-2</v>
      </c>
      <c r="F104" s="1">
        <f ca="1">F44+NORMINV(RAND(),0,'Total-Smoothed'!$AG$2)</f>
        <v>1.0056907721148758</v>
      </c>
      <c r="G104" s="1">
        <f ca="1">G44+NORMINV(RAND(),0,'Total-Smoothed'!$AG$2)</f>
        <v>0.85197009338640073</v>
      </c>
      <c r="H104" s="1">
        <f ca="1">H44+NORMINV(RAND(),0,'Total-Smoothed'!$AG$2)</f>
        <v>0.8789814032963672</v>
      </c>
      <c r="I104" s="1">
        <f ca="1">I44+NORMINV(RAND(),0,'Total-Smoothed'!$AG$2)</f>
        <v>5.6080364566422321E-3</v>
      </c>
      <c r="J104" s="1">
        <f ca="1">J44+NORMINV(RAND(),0,'Total-Smoothed'!$AG$2)</f>
        <v>1.1480824032929662</v>
      </c>
      <c r="K104" s="1">
        <f ca="1">K44+NORMINV(RAND(),0,'Total-Smoothed'!$AG$2)</f>
        <v>-9.0822091946058975E-2</v>
      </c>
      <c r="L104" s="1">
        <f ca="1">L44+NORMINV(RAND(),0,'Total-Smoothed'!$AG$2)</f>
        <v>-6.2086539593799867E-2</v>
      </c>
      <c r="M104" s="1">
        <f ca="1">M44+NORMINV(RAND(),0,'Total-Smoothed'!$AG$2)</f>
        <v>4.704431699623908E-2</v>
      </c>
      <c r="N104" s="1">
        <f ca="1">N44+NORMINV(RAND(),0,'Total-Smoothed'!$AG$2)</f>
        <v>0.90577961443558352</v>
      </c>
      <c r="O104" s="1">
        <f ca="1">O44+NORMINV(RAND(),0,'Total-Smoothed'!$AG$2)</f>
        <v>0.43647419130437948</v>
      </c>
      <c r="P104" s="1">
        <f ca="1">P44+NORMINV(RAND(),0,'Total-Smoothed'!$AG$2)</f>
        <v>3.7449398779379986E-2</v>
      </c>
      <c r="Q104" s="1">
        <f ca="1">Q44+NORMINV(RAND(),0,'Total-Smoothed'!$AG$2)</f>
        <v>1.0376749181046998</v>
      </c>
      <c r="R104" s="1">
        <f ca="1">R44+NORMINV(RAND(),0,'Total-Smoothed'!$AG$2)</f>
        <v>-9.5889649649015016E-2</v>
      </c>
      <c r="S104" s="1">
        <f ca="1">S44+NORMINV(RAND(),0,'Total-Smoothed'!$AG$2)</f>
        <v>1.069295921374849</v>
      </c>
      <c r="T104" s="1">
        <f ca="1">T44+NORMINV(RAND(),0,'Total-Smoothed'!$AG$2)</f>
        <v>0.11378292082292446</v>
      </c>
      <c r="U104" s="1">
        <f ca="1">U44+NORMINV(RAND(),0,'Total-Smoothed'!$AG$2)</f>
        <v>1.1930691053807949</v>
      </c>
      <c r="V104" s="1">
        <f ca="1">V44+NORMINV(RAND(),0,'Total-Smoothed'!$AG$2)</f>
        <v>0.84731064846940851</v>
      </c>
      <c r="W104" s="1">
        <f ca="1">W44+NORMINV(RAND(),0,'Total-Smoothed'!$AG$2)</f>
        <v>0.89812182568321663</v>
      </c>
    </row>
    <row r="105" spans="1:23">
      <c r="A105">
        <v>116</v>
      </c>
      <c r="B105" t="s">
        <v>91</v>
      </c>
      <c r="C105">
        <v>30</v>
      </c>
      <c r="D105" s="1">
        <f ca="1">D45+NORMINV(RAND(),0,'Total-Smoothed'!$AG$2)</f>
        <v>2.0735192589612612E-2</v>
      </c>
      <c r="E105" s="1">
        <f ca="1">E45+NORMINV(RAND(),0,'Total-Smoothed'!$AG$2)</f>
        <v>8.7249661418877425E-2</v>
      </c>
      <c r="F105" s="1">
        <f ca="1">F45+NORMINV(RAND(),0,'Total-Smoothed'!$AG$2)</f>
        <v>1.0255014296610998</v>
      </c>
      <c r="G105" s="1">
        <f ca="1">G45+NORMINV(RAND(),0,'Total-Smoothed'!$AG$2)</f>
        <v>1.0489399765003711</v>
      </c>
      <c r="H105" s="1">
        <f ca="1">H45+NORMINV(RAND(),0,'Total-Smoothed'!$AG$2)</f>
        <v>0.64091709615836134</v>
      </c>
      <c r="I105" s="1">
        <f ca="1">I45+NORMINV(RAND(),0,'Total-Smoothed'!$AG$2)</f>
        <v>-2.8169581513359757E-2</v>
      </c>
      <c r="J105" s="1">
        <f ca="1">J45+NORMINV(RAND(),0,'Total-Smoothed'!$AG$2)</f>
        <v>3.5489503718496532E-2</v>
      </c>
      <c r="K105" s="1">
        <f ca="1">K45+NORMINV(RAND(),0,'Total-Smoothed'!$AG$2)</f>
        <v>2.7136615875331112E-2</v>
      </c>
      <c r="L105" s="1">
        <f ca="1">L45+NORMINV(RAND(),0,'Total-Smoothed'!$AG$2)</f>
        <v>0.12183485547681122</v>
      </c>
      <c r="M105" s="1">
        <f ca="1">M45+NORMINV(RAND(),0,'Total-Smoothed'!$AG$2)</f>
        <v>0.15220869556606276</v>
      </c>
      <c r="N105" s="1">
        <f ca="1">N45+NORMINV(RAND(),0,'Total-Smoothed'!$AG$2)</f>
        <v>0.14626417836115566</v>
      </c>
      <c r="O105" s="1">
        <f ca="1">O45+NORMINV(RAND(),0,'Total-Smoothed'!$AG$2)</f>
        <v>1.1022455916502159</v>
      </c>
      <c r="P105" s="1">
        <f ca="1">P45+NORMINV(RAND(),0,'Total-Smoothed'!$AG$2)</f>
        <v>8.4918211190236556E-2</v>
      </c>
      <c r="Q105" s="1">
        <f ca="1">Q45+NORMINV(RAND(),0,'Total-Smoothed'!$AG$2)</f>
        <v>1.0334660495075254</v>
      </c>
      <c r="R105" s="1">
        <f ca="1">R45+NORMINV(RAND(),0,'Total-Smoothed'!$AG$2)</f>
        <v>-9.6418244589569782E-2</v>
      </c>
      <c r="S105" s="1">
        <f ca="1">S45+NORMINV(RAND(),0,'Total-Smoothed'!$AG$2)</f>
        <v>1.1217326318031784</v>
      </c>
      <c r="T105" s="1">
        <f ca="1">T45+NORMINV(RAND(),0,'Total-Smoothed'!$AG$2)</f>
        <v>6.0056359711343377E-2</v>
      </c>
      <c r="U105" s="1">
        <f ca="1">U45+NORMINV(RAND(),0,'Total-Smoothed'!$AG$2)</f>
        <v>1.0236471385767063</v>
      </c>
      <c r="V105" s="1">
        <f ca="1">V45+NORMINV(RAND(),0,'Total-Smoothed'!$AG$2)</f>
        <v>0.84155193221457636</v>
      </c>
      <c r="W105" s="1">
        <f ca="1">W45+NORMINV(RAND(),0,'Total-Smoothed'!$AG$2)</f>
        <v>4.7380030050270354E-2</v>
      </c>
    </row>
    <row r="106" spans="1:23">
      <c r="A106">
        <v>117</v>
      </c>
      <c r="B106" t="s">
        <v>92</v>
      </c>
      <c r="C106">
        <v>30</v>
      </c>
      <c r="D106" s="1">
        <f ca="1">D46+NORMINV(RAND(),0,'Total-Smoothed'!$AG$2)</f>
        <v>7.2752311737564468E-2</v>
      </c>
      <c r="E106" s="1">
        <f ca="1">E46+NORMINV(RAND(),0,'Total-Smoothed'!$AG$2)</f>
        <v>6.5452922599307406E-2</v>
      </c>
      <c r="F106" s="1">
        <f ca="1">F46+NORMINV(RAND(),0,'Total-Smoothed'!$AG$2)</f>
        <v>0.94126290158816928</v>
      </c>
      <c r="G106" s="1">
        <f ca="1">G46+NORMINV(RAND(),0,'Total-Smoothed'!$AG$2)</f>
        <v>0.93114782859456791</v>
      </c>
      <c r="H106" s="1">
        <f ca="1">H46+NORMINV(RAND(),0,'Total-Smoothed'!$AG$2)</f>
        <v>7.7915452743745547E-2</v>
      </c>
      <c r="I106" s="1">
        <f ca="1">I46+NORMINV(RAND(),0,'Total-Smoothed'!$AG$2)</f>
        <v>7.0991010709992627E-2</v>
      </c>
      <c r="J106" s="1">
        <f ca="1">J46+NORMINV(RAND(),0,'Total-Smoothed'!$AG$2)</f>
        <v>0.89109395959330873</v>
      </c>
      <c r="K106" s="1">
        <f ca="1">K46+NORMINV(RAND(),0,'Total-Smoothed'!$AG$2)</f>
        <v>-0.11355103931620764</v>
      </c>
      <c r="L106" s="1">
        <f ca="1">L46+NORMINV(RAND(),0,'Total-Smoothed'!$AG$2)</f>
        <v>0.10442226579745638</v>
      </c>
      <c r="M106" s="1">
        <f ca="1">M46+NORMINV(RAND(),0,'Total-Smoothed'!$AG$2)</f>
        <v>-0.13444407906317665</v>
      </c>
      <c r="N106" s="1">
        <f ca="1">N46+NORMINV(RAND(),0,'Total-Smoothed'!$AG$2)</f>
        <v>0.99171517154338185</v>
      </c>
      <c r="O106" s="1">
        <f ca="1">O46+NORMINV(RAND(),0,'Total-Smoothed'!$AG$2)</f>
        <v>-8.117745356174082E-4</v>
      </c>
      <c r="P106" s="1">
        <f ca="1">P46+NORMINV(RAND(),0,'Total-Smoothed'!$AG$2)</f>
        <v>0.93870579934136622</v>
      </c>
      <c r="Q106" s="1">
        <f ca="1">Q46+NORMINV(RAND(),0,'Total-Smoothed'!$AG$2)</f>
        <v>0.95159534117875677</v>
      </c>
      <c r="R106" s="1">
        <f ca="1">R46+NORMINV(RAND(),0,'Total-Smoothed'!$AG$2)</f>
        <v>-0.14589350687792957</v>
      </c>
      <c r="S106" s="1">
        <f ca="1">S46+NORMINV(RAND(),0,'Total-Smoothed'!$AG$2)</f>
        <v>0.95068503276495786</v>
      </c>
      <c r="T106" s="1">
        <f ca="1">T46+NORMINV(RAND(),0,'Total-Smoothed'!$AG$2)</f>
        <v>0.23849566057239477</v>
      </c>
      <c r="U106" s="1">
        <f ca="1">U46+NORMINV(RAND(),0,'Total-Smoothed'!$AG$2)</f>
        <v>1.1769417425721458</v>
      </c>
      <c r="V106" s="1">
        <f ca="1">V46+NORMINV(RAND(),0,'Total-Smoothed'!$AG$2)</f>
        <v>0.95603803941977805</v>
      </c>
      <c r="W106" s="1">
        <f ca="1">W46+NORMINV(RAND(),0,'Total-Smoothed'!$AG$2)</f>
        <v>0.99625714668189469</v>
      </c>
    </row>
    <row r="107" spans="1:23">
      <c r="A107">
        <v>118</v>
      </c>
      <c r="B107" t="s">
        <v>93</v>
      </c>
      <c r="C107">
        <v>30</v>
      </c>
      <c r="D107" s="1">
        <f ca="1">D47+NORMINV(RAND(),0,'Total-Smoothed'!$AG$2)</f>
        <v>0.15481301294534575</v>
      </c>
      <c r="E107" s="1">
        <f ca="1">E47+NORMINV(RAND(),0,'Total-Smoothed'!$AG$2)</f>
        <v>0.87907228555009254</v>
      </c>
      <c r="F107" s="1">
        <f ca="1">F47+NORMINV(RAND(),0,'Total-Smoothed'!$AG$2)</f>
        <v>0.92263794419964162</v>
      </c>
      <c r="G107" s="1">
        <f ca="1">G47+NORMINV(RAND(),0,'Total-Smoothed'!$AG$2)</f>
        <v>0.4920813219247312</v>
      </c>
      <c r="H107" s="1">
        <f ca="1">H47+NORMINV(RAND(),0,'Total-Smoothed'!$AG$2)</f>
        <v>0.82197529004693626</v>
      </c>
      <c r="I107" s="1">
        <f ca="1">I47+NORMINV(RAND(),0,'Total-Smoothed'!$AG$2)</f>
        <v>-0.12274075644184233</v>
      </c>
      <c r="J107" s="1">
        <f ca="1">J47+NORMINV(RAND(),0,'Total-Smoothed'!$AG$2)</f>
        <v>1.0201067248384041</v>
      </c>
      <c r="K107" s="1">
        <f ca="1">K47+NORMINV(RAND(),0,'Total-Smoothed'!$AG$2)</f>
        <v>0.10052613151843079</v>
      </c>
      <c r="L107" s="1">
        <f ca="1">L47+NORMINV(RAND(),0,'Total-Smoothed'!$AG$2)</f>
        <v>0.49449546734623906</v>
      </c>
      <c r="M107" s="1">
        <f ca="1">M47+NORMINV(RAND(),0,'Total-Smoothed'!$AG$2)</f>
        <v>0.10134192609759381</v>
      </c>
      <c r="N107" s="1">
        <f ca="1">N47+NORMINV(RAND(),0,'Total-Smoothed'!$AG$2)</f>
        <v>1.0768563473387485</v>
      </c>
      <c r="O107" s="1">
        <f ca="1">O47+NORMINV(RAND(),0,'Total-Smoothed'!$AG$2)</f>
        <v>0.79626241427256816</v>
      </c>
      <c r="P107" s="1">
        <f ca="1">P47+NORMINV(RAND(),0,'Total-Smoothed'!$AG$2)</f>
        <v>6.0735294625885054E-2</v>
      </c>
      <c r="Q107" s="1">
        <f ca="1">Q47+NORMINV(RAND(),0,'Total-Smoothed'!$AG$2)</f>
        <v>7.7005470576249319E-2</v>
      </c>
      <c r="R107" s="1">
        <f ca="1">R47+NORMINV(RAND(),0,'Total-Smoothed'!$AG$2)</f>
        <v>4.7181148925652561E-2</v>
      </c>
      <c r="S107" s="1">
        <f ca="1">S47+NORMINV(RAND(),0,'Total-Smoothed'!$AG$2)</f>
        <v>1.0667539643276835</v>
      </c>
      <c r="T107" s="1">
        <f ca="1">T47+NORMINV(RAND(),0,'Total-Smoothed'!$AG$2)</f>
        <v>-2.32765712638466E-3</v>
      </c>
      <c r="U107" s="1">
        <f ca="1">U47+NORMINV(RAND(),0,'Total-Smoothed'!$AG$2)</f>
        <v>1.0171353049313774</v>
      </c>
      <c r="V107" s="1">
        <f ca="1">V47+NORMINV(RAND(),0,'Total-Smoothed'!$AG$2)</f>
        <v>0.97883636908069582</v>
      </c>
      <c r="W107" s="1">
        <f ca="1">W47+NORMINV(RAND(),0,'Total-Smoothed'!$AG$2)</f>
        <v>0.96463591595477993</v>
      </c>
    </row>
    <row r="108" spans="1:23">
      <c r="A108">
        <v>119</v>
      </c>
      <c r="B108" t="s">
        <v>94</v>
      </c>
      <c r="C108">
        <v>30</v>
      </c>
      <c r="D108" s="1">
        <f ca="1">D48+NORMINV(RAND(),0,'Total-Smoothed'!$AG$2)</f>
        <v>2.6775515794675422E-2</v>
      </c>
      <c r="E108" s="1">
        <f ca="1">E48+NORMINV(RAND(),0,'Total-Smoothed'!$AG$2)</f>
        <v>1.1039406802976535</v>
      </c>
      <c r="F108" s="1">
        <f ca="1">F48+NORMINV(RAND(),0,'Total-Smoothed'!$AG$2)</f>
        <v>0.999903408180703</v>
      </c>
      <c r="G108" s="1">
        <f ca="1">G48+NORMINV(RAND(),0,'Total-Smoothed'!$AG$2)</f>
        <v>0.96360422671700241</v>
      </c>
      <c r="H108" s="1">
        <f ca="1">H48+NORMINV(RAND(),0,'Total-Smoothed'!$AG$2)</f>
        <v>0.82023425187654486</v>
      </c>
      <c r="I108" s="1">
        <f ca="1">I48+NORMINV(RAND(),0,'Total-Smoothed'!$AG$2)</f>
        <v>-0.17745238895746418</v>
      </c>
      <c r="J108" s="1">
        <f ca="1">J48+NORMINV(RAND(),0,'Total-Smoothed'!$AG$2)</f>
        <v>0.35973472718419602</v>
      </c>
      <c r="K108" s="1">
        <f ca="1">K48+NORMINV(RAND(),0,'Total-Smoothed'!$AG$2)</f>
        <v>9.3424203936214503E-3</v>
      </c>
      <c r="L108" s="1">
        <f ca="1">L48+NORMINV(RAND(),0,'Total-Smoothed'!$AG$2)</f>
        <v>0.1278377030504311</v>
      </c>
      <c r="M108" s="1">
        <f ca="1">M48+NORMINV(RAND(),0,'Total-Smoothed'!$AG$2)</f>
        <v>1.7648607111319343E-2</v>
      </c>
      <c r="N108" s="1">
        <f ca="1">N48+NORMINV(RAND(),0,'Total-Smoothed'!$AG$2)</f>
        <v>0.81958703090936602</v>
      </c>
      <c r="O108" s="1">
        <f ca="1">O48+NORMINV(RAND(),0,'Total-Smoothed'!$AG$2)</f>
        <v>0.92068538215603213</v>
      </c>
      <c r="P108" s="1">
        <f ca="1">P48+NORMINV(RAND(),0,'Total-Smoothed'!$AG$2)</f>
        <v>-0.13973665877582267</v>
      </c>
      <c r="Q108" s="1">
        <f ca="1">Q48+NORMINV(RAND(),0,'Total-Smoothed'!$AG$2)</f>
        <v>1.0164119011283137</v>
      </c>
      <c r="R108" s="1">
        <f ca="1">R48+NORMINV(RAND(),0,'Total-Smoothed'!$AG$2)</f>
        <v>1.8244524881776952E-2</v>
      </c>
      <c r="S108" s="1">
        <f ca="1">S48+NORMINV(RAND(),0,'Total-Smoothed'!$AG$2)</f>
        <v>0.95500839927108372</v>
      </c>
      <c r="T108" s="1">
        <f ca="1">T48+NORMINV(RAND(),0,'Total-Smoothed'!$AG$2)</f>
        <v>0.12529368023256984</v>
      </c>
      <c r="U108" s="1">
        <f ca="1">U48+NORMINV(RAND(),0,'Total-Smoothed'!$AG$2)</f>
        <v>1.111331402555908</v>
      </c>
      <c r="V108" s="1">
        <f ca="1">V48+NORMINV(RAND(),0,'Total-Smoothed'!$AG$2)</f>
        <v>0.77902920782584695</v>
      </c>
      <c r="W108" s="1">
        <f ca="1">W48+NORMINV(RAND(),0,'Total-Smoothed'!$AG$2)</f>
        <v>-3.6288122274417682E-2</v>
      </c>
    </row>
    <row r="110" spans="1:23">
      <c r="D110" s="1" t="s">
        <v>2</v>
      </c>
      <c r="E110" s="1" t="s">
        <v>3</v>
      </c>
      <c r="F110" s="1" t="s">
        <v>4</v>
      </c>
      <c r="G110" s="1" t="s">
        <v>5</v>
      </c>
      <c r="H110" s="1" t="s">
        <v>6</v>
      </c>
      <c r="I110" s="1" t="s">
        <v>7</v>
      </c>
      <c r="J110" s="1" t="s">
        <v>8</v>
      </c>
      <c r="K110" s="1" t="s">
        <v>9</v>
      </c>
      <c r="L110" s="1" t="s">
        <v>10</v>
      </c>
      <c r="M110" s="1" t="s">
        <v>11</v>
      </c>
      <c r="N110" s="1" t="s">
        <v>17</v>
      </c>
      <c r="O110" s="1" t="s">
        <v>18</v>
      </c>
      <c r="P110" s="1" t="s">
        <v>19</v>
      </c>
      <c r="Q110" s="1" t="s">
        <v>20</v>
      </c>
      <c r="R110" s="1" t="s">
        <v>21</v>
      </c>
      <c r="S110" s="1" t="s">
        <v>22</v>
      </c>
      <c r="T110" s="1" t="s">
        <v>23</v>
      </c>
      <c r="U110" s="1" t="s">
        <v>24</v>
      </c>
      <c r="V110" s="1" t="s">
        <v>25</v>
      </c>
      <c r="W110" s="1" t="s">
        <v>26</v>
      </c>
    </row>
    <row r="111" spans="1:23">
      <c r="A111">
        <v>144</v>
      </c>
      <c r="B111" t="s">
        <v>47</v>
      </c>
      <c r="C111">
        <v>1</v>
      </c>
      <c r="D111" s="1">
        <f ca="1">(D61+0.6*(E61)+0.15*F61)/(1+0.6+0.15)</f>
        <v>0.94359110152782333</v>
      </c>
      <c r="E111" s="1">
        <f ca="1">(E61+0.6*(F61+D61)+0.15*G1)/(1+2*0.6+0.15)</f>
        <v>0.79814244216179542</v>
      </c>
      <c r="F111" s="1">
        <f ca="1">(F61+0.6*(G61+E61)+0.15*(D61+H61))/(1+2*0.6+2*0.15)</f>
        <v>0.54704355052075448</v>
      </c>
      <c r="G111" s="1">
        <f t="shared" ref="G111:H126" ca="1" si="10">(G61+0.6*(H61+F61)+0.15*(E61+I61))/(1+2*0.6+2*0.15)</f>
        <v>0.44386661158535901</v>
      </c>
      <c r="H111" s="1">
        <f ca="1">(H61+0.6*(I61+G61)+0.15*(F61+J61))/(1+2*0.6+2*0.15)</f>
        <v>0.37726832698154539</v>
      </c>
      <c r="I111" s="1">
        <f t="shared" ref="I111:U126" ca="1" si="11">(I61+0.6*(J61+H61)+0.15*(G61+K61))/(1+2*0.6+2*0.15)</f>
        <v>0.45461612208949109</v>
      </c>
      <c r="J111" s="1">
        <f t="shared" ca="1" si="11"/>
        <v>0.48833186274631968</v>
      </c>
      <c r="K111" s="1">
        <f t="shared" ca="1" si="11"/>
        <v>0.52003999569804749</v>
      </c>
      <c r="L111" s="1">
        <f t="shared" ca="1" si="11"/>
        <v>0.41843509203935492</v>
      </c>
      <c r="M111" s="1">
        <f t="shared" ca="1" si="11"/>
        <v>0.44608887038964784</v>
      </c>
      <c r="N111" s="1">
        <f t="shared" ca="1" si="11"/>
        <v>0.49080553656986148</v>
      </c>
      <c r="O111" s="1">
        <f t="shared" ca="1" si="11"/>
        <v>0.34401744627471764</v>
      </c>
      <c r="P111" s="1">
        <f t="shared" ca="1" si="11"/>
        <v>0.36641867119835858</v>
      </c>
      <c r="Q111" s="1">
        <f t="shared" ca="1" si="11"/>
        <v>0.6394793640166323</v>
      </c>
      <c r="R111" s="1">
        <f t="shared" ca="1" si="11"/>
        <v>0.66859525377774232</v>
      </c>
      <c r="S111" s="1">
        <f t="shared" ca="1" si="11"/>
        <v>0.37218903683756688</v>
      </c>
      <c r="T111" s="1">
        <f t="shared" ca="1" si="11"/>
        <v>0.22931909220167132</v>
      </c>
      <c r="U111" s="1">
        <f t="shared" ca="1" si="11"/>
        <v>0.33690829640316011</v>
      </c>
      <c r="V111" s="1">
        <f ca="1">(V61+0.6*(W61+U61)+0.15*T1)/(1+2*0.6+0.15)</f>
        <v>0.47055527449340123</v>
      </c>
      <c r="W111" s="1">
        <f ca="1">(W61+0.6*(V61)+0.15*U61)/(1+0.6+0.15)</f>
        <v>0.35222872833554225</v>
      </c>
    </row>
    <row r="112" spans="1:23">
      <c r="A112">
        <v>145</v>
      </c>
      <c r="B112" t="s">
        <v>48</v>
      </c>
      <c r="C112">
        <v>1</v>
      </c>
      <c r="D112" s="1">
        <f t="shared" ref="D112:D158" ca="1" si="12">(D62+0.6*(E62)+0.15*F62)/(1+0.6+0.15)</f>
        <v>0.8346690056952627</v>
      </c>
      <c r="E112" s="1">
        <f t="shared" ref="E112:E158" ca="1" si="13">(E62+0.6*(F62+D62)+0.15*G2)/(1+2*0.6+0.15)</f>
        <v>0.6656668799736235</v>
      </c>
      <c r="F112" s="1">
        <f t="shared" ref="F112:U127" ca="1" si="14">(F62+0.6*(G62+E62)+0.15*(D62+H62))/(1+2*0.6+2*0.15)</f>
        <v>0.2816972865960411</v>
      </c>
      <c r="G112" s="1">
        <f t="shared" ca="1" si="10"/>
        <v>7.317245875120601E-2</v>
      </c>
      <c r="H112" s="1">
        <f t="shared" ca="1" si="10"/>
        <v>0.26619891237241095</v>
      </c>
      <c r="I112" s="1">
        <f t="shared" ca="1" si="11"/>
        <v>0.69403675755281813</v>
      </c>
      <c r="J112" s="1">
        <f t="shared" ca="1" si="11"/>
        <v>0.93404915812826417</v>
      </c>
      <c r="K112" s="1">
        <f t="shared" ca="1" si="11"/>
        <v>0.83293584876088467</v>
      </c>
      <c r="L112" s="1">
        <f t="shared" ca="1" si="11"/>
        <v>0.59586024929017678</v>
      </c>
      <c r="M112" s="1">
        <f t="shared" ca="1" si="11"/>
        <v>0.46782117781286792</v>
      </c>
      <c r="N112" s="1">
        <f t="shared" ca="1" si="11"/>
        <v>0.235183298234834</v>
      </c>
      <c r="O112" s="1">
        <f t="shared" ca="1" si="11"/>
        <v>0.1209868304414051</v>
      </c>
      <c r="P112" s="1">
        <f t="shared" ca="1" si="11"/>
        <v>0.24301035532967474</v>
      </c>
      <c r="Q112" s="1">
        <f t="shared" ca="1" si="11"/>
        <v>0.46183920148415608</v>
      </c>
      <c r="R112" s="1">
        <f t="shared" ca="1" si="11"/>
        <v>0.39467531411216294</v>
      </c>
      <c r="S112" s="1">
        <f t="shared" ca="1" si="11"/>
        <v>0.2325486344916631</v>
      </c>
      <c r="T112" s="1">
        <f t="shared" ca="1" si="11"/>
        <v>6.1228927716731628E-2</v>
      </c>
      <c r="U112" s="1">
        <f t="shared" ca="1" si="11"/>
        <v>-8.3749119540340033E-3</v>
      </c>
      <c r="V112" s="1">
        <f t="shared" ref="V112:V158" ca="1" si="15">(V62+0.6*(W62+U62)+0.15*T2)/(1+2*0.6+0.15)</f>
        <v>6.9748500558700017E-3</v>
      </c>
      <c r="W112" s="1">
        <f t="shared" ref="W112:W157" ca="1" si="16">(W62+0.6*(V62)+0.15*U62)/(1+0.6+0.15)</f>
        <v>3.2991759781579554E-2</v>
      </c>
    </row>
    <row r="113" spans="1:23">
      <c r="A113">
        <v>146</v>
      </c>
      <c r="B113" t="s">
        <v>49</v>
      </c>
      <c r="C113">
        <v>1</v>
      </c>
      <c r="D113" s="1">
        <f t="shared" ca="1" si="12"/>
        <v>0.60606114760192631</v>
      </c>
      <c r="E113" s="1">
        <f t="shared" ca="1" si="13"/>
        <v>0.40815930381387627</v>
      </c>
      <c r="F113" s="1">
        <f t="shared" ca="1" si="14"/>
        <v>0.38038131190841551</v>
      </c>
      <c r="G113" s="1">
        <f t="shared" ca="1" si="10"/>
        <v>0.46856203694734611</v>
      </c>
      <c r="H113" s="1">
        <f t="shared" ca="1" si="10"/>
        <v>0.52390955599585765</v>
      </c>
      <c r="I113" s="1">
        <f t="shared" ca="1" si="11"/>
        <v>0.73661475607129767</v>
      </c>
      <c r="J113" s="1">
        <f t="shared" ca="1" si="11"/>
        <v>0.84511824800040036</v>
      </c>
      <c r="K113" s="1">
        <f t="shared" ca="1" si="11"/>
        <v>0.72211656223432696</v>
      </c>
      <c r="L113" s="1">
        <f t="shared" ca="1" si="11"/>
        <v>0.57023888946177792</v>
      </c>
      <c r="M113" s="1">
        <f t="shared" ca="1" si="11"/>
        <v>0.68405959645235104</v>
      </c>
      <c r="N113" s="1">
        <f t="shared" ca="1" si="11"/>
        <v>0.63201498144237633</v>
      </c>
      <c r="O113" s="1">
        <f t="shared" ca="1" si="11"/>
        <v>0.33010721765159073</v>
      </c>
      <c r="P113" s="1">
        <f t="shared" ca="1" si="11"/>
        <v>0.19331399571200958</v>
      </c>
      <c r="Q113" s="1">
        <f t="shared" ca="1" si="11"/>
        <v>0.29838886385182672</v>
      </c>
      <c r="R113" s="1">
        <f t="shared" ca="1" si="11"/>
        <v>0.38014072576903107</v>
      </c>
      <c r="S113" s="1">
        <f t="shared" ca="1" si="11"/>
        <v>0.15425205711710432</v>
      </c>
      <c r="T113" s="1">
        <f t="shared" ca="1" si="11"/>
        <v>-1.4475676235940049E-2</v>
      </c>
      <c r="U113" s="1">
        <f t="shared" ca="1" si="11"/>
        <v>2.2219200319402086E-2</v>
      </c>
      <c r="V113" s="1">
        <f t="shared" ca="1" si="15"/>
        <v>0.16849618749348372</v>
      </c>
      <c r="W113" s="1">
        <f t="shared" ca="1" si="16"/>
        <v>0.28441844445817371</v>
      </c>
    </row>
    <row r="114" spans="1:23">
      <c r="A114">
        <v>147</v>
      </c>
      <c r="B114" t="s">
        <v>50</v>
      </c>
      <c r="C114">
        <v>1</v>
      </c>
      <c r="D114" s="1">
        <f t="shared" ca="1" si="12"/>
        <v>0.52374286317238106</v>
      </c>
      <c r="E114" s="1">
        <f t="shared" ca="1" si="13"/>
        <v>0.24296993711610521</v>
      </c>
      <c r="F114" s="1">
        <f t="shared" ca="1" si="14"/>
        <v>0.15862756686750115</v>
      </c>
      <c r="G114" s="1">
        <f t="shared" ca="1" si="10"/>
        <v>0.41872888889464549</v>
      </c>
      <c r="H114" s="1">
        <f t="shared" ca="1" si="10"/>
        <v>0.81899405375010836</v>
      </c>
      <c r="I114" s="1">
        <f t="shared" ca="1" si="11"/>
        <v>1.0440893863297753</v>
      </c>
      <c r="J114" s="1">
        <f t="shared" ca="1" si="11"/>
        <v>0.99564950543184971</v>
      </c>
      <c r="K114" s="1">
        <f t="shared" ca="1" si="11"/>
        <v>0.76645511903535091</v>
      </c>
      <c r="L114" s="1">
        <f t="shared" ca="1" si="11"/>
        <v>0.44529739479778224</v>
      </c>
      <c r="M114" s="1">
        <f t="shared" ca="1" si="11"/>
        <v>0.28305046965386443</v>
      </c>
      <c r="N114" s="1">
        <f t="shared" ca="1" si="11"/>
        <v>0.11285050089692258</v>
      </c>
      <c r="O114" s="1">
        <f t="shared" ca="1" si="11"/>
        <v>6.9686857623011841E-2</v>
      </c>
      <c r="P114" s="1">
        <f t="shared" ca="1" si="11"/>
        <v>0.2849663991220206</v>
      </c>
      <c r="Q114" s="1">
        <f t="shared" ca="1" si="11"/>
        <v>0.65488408028587353</v>
      </c>
      <c r="R114" s="1">
        <f t="shared" ca="1" si="11"/>
        <v>0.6860681475904804</v>
      </c>
      <c r="S114" s="1">
        <f t="shared" ca="1" si="11"/>
        <v>0.35587911350813045</v>
      </c>
      <c r="T114" s="1">
        <f t="shared" ca="1" si="11"/>
        <v>6.8764351706307125E-2</v>
      </c>
      <c r="U114" s="1">
        <f t="shared" ca="1" si="11"/>
        <v>-3.6342005050160345E-2</v>
      </c>
      <c r="V114" s="1">
        <f t="shared" ca="1" si="15"/>
        <v>-4.3302620877904159E-2</v>
      </c>
      <c r="W114" s="1">
        <f t="shared" ca="1" si="16"/>
        <v>-2.0394353550660573E-2</v>
      </c>
    </row>
    <row r="115" spans="1:23">
      <c r="A115">
        <v>148</v>
      </c>
      <c r="B115" t="s">
        <v>51</v>
      </c>
      <c r="C115">
        <v>1</v>
      </c>
      <c r="D115" s="1">
        <f t="shared" ca="1" si="12"/>
        <v>0.97292412313964982</v>
      </c>
      <c r="E115" s="1">
        <f t="shared" ca="1" si="13"/>
        <v>0.70473839204728161</v>
      </c>
      <c r="F115" s="1">
        <f t="shared" ca="1" si="14"/>
        <v>0.51668876353599991</v>
      </c>
      <c r="G115" s="1">
        <f t="shared" ca="1" si="10"/>
        <v>0.68561084260133343</v>
      </c>
      <c r="H115" s="1">
        <f t="shared" ca="1" si="10"/>
        <v>0.81971404010869109</v>
      </c>
      <c r="I115" s="1">
        <f t="shared" ca="1" si="11"/>
        <v>0.69845241593797813</v>
      </c>
      <c r="J115" s="1">
        <f t="shared" ca="1" si="11"/>
        <v>0.46376518110383358</v>
      </c>
      <c r="K115" s="1">
        <f t="shared" ca="1" si="11"/>
        <v>0.38636778202819921</v>
      </c>
      <c r="L115" s="1">
        <f t="shared" ca="1" si="11"/>
        <v>0.19796378279430665</v>
      </c>
      <c r="M115" s="1">
        <f t="shared" ca="1" si="11"/>
        <v>6.9552931201739582E-2</v>
      </c>
      <c r="N115" s="1">
        <f t="shared" ca="1" si="11"/>
        <v>1.381832584396816E-2</v>
      </c>
      <c r="O115" s="1">
        <f t="shared" ca="1" si="11"/>
        <v>5.3497058877369517E-2</v>
      </c>
      <c r="P115" s="1">
        <f t="shared" ca="1" si="11"/>
        <v>0.30339023979463658</v>
      </c>
      <c r="Q115" s="1">
        <f t="shared" ca="1" si="11"/>
        <v>0.61785767119596879</v>
      </c>
      <c r="R115" s="1">
        <f t="shared" ca="1" si="11"/>
        <v>0.63171987645408567</v>
      </c>
      <c r="S115" s="1">
        <f t="shared" ca="1" si="11"/>
        <v>0.31177960422162976</v>
      </c>
      <c r="T115" s="1">
        <f t="shared" ca="1" si="11"/>
        <v>9.1134676984880356E-2</v>
      </c>
      <c r="U115" s="1">
        <f t="shared" ca="1" si="11"/>
        <v>0.18762599883243547</v>
      </c>
      <c r="V115" s="1">
        <f t="shared" ca="1" si="15"/>
        <v>0.35817826958744542</v>
      </c>
      <c r="W115" s="1">
        <f t="shared" ca="1" si="16"/>
        <v>0.23608764957232106</v>
      </c>
    </row>
    <row r="116" spans="1:23">
      <c r="A116">
        <v>149</v>
      </c>
      <c r="B116" t="s">
        <v>52</v>
      </c>
      <c r="C116">
        <v>1</v>
      </c>
      <c r="D116" s="1">
        <f t="shared" ca="1" si="12"/>
        <v>0.86686956205076093</v>
      </c>
      <c r="E116" s="1">
        <f t="shared" ca="1" si="13"/>
        <v>0.72652814188229498</v>
      </c>
      <c r="F116" s="1">
        <f t="shared" ca="1" si="14"/>
        <v>0.51179290775401221</v>
      </c>
      <c r="G116" s="1">
        <f t="shared" ca="1" si="10"/>
        <v>0.51107703006880489</v>
      </c>
      <c r="H116" s="1">
        <f t="shared" ca="1" si="10"/>
        <v>0.75700239022353677</v>
      </c>
      <c r="I116" s="1">
        <f t="shared" ca="1" si="11"/>
        <v>0.92250984514720025</v>
      </c>
      <c r="J116" s="1">
        <f t="shared" ca="1" si="11"/>
        <v>0.91439813034619077</v>
      </c>
      <c r="K116" s="1">
        <f t="shared" ca="1" si="11"/>
        <v>0.76195914210672622</v>
      </c>
      <c r="L116" s="1">
        <f t="shared" ca="1" si="11"/>
        <v>0.53783357803763732</v>
      </c>
      <c r="M116" s="1">
        <f t="shared" ca="1" si="11"/>
        <v>0.45604149864228505</v>
      </c>
      <c r="N116" s="1">
        <f t="shared" ca="1" si="11"/>
        <v>0.2671761607689021</v>
      </c>
      <c r="O116" s="1">
        <f t="shared" ca="1" si="11"/>
        <v>0.17805456640862966</v>
      </c>
      <c r="P116" s="1">
        <f t="shared" ca="1" si="11"/>
        <v>0.31083218037749194</v>
      </c>
      <c r="Q116" s="1">
        <f t="shared" ca="1" si="11"/>
        <v>0.60125269425717509</v>
      </c>
      <c r="R116" s="1">
        <f t="shared" ca="1" si="11"/>
        <v>0.59537068451499653</v>
      </c>
      <c r="S116" s="1">
        <f t="shared" ca="1" si="11"/>
        <v>0.25112167903777777</v>
      </c>
      <c r="T116" s="1">
        <f t="shared" ca="1" si="11"/>
        <v>3.5339456193905459E-2</v>
      </c>
      <c r="U116" s="1">
        <f t="shared" ca="1" si="11"/>
        <v>5.4099487819915429E-2</v>
      </c>
      <c r="V116" s="1">
        <f t="shared" ca="1" si="15"/>
        <v>0.10508219358950445</v>
      </c>
      <c r="W116" s="1">
        <f t="shared" ca="1" si="16"/>
        <v>6.7487010841770709E-2</v>
      </c>
    </row>
    <row r="117" spans="1:23">
      <c r="A117">
        <v>150</v>
      </c>
      <c r="B117" t="s">
        <v>53</v>
      </c>
      <c r="C117">
        <v>1</v>
      </c>
      <c r="D117" s="1">
        <f t="shared" ca="1" si="12"/>
        <v>0.5784848220110721</v>
      </c>
      <c r="E117" s="1">
        <f t="shared" ca="1" si="13"/>
        <v>0.35269401139147533</v>
      </c>
      <c r="F117" s="1">
        <f t="shared" ca="1" si="14"/>
        <v>0.17710352150711736</v>
      </c>
      <c r="G117" s="1">
        <f t="shared" ca="1" si="10"/>
        <v>0.16698756984125018</v>
      </c>
      <c r="H117" s="1">
        <f t="shared" ca="1" si="10"/>
        <v>0.40646616440323946</v>
      </c>
      <c r="I117" s="1">
        <f t="shared" ca="1" si="11"/>
        <v>0.76278141020533297</v>
      </c>
      <c r="J117" s="1">
        <f t="shared" ca="1" si="11"/>
        <v>1.0150693852859369</v>
      </c>
      <c r="K117" s="1">
        <f t="shared" ca="1" si="11"/>
        <v>1.0383159596320226</v>
      </c>
      <c r="L117" s="1">
        <f t="shared" ca="1" si="11"/>
        <v>0.91532921624940788</v>
      </c>
      <c r="M117" s="1">
        <f t="shared" ca="1" si="11"/>
        <v>0.76815704127274753</v>
      </c>
      <c r="N117" s="1">
        <f t="shared" ca="1" si="11"/>
        <v>0.60432780268893993</v>
      </c>
      <c r="O117" s="1">
        <f t="shared" ca="1" si="11"/>
        <v>0.32408691659859368</v>
      </c>
      <c r="P117" s="1">
        <f t="shared" ca="1" si="11"/>
        <v>0.17473332092493904</v>
      </c>
      <c r="Q117" s="1">
        <f t="shared" ca="1" si="11"/>
        <v>0.31361186708518657</v>
      </c>
      <c r="R117" s="1">
        <f t="shared" ca="1" si="11"/>
        <v>0.47775819318206769</v>
      </c>
      <c r="S117" s="1">
        <f t="shared" ca="1" si="11"/>
        <v>0.29936868024724095</v>
      </c>
      <c r="T117" s="1">
        <f t="shared" ca="1" si="11"/>
        <v>0.10341782768123833</v>
      </c>
      <c r="U117" s="1">
        <f t="shared" ca="1" si="11"/>
        <v>0.16038314687468191</v>
      </c>
      <c r="V117" s="1">
        <f t="shared" ca="1" si="15"/>
        <v>0.33806592750521669</v>
      </c>
      <c r="W117" s="1">
        <f t="shared" ca="1" si="16"/>
        <v>0.27565322542976417</v>
      </c>
    </row>
    <row r="118" spans="1:23">
      <c r="A118">
        <v>151</v>
      </c>
      <c r="B118" t="s">
        <v>54</v>
      </c>
      <c r="C118">
        <v>1</v>
      </c>
      <c r="D118" s="1">
        <f t="shared" ca="1" si="12"/>
        <v>0.73714699514868798</v>
      </c>
      <c r="E118" s="1">
        <f t="shared" ca="1" si="13"/>
        <v>0.58248967522656048</v>
      </c>
      <c r="F118" s="1">
        <f t="shared" ca="1" si="14"/>
        <v>0.50789365884700222</v>
      </c>
      <c r="G118" s="1">
        <f t="shared" ca="1" si="10"/>
        <v>0.73430114948687775</v>
      </c>
      <c r="H118" s="1">
        <f t="shared" ca="1" si="10"/>
        <v>0.89707200551744004</v>
      </c>
      <c r="I118" s="1">
        <f t="shared" ca="1" si="11"/>
        <v>0.87482707095886103</v>
      </c>
      <c r="J118" s="1">
        <f t="shared" ca="1" si="11"/>
        <v>0.8940586805097348</v>
      </c>
      <c r="K118" s="1">
        <f t="shared" ca="1" si="11"/>
        <v>0.89962297876595676</v>
      </c>
      <c r="L118" s="1">
        <f t="shared" ca="1" si="11"/>
        <v>0.684319206988804</v>
      </c>
      <c r="M118" s="1">
        <f t="shared" ca="1" si="11"/>
        <v>0.33292585659369539</v>
      </c>
      <c r="N118" s="1">
        <f t="shared" ca="1" si="11"/>
        <v>0.16276436123271465</v>
      </c>
      <c r="O118" s="1">
        <f t="shared" ca="1" si="11"/>
        <v>0.11587633623730868</v>
      </c>
      <c r="P118" s="1">
        <f t="shared" ca="1" si="11"/>
        <v>0.15121281047706522</v>
      </c>
      <c r="Q118" s="1">
        <f t="shared" ca="1" si="11"/>
        <v>0.25009336844702573</v>
      </c>
      <c r="R118" s="1">
        <f t="shared" ca="1" si="11"/>
        <v>0.3335722828364151</v>
      </c>
      <c r="S118" s="1">
        <f t="shared" ca="1" si="11"/>
        <v>0.12973816003436814</v>
      </c>
      <c r="T118" s="1">
        <f t="shared" ca="1" si="11"/>
        <v>1.9342733555470681E-2</v>
      </c>
      <c r="U118" s="1">
        <f t="shared" ca="1" si="11"/>
        <v>0.18400834750923364</v>
      </c>
      <c r="V118" s="1">
        <f t="shared" ca="1" si="15"/>
        <v>0.4213324598043327</v>
      </c>
      <c r="W118" s="1">
        <f t="shared" ca="1" si="16"/>
        <v>0.37726850610830348</v>
      </c>
    </row>
    <row r="119" spans="1:23">
      <c r="A119">
        <v>152</v>
      </c>
      <c r="B119" t="s">
        <v>55</v>
      </c>
      <c r="C119">
        <v>1</v>
      </c>
      <c r="D119" s="1">
        <f t="shared" ca="1" si="12"/>
        <v>0.85709696790852963</v>
      </c>
      <c r="E119" s="1">
        <f t="shared" ca="1" si="13"/>
        <v>0.67612695978195514</v>
      </c>
      <c r="F119" s="1">
        <f t="shared" ca="1" si="14"/>
        <v>0.32170551694798843</v>
      </c>
      <c r="G119" s="1">
        <f t="shared" ca="1" si="10"/>
        <v>9.3988100833676869E-2</v>
      </c>
      <c r="H119" s="1">
        <f t="shared" ca="1" si="10"/>
        <v>0.1544240495390653</v>
      </c>
      <c r="I119" s="1">
        <f t="shared" ca="1" si="11"/>
        <v>0.39512736044797236</v>
      </c>
      <c r="J119" s="1">
        <f t="shared" ca="1" si="11"/>
        <v>0.57882566426160187</v>
      </c>
      <c r="K119" s="1">
        <f t="shared" ca="1" si="11"/>
        <v>0.81801137185240225</v>
      </c>
      <c r="L119" s="1">
        <f t="shared" ca="1" si="11"/>
        <v>0.99202443020905018</v>
      </c>
      <c r="M119" s="1">
        <f t="shared" ca="1" si="11"/>
        <v>0.97950780495010592</v>
      </c>
      <c r="N119" s="1">
        <f t="shared" ca="1" si="11"/>
        <v>0.69461487950763401</v>
      </c>
      <c r="O119" s="1">
        <f t="shared" ca="1" si="11"/>
        <v>0.27973617624001984</v>
      </c>
      <c r="P119" s="1">
        <f t="shared" ca="1" si="11"/>
        <v>7.7306318947153674E-2</v>
      </c>
      <c r="Q119" s="1">
        <f t="shared" ca="1" si="11"/>
        <v>0.18621014130609131</v>
      </c>
      <c r="R119" s="1">
        <f t="shared" ca="1" si="11"/>
        <v>0.36760554440198157</v>
      </c>
      <c r="S119" s="1">
        <f t="shared" ca="1" si="11"/>
        <v>0.25715533568464555</v>
      </c>
      <c r="T119" s="1">
        <f t="shared" ca="1" si="11"/>
        <v>0.18801988330441874</v>
      </c>
      <c r="U119" s="1">
        <f t="shared" ca="1" si="11"/>
        <v>0.29579877660987119</v>
      </c>
      <c r="V119" s="1">
        <f t="shared" ca="1" si="15"/>
        <v>0.42894008245994292</v>
      </c>
      <c r="W119" s="1">
        <f t="shared" ca="1" si="16"/>
        <v>0.34980620390413225</v>
      </c>
    </row>
    <row r="120" spans="1:23">
      <c r="A120">
        <v>153</v>
      </c>
      <c r="B120" t="s">
        <v>56</v>
      </c>
      <c r="C120">
        <v>1</v>
      </c>
      <c r="D120" s="1">
        <f t="shared" ca="1" si="12"/>
        <v>1.0457263854232131</v>
      </c>
      <c r="E120" s="1">
        <f t="shared" ca="1" si="13"/>
        <v>0.80995862241198402</v>
      </c>
      <c r="F120" s="1">
        <f t="shared" ca="1" si="14"/>
        <v>0.5229270873238363</v>
      </c>
      <c r="G120" s="1">
        <f t="shared" ca="1" si="10"/>
        <v>0.54069198880150415</v>
      </c>
      <c r="H120" s="1">
        <f t="shared" ca="1" si="10"/>
        <v>0.73236449997539799</v>
      </c>
      <c r="I120" s="1">
        <f t="shared" ca="1" si="11"/>
        <v>0.73405861136819872</v>
      </c>
      <c r="J120" s="1">
        <f t="shared" ca="1" si="11"/>
        <v>0.62179513655974072</v>
      </c>
      <c r="K120" s="1">
        <f t="shared" ca="1" si="11"/>
        <v>0.75721948773645553</v>
      </c>
      <c r="L120" s="1">
        <f t="shared" ca="1" si="11"/>
        <v>0.8895263658642738</v>
      </c>
      <c r="M120" s="1">
        <f t="shared" ca="1" si="11"/>
        <v>0.74801332390050113</v>
      </c>
      <c r="N120" s="1">
        <f t="shared" ca="1" si="11"/>
        <v>0.43534830884970965</v>
      </c>
      <c r="O120" s="1">
        <f t="shared" ca="1" si="11"/>
        <v>0.34048870328899927</v>
      </c>
      <c r="P120" s="1">
        <f t="shared" ca="1" si="11"/>
        <v>0.50015345397407396</v>
      </c>
      <c r="Q120" s="1">
        <f t="shared" ca="1" si="11"/>
        <v>0.52570660183885132</v>
      </c>
      <c r="R120" s="1">
        <f t="shared" ca="1" si="11"/>
        <v>0.49107903981798717</v>
      </c>
      <c r="S120" s="1">
        <f t="shared" ca="1" si="11"/>
        <v>0.30173128459707121</v>
      </c>
      <c r="T120" s="1">
        <f t="shared" ca="1" si="11"/>
        <v>0.13958702526635319</v>
      </c>
      <c r="U120" s="1">
        <f t="shared" ca="1" si="11"/>
        <v>0.14657922295156481</v>
      </c>
      <c r="V120" s="1">
        <f t="shared" ca="1" si="15"/>
        <v>0.21230976232519821</v>
      </c>
      <c r="W120" s="1">
        <f t="shared" ca="1" si="16"/>
        <v>0.20404295970428796</v>
      </c>
    </row>
    <row r="121" spans="1:23">
      <c r="A121">
        <v>154</v>
      </c>
      <c r="B121" t="s">
        <v>57</v>
      </c>
      <c r="C121">
        <v>1</v>
      </c>
      <c r="D121" s="1">
        <f t="shared" ca="1" si="12"/>
        <v>0.96272402977947291</v>
      </c>
      <c r="E121" s="1">
        <f t="shared" ca="1" si="13"/>
        <v>0.68994731251463259</v>
      </c>
      <c r="F121" s="1">
        <f t="shared" ca="1" si="14"/>
        <v>0.36712379059782468</v>
      </c>
      <c r="G121" s="1">
        <f t="shared" ca="1" si="10"/>
        <v>0.38866287293539864</v>
      </c>
      <c r="H121" s="1">
        <f t="shared" ca="1" si="10"/>
        <v>0.69802146651044472</v>
      </c>
      <c r="I121" s="1">
        <f t="shared" ca="1" si="11"/>
        <v>0.91938765871063277</v>
      </c>
      <c r="J121" s="1">
        <f t="shared" ca="1" si="11"/>
        <v>1.0124752747764312</v>
      </c>
      <c r="K121" s="1">
        <f t="shared" ca="1" si="11"/>
        <v>0.99269516047189654</v>
      </c>
      <c r="L121" s="1">
        <f t="shared" ca="1" si="11"/>
        <v>0.81003717392853125</v>
      </c>
      <c r="M121" s="1">
        <f t="shared" ca="1" si="11"/>
        <v>0.48879070227612065</v>
      </c>
      <c r="N121" s="1">
        <f t="shared" ca="1" si="11"/>
        <v>0.20077811211217966</v>
      </c>
      <c r="O121" s="1">
        <f t="shared" ca="1" si="11"/>
        <v>5.9097470270703702E-2</v>
      </c>
      <c r="P121" s="1">
        <f t="shared" ca="1" si="11"/>
        <v>0.10210716695270394</v>
      </c>
      <c r="Q121" s="1">
        <f t="shared" ca="1" si="11"/>
        <v>0.25100982707657138</v>
      </c>
      <c r="R121" s="1">
        <f t="shared" ca="1" si="11"/>
        <v>0.38337985125020602</v>
      </c>
      <c r="S121" s="1">
        <f t="shared" ca="1" si="11"/>
        <v>0.23229465295903368</v>
      </c>
      <c r="T121" s="1">
        <f t="shared" ca="1" si="11"/>
        <v>0.11284266860358309</v>
      </c>
      <c r="U121" s="1">
        <f t="shared" ca="1" si="11"/>
        <v>0.11076886334435343</v>
      </c>
      <c r="V121" s="1">
        <f t="shared" ca="1" si="15"/>
        <v>0.1166499769570893</v>
      </c>
      <c r="W121" s="1">
        <f t="shared" ca="1" si="16"/>
        <v>9.1554027017225162E-2</v>
      </c>
    </row>
    <row r="122" spans="1:23">
      <c r="A122">
        <v>155</v>
      </c>
      <c r="B122" t="s">
        <v>58</v>
      </c>
      <c r="C122">
        <v>1</v>
      </c>
      <c r="D122" s="1">
        <f t="shared" ca="1" si="12"/>
        <v>0.91982144913059904</v>
      </c>
      <c r="E122" s="1">
        <f t="shared" ca="1" si="13"/>
        <v>0.73531685961881388</v>
      </c>
      <c r="F122" s="1">
        <f t="shared" ca="1" si="14"/>
        <v>0.57480166316414216</v>
      </c>
      <c r="G122" s="1">
        <f t="shared" ca="1" si="10"/>
        <v>0.75137513669449396</v>
      </c>
      <c r="H122" s="1">
        <f t="shared" ca="1" si="10"/>
        <v>0.93213739518243344</v>
      </c>
      <c r="I122" s="1">
        <f t="shared" ca="1" si="11"/>
        <v>0.80892978342044519</v>
      </c>
      <c r="J122" s="1">
        <f t="shared" ca="1" si="11"/>
        <v>0.64788417338760684</v>
      </c>
      <c r="K122" s="1">
        <f t="shared" ca="1" si="11"/>
        <v>0.76591846439351796</v>
      </c>
      <c r="L122" s="1">
        <f t="shared" ca="1" si="11"/>
        <v>0.75999831073170543</v>
      </c>
      <c r="M122" s="1">
        <f t="shared" ca="1" si="11"/>
        <v>0.51141347874389598</v>
      </c>
      <c r="N122" s="1">
        <f t="shared" ca="1" si="11"/>
        <v>0.30466902174672617</v>
      </c>
      <c r="O122" s="1">
        <f t="shared" ca="1" si="11"/>
        <v>0.11857221354913201</v>
      </c>
      <c r="P122" s="1">
        <f t="shared" ca="1" si="11"/>
        <v>7.3376648152496088E-2</v>
      </c>
      <c r="Q122" s="1">
        <f t="shared" ca="1" si="11"/>
        <v>0.23096034131494111</v>
      </c>
      <c r="R122" s="1">
        <f t="shared" ca="1" si="11"/>
        <v>0.39957918542379195</v>
      </c>
      <c r="S122" s="1">
        <f t="shared" ca="1" si="11"/>
        <v>0.25277869671567876</v>
      </c>
      <c r="T122" s="1">
        <f t="shared" ca="1" si="11"/>
        <v>0.16935969310486321</v>
      </c>
      <c r="U122" s="1">
        <f t="shared" ca="1" si="11"/>
        <v>0.30691539453441974</v>
      </c>
      <c r="V122" s="1">
        <f t="shared" ca="1" si="15"/>
        <v>0.44496090067018862</v>
      </c>
      <c r="W122" s="1">
        <f t="shared" ca="1" si="16"/>
        <v>0.35572690247262312</v>
      </c>
    </row>
    <row r="123" spans="1:23">
      <c r="A123">
        <v>156</v>
      </c>
      <c r="B123" t="s">
        <v>59</v>
      </c>
      <c r="C123">
        <v>1</v>
      </c>
      <c r="D123" s="1">
        <f t="shared" ca="1" si="12"/>
        <v>0.49561270857952949</v>
      </c>
      <c r="E123" s="1">
        <f t="shared" ca="1" si="13"/>
        <v>0.72845840771146686</v>
      </c>
      <c r="F123" s="1">
        <f t="shared" ca="1" si="14"/>
        <v>0.81905631805159851</v>
      </c>
      <c r="G123" s="1">
        <f t="shared" ca="1" si="10"/>
        <v>0.71392772268717219</v>
      </c>
      <c r="H123" s="1">
        <f t="shared" ca="1" si="10"/>
        <v>0.50791887892837184</v>
      </c>
      <c r="I123" s="1">
        <f t="shared" ca="1" si="11"/>
        <v>0.50464001177113471</v>
      </c>
      <c r="J123" s="1">
        <f t="shared" ca="1" si="11"/>
        <v>0.56597289322069122</v>
      </c>
      <c r="K123" s="1">
        <f t="shared" ca="1" si="11"/>
        <v>0.78586030511238436</v>
      </c>
      <c r="L123" s="1">
        <f t="shared" ca="1" si="11"/>
        <v>0.82830051110698621</v>
      </c>
      <c r="M123" s="1">
        <f t="shared" ca="1" si="11"/>
        <v>0.62983155526458945</v>
      </c>
      <c r="N123" s="1">
        <f t="shared" ca="1" si="11"/>
        <v>0.28936699431325147</v>
      </c>
      <c r="O123" s="1">
        <f t="shared" ca="1" si="11"/>
        <v>0.15042239547939609</v>
      </c>
      <c r="P123" s="1">
        <f t="shared" ca="1" si="11"/>
        <v>0.16242288298761159</v>
      </c>
      <c r="Q123" s="1">
        <f t="shared" ca="1" si="11"/>
        <v>0.24812003317924741</v>
      </c>
      <c r="R123" s="1">
        <f t="shared" ca="1" si="11"/>
        <v>0.33113286609121106</v>
      </c>
      <c r="S123" s="1">
        <f t="shared" ca="1" si="11"/>
        <v>0.18432522380093297</v>
      </c>
      <c r="T123" s="1">
        <f t="shared" ca="1" si="11"/>
        <v>8.8092472380564613E-2</v>
      </c>
      <c r="U123" s="1">
        <f t="shared" ca="1" si="11"/>
        <v>0.23577407138935982</v>
      </c>
      <c r="V123" s="1">
        <f t="shared" ca="1" si="15"/>
        <v>0.4705627215502704</v>
      </c>
      <c r="W123" s="1">
        <f t="shared" ca="1" si="16"/>
        <v>0.42719848834689778</v>
      </c>
    </row>
    <row r="124" spans="1:23">
      <c r="A124">
        <v>157</v>
      </c>
      <c r="B124" t="s">
        <v>60</v>
      </c>
      <c r="C124">
        <v>1</v>
      </c>
      <c r="D124" s="1">
        <f t="shared" ca="1" si="12"/>
        <v>0.45827682260056513</v>
      </c>
      <c r="E124" s="1">
        <f t="shared" ca="1" si="13"/>
        <v>0.74804245124629221</v>
      </c>
      <c r="F124" s="1">
        <f t="shared" ca="1" si="14"/>
        <v>0.88470214335880448</v>
      </c>
      <c r="G124" s="1">
        <f t="shared" ca="1" si="10"/>
        <v>0.94982249167926813</v>
      </c>
      <c r="H124" s="1">
        <f t="shared" ca="1" si="10"/>
        <v>0.9934035186957535</v>
      </c>
      <c r="I124" s="1">
        <f t="shared" ca="1" si="11"/>
        <v>0.98534351404960963</v>
      </c>
      <c r="J124" s="1">
        <f t="shared" ca="1" si="11"/>
        <v>0.86987470434402991</v>
      </c>
      <c r="K124" s="1">
        <f t="shared" ca="1" si="11"/>
        <v>0.71145853443478413</v>
      </c>
      <c r="L124" s="1">
        <f t="shared" ca="1" si="11"/>
        <v>0.54159390885880909</v>
      </c>
      <c r="M124" s="1">
        <f t="shared" ca="1" si="11"/>
        <v>0.47103541942117921</v>
      </c>
      <c r="N124" s="1">
        <f t="shared" ca="1" si="11"/>
        <v>0.23364912380252592</v>
      </c>
      <c r="O124" s="1">
        <f t="shared" ca="1" si="11"/>
        <v>6.1661993847329469E-2</v>
      </c>
      <c r="P124" s="1">
        <f t="shared" ca="1" si="11"/>
        <v>0.10697196353662516</v>
      </c>
      <c r="Q124" s="1">
        <f t="shared" ca="1" si="11"/>
        <v>0.36551724053610479</v>
      </c>
      <c r="R124" s="1">
        <f t="shared" ca="1" si="11"/>
        <v>0.51970801495132868</v>
      </c>
      <c r="S124" s="1">
        <f t="shared" ca="1" si="11"/>
        <v>0.34652884206875545</v>
      </c>
      <c r="T124" s="1">
        <f t="shared" ca="1" si="11"/>
        <v>0.15003297682501446</v>
      </c>
      <c r="U124" s="1">
        <f t="shared" ca="1" si="11"/>
        <v>6.2981727779882438E-2</v>
      </c>
      <c r="V124" s="1">
        <f t="shared" ca="1" si="15"/>
        <v>1.3161157264001936E-2</v>
      </c>
      <c r="W124" s="1">
        <f t="shared" ca="1" si="16"/>
        <v>3.5976657083680763E-3</v>
      </c>
    </row>
    <row r="125" spans="1:23">
      <c r="A125">
        <v>158</v>
      </c>
      <c r="B125" t="s">
        <v>61</v>
      </c>
      <c r="C125">
        <v>1</v>
      </c>
      <c r="D125" s="1">
        <f t="shared" ca="1" si="12"/>
        <v>1.6125790768043867E-3</v>
      </c>
      <c r="E125" s="1">
        <f t="shared" ca="1" si="13"/>
        <v>6.0533470813497442E-2</v>
      </c>
      <c r="F125" s="1">
        <f t="shared" ca="1" si="14"/>
        <v>0.2465029621878827</v>
      </c>
      <c r="G125" s="1">
        <f t="shared" ca="1" si="10"/>
        <v>0.52997549319327719</v>
      </c>
      <c r="H125" s="1">
        <f t="shared" ca="1" si="10"/>
        <v>0.6304053533783428</v>
      </c>
      <c r="I125" s="1">
        <f t="shared" ca="1" si="11"/>
        <v>0.66982982946306469</v>
      </c>
      <c r="J125" s="1">
        <f t="shared" ca="1" si="11"/>
        <v>0.62871849378503453</v>
      </c>
      <c r="K125" s="1">
        <f t="shared" ca="1" si="11"/>
        <v>0.72946343207108</v>
      </c>
      <c r="L125" s="1">
        <f t="shared" ca="1" si="11"/>
        <v>0.76943330817280098</v>
      </c>
      <c r="M125" s="1">
        <f t="shared" ca="1" si="11"/>
        <v>0.59547997782850304</v>
      </c>
      <c r="N125" s="1">
        <f t="shared" ca="1" si="11"/>
        <v>0.2281410553097542</v>
      </c>
      <c r="O125" s="1">
        <f t="shared" ca="1" si="11"/>
        <v>1.0505760062254243E-2</v>
      </c>
      <c r="P125" s="1">
        <f t="shared" ca="1" si="11"/>
        <v>4.2386595076549585E-2</v>
      </c>
      <c r="Q125" s="1">
        <f t="shared" ca="1" si="11"/>
        <v>0.25061590678905815</v>
      </c>
      <c r="R125" s="1">
        <f t="shared" ca="1" si="11"/>
        <v>0.40709970618537572</v>
      </c>
      <c r="S125" s="1">
        <f t="shared" ca="1" si="11"/>
        <v>0.23615260244730965</v>
      </c>
      <c r="T125" s="1">
        <f t="shared" ca="1" si="11"/>
        <v>5.8323355948366185E-2</v>
      </c>
      <c r="U125" s="1">
        <f t="shared" ca="1" si="11"/>
        <v>0.10150013748917626</v>
      </c>
      <c r="V125" s="1">
        <f t="shared" ca="1" si="15"/>
        <v>0.30536305625863519</v>
      </c>
      <c r="W125" s="1">
        <f t="shared" ca="1" si="16"/>
        <v>0.58047866210496635</v>
      </c>
    </row>
    <row r="126" spans="1:23">
      <c r="A126">
        <v>159</v>
      </c>
      <c r="B126" t="s">
        <v>62</v>
      </c>
      <c r="C126">
        <v>1</v>
      </c>
      <c r="D126" s="1">
        <f t="shared" ca="1" si="12"/>
        <v>5.0235319190980877E-2</v>
      </c>
      <c r="E126" s="1">
        <f t="shared" ca="1" si="13"/>
        <v>0.28643099366710101</v>
      </c>
      <c r="F126" s="1">
        <f t="shared" ca="1" si="14"/>
        <v>0.5841529229087643</v>
      </c>
      <c r="G126" s="1">
        <f t="shared" ca="1" si="10"/>
        <v>0.63975143979417715</v>
      </c>
      <c r="H126" s="1">
        <f t="shared" ca="1" si="10"/>
        <v>0.56945752207716582</v>
      </c>
      <c r="I126" s="1">
        <f t="shared" ca="1" si="11"/>
        <v>0.7809868372818769</v>
      </c>
      <c r="J126" s="1">
        <f t="shared" ca="1" si="11"/>
        <v>0.91891529421779927</v>
      </c>
      <c r="K126" s="1">
        <f t="shared" ca="1" si="11"/>
        <v>0.73195920203521925</v>
      </c>
      <c r="L126" s="1">
        <f t="shared" ca="1" si="11"/>
        <v>0.43216241809782074</v>
      </c>
      <c r="M126" s="1">
        <f t="shared" ca="1" si="11"/>
        <v>0.46899901804819566</v>
      </c>
      <c r="N126" s="1">
        <f t="shared" ca="1" si="11"/>
        <v>0.52168891587399435</v>
      </c>
      <c r="O126" s="1">
        <f t="shared" ca="1" si="11"/>
        <v>0.24530804413611285</v>
      </c>
      <c r="P126" s="1">
        <f t="shared" ca="1" si="11"/>
        <v>9.6528048424577989E-2</v>
      </c>
      <c r="Q126" s="1">
        <f t="shared" ca="1" si="11"/>
        <v>0.26585559298316502</v>
      </c>
      <c r="R126" s="1">
        <f t="shared" ca="1" si="11"/>
        <v>0.43633628051285661</v>
      </c>
      <c r="S126" s="1">
        <f t="shared" ca="1" si="11"/>
        <v>0.25105022127631221</v>
      </c>
      <c r="T126" s="1">
        <f t="shared" ca="1" si="11"/>
        <v>0.13115210197149449</v>
      </c>
      <c r="U126" s="1">
        <f t="shared" ca="1" si="11"/>
        <v>0.25384313300794992</v>
      </c>
      <c r="V126" s="1">
        <f t="shared" ca="1" si="15"/>
        <v>0.41843387743780958</v>
      </c>
      <c r="W126" s="1">
        <f t="shared" ca="1" si="16"/>
        <v>0.29317509305790646</v>
      </c>
    </row>
    <row r="127" spans="1:23">
      <c r="A127">
        <v>160</v>
      </c>
      <c r="B127" t="s">
        <v>63</v>
      </c>
      <c r="C127">
        <v>1</v>
      </c>
      <c r="D127" s="1">
        <f t="shared" ca="1" si="12"/>
        <v>0.22799855292779991</v>
      </c>
      <c r="E127" s="1">
        <f t="shared" ca="1" si="13"/>
        <v>0.61627855358617611</v>
      </c>
      <c r="F127" s="1">
        <f t="shared" ca="1" si="14"/>
        <v>0.86000763410236281</v>
      </c>
      <c r="G127" s="1">
        <f t="shared" ca="1" si="14"/>
        <v>0.95081242880092876</v>
      </c>
      <c r="H127" s="1">
        <f t="shared" ca="1" si="14"/>
        <v>0.93825138951627751</v>
      </c>
      <c r="I127" s="1">
        <f t="shared" ca="1" si="14"/>
        <v>0.8206096074078848</v>
      </c>
      <c r="J127" s="1">
        <f t="shared" ca="1" si="14"/>
        <v>0.60171753817969509</v>
      </c>
      <c r="K127" s="1">
        <f t="shared" ca="1" si="14"/>
        <v>0.4873069849934642</v>
      </c>
      <c r="L127" s="1">
        <f t="shared" ca="1" si="14"/>
        <v>0.31009789971732699</v>
      </c>
      <c r="M127" s="1">
        <f t="shared" ca="1" si="14"/>
        <v>0.14357170580655995</v>
      </c>
      <c r="N127" s="1">
        <f t="shared" ca="1" si="14"/>
        <v>4.7146084103469807E-2</v>
      </c>
      <c r="O127" s="1">
        <f t="shared" ca="1" si="14"/>
        <v>3.408054932759963E-2</v>
      </c>
      <c r="P127" s="1">
        <f t="shared" ca="1" si="14"/>
        <v>0.20004805446263901</v>
      </c>
      <c r="Q127" s="1">
        <f t="shared" ca="1" si="14"/>
        <v>0.5132185831716165</v>
      </c>
      <c r="R127" s="1">
        <f t="shared" ca="1" si="14"/>
        <v>0.60580724907664918</v>
      </c>
      <c r="S127" s="1">
        <f t="shared" ca="1" si="14"/>
        <v>0.39594070066767995</v>
      </c>
      <c r="T127" s="1">
        <f t="shared" ca="1" si="14"/>
        <v>0.15820767036343647</v>
      </c>
      <c r="U127" s="1">
        <f t="shared" ca="1" si="14"/>
        <v>0.12672857803240833</v>
      </c>
      <c r="V127" s="1">
        <f t="shared" ca="1" si="15"/>
        <v>0.29630534281600018</v>
      </c>
      <c r="W127" s="1">
        <f t="shared" ca="1" si="16"/>
        <v>0.59101159229969336</v>
      </c>
    </row>
    <row r="128" spans="1:23">
      <c r="A128">
        <v>161</v>
      </c>
      <c r="B128" t="s">
        <v>64</v>
      </c>
      <c r="C128">
        <v>1</v>
      </c>
      <c r="D128" s="1">
        <f t="shared" ca="1" si="12"/>
        <v>-5.7464864709337635E-2</v>
      </c>
      <c r="E128" s="1">
        <f t="shared" ca="1" si="13"/>
        <v>0.20146783403856738</v>
      </c>
      <c r="F128" s="1">
        <f t="shared" ref="F128:U143" ca="1" si="17">(F78+0.6*(G78+E78)+0.15*(D78+H78))/(1+2*0.6+2*0.15)</f>
        <v>0.64949019686263232</v>
      </c>
      <c r="G128" s="1">
        <f t="shared" ca="1" si="17"/>
        <v>0.93563816826140145</v>
      </c>
      <c r="H128" s="1">
        <f t="shared" ca="1" si="17"/>
        <v>0.97825812716222182</v>
      </c>
      <c r="I128" s="1">
        <f t="shared" ca="1" si="17"/>
        <v>0.97448899922619137</v>
      </c>
      <c r="J128" s="1">
        <f t="shared" ca="1" si="17"/>
        <v>0.9873751053064721</v>
      </c>
      <c r="K128" s="1">
        <f t="shared" ca="1" si="17"/>
        <v>0.8373147577098361</v>
      </c>
      <c r="L128" s="1">
        <f t="shared" ca="1" si="17"/>
        <v>0.63291399088410338</v>
      </c>
      <c r="M128" s="1">
        <f t="shared" ca="1" si="17"/>
        <v>0.55573696350303647</v>
      </c>
      <c r="N128" s="1">
        <f t="shared" ca="1" si="17"/>
        <v>0.36666727874623128</v>
      </c>
      <c r="O128" s="1">
        <f t="shared" ca="1" si="17"/>
        <v>0.18495500841183182</v>
      </c>
      <c r="P128" s="1">
        <f t="shared" ca="1" si="17"/>
        <v>0.13646410098775902</v>
      </c>
      <c r="Q128" s="1">
        <f t="shared" ca="1" si="17"/>
        <v>0.26784357038599388</v>
      </c>
      <c r="R128" s="1">
        <f t="shared" ca="1" si="17"/>
        <v>0.38816578161975668</v>
      </c>
      <c r="S128" s="1">
        <f t="shared" ca="1" si="17"/>
        <v>0.21854265752638033</v>
      </c>
      <c r="T128" s="1">
        <f t="shared" ca="1" si="17"/>
        <v>0.15250114851650909</v>
      </c>
      <c r="U128" s="1">
        <f t="shared" ca="1" si="17"/>
        <v>0.23237481314639147</v>
      </c>
      <c r="V128" s="1">
        <f t="shared" ca="1" si="15"/>
        <v>0.28223583853226081</v>
      </c>
      <c r="W128" s="1">
        <f t="shared" ca="1" si="16"/>
        <v>0.27361716530684183</v>
      </c>
    </row>
    <row r="129" spans="1:23">
      <c r="A129">
        <v>162</v>
      </c>
      <c r="B129" t="s">
        <v>65</v>
      </c>
      <c r="C129">
        <v>1</v>
      </c>
      <c r="D129" s="1">
        <f t="shared" ca="1" si="12"/>
        <v>0.45183283465781937</v>
      </c>
      <c r="E129" s="1">
        <f t="shared" ca="1" si="13"/>
        <v>0.69593624035854873</v>
      </c>
      <c r="F129" s="1">
        <f t="shared" ca="1" si="17"/>
        <v>0.65016200291710446</v>
      </c>
      <c r="G129" s="1">
        <f t="shared" ca="1" si="17"/>
        <v>0.47412172417642012</v>
      </c>
      <c r="H129" s="1">
        <f t="shared" ca="1" si="17"/>
        <v>0.63117183832187684</v>
      </c>
      <c r="I129" s="1">
        <f t="shared" ca="1" si="17"/>
        <v>0.89510506061790296</v>
      </c>
      <c r="J129" s="1">
        <f t="shared" ca="1" si="17"/>
        <v>0.93673165590314356</v>
      </c>
      <c r="K129" s="1">
        <f t="shared" ca="1" si="17"/>
        <v>0.73154891608457961</v>
      </c>
      <c r="L129" s="1">
        <f t="shared" ca="1" si="17"/>
        <v>0.43986172682120595</v>
      </c>
      <c r="M129" s="1">
        <f t="shared" ca="1" si="17"/>
        <v>0.34891287699633189</v>
      </c>
      <c r="N129" s="1">
        <f t="shared" ca="1" si="17"/>
        <v>0.26643761552946488</v>
      </c>
      <c r="O129" s="1">
        <f t="shared" ca="1" si="17"/>
        <v>0.13577608390953827</v>
      </c>
      <c r="P129" s="1">
        <f t="shared" ca="1" si="17"/>
        <v>0.23832315670484311</v>
      </c>
      <c r="Q129" s="1">
        <f t="shared" ca="1" si="17"/>
        <v>0.55601779587302047</v>
      </c>
      <c r="R129" s="1">
        <f t="shared" ca="1" si="17"/>
        <v>0.60188602292410898</v>
      </c>
      <c r="S129" s="1">
        <f t="shared" ca="1" si="17"/>
        <v>0.28214164494615634</v>
      </c>
      <c r="T129" s="1">
        <f t="shared" ca="1" si="17"/>
        <v>7.5862717206282126E-2</v>
      </c>
      <c r="U129" s="1">
        <f t="shared" ca="1" si="17"/>
        <v>0.10323478547996304</v>
      </c>
      <c r="V129" s="1">
        <f t="shared" ca="1" si="15"/>
        <v>0.22348412550114283</v>
      </c>
      <c r="W129" s="1">
        <f t="shared" ca="1" si="16"/>
        <v>0.34179502057518957</v>
      </c>
    </row>
    <row r="130" spans="1:23">
      <c r="A130">
        <v>163</v>
      </c>
      <c r="B130" t="s">
        <v>66</v>
      </c>
      <c r="C130">
        <v>1</v>
      </c>
      <c r="D130" s="1">
        <f t="shared" ca="1" si="12"/>
        <v>-3.1037459408270771E-2</v>
      </c>
      <c r="E130" s="1">
        <f t="shared" ca="1" si="13"/>
        <v>0.18241306559926143</v>
      </c>
      <c r="F130" s="1">
        <f t="shared" ca="1" si="17"/>
        <v>0.40856123084510987</v>
      </c>
      <c r="G130" s="1">
        <f t="shared" ca="1" si="17"/>
        <v>0.5337382307473596</v>
      </c>
      <c r="H130" s="1">
        <f t="shared" ca="1" si="17"/>
        <v>0.72752085361881769</v>
      </c>
      <c r="I130" s="1">
        <f t="shared" ca="1" si="17"/>
        <v>0.70128907626646808</v>
      </c>
      <c r="J130" s="1">
        <f t="shared" ca="1" si="17"/>
        <v>0.55069228818401061</v>
      </c>
      <c r="K130" s="1">
        <f t="shared" ca="1" si="17"/>
        <v>0.64570275725376247</v>
      </c>
      <c r="L130" s="1">
        <f t="shared" ca="1" si="17"/>
        <v>0.66279374210435482</v>
      </c>
      <c r="M130" s="1">
        <f t="shared" ca="1" si="17"/>
        <v>0.44780078046999156</v>
      </c>
      <c r="N130" s="1">
        <f t="shared" ca="1" si="17"/>
        <v>0.14316856991016622</v>
      </c>
      <c r="O130" s="1">
        <f t="shared" ca="1" si="17"/>
        <v>5.7961697543246885E-2</v>
      </c>
      <c r="P130" s="1">
        <f t="shared" ca="1" si="17"/>
        <v>0.22124349186163469</v>
      </c>
      <c r="Q130" s="1">
        <f t="shared" ca="1" si="17"/>
        <v>0.45584608860642933</v>
      </c>
      <c r="R130" s="1">
        <f t="shared" ca="1" si="17"/>
        <v>0.43732471401179457</v>
      </c>
      <c r="S130" s="1">
        <f t="shared" ca="1" si="17"/>
        <v>0.19280882005327704</v>
      </c>
      <c r="T130" s="1">
        <f t="shared" ca="1" si="17"/>
        <v>5.8314436132672821E-2</v>
      </c>
      <c r="U130" s="1">
        <f t="shared" ca="1" si="17"/>
        <v>5.3784781631539824E-2</v>
      </c>
      <c r="V130" s="1">
        <f t="shared" ca="1" si="15"/>
        <v>0.12570183168723689</v>
      </c>
      <c r="W130" s="1">
        <f t="shared" ca="1" si="16"/>
        <v>0.2521058539838516</v>
      </c>
    </row>
    <row r="131" spans="1:23">
      <c r="A131">
        <v>164</v>
      </c>
      <c r="B131" t="s">
        <v>67</v>
      </c>
      <c r="C131">
        <v>1</v>
      </c>
      <c r="D131" s="1">
        <f t="shared" ca="1" si="12"/>
        <v>0.34088420673894182</v>
      </c>
      <c r="E131" s="1">
        <f t="shared" ca="1" si="13"/>
        <v>0.63843636019480687</v>
      </c>
      <c r="F131" s="1">
        <f t="shared" ca="1" si="17"/>
        <v>0.64116534531229197</v>
      </c>
      <c r="G131" s="1">
        <f t="shared" ca="1" si="17"/>
        <v>0.37066797882948865</v>
      </c>
      <c r="H131" s="1">
        <f t="shared" ca="1" si="17"/>
        <v>0.37511168263436578</v>
      </c>
      <c r="I131" s="1">
        <f t="shared" ca="1" si="17"/>
        <v>0.71447954837703564</v>
      </c>
      <c r="J131" s="1">
        <f t="shared" ca="1" si="17"/>
        <v>0.92355282726547949</v>
      </c>
      <c r="K131" s="1">
        <f t="shared" ca="1" si="17"/>
        <v>0.94363787449100367</v>
      </c>
      <c r="L131" s="1">
        <f t="shared" ca="1" si="17"/>
        <v>0.91940728734154598</v>
      </c>
      <c r="M131" s="1">
        <f t="shared" ca="1" si="17"/>
        <v>0.86106620934111078</v>
      </c>
      <c r="N131" s="1">
        <f t="shared" ca="1" si="17"/>
        <v>0.58401965849984827</v>
      </c>
      <c r="O131" s="1">
        <f t="shared" ca="1" si="17"/>
        <v>0.27221178669030593</v>
      </c>
      <c r="P131" s="1">
        <f t="shared" ca="1" si="17"/>
        <v>0.25360623383498215</v>
      </c>
      <c r="Q131" s="1">
        <f t="shared" ca="1" si="17"/>
        <v>0.54122418224834901</v>
      </c>
      <c r="R131" s="1">
        <f t="shared" ca="1" si="17"/>
        <v>0.63334984626459145</v>
      </c>
      <c r="S131" s="1">
        <f t="shared" ca="1" si="17"/>
        <v>0.29533497080819371</v>
      </c>
      <c r="T131" s="1">
        <f t="shared" ca="1" si="17"/>
        <v>4.385390312080794E-2</v>
      </c>
      <c r="U131" s="1">
        <f t="shared" ca="1" si="17"/>
        <v>-1.7087570292419307E-2</v>
      </c>
      <c r="V131" s="1">
        <f t="shared" ca="1" si="15"/>
        <v>-2.2084293024484333E-2</v>
      </c>
      <c r="W131" s="1">
        <f t="shared" ca="1" si="16"/>
        <v>1.1373836679301433E-2</v>
      </c>
    </row>
    <row r="132" spans="1:23">
      <c r="A132">
        <v>165</v>
      </c>
      <c r="B132" t="s">
        <v>68</v>
      </c>
      <c r="C132">
        <v>1</v>
      </c>
      <c r="D132" s="1">
        <f t="shared" ca="1" si="12"/>
        <v>-6.2879883263769559E-2</v>
      </c>
      <c r="E132" s="1">
        <f t="shared" ca="1" si="13"/>
        <v>0.16719058812183121</v>
      </c>
      <c r="F132" s="1">
        <f t="shared" ca="1" si="17"/>
        <v>0.29511370848788832</v>
      </c>
      <c r="G132" s="1">
        <f t="shared" ca="1" si="17"/>
        <v>0.16250568570093005</v>
      </c>
      <c r="H132" s="1">
        <f t="shared" ca="1" si="17"/>
        <v>0.20960350930648808</v>
      </c>
      <c r="I132" s="1">
        <f t="shared" ca="1" si="17"/>
        <v>0.57616191758551394</v>
      </c>
      <c r="J132" s="1">
        <f t="shared" ca="1" si="17"/>
        <v>0.83165704424281017</v>
      </c>
      <c r="K132" s="1">
        <f t="shared" ca="1" si="17"/>
        <v>0.87766780961887236</v>
      </c>
      <c r="L132" s="1">
        <f t="shared" ca="1" si="17"/>
        <v>0.76311376666667896</v>
      </c>
      <c r="M132" s="1">
        <f t="shared" ca="1" si="17"/>
        <v>0.55261338218478362</v>
      </c>
      <c r="N132" s="1">
        <f t="shared" ca="1" si="17"/>
        <v>0.44960276674661453</v>
      </c>
      <c r="O132" s="1">
        <f t="shared" ca="1" si="17"/>
        <v>0.26996471776966852</v>
      </c>
      <c r="P132" s="1">
        <f t="shared" ca="1" si="17"/>
        <v>0.22126761141110513</v>
      </c>
      <c r="Q132" s="1">
        <f t="shared" ca="1" si="17"/>
        <v>0.39096575778457449</v>
      </c>
      <c r="R132" s="1">
        <f t="shared" ca="1" si="17"/>
        <v>0.46837724458536451</v>
      </c>
      <c r="S132" s="1">
        <f t="shared" ca="1" si="17"/>
        <v>0.22192832972215859</v>
      </c>
      <c r="T132" s="1">
        <f t="shared" ca="1" si="17"/>
        <v>4.7308699692207946E-2</v>
      </c>
      <c r="U132" s="1">
        <f t="shared" ca="1" si="17"/>
        <v>2.9435208318959481E-2</v>
      </c>
      <c r="V132" s="1">
        <f t="shared" ca="1" si="15"/>
        <v>4.0131195423048507E-2</v>
      </c>
      <c r="W132" s="1">
        <f t="shared" ca="1" si="16"/>
        <v>5.8127958886477371E-2</v>
      </c>
    </row>
    <row r="133" spans="1:23">
      <c r="A133">
        <v>166</v>
      </c>
      <c r="B133" t="s">
        <v>69</v>
      </c>
      <c r="C133">
        <v>1</v>
      </c>
      <c r="D133" s="1">
        <f t="shared" ca="1" si="12"/>
        <v>0.52992089506382223</v>
      </c>
      <c r="E133" s="1">
        <f t="shared" ca="1" si="13"/>
        <v>0.74606391035606368</v>
      </c>
      <c r="F133" s="1">
        <f t="shared" ca="1" si="17"/>
        <v>0.63261093932061352</v>
      </c>
      <c r="G133" s="1">
        <f t="shared" ca="1" si="17"/>
        <v>0.32406554610809812</v>
      </c>
      <c r="H133" s="1">
        <f t="shared" ca="1" si="17"/>
        <v>0.33249648239239854</v>
      </c>
      <c r="I133" s="1">
        <f t="shared" ca="1" si="17"/>
        <v>0.65117613729487978</v>
      </c>
      <c r="J133" s="1">
        <f t="shared" ca="1" si="17"/>
        <v>0.88323997190405468</v>
      </c>
      <c r="K133" s="1">
        <f t="shared" ca="1" si="17"/>
        <v>1.0109109941482919</v>
      </c>
      <c r="L133" s="1">
        <f t="shared" ca="1" si="17"/>
        <v>1.018697390491875</v>
      </c>
      <c r="M133" s="1">
        <f t="shared" ca="1" si="17"/>
        <v>0.87990065474950163</v>
      </c>
      <c r="N133" s="1">
        <f t="shared" ca="1" si="17"/>
        <v>0.62425339234734034</v>
      </c>
      <c r="O133" s="1">
        <f t="shared" ca="1" si="17"/>
        <v>0.33360968310242028</v>
      </c>
      <c r="P133" s="1">
        <f t="shared" ca="1" si="17"/>
        <v>0.22797692773401348</v>
      </c>
      <c r="Q133" s="1">
        <f t="shared" ca="1" si="17"/>
        <v>0.32868982059041107</v>
      </c>
      <c r="R133" s="1">
        <f t="shared" ca="1" si="17"/>
        <v>0.4283483666960558</v>
      </c>
      <c r="S133" s="1">
        <f t="shared" ca="1" si="17"/>
        <v>0.23137867938507944</v>
      </c>
      <c r="T133" s="1">
        <f t="shared" ca="1" si="17"/>
        <v>3.9591737378058432E-3</v>
      </c>
      <c r="U133" s="1">
        <f t="shared" ca="1" si="17"/>
        <v>-8.4744830740793711E-2</v>
      </c>
      <c r="V133" s="1">
        <f t="shared" ca="1" si="15"/>
        <v>-7.0872104696645344E-2</v>
      </c>
      <c r="W133" s="1">
        <f t="shared" ca="1" si="16"/>
        <v>-5.8620215622829638E-2</v>
      </c>
    </row>
    <row r="134" spans="1:23">
      <c r="A134">
        <v>167</v>
      </c>
      <c r="B134" t="s">
        <v>70</v>
      </c>
      <c r="C134">
        <v>1</v>
      </c>
      <c r="D134" s="1">
        <f t="shared" ca="1" si="12"/>
        <v>0.42913441502870359</v>
      </c>
      <c r="E134" s="1">
        <f t="shared" ca="1" si="13"/>
        <v>0.66577230186823377</v>
      </c>
      <c r="F134" s="1">
        <f t="shared" ca="1" si="17"/>
        <v>0.66312214203442343</v>
      </c>
      <c r="G134" s="1">
        <f t="shared" ca="1" si="17"/>
        <v>0.41465093850701901</v>
      </c>
      <c r="H134" s="1">
        <f t="shared" ca="1" si="17"/>
        <v>0.34104647528562204</v>
      </c>
      <c r="I134" s="1">
        <f t="shared" ca="1" si="17"/>
        <v>0.50492775903393172</v>
      </c>
      <c r="J134" s="1">
        <f t="shared" ca="1" si="17"/>
        <v>0.59486991301651249</v>
      </c>
      <c r="K134" s="1">
        <f t="shared" ca="1" si="17"/>
        <v>0.76378161889225371</v>
      </c>
      <c r="L134" s="1">
        <f t="shared" ca="1" si="17"/>
        <v>0.69069002208195451</v>
      </c>
      <c r="M134" s="1">
        <f t="shared" ca="1" si="17"/>
        <v>0.38759369954590789</v>
      </c>
      <c r="N134" s="1">
        <f t="shared" ca="1" si="17"/>
        <v>0.17716986801491141</v>
      </c>
      <c r="O134" s="1">
        <f t="shared" ca="1" si="17"/>
        <v>0.22362027476185925</v>
      </c>
      <c r="P134" s="1">
        <f t="shared" ca="1" si="17"/>
        <v>0.46544780791681167</v>
      </c>
      <c r="Q134" s="1">
        <f t="shared" ca="1" si="17"/>
        <v>0.62398516642279522</v>
      </c>
      <c r="R134" s="1">
        <f t="shared" ca="1" si="17"/>
        <v>0.60218184806327923</v>
      </c>
      <c r="S134" s="1">
        <f t="shared" ca="1" si="17"/>
        <v>0.35722339679707388</v>
      </c>
      <c r="T134" s="1">
        <f t="shared" ca="1" si="17"/>
        <v>0.16559546437317679</v>
      </c>
      <c r="U134" s="1">
        <f t="shared" ca="1" si="17"/>
        <v>0.14082023165562607</v>
      </c>
      <c r="V134" s="1">
        <f t="shared" ca="1" si="15"/>
        <v>0.17649937306444571</v>
      </c>
      <c r="W134" s="1">
        <f t="shared" ca="1" si="16"/>
        <v>0.15731378943779287</v>
      </c>
    </row>
    <row r="135" spans="1:23">
      <c r="A135">
        <v>168</v>
      </c>
      <c r="B135" t="s">
        <v>71</v>
      </c>
      <c r="C135">
        <v>-1</v>
      </c>
      <c r="D135" s="1">
        <f t="shared" ca="1" si="12"/>
        <v>-2.1005175577304167E-2</v>
      </c>
      <c r="E135" s="1">
        <f t="shared" ca="1" si="13"/>
        <v>3.8722557342249379E-2</v>
      </c>
      <c r="F135" s="1">
        <f t="shared" ca="1" si="17"/>
        <v>0.2072343736578941</v>
      </c>
      <c r="G135" s="1">
        <f t="shared" ca="1" si="17"/>
        <v>0.50225349544338527</v>
      </c>
      <c r="H135" s="1">
        <f t="shared" ca="1" si="17"/>
        <v>0.58939121690371699</v>
      </c>
      <c r="I135" s="1">
        <f t="shared" ca="1" si="17"/>
        <v>0.36650184479762737</v>
      </c>
      <c r="J135" s="1">
        <f t="shared" ca="1" si="17"/>
        <v>0.19534471112958904</v>
      </c>
      <c r="K135" s="1">
        <f t="shared" ca="1" si="17"/>
        <v>0.19736420638765381</v>
      </c>
      <c r="L135" s="1">
        <f t="shared" ca="1" si="17"/>
        <v>0.35706372851473572</v>
      </c>
      <c r="M135" s="1">
        <f t="shared" ca="1" si="17"/>
        <v>0.51408051106400143</v>
      </c>
      <c r="N135" s="1">
        <f t="shared" ca="1" si="17"/>
        <v>0.39743522731344855</v>
      </c>
      <c r="O135" s="1">
        <f t="shared" ca="1" si="17"/>
        <v>0.306604371326756</v>
      </c>
      <c r="P135" s="1">
        <f t="shared" ca="1" si="17"/>
        <v>0.14003636689204607</v>
      </c>
      <c r="Q135" s="1">
        <f t="shared" ca="1" si="17"/>
        <v>0.10755297602952578</v>
      </c>
      <c r="R135" s="1">
        <f t="shared" ca="1" si="17"/>
        <v>0.28042527085306962</v>
      </c>
      <c r="S135" s="1">
        <f t="shared" ca="1" si="17"/>
        <v>0.45317072059707025</v>
      </c>
      <c r="T135" s="1">
        <f t="shared" ca="1" si="17"/>
        <v>0.3124610106531836</v>
      </c>
      <c r="U135" s="1">
        <f t="shared" ca="1" si="17"/>
        <v>0.20507486379712558</v>
      </c>
      <c r="V135" s="1">
        <f t="shared" ca="1" si="15"/>
        <v>0.31801903922570018</v>
      </c>
      <c r="W135" s="1">
        <f t="shared" ca="1" si="16"/>
        <v>0.55885498005974399</v>
      </c>
    </row>
    <row r="136" spans="1:23">
      <c r="A136">
        <v>169</v>
      </c>
      <c r="B136" t="s">
        <v>72</v>
      </c>
      <c r="C136">
        <v>-1</v>
      </c>
      <c r="D136" s="1">
        <f t="shared" ca="1" si="12"/>
        <v>2.8091977655888254E-2</v>
      </c>
      <c r="E136" s="1">
        <f t="shared" ca="1" si="13"/>
        <v>9.409552585564826E-2</v>
      </c>
      <c r="F136" s="1">
        <f t="shared" ca="1" si="17"/>
        <v>0.21726992765187739</v>
      </c>
      <c r="G136" s="1">
        <f t="shared" ca="1" si="17"/>
        <v>0.38629364618356887</v>
      </c>
      <c r="H136" s="1">
        <f t="shared" ca="1" si="17"/>
        <v>0.45393072751853658</v>
      </c>
      <c r="I136" s="1">
        <f t="shared" ca="1" si="17"/>
        <v>0.23884048289378304</v>
      </c>
      <c r="J136" s="1">
        <f t="shared" ca="1" si="17"/>
        <v>6.1737619721511525E-2</v>
      </c>
      <c r="K136" s="1">
        <f t="shared" ca="1" si="17"/>
        <v>0.24116307969700695</v>
      </c>
      <c r="L136" s="1">
        <f t="shared" ca="1" si="17"/>
        <v>0.62987844690683947</v>
      </c>
      <c r="M136" s="1">
        <f t="shared" ca="1" si="17"/>
        <v>0.75968771335443319</v>
      </c>
      <c r="N136" s="1">
        <f t="shared" ca="1" si="17"/>
        <v>0.58542736900340919</v>
      </c>
      <c r="O136" s="1">
        <f t="shared" ca="1" si="17"/>
        <v>0.44904842133287104</v>
      </c>
      <c r="P136" s="1">
        <f t="shared" ca="1" si="17"/>
        <v>0.22129324608840747</v>
      </c>
      <c r="Q136" s="1">
        <f t="shared" ca="1" si="17"/>
        <v>0.11004980410678836</v>
      </c>
      <c r="R136" s="1">
        <f t="shared" ca="1" si="17"/>
        <v>0.2131257487659648</v>
      </c>
      <c r="S136" s="1">
        <f t="shared" ca="1" si="17"/>
        <v>0.39249944998021741</v>
      </c>
      <c r="T136" s="1">
        <f t="shared" ca="1" si="17"/>
        <v>0.35021653796462215</v>
      </c>
      <c r="U136" s="1">
        <f t="shared" ca="1" si="17"/>
        <v>0.34313839808892532</v>
      </c>
      <c r="V136" s="1">
        <f t="shared" ca="1" si="15"/>
        <v>0.43288644575758056</v>
      </c>
      <c r="W136" s="1">
        <f t="shared" ca="1" si="16"/>
        <v>0.35590943492463328</v>
      </c>
    </row>
    <row r="137" spans="1:23">
      <c r="A137">
        <v>170</v>
      </c>
      <c r="B137" t="s">
        <v>73</v>
      </c>
      <c r="C137">
        <v>-1</v>
      </c>
      <c r="D137" s="1">
        <f t="shared" ca="1" si="12"/>
        <v>-2.3977108779135999E-2</v>
      </c>
      <c r="E137" s="1">
        <f t="shared" ca="1" si="13"/>
        <v>-8.2027471840110267E-3</v>
      </c>
      <c r="F137" s="1">
        <f t="shared" ca="1" si="17"/>
        <v>8.6136374719922262E-2</v>
      </c>
      <c r="G137" s="1">
        <f t="shared" ca="1" si="17"/>
        <v>0.26131514743917761</v>
      </c>
      <c r="H137" s="1">
        <f t="shared" ca="1" si="17"/>
        <v>0.39278089517410475</v>
      </c>
      <c r="I137" s="1">
        <f t="shared" ca="1" si="17"/>
        <v>0.24406444726088292</v>
      </c>
      <c r="J137" s="1">
        <f t="shared" ca="1" si="17"/>
        <v>0.12773953836620658</v>
      </c>
      <c r="K137" s="1">
        <f t="shared" ca="1" si="17"/>
        <v>0.28404988844881673</v>
      </c>
      <c r="L137" s="1">
        <f t="shared" ca="1" si="17"/>
        <v>0.60602237560750005</v>
      </c>
      <c r="M137" s="1">
        <f t="shared" ca="1" si="17"/>
        <v>0.62852300857122145</v>
      </c>
      <c r="N137" s="1">
        <f t="shared" ca="1" si="17"/>
        <v>0.27056106632120269</v>
      </c>
      <c r="O137" s="1">
        <f t="shared" ca="1" si="17"/>
        <v>2.9429444665430425E-2</v>
      </c>
      <c r="P137" s="1">
        <f t="shared" ca="1" si="17"/>
        <v>2.2574926412411989E-3</v>
      </c>
      <c r="Q137" s="1">
        <f t="shared" ca="1" si="17"/>
        <v>8.6635042247230842E-2</v>
      </c>
      <c r="R137" s="1">
        <f t="shared" ca="1" si="17"/>
        <v>0.2568582853769828</v>
      </c>
      <c r="S137" s="1">
        <f t="shared" ca="1" si="17"/>
        <v>0.35640109150318389</v>
      </c>
      <c r="T137" s="1">
        <f t="shared" ca="1" si="17"/>
        <v>0.27335916006298655</v>
      </c>
      <c r="U137" s="1">
        <f t="shared" ca="1" si="17"/>
        <v>0.39611030031395583</v>
      </c>
      <c r="V137" s="1">
        <f t="shared" ca="1" si="15"/>
        <v>0.75853212867415165</v>
      </c>
      <c r="W137" s="1">
        <f t="shared" ca="1" si="16"/>
        <v>0.97255400707554984</v>
      </c>
    </row>
    <row r="138" spans="1:23">
      <c r="A138">
        <v>171</v>
      </c>
      <c r="B138" t="s">
        <v>74</v>
      </c>
      <c r="C138">
        <v>-1</v>
      </c>
      <c r="D138" s="1">
        <f t="shared" ca="1" si="12"/>
        <v>-3.631783451962655E-2</v>
      </c>
      <c r="E138" s="1">
        <f t="shared" ca="1" si="13"/>
        <v>1.6151372222196012E-2</v>
      </c>
      <c r="F138" s="1">
        <f t="shared" ca="1" si="17"/>
        <v>0.11023444801727771</v>
      </c>
      <c r="G138" s="1">
        <f t="shared" ca="1" si="17"/>
        <v>0.27639971897004972</v>
      </c>
      <c r="H138" s="1">
        <f t="shared" ca="1" si="17"/>
        <v>0.35253392820358376</v>
      </c>
      <c r="I138" s="1">
        <f t="shared" ca="1" si="17"/>
        <v>0.12916754519113993</v>
      </c>
      <c r="J138" s="1">
        <f t="shared" ca="1" si="17"/>
        <v>2.3747314606697768E-3</v>
      </c>
      <c r="K138" s="1">
        <f t="shared" ca="1" si="17"/>
        <v>0.2241060861699872</v>
      </c>
      <c r="L138" s="1">
        <f t="shared" ca="1" si="17"/>
        <v>0.62013176479840404</v>
      </c>
      <c r="M138" s="1">
        <f t="shared" ca="1" si="17"/>
        <v>0.74906385264486575</v>
      </c>
      <c r="N138" s="1">
        <f t="shared" ca="1" si="17"/>
        <v>0.60100780886115612</v>
      </c>
      <c r="O138" s="1">
        <f t="shared" ca="1" si="17"/>
        <v>0.47880535806748092</v>
      </c>
      <c r="P138" s="1">
        <f t="shared" ca="1" si="17"/>
        <v>0.27365933133025755</v>
      </c>
      <c r="Q138" s="1">
        <f t="shared" ca="1" si="17"/>
        <v>0.19638924588571999</v>
      </c>
      <c r="R138" s="1">
        <f t="shared" ca="1" si="17"/>
        <v>0.29775279512096053</v>
      </c>
      <c r="S138" s="1">
        <f t="shared" ca="1" si="17"/>
        <v>0.45312353190702714</v>
      </c>
      <c r="T138" s="1">
        <f t="shared" ca="1" si="17"/>
        <v>0.49408765534437754</v>
      </c>
      <c r="U138" s="1">
        <f t="shared" ca="1" si="17"/>
        <v>0.70776999303656751</v>
      </c>
      <c r="V138" s="1">
        <f t="shared" ca="1" si="15"/>
        <v>0.92796212987968618</v>
      </c>
      <c r="W138" s="1">
        <f t="shared" ca="1" si="16"/>
        <v>1.0612939178045244</v>
      </c>
    </row>
    <row r="139" spans="1:23">
      <c r="A139">
        <v>172</v>
      </c>
      <c r="B139" t="s">
        <v>75</v>
      </c>
      <c r="C139">
        <v>-1</v>
      </c>
      <c r="D139" s="1">
        <f t="shared" ca="1" si="12"/>
        <v>7.7076193539554874E-2</v>
      </c>
      <c r="E139" s="1">
        <f t="shared" ca="1" si="13"/>
        <v>7.9275776171415915E-2</v>
      </c>
      <c r="F139" s="1">
        <f t="shared" ca="1" si="17"/>
        <v>0.19368515201396472</v>
      </c>
      <c r="G139" s="1">
        <f t="shared" ca="1" si="17"/>
        <v>0.42907486190852462</v>
      </c>
      <c r="H139" s="1">
        <f t="shared" ca="1" si="17"/>
        <v>0.52752003002773273</v>
      </c>
      <c r="I139" s="1">
        <f t="shared" ca="1" si="17"/>
        <v>0.3187240064381387</v>
      </c>
      <c r="J139" s="1">
        <f t="shared" ca="1" si="17"/>
        <v>0.15147337562845004</v>
      </c>
      <c r="K139" s="1">
        <f t="shared" ca="1" si="17"/>
        <v>0.27243958221032527</v>
      </c>
      <c r="L139" s="1">
        <f t="shared" ca="1" si="17"/>
        <v>0.60183842281313538</v>
      </c>
      <c r="M139" s="1">
        <f t="shared" ca="1" si="17"/>
        <v>0.63326703227174164</v>
      </c>
      <c r="N139" s="1">
        <f t="shared" ca="1" si="17"/>
        <v>0.30624687863752176</v>
      </c>
      <c r="O139" s="1">
        <f t="shared" ca="1" si="17"/>
        <v>5.7332451086916827E-2</v>
      </c>
      <c r="P139" s="1">
        <f t="shared" ca="1" si="17"/>
        <v>8.0188132563614924E-3</v>
      </c>
      <c r="Q139" s="1">
        <f t="shared" ca="1" si="17"/>
        <v>6.8922409475166299E-2</v>
      </c>
      <c r="R139" s="1">
        <f t="shared" ca="1" si="17"/>
        <v>0.21919382398074055</v>
      </c>
      <c r="S139" s="1">
        <f t="shared" ca="1" si="17"/>
        <v>0.37587292246604381</v>
      </c>
      <c r="T139" s="1">
        <f t="shared" ca="1" si="17"/>
        <v>0.26554810837381793</v>
      </c>
      <c r="U139" s="1">
        <f t="shared" ca="1" si="17"/>
        <v>0.14938319668883471</v>
      </c>
      <c r="V139" s="1">
        <f t="shared" ca="1" si="15"/>
        <v>0.11747043006956932</v>
      </c>
      <c r="W139" s="1">
        <f t="shared" ca="1" si="16"/>
        <v>8.9873203815421313E-2</v>
      </c>
    </row>
    <row r="140" spans="1:23">
      <c r="A140">
        <v>173</v>
      </c>
      <c r="B140" t="s">
        <v>76</v>
      </c>
      <c r="C140">
        <v>-1</v>
      </c>
      <c r="D140" s="1">
        <f t="shared" ca="1" si="12"/>
        <v>8.1955648742717754E-2</v>
      </c>
      <c r="E140" s="1">
        <f t="shared" ca="1" si="13"/>
        <v>0.26857963825163478</v>
      </c>
      <c r="F140" s="1">
        <f t="shared" ca="1" si="17"/>
        <v>0.49476912224017566</v>
      </c>
      <c r="G140" s="1">
        <f t="shared" ca="1" si="17"/>
        <v>0.55129660576310946</v>
      </c>
      <c r="H140" s="1">
        <f t="shared" ca="1" si="17"/>
        <v>0.52514754920572193</v>
      </c>
      <c r="I140" s="1">
        <f t="shared" ca="1" si="17"/>
        <v>0.29232004262354533</v>
      </c>
      <c r="J140" s="1">
        <f t="shared" ca="1" si="17"/>
        <v>0.15864577489954623</v>
      </c>
      <c r="K140" s="1">
        <f t="shared" ca="1" si="17"/>
        <v>0.28856035384864059</v>
      </c>
      <c r="L140" s="1">
        <f t="shared" ca="1" si="17"/>
        <v>0.59593938058638052</v>
      </c>
      <c r="M140" s="1">
        <f t="shared" ca="1" si="17"/>
        <v>0.606444460408051</v>
      </c>
      <c r="N140" s="1">
        <f t="shared" ca="1" si="17"/>
        <v>0.2422432556943673</v>
      </c>
      <c r="O140" s="1">
        <f t="shared" ca="1" si="17"/>
        <v>-4.3357874488988958E-2</v>
      </c>
      <c r="P140" s="1">
        <f t="shared" ca="1" si="17"/>
        <v>-4.9212481640795586E-2</v>
      </c>
      <c r="Q140" s="1">
        <f t="shared" ca="1" si="17"/>
        <v>6.6465956842828591E-2</v>
      </c>
      <c r="R140" s="1">
        <f t="shared" ca="1" si="17"/>
        <v>0.26676808154073328</v>
      </c>
      <c r="S140" s="1">
        <f t="shared" ca="1" si="17"/>
        <v>0.45227277306838343</v>
      </c>
      <c r="T140" s="1">
        <f t="shared" ca="1" si="17"/>
        <v>0.33267508582545685</v>
      </c>
      <c r="U140" s="1">
        <f t="shared" ca="1" si="17"/>
        <v>0.29857724688846005</v>
      </c>
      <c r="V140" s="1">
        <f t="shared" ca="1" si="15"/>
        <v>0.41284474656020087</v>
      </c>
      <c r="W140" s="1">
        <f t="shared" ca="1" si="16"/>
        <v>0.36335419097972582</v>
      </c>
    </row>
    <row r="141" spans="1:23">
      <c r="A141">
        <v>174</v>
      </c>
      <c r="B141" t="s">
        <v>77</v>
      </c>
      <c r="C141">
        <v>-1</v>
      </c>
      <c r="D141" s="1">
        <f t="shared" ca="1" si="12"/>
        <v>-1.38180444921213E-2</v>
      </c>
      <c r="E141" s="1">
        <f t="shared" ca="1" si="13"/>
        <v>-1.6309574668880614E-2</v>
      </c>
      <c r="F141" s="1">
        <f t="shared" ca="1" si="17"/>
        <v>3.0623982927504401E-2</v>
      </c>
      <c r="G141" s="1">
        <f t="shared" ca="1" si="17"/>
        <v>6.982733112387679E-2</v>
      </c>
      <c r="H141" s="1">
        <f t="shared" ca="1" si="17"/>
        <v>4.4763981431530819E-2</v>
      </c>
      <c r="I141" s="1">
        <f t="shared" ca="1" si="17"/>
        <v>2.3148291216462748E-2</v>
      </c>
      <c r="J141" s="1">
        <f t="shared" ca="1" si="17"/>
        <v>3.2075668323300624E-2</v>
      </c>
      <c r="K141" s="1">
        <f t="shared" ca="1" si="17"/>
        <v>9.0415458536926369E-2</v>
      </c>
      <c r="L141" s="1">
        <f t="shared" ca="1" si="17"/>
        <v>0.2580384514260351</v>
      </c>
      <c r="M141" s="1">
        <f t="shared" ca="1" si="17"/>
        <v>0.49011652523433219</v>
      </c>
      <c r="N141" s="1">
        <f t="shared" ca="1" si="17"/>
        <v>0.49009194991366439</v>
      </c>
      <c r="O141" s="1">
        <f t="shared" ca="1" si="17"/>
        <v>0.43687615196819679</v>
      </c>
      <c r="P141" s="1">
        <f t="shared" ca="1" si="17"/>
        <v>0.26977062547896424</v>
      </c>
      <c r="Q141" s="1">
        <f t="shared" ca="1" si="17"/>
        <v>0.35345330784733509</v>
      </c>
      <c r="R141" s="1">
        <f t="shared" ca="1" si="17"/>
        <v>0.66483439515130871</v>
      </c>
      <c r="S141" s="1">
        <f t="shared" ca="1" si="17"/>
        <v>0.73411203118645563</v>
      </c>
      <c r="T141" s="1">
        <f t="shared" ca="1" si="17"/>
        <v>0.58684670572229991</v>
      </c>
      <c r="U141" s="1">
        <f t="shared" ca="1" si="17"/>
        <v>0.65066360510835941</v>
      </c>
      <c r="V141" s="1">
        <f t="shared" ca="1" si="15"/>
        <v>0.63118862825984512</v>
      </c>
      <c r="W141" s="1">
        <f t="shared" ca="1" si="16"/>
        <v>0.40808369522615717</v>
      </c>
    </row>
    <row r="142" spans="1:23">
      <c r="A142">
        <v>175</v>
      </c>
      <c r="B142" t="s">
        <v>78</v>
      </c>
      <c r="C142">
        <v>-1</v>
      </c>
      <c r="D142" s="1">
        <f t="shared" ca="1" si="12"/>
        <v>-1.5417222225826014E-2</v>
      </c>
      <c r="E142" s="1">
        <f t="shared" ca="1" si="13"/>
        <v>-1.1632318032819113E-2</v>
      </c>
      <c r="F142" s="1">
        <f t="shared" ca="1" si="17"/>
        <v>-2.5171053801906068E-2</v>
      </c>
      <c r="G142" s="1">
        <f t="shared" ca="1" si="17"/>
        <v>-4.6928703247864702E-5</v>
      </c>
      <c r="H142" s="1">
        <f t="shared" ca="1" si="17"/>
        <v>0.10245890917352059</v>
      </c>
      <c r="I142" s="1">
        <f t="shared" ca="1" si="17"/>
        <v>0.2569954023396801</v>
      </c>
      <c r="J142" s="1">
        <f t="shared" ca="1" si="17"/>
        <v>0.36410778695624024</v>
      </c>
      <c r="K142" s="1">
        <f t="shared" ca="1" si="17"/>
        <v>0.24534185576075301</v>
      </c>
      <c r="L142" s="1">
        <f t="shared" ca="1" si="17"/>
        <v>0.26776775905704142</v>
      </c>
      <c r="M142" s="1">
        <f t="shared" ca="1" si="17"/>
        <v>0.39986775137112235</v>
      </c>
      <c r="N142" s="1">
        <f t="shared" ca="1" si="17"/>
        <v>0.28867922802238383</v>
      </c>
      <c r="O142" s="1">
        <f t="shared" ca="1" si="17"/>
        <v>0.24048423684260806</v>
      </c>
      <c r="P142" s="1">
        <f t="shared" ca="1" si="17"/>
        <v>0.37477786507211208</v>
      </c>
      <c r="Q142" s="1">
        <f t="shared" ca="1" si="17"/>
        <v>0.4813032447422384</v>
      </c>
      <c r="R142" s="1">
        <f t="shared" ca="1" si="17"/>
        <v>0.70300634730481182</v>
      </c>
      <c r="S142" s="1">
        <f t="shared" ca="1" si="17"/>
        <v>0.72084443987711899</v>
      </c>
      <c r="T142" s="1">
        <f t="shared" ca="1" si="17"/>
        <v>0.60110981493391269</v>
      </c>
      <c r="U142" s="1">
        <f t="shared" ca="1" si="17"/>
        <v>0.74594058358600268</v>
      </c>
      <c r="V142" s="1">
        <f t="shared" ca="1" si="15"/>
        <v>0.89510495226416398</v>
      </c>
      <c r="W142" s="1">
        <f t="shared" ca="1" si="16"/>
        <v>0.94793477152578465</v>
      </c>
    </row>
    <row r="143" spans="1:23">
      <c r="A143">
        <v>176</v>
      </c>
      <c r="B143" t="s">
        <v>79</v>
      </c>
      <c r="C143">
        <v>-1</v>
      </c>
      <c r="D143" s="1">
        <f t="shared" ca="1" si="12"/>
        <v>-5.7805448987249555E-2</v>
      </c>
      <c r="E143" s="1">
        <f t="shared" ca="1" si="13"/>
        <v>-5.9748733624841498E-3</v>
      </c>
      <c r="F143" s="1">
        <f t="shared" ca="1" si="17"/>
        <v>9.1083990190883368E-2</v>
      </c>
      <c r="G143" s="1">
        <f t="shared" ca="1" si="17"/>
        <v>9.3675313901730423E-2</v>
      </c>
      <c r="H143" s="1">
        <f t="shared" ca="1" si="17"/>
        <v>7.0286793579466531E-2</v>
      </c>
      <c r="I143" s="1">
        <f t="shared" ca="1" si="17"/>
        <v>0.18939414377603708</v>
      </c>
      <c r="J143" s="1">
        <f t="shared" ca="1" si="17"/>
        <v>0.32677195772656548</v>
      </c>
      <c r="K143" s="1">
        <f t="shared" ca="1" si="17"/>
        <v>0.26820678947153997</v>
      </c>
      <c r="L143" s="1">
        <f t="shared" ca="1" si="17"/>
        <v>0.30855188918090004</v>
      </c>
      <c r="M143" s="1">
        <f t="shared" ca="1" si="17"/>
        <v>0.458559864760132</v>
      </c>
      <c r="N143" s="1">
        <f t="shared" ca="1" si="17"/>
        <v>0.53620320686410405</v>
      </c>
      <c r="O143" s="1">
        <f t="shared" ca="1" si="17"/>
        <v>0.71542040899463399</v>
      </c>
      <c r="P143" s="1">
        <f t="shared" ca="1" si="17"/>
        <v>0.75860141351828392</v>
      </c>
      <c r="Q143" s="1">
        <f t="shared" ca="1" si="17"/>
        <v>0.69671760848213593</v>
      </c>
      <c r="R143" s="1">
        <f t="shared" ca="1" si="17"/>
        <v>0.79985380321059041</v>
      </c>
      <c r="S143" s="1">
        <f t="shared" ca="1" si="17"/>
        <v>0.7870633580202101</v>
      </c>
      <c r="T143" s="1">
        <f t="shared" ca="1" si="17"/>
        <v>0.70222609641950484</v>
      </c>
      <c r="U143" s="1">
        <f t="shared" ref="U143:U158" ca="1" si="18">(U93+0.6*(V93+T93)+0.15*(S93+W93))/(1+2*0.6+2*0.15)</f>
        <v>0.78234909788140117</v>
      </c>
      <c r="V143" s="1">
        <f t="shared" ca="1" si="15"/>
        <v>0.67877027419612812</v>
      </c>
      <c r="W143" s="1">
        <f t="shared" ca="1" si="16"/>
        <v>0.40750410608574417</v>
      </c>
    </row>
    <row r="144" spans="1:23">
      <c r="A144">
        <v>177</v>
      </c>
      <c r="B144" t="s">
        <v>80</v>
      </c>
      <c r="C144">
        <v>-1</v>
      </c>
      <c r="D144" s="1">
        <f t="shared" ca="1" si="12"/>
        <v>0.13084464679875782</v>
      </c>
      <c r="E144" s="1">
        <f t="shared" ca="1" si="13"/>
        <v>0.13416989855597553</v>
      </c>
      <c r="F144" s="1">
        <f t="shared" ref="F144:T158" ca="1" si="19">(F94+0.6*(G94+E94)+0.15*(D94+H94))/(1+2*0.6+2*0.15)</f>
        <v>0.12329641227398007</v>
      </c>
      <c r="G144" s="1">
        <f t="shared" ca="1" si="19"/>
        <v>9.1483106826996757E-2</v>
      </c>
      <c r="H144" s="1">
        <f t="shared" ca="1" si="19"/>
        <v>1.102800333668902E-2</v>
      </c>
      <c r="I144" s="1">
        <f t="shared" ca="1" si="19"/>
        <v>-2.5969713227109347E-2</v>
      </c>
      <c r="J144" s="1">
        <f t="shared" ca="1" si="19"/>
        <v>2.0648085852468575E-3</v>
      </c>
      <c r="K144" s="1">
        <f t="shared" ca="1" si="19"/>
        <v>6.3559544262347195E-2</v>
      </c>
      <c r="L144" s="1">
        <f t="shared" ca="1" si="19"/>
        <v>0.21694985219635204</v>
      </c>
      <c r="M144" s="1">
        <f t="shared" ca="1" si="19"/>
        <v>0.39412708902474847</v>
      </c>
      <c r="N144" s="1">
        <f t="shared" ca="1" si="19"/>
        <v>0.39576651048155803</v>
      </c>
      <c r="O144" s="1">
        <f t="shared" ca="1" si="19"/>
        <v>0.40136791001585415</v>
      </c>
      <c r="P144" s="1">
        <f t="shared" ca="1" si="19"/>
        <v>0.32303868393615387</v>
      </c>
      <c r="Q144" s="1">
        <f t="shared" ca="1" si="19"/>
        <v>0.42476863303160917</v>
      </c>
      <c r="R144" s="1">
        <f t="shared" ca="1" si="19"/>
        <v>0.66132864112495515</v>
      </c>
      <c r="S144" s="1">
        <f t="shared" ca="1" si="19"/>
        <v>0.68091434005028761</v>
      </c>
      <c r="T144" s="1">
        <f t="shared" ca="1" si="19"/>
        <v>0.57869419835228819</v>
      </c>
      <c r="U144" s="1">
        <f t="shared" ca="1" si="18"/>
        <v>0.72720651923800061</v>
      </c>
      <c r="V144" s="1">
        <f t="shared" ca="1" si="15"/>
        <v>0.89590272279057281</v>
      </c>
      <c r="W144" s="1">
        <f t="shared" ca="1" si="16"/>
        <v>0.98961435311307988</v>
      </c>
    </row>
    <row r="145" spans="1:23">
      <c r="A145">
        <v>178</v>
      </c>
      <c r="B145" t="s">
        <v>81</v>
      </c>
      <c r="C145">
        <v>-1</v>
      </c>
      <c r="D145" s="1">
        <f t="shared" ca="1" si="12"/>
        <v>6.4821300291669798E-2</v>
      </c>
      <c r="E145" s="1">
        <f t="shared" ca="1" si="13"/>
        <v>3.6095107893992479E-2</v>
      </c>
      <c r="F145" s="1">
        <f t="shared" ca="1" si="19"/>
        <v>3.4351111497458689E-2</v>
      </c>
      <c r="G145" s="1">
        <f t="shared" ca="1" si="19"/>
        <v>3.8517714912523413E-2</v>
      </c>
      <c r="H145" s="1">
        <f t="shared" ca="1" si="19"/>
        <v>0.12221868003520839</v>
      </c>
      <c r="I145" s="1">
        <f t="shared" ca="1" si="19"/>
        <v>0.31820580055456299</v>
      </c>
      <c r="J145" s="1">
        <f t="shared" ca="1" si="19"/>
        <v>0.47254892665121317</v>
      </c>
      <c r="K145" s="1">
        <f t="shared" ca="1" si="19"/>
        <v>0.37957430509353313</v>
      </c>
      <c r="L145" s="1">
        <f t="shared" ca="1" si="19"/>
        <v>0.38310667584149255</v>
      </c>
      <c r="M145" s="1">
        <f t="shared" ca="1" si="19"/>
        <v>0.45238648204076287</v>
      </c>
      <c r="N145" s="1">
        <f t="shared" ca="1" si="19"/>
        <v>0.35795325293258151</v>
      </c>
      <c r="O145" s="1">
        <f t="shared" ca="1" si="19"/>
        <v>0.38053864615777505</v>
      </c>
      <c r="P145" s="1">
        <f t="shared" ca="1" si="19"/>
        <v>0.51539632234951982</v>
      </c>
      <c r="Q145" s="1">
        <f t="shared" ca="1" si="19"/>
        <v>0.5571959003693765</v>
      </c>
      <c r="R145" s="1">
        <f t="shared" ca="1" si="19"/>
        <v>0.71055826555971557</v>
      </c>
      <c r="S145" s="1">
        <f t="shared" ca="1" si="19"/>
        <v>0.72672440425741103</v>
      </c>
      <c r="T145" s="1">
        <f t="shared" ca="1" si="19"/>
        <v>0.65127010042281941</v>
      </c>
      <c r="U145" s="1">
        <f t="shared" ca="1" si="18"/>
        <v>0.7495903563887345</v>
      </c>
      <c r="V145" s="1">
        <f t="shared" ca="1" si="15"/>
        <v>0.68439033734551435</v>
      </c>
      <c r="W145" s="1">
        <f t="shared" ca="1" si="16"/>
        <v>0.43616179579732467</v>
      </c>
    </row>
    <row r="146" spans="1:23">
      <c r="A146">
        <v>179</v>
      </c>
      <c r="B146" t="s">
        <v>82</v>
      </c>
      <c r="C146">
        <v>-1</v>
      </c>
      <c r="D146" s="1">
        <f t="shared" ca="1" si="12"/>
        <v>6.2240016543620873E-2</v>
      </c>
      <c r="E146" s="1">
        <f t="shared" ca="1" si="13"/>
        <v>4.3308413477543085E-2</v>
      </c>
      <c r="F146" s="1">
        <f t="shared" ca="1" si="19"/>
        <v>1.2138069843003569E-2</v>
      </c>
      <c r="G146" s="1">
        <f t="shared" ca="1" si="19"/>
        <v>-2.1031252807208432E-3</v>
      </c>
      <c r="H146" s="1">
        <f t="shared" ca="1" si="19"/>
        <v>3.9196898305887559E-2</v>
      </c>
      <c r="I146" s="1">
        <f t="shared" ca="1" si="19"/>
        <v>0.19752949662578387</v>
      </c>
      <c r="J146" s="1">
        <f t="shared" ca="1" si="19"/>
        <v>0.35937883171098089</v>
      </c>
      <c r="K146" s="1">
        <f t="shared" ca="1" si="19"/>
        <v>0.2512862328499752</v>
      </c>
      <c r="L146" s="1">
        <f t="shared" ca="1" si="19"/>
        <v>0.20498732448999193</v>
      </c>
      <c r="M146" s="1">
        <f t="shared" ca="1" si="19"/>
        <v>0.33547970740530625</v>
      </c>
      <c r="N146" s="1">
        <f t="shared" ca="1" si="19"/>
        <v>0.47253961474907075</v>
      </c>
      <c r="O146" s="1">
        <f t="shared" ca="1" si="19"/>
        <v>0.7048727467953424</v>
      </c>
      <c r="P146" s="1">
        <f t="shared" ca="1" si="19"/>
        <v>0.70474115070674448</v>
      </c>
      <c r="Q146" s="1">
        <f t="shared" ca="1" si="19"/>
        <v>0.57611148754669561</v>
      </c>
      <c r="R146" s="1">
        <f t="shared" ca="1" si="19"/>
        <v>0.71565811582625449</v>
      </c>
      <c r="S146" s="1">
        <f t="shared" ca="1" si="19"/>
        <v>0.85638497529044277</v>
      </c>
      <c r="T146" s="1">
        <f t="shared" ca="1" si="19"/>
        <v>0.85993161556274522</v>
      </c>
      <c r="U146" s="1">
        <f t="shared" ca="1" si="18"/>
        <v>0.84801040743157807</v>
      </c>
      <c r="V146" s="1">
        <f t="shared" ca="1" si="15"/>
        <v>0.88498918206678268</v>
      </c>
      <c r="W146" s="1">
        <f t="shared" ca="1" si="16"/>
        <v>0.91873606858098633</v>
      </c>
    </row>
    <row r="147" spans="1:23">
      <c r="A147">
        <v>180</v>
      </c>
      <c r="B147" t="s">
        <v>83</v>
      </c>
      <c r="C147">
        <v>-1</v>
      </c>
      <c r="D147" s="1">
        <f t="shared" ca="1" si="12"/>
        <v>0.22751641013508445</v>
      </c>
      <c r="E147" s="1">
        <f t="shared" ca="1" si="13"/>
        <v>0.20759807261036367</v>
      </c>
      <c r="F147" s="1">
        <f t="shared" ca="1" si="19"/>
        <v>7.646148037985756E-2</v>
      </c>
      <c r="G147" s="1">
        <f t="shared" ca="1" si="19"/>
        <v>0.16369057013572752</v>
      </c>
      <c r="H147" s="1">
        <f t="shared" ca="1" si="19"/>
        <v>0.41814108346120937</v>
      </c>
      <c r="I147" s="1">
        <f t="shared" ca="1" si="19"/>
        <v>0.43172081800018036</v>
      </c>
      <c r="J147" s="1">
        <f t="shared" ca="1" si="19"/>
        <v>0.32129642245998119</v>
      </c>
      <c r="K147" s="1">
        <f t="shared" ca="1" si="19"/>
        <v>0.13695421254323262</v>
      </c>
      <c r="L147" s="1">
        <f t="shared" ca="1" si="19"/>
        <v>4.0419527541986841E-2</v>
      </c>
      <c r="M147" s="1">
        <f t="shared" ca="1" si="19"/>
        <v>6.0755442621217105E-2</v>
      </c>
      <c r="N147" s="1">
        <f t="shared" ca="1" si="19"/>
        <v>0.14707852049445425</v>
      </c>
      <c r="O147" s="1">
        <f t="shared" ca="1" si="19"/>
        <v>0.12759717085946432</v>
      </c>
      <c r="P147" s="1">
        <f t="shared" ca="1" si="19"/>
        <v>9.0061609046855937E-2</v>
      </c>
      <c r="Q147" s="1">
        <f t="shared" ca="1" si="19"/>
        <v>0.135060957436757</v>
      </c>
      <c r="R147" s="1">
        <f t="shared" ca="1" si="19"/>
        <v>0.32521425585767727</v>
      </c>
      <c r="S147" s="1">
        <f t="shared" ca="1" si="19"/>
        <v>0.55685133971998202</v>
      </c>
      <c r="T147" s="1">
        <f t="shared" ca="1" si="19"/>
        <v>0.54071475998108465</v>
      </c>
      <c r="U147" s="1">
        <f t="shared" ca="1" si="18"/>
        <v>0.30318310605129589</v>
      </c>
      <c r="V147" s="1">
        <f t="shared" ca="1" si="15"/>
        <v>0.29657986147541487</v>
      </c>
      <c r="W147" s="1">
        <f t="shared" ca="1" si="16"/>
        <v>0.53932972458580442</v>
      </c>
    </row>
    <row r="148" spans="1:23">
      <c r="A148">
        <v>181</v>
      </c>
      <c r="B148" t="s">
        <v>84</v>
      </c>
      <c r="C148">
        <v>-1</v>
      </c>
      <c r="D148" s="1">
        <f t="shared" ca="1" si="12"/>
        <v>0.30359024081137731</v>
      </c>
      <c r="E148" s="1">
        <f t="shared" ca="1" si="13"/>
        <v>0.38429227813365235</v>
      </c>
      <c r="F148" s="1">
        <f t="shared" ca="1" si="19"/>
        <v>0.28739726492209927</v>
      </c>
      <c r="G148" s="1">
        <f t="shared" ca="1" si="19"/>
        <v>0.35413230894457648</v>
      </c>
      <c r="H148" s="1">
        <f t="shared" ca="1" si="19"/>
        <v>0.55880521708602837</v>
      </c>
      <c r="I148" s="1">
        <f t="shared" ca="1" si="19"/>
        <v>0.51286717270329429</v>
      </c>
      <c r="J148" s="1">
        <f t="shared" ca="1" si="19"/>
        <v>0.39329425890667702</v>
      </c>
      <c r="K148" s="1">
        <f t="shared" ca="1" si="19"/>
        <v>0.19339953736269555</v>
      </c>
      <c r="L148" s="1">
        <f t="shared" ca="1" si="19"/>
        <v>0.11090731499376974</v>
      </c>
      <c r="M148" s="1">
        <f t="shared" ca="1" si="19"/>
        <v>0.21831006449588636</v>
      </c>
      <c r="N148" s="1">
        <f t="shared" ca="1" si="19"/>
        <v>0.4634511040703132</v>
      </c>
      <c r="O148" s="1">
        <f t="shared" ca="1" si="19"/>
        <v>0.56035512768314033</v>
      </c>
      <c r="P148" s="1">
        <f t="shared" ca="1" si="19"/>
        <v>0.32046137138071251</v>
      </c>
      <c r="Q148" s="1">
        <f t="shared" ca="1" si="19"/>
        <v>0.14389862562254585</v>
      </c>
      <c r="R148" s="1">
        <f t="shared" ca="1" si="19"/>
        <v>0.21364072948373053</v>
      </c>
      <c r="S148" s="1">
        <f t="shared" ca="1" si="19"/>
        <v>0.43648419841911423</v>
      </c>
      <c r="T148" s="1">
        <f t="shared" ca="1" si="19"/>
        <v>0.62286792151238568</v>
      </c>
      <c r="U148" s="1">
        <f t="shared" ca="1" si="18"/>
        <v>0.46724043456003217</v>
      </c>
      <c r="V148" s="1">
        <f t="shared" ca="1" si="15"/>
        <v>0.21813168209651515</v>
      </c>
      <c r="W148" s="1">
        <f t="shared" ca="1" si="16"/>
        <v>0.10000816830702661</v>
      </c>
    </row>
    <row r="149" spans="1:23">
      <c r="A149">
        <v>182</v>
      </c>
      <c r="B149" t="s">
        <v>85</v>
      </c>
      <c r="C149">
        <v>-1</v>
      </c>
      <c r="D149" s="1">
        <f t="shared" ca="1" si="12"/>
        <v>0.41171879527163757</v>
      </c>
      <c r="E149" s="1">
        <f t="shared" ca="1" si="13"/>
        <v>0.51798429167216431</v>
      </c>
      <c r="F149" s="1">
        <f t="shared" ca="1" si="19"/>
        <v>0.43769461255578079</v>
      </c>
      <c r="G149" s="1">
        <f t="shared" ca="1" si="19"/>
        <v>0.42780094190297485</v>
      </c>
      <c r="H149" s="1">
        <f t="shared" ca="1" si="19"/>
        <v>0.43689675354305324</v>
      </c>
      <c r="I149" s="1">
        <f t="shared" ca="1" si="19"/>
        <v>0.21714086898341498</v>
      </c>
      <c r="J149" s="1">
        <f t="shared" ca="1" si="19"/>
        <v>3.8367933358335021E-2</v>
      </c>
      <c r="K149" s="1">
        <f t="shared" ca="1" si="19"/>
        <v>8.2418848664912898E-3</v>
      </c>
      <c r="L149" s="1">
        <f t="shared" ca="1" si="19"/>
        <v>3.2980801555758131E-2</v>
      </c>
      <c r="M149" s="1">
        <f t="shared" ca="1" si="19"/>
        <v>0.10527495085297622</v>
      </c>
      <c r="N149" s="1">
        <f t="shared" ca="1" si="19"/>
        <v>0.25029727698845639</v>
      </c>
      <c r="O149" s="1">
        <f t="shared" ca="1" si="19"/>
        <v>0.38276681898708798</v>
      </c>
      <c r="P149" s="1">
        <f t="shared" ca="1" si="19"/>
        <v>0.24218399732464629</v>
      </c>
      <c r="Q149" s="1">
        <f t="shared" ca="1" si="19"/>
        <v>0.15350005231502309</v>
      </c>
      <c r="R149" s="1">
        <f t="shared" ca="1" si="19"/>
        <v>0.30322136645031195</v>
      </c>
      <c r="S149" s="1">
        <f t="shared" ca="1" si="19"/>
        <v>0.60104965638429253</v>
      </c>
      <c r="T149" s="1">
        <f t="shared" ca="1" si="19"/>
        <v>0.65653297080561246</v>
      </c>
      <c r="U149" s="1">
        <f t="shared" ca="1" si="18"/>
        <v>0.57532389251745342</v>
      </c>
      <c r="V149" s="1">
        <f t="shared" ca="1" si="15"/>
        <v>0.68430380743130614</v>
      </c>
      <c r="W149" s="1">
        <f t="shared" ca="1" si="16"/>
        <v>0.76978808291465228</v>
      </c>
    </row>
    <row r="150" spans="1:23">
      <c r="A150">
        <v>183</v>
      </c>
      <c r="B150" t="s">
        <v>86</v>
      </c>
      <c r="C150">
        <v>-1</v>
      </c>
      <c r="D150" s="1">
        <f t="shared" ca="1" si="12"/>
        <v>0.35232927833315769</v>
      </c>
      <c r="E150" s="1">
        <f t="shared" ca="1" si="13"/>
        <v>0.45853812484676892</v>
      </c>
      <c r="F150" s="1">
        <f t="shared" ca="1" si="19"/>
        <v>0.367924418720457</v>
      </c>
      <c r="G150" s="1">
        <f t="shared" ca="1" si="19"/>
        <v>0.36488011877735071</v>
      </c>
      <c r="H150" s="1">
        <f t="shared" ca="1" si="19"/>
        <v>0.48764118965969538</v>
      </c>
      <c r="I150" s="1">
        <f t="shared" ca="1" si="19"/>
        <v>0.48495816173545669</v>
      </c>
      <c r="J150" s="1">
        <f t="shared" ca="1" si="19"/>
        <v>0.49404126158800282</v>
      </c>
      <c r="K150" s="1">
        <f t="shared" ca="1" si="19"/>
        <v>0.3273697045186445</v>
      </c>
      <c r="L150" s="1">
        <f t="shared" ca="1" si="19"/>
        <v>0.18238181921209945</v>
      </c>
      <c r="M150" s="1">
        <f t="shared" ca="1" si="19"/>
        <v>0.34216076759054481</v>
      </c>
      <c r="N150" s="1">
        <f t="shared" ca="1" si="19"/>
        <v>0.67497613266652068</v>
      </c>
      <c r="O150" s="1">
        <f t="shared" ca="1" si="19"/>
        <v>0.65739428631645391</v>
      </c>
      <c r="P150" s="1">
        <f t="shared" ca="1" si="19"/>
        <v>0.28793863328664449</v>
      </c>
      <c r="Q150" s="1">
        <f t="shared" ca="1" si="19"/>
        <v>8.7320542313618646E-2</v>
      </c>
      <c r="R150" s="1">
        <f t="shared" ca="1" si="19"/>
        <v>0.19685283909234846</v>
      </c>
      <c r="S150" s="1">
        <f t="shared" ca="1" si="19"/>
        <v>0.45878842848619578</v>
      </c>
      <c r="T150" s="1">
        <f t="shared" ca="1" si="19"/>
        <v>0.53242003124666903</v>
      </c>
      <c r="U150" s="1">
        <f t="shared" ca="1" si="18"/>
        <v>0.38162587946298793</v>
      </c>
      <c r="V150" s="1">
        <f t="shared" ca="1" si="15"/>
        <v>0.39815094641535026</v>
      </c>
      <c r="W150" s="1">
        <f t="shared" ca="1" si="16"/>
        <v>0.59600935268754973</v>
      </c>
    </row>
    <row r="151" spans="1:23">
      <c r="A151">
        <v>184</v>
      </c>
      <c r="B151" t="s">
        <v>87</v>
      </c>
      <c r="C151">
        <v>-1</v>
      </c>
      <c r="D151" s="1">
        <f t="shared" ca="1" si="12"/>
        <v>0.14490820406971366</v>
      </c>
      <c r="E151" s="1">
        <f t="shared" ca="1" si="13"/>
        <v>0.11653796463480828</v>
      </c>
      <c r="F151" s="1">
        <f t="shared" ca="1" si="19"/>
        <v>0.16446304450272961</v>
      </c>
      <c r="G151" s="1">
        <f t="shared" ca="1" si="19"/>
        <v>0.32953348767468738</v>
      </c>
      <c r="H151" s="1">
        <f t="shared" ca="1" si="19"/>
        <v>0.48527580978868234</v>
      </c>
      <c r="I151" s="1">
        <f t="shared" ca="1" si="19"/>
        <v>0.40978199947708871</v>
      </c>
      <c r="J151" s="1">
        <f t="shared" ca="1" si="19"/>
        <v>0.33229619984528158</v>
      </c>
      <c r="K151" s="1">
        <f t="shared" ca="1" si="19"/>
        <v>0.19377781436076352</v>
      </c>
      <c r="L151" s="1">
        <f t="shared" ca="1" si="19"/>
        <v>8.4203600734850642E-2</v>
      </c>
      <c r="M151" s="1">
        <f t="shared" ca="1" si="19"/>
        <v>3.1269632008567846E-2</v>
      </c>
      <c r="N151" s="1">
        <f t="shared" ca="1" si="19"/>
        <v>-4.5935645620879782E-2</v>
      </c>
      <c r="O151" s="1">
        <f t="shared" ca="1" si="19"/>
        <v>-0.14965693117804194</v>
      </c>
      <c r="P151" s="1">
        <f t="shared" ca="1" si="19"/>
        <v>-0.12215847037174916</v>
      </c>
      <c r="Q151" s="1">
        <f t="shared" ca="1" si="19"/>
        <v>2.9431048194352539E-2</v>
      </c>
      <c r="R151" s="1">
        <f t="shared" ca="1" si="19"/>
        <v>0.15530385111584705</v>
      </c>
      <c r="S151" s="1">
        <f t="shared" ca="1" si="19"/>
        <v>0.28087520873519251</v>
      </c>
      <c r="T151" s="1">
        <f t="shared" ca="1" si="19"/>
        <v>0.37431733325834615</v>
      </c>
      <c r="U151" s="1">
        <f t="shared" ca="1" si="18"/>
        <v>0.18112232501434072</v>
      </c>
      <c r="V151" s="1">
        <f t="shared" ca="1" si="15"/>
        <v>-1.8696306491826796E-3</v>
      </c>
      <c r="W151" s="1">
        <f t="shared" ca="1" si="16"/>
        <v>-6.984057173736781E-2</v>
      </c>
    </row>
    <row r="152" spans="1:23">
      <c r="A152">
        <v>185</v>
      </c>
      <c r="B152" t="s">
        <v>88</v>
      </c>
      <c r="C152">
        <v>-1</v>
      </c>
      <c r="D152" s="1">
        <f t="shared" ca="1" si="12"/>
        <v>0.29405497297047167</v>
      </c>
      <c r="E152" s="1">
        <f t="shared" ca="1" si="13"/>
        <v>0.31676141522124707</v>
      </c>
      <c r="F152" s="1">
        <f t="shared" ca="1" si="19"/>
        <v>0.17455194183533643</v>
      </c>
      <c r="G152" s="1">
        <f t="shared" ca="1" si="19"/>
        <v>0.24935883053316257</v>
      </c>
      <c r="H152" s="1">
        <f t="shared" ca="1" si="19"/>
        <v>0.45734398044929314</v>
      </c>
      <c r="I152" s="1">
        <f t="shared" ca="1" si="19"/>
        <v>0.49629184755018035</v>
      </c>
      <c r="J152" s="1">
        <f t="shared" ca="1" si="19"/>
        <v>0.46484278217286396</v>
      </c>
      <c r="K152" s="1">
        <f t="shared" ca="1" si="19"/>
        <v>0.23838498568399186</v>
      </c>
      <c r="L152" s="1">
        <f t="shared" ca="1" si="19"/>
        <v>6.4417948239157335E-2</v>
      </c>
      <c r="M152" s="1">
        <f t="shared" ca="1" si="19"/>
        <v>5.0514482306873346E-2</v>
      </c>
      <c r="N152" s="1">
        <f t="shared" ca="1" si="19"/>
        <v>0.20384566516515062</v>
      </c>
      <c r="O152" s="1">
        <f t="shared" ca="1" si="19"/>
        <v>0.31080650634051182</v>
      </c>
      <c r="P152" s="1">
        <f t="shared" ca="1" si="19"/>
        <v>0.16758311141915896</v>
      </c>
      <c r="Q152" s="1">
        <f t="shared" ca="1" si="19"/>
        <v>0.20787454082568235</v>
      </c>
      <c r="R152" s="1">
        <f t="shared" ca="1" si="19"/>
        <v>0.63232637011638804</v>
      </c>
      <c r="S152" s="1">
        <f t="shared" ca="1" si="19"/>
        <v>0.96229827075248442</v>
      </c>
      <c r="T152" s="1">
        <f t="shared" ca="1" si="19"/>
        <v>1.0159749539483383</v>
      </c>
      <c r="U152" s="1">
        <f t="shared" ca="1" si="18"/>
        <v>0.85565945709747859</v>
      </c>
      <c r="V152" s="1">
        <f t="shared" ca="1" si="15"/>
        <v>0.58189545584630931</v>
      </c>
      <c r="W152" s="1">
        <f t="shared" ca="1" si="16"/>
        <v>0.31023201493645597</v>
      </c>
    </row>
    <row r="153" spans="1:23">
      <c r="A153">
        <v>186</v>
      </c>
      <c r="B153" t="s">
        <v>89</v>
      </c>
      <c r="C153">
        <v>-1</v>
      </c>
      <c r="D153" s="1">
        <f t="shared" ca="1" si="12"/>
        <v>0.53842205939026944</v>
      </c>
      <c r="E153" s="1">
        <f t="shared" ca="1" si="13"/>
        <v>0.58625642164528413</v>
      </c>
      <c r="F153" s="1">
        <f t="shared" ca="1" si="19"/>
        <v>0.81490602269566337</v>
      </c>
      <c r="G153" s="1">
        <f t="shared" ca="1" si="19"/>
        <v>0.88576029802771461</v>
      </c>
      <c r="H153" s="1">
        <f t="shared" ca="1" si="19"/>
        <v>0.67451548156453245</v>
      </c>
      <c r="I153" s="1">
        <f t="shared" ca="1" si="19"/>
        <v>0.40890626925910001</v>
      </c>
      <c r="J153" s="1">
        <f t="shared" ca="1" si="19"/>
        <v>0.38209555035653692</v>
      </c>
      <c r="K153" s="1">
        <f t="shared" ca="1" si="19"/>
        <v>0.22008814781622982</v>
      </c>
      <c r="L153" s="1">
        <f t="shared" ca="1" si="19"/>
        <v>0.11812466557745072</v>
      </c>
      <c r="M153" s="1">
        <f t="shared" ca="1" si="19"/>
        <v>0.20812331859519301</v>
      </c>
      <c r="N153" s="1">
        <f t="shared" ca="1" si="19"/>
        <v>0.33933027962364354</v>
      </c>
      <c r="O153" s="1">
        <f t="shared" ca="1" si="19"/>
        <v>0.20763165352773055</v>
      </c>
      <c r="P153" s="1">
        <f t="shared" ca="1" si="19"/>
        <v>0.23356491980020094</v>
      </c>
      <c r="Q153" s="1">
        <f t="shared" ca="1" si="19"/>
        <v>0.4324515905439088</v>
      </c>
      <c r="R153" s="1">
        <f t="shared" ca="1" si="19"/>
        <v>0.47569714627590443</v>
      </c>
      <c r="S153" s="1">
        <f t="shared" ca="1" si="19"/>
        <v>0.51975470267851531</v>
      </c>
      <c r="T153" s="1">
        <f t="shared" ca="1" si="19"/>
        <v>0.51442897618356465</v>
      </c>
      <c r="U153" s="1">
        <f t="shared" ca="1" si="18"/>
        <v>0.59456180758252919</v>
      </c>
      <c r="V153" s="1">
        <f t="shared" ca="1" si="15"/>
        <v>0.53409292474117753</v>
      </c>
      <c r="W153" s="1">
        <f t="shared" ca="1" si="16"/>
        <v>0.3744873684652254</v>
      </c>
    </row>
    <row r="154" spans="1:23">
      <c r="A154">
        <v>187</v>
      </c>
      <c r="B154" t="s">
        <v>90</v>
      </c>
      <c r="C154">
        <v>-1</v>
      </c>
      <c r="D154" s="1">
        <f t="shared" ca="1" si="12"/>
        <v>0.15900986901738218</v>
      </c>
      <c r="E154" s="1">
        <f t="shared" ca="1" si="13"/>
        <v>0.37462780710073024</v>
      </c>
      <c r="F154" s="1">
        <f t="shared" ca="1" si="19"/>
        <v>0.68576781733197101</v>
      </c>
      <c r="G154" s="1">
        <f t="shared" ca="1" si="19"/>
        <v>0.79892671886939559</v>
      </c>
      <c r="H154" s="1">
        <f t="shared" ca="1" si="19"/>
        <v>0.68663770300534765</v>
      </c>
      <c r="I154" s="1">
        <f t="shared" ca="1" si="19"/>
        <v>0.53440740825051736</v>
      </c>
      <c r="J154" s="1">
        <f t="shared" ca="1" si="19"/>
        <v>0.48779527982188042</v>
      </c>
      <c r="K154" s="1">
        <f t="shared" ca="1" si="19"/>
        <v>0.22746931171654922</v>
      </c>
      <c r="L154" s="1">
        <f t="shared" ca="1" si="19"/>
        <v>8.7890439238236265E-2</v>
      </c>
      <c r="M154" s="1">
        <f t="shared" ca="1" si="19"/>
        <v>0.24204319072202299</v>
      </c>
      <c r="N154" s="1">
        <f t="shared" ca="1" si="19"/>
        <v>0.4768780593175167</v>
      </c>
      <c r="O154" s="1">
        <f t="shared" ca="1" si="19"/>
        <v>0.46604779379939937</v>
      </c>
      <c r="P154" s="1">
        <f t="shared" ca="1" si="19"/>
        <v>0.41736894365712518</v>
      </c>
      <c r="Q154" s="1">
        <f t="shared" ca="1" si="19"/>
        <v>0.49139051379392118</v>
      </c>
      <c r="R154" s="1">
        <f t="shared" ca="1" si="19"/>
        <v>0.4763910807916239</v>
      </c>
      <c r="S154" s="1">
        <f t="shared" ca="1" si="19"/>
        <v>0.56585739504080756</v>
      </c>
      <c r="T154" s="1">
        <f t="shared" ca="1" si="19"/>
        <v>0.63356603467974781</v>
      </c>
      <c r="U154" s="1">
        <f t="shared" ca="1" si="18"/>
        <v>0.82593516360596175</v>
      </c>
      <c r="V154" s="1">
        <f t="shared" ca="1" si="15"/>
        <v>0.89447881153524067</v>
      </c>
      <c r="W154" s="1">
        <f t="shared" ca="1" si="16"/>
        <v>0.90598204604113197</v>
      </c>
    </row>
    <row r="155" spans="1:23">
      <c r="A155">
        <v>188</v>
      </c>
      <c r="B155" t="s">
        <v>91</v>
      </c>
      <c r="C155">
        <v>-1</v>
      </c>
      <c r="D155" s="1">
        <f t="shared" ca="1" si="12"/>
        <v>0.12966297365148802</v>
      </c>
      <c r="E155" s="1">
        <f t="shared" ca="1" si="13"/>
        <v>0.3668687807528957</v>
      </c>
      <c r="F155" s="1">
        <f t="shared" ca="1" si="19"/>
        <v>0.72258522228993805</v>
      </c>
      <c r="G155" s="1">
        <f t="shared" ca="1" si="19"/>
        <v>0.82306124159115013</v>
      </c>
      <c r="H155" s="1">
        <f t="shared" ca="1" si="19"/>
        <v>0.56501118926300298</v>
      </c>
      <c r="I155" s="1">
        <f t="shared" ca="1" si="19"/>
        <v>0.21563434690764413</v>
      </c>
      <c r="J155" s="1">
        <f t="shared" ca="1" si="19"/>
        <v>5.9713006832382086E-2</v>
      </c>
      <c r="K155" s="1">
        <f t="shared" ca="1" si="19"/>
        <v>5.6054839400168491E-2</v>
      </c>
      <c r="L155" s="1">
        <f t="shared" ca="1" si="19"/>
        <v>0.10268203786143815</v>
      </c>
      <c r="M155" s="1">
        <f t="shared" ca="1" si="19"/>
        <v>0.19299017879906993</v>
      </c>
      <c r="N155" s="1">
        <f t="shared" ca="1" si="19"/>
        <v>0.37197988427639206</v>
      </c>
      <c r="O155" s="1">
        <f t="shared" ca="1" si="19"/>
        <v>0.5675224948568357</v>
      </c>
      <c r="P155" s="1">
        <f t="shared" ca="1" si="19"/>
        <v>0.54952883438024758</v>
      </c>
      <c r="Q155" s="1">
        <f t="shared" ca="1" si="19"/>
        <v>0.5440651051943739</v>
      </c>
      <c r="R155" s="1">
        <f t="shared" ca="1" si="19"/>
        <v>0.48737885993283581</v>
      </c>
      <c r="S155" s="1">
        <f t="shared" ca="1" si="19"/>
        <v>0.5633929916355509</v>
      </c>
      <c r="T155" s="1">
        <f t="shared" ca="1" si="19"/>
        <v>0.58362171003321006</v>
      </c>
      <c r="U155" s="1">
        <f t="shared" ca="1" si="18"/>
        <v>0.69599160520411019</v>
      </c>
      <c r="V155" s="1">
        <f t="shared" ca="1" si="15"/>
        <v>0.63156095037904769</v>
      </c>
      <c r="W155" s="1">
        <f t="shared" ca="1" si="16"/>
        <v>0.40334757723744119</v>
      </c>
    </row>
    <row r="156" spans="1:23">
      <c r="A156">
        <v>189</v>
      </c>
      <c r="B156" t="s">
        <v>92</v>
      </c>
      <c r="C156">
        <v>-1</v>
      </c>
      <c r="D156" s="1">
        <f t="shared" ca="1" si="12"/>
        <v>0.14469342887735673</v>
      </c>
      <c r="E156" s="1">
        <f t="shared" ca="1" si="13"/>
        <v>0.34847321301904144</v>
      </c>
      <c r="F156" s="1">
        <f t="shared" ca="1" si="19"/>
        <v>0.62472940679067634</v>
      </c>
      <c r="G156" s="1">
        <f t="shared" ca="1" si="19"/>
        <v>0.6252485724760446</v>
      </c>
      <c r="H156" s="1">
        <f t="shared" ca="1" si="19"/>
        <v>0.38162091420148136</v>
      </c>
      <c r="I156" s="1">
        <f t="shared" ca="1" si="19"/>
        <v>0.31001447060159165</v>
      </c>
      <c r="J156" s="1">
        <f t="shared" ca="1" si="19"/>
        <v>0.35716344008430401</v>
      </c>
      <c r="K156" s="1">
        <f t="shared" ca="1" si="19"/>
        <v>0.18969629426610951</v>
      </c>
      <c r="L156" s="1">
        <f t="shared" ca="1" si="19"/>
        <v>9.5218625776131757E-2</v>
      </c>
      <c r="M156" s="1">
        <f t="shared" ca="1" si="19"/>
        <v>0.20243358450542098</v>
      </c>
      <c r="N156" s="1">
        <f t="shared" ca="1" si="19"/>
        <v>0.42681234766197151</v>
      </c>
      <c r="O156" s="1">
        <f t="shared" ca="1" si="19"/>
        <v>0.51200539892502728</v>
      </c>
      <c r="P156" s="1">
        <f t="shared" ca="1" si="19"/>
        <v>0.65441967561082703</v>
      </c>
      <c r="Q156" s="1">
        <f t="shared" ca="1" si="19"/>
        <v>0.62790548215648789</v>
      </c>
      <c r="R156" s="1">
        <f t="shared" ca="1" si="19"/>
        <v>0.4688219745901453</v>
      </c>
      <c r="S156" s="1">
        <f t="shared" ca="1" si="19"/>
        <v>0.53021075501770887</v>
      </c>
      <c r="T156" s="1">
        <f t="shared" ca="1" si="19"/>
        <v>0.65463736226237368</v>
      </c>
      <c r="U156" s="1">
        <f t="shared" ca="1" si="18"/>
        <v>0.87428131579379098</v>
      </c>
      <c r="V156" s="1">
        <f t="shared" ca="1" si="15"/>
        <v>0.96174781828604361</v>
      </c>
      <c r="W156" s="1">
        <f t="shared" ca="1" si="16"/>
        <v>0.99795498955404771</v>
      </c>
    </row>
    <row r="157" spans="1:23">
      <c r="A157">
        <v>190</v>
      </c>
      <c r="B157" t="s">
        <v>93</v>
      </c>
      <c r="C157">
        <v>-1</v>
      </c>
      <c r="D157" s="1">
        <f t="shared" ca="1" si="12"/>
        <v>0.46894404337448431</v>
      </c>
      <c r="E157" s="1">
        <f t="shared" ca="1" si="13"/>
        <v>0.68312462120727013</v>
      </c>
      <c r="F157" s="1">
        <f t="shared" ca="1" si="19"/>
        <v>0.75673934165335122</v>
      </c>
      <c r="G157" s="1">
        <f t="shared" ca="1" si="19"/>
        <v>0.66091959673556611</v>
      </c>
      <c r="H157" s="1">
        <f t="shared" ca="1" si="19"/>
        <v>0.53399653187695051</v>
      </c>
      <c r="I157" s="1">
        <f t="shared" ca="1" si="19"/>
        <v>0.42855982820233446</v>
      </c>
      <c r="J157" s="1">
        <f t="shared" ca="1" si="19"/>
        <v>0.4816994253973334</v>
      </c>
      <c r="K157" s="1">
        <f t="shared" ca="1" si="19"/>
        <v>0.40243104891103182</v>
      </c>
      <c r="L157" s="1">
        <f t="shared" ca="1" si="19"/>
        <v>0.37206430509697064</v>
      </c>
      <c r="M157" s="1">
        <f t="shared" ca="1" si="19"/>
        <v>0.47146851871089446</v>
      </c>
      <c r="N157" s="1">
        <f t="shared" ca="1" si="19"/>
        <v>0.67948142634266573</v>
      </c>
      <c r="O157" s="1">
        <f t="shared" ca="1" si="19"/>
        <v>0.60222780358096994</v>
      </c>
      <c r="P157" s="1">
        <f t="shared" ca="1" si="19"/>
        <v>0.30132065998993418</v>
      </c>
      <c r="Q157" s="1">
        <f t="shared" ca="1" si="19"/>
        <v>0.16848311739888383</v>
      </c>
      <c r="R157" s="1">
        <f t="shared" ca="1" si="19"/>
        <v>0.29687918219717491</v>
      </c>
      <c r="S157" s="1">
        <f t="shared" ca="1" si="19"/>
        <v>0.50311487029335533</v>
      </c>
      <c r="T157" s="1">
        <f t="shared" ca="1" si="19"/>
        <v>0.56076341285200171</v>
      </c>
      <c r="U157" s="1">
        <f t="shared" ca="1" si="18"/>
        <v>0.76309960565853341</v>
      </c>
      <c r="V157" s="1">
        <f t="shared" ca="1" si="15"/>
        <v>0.92251025600527226</v>
      </c>
      <c r="W157" s="1">
        <f t="shared" ca="1" si="16"/>
        <v>0.97400459036737363</v>
      </c>
    </row>
    <row r="158" spans="1:23">
      <c r="A158">
        <v>191</v>
      </c>
      <c r="B158" t="s">
        <v>94</v>
      </c>
      <c r="C158">
        <v>-1</v>
      </c>
      <c r="D158" s="1">
        <f t="shared" ca="1" si="12"/>
        <v>0.47950024868592739</v>
      </c>
      <c r="E158" s="1">
        <f t="shared" ca="1" si="13"/>
        <v>0.79387150412037477</v>
      </c>
      <c r="F158" s="1">
        <f t="shared" ca="1" si="19"/>
        <v>0.94699272701607184</v>
      </c>
      <c r="G158" s="1">
        <f t="shared" ca="1" si="19"/>
        <v>0.87786402658095175</v>
      </c>
      <c r="H158" s="1">
        <f t="shared" ca="1" si="19"/>
        <v>0.59834842993480097</v>
      </c>
      <c r="I158" s="1">
        <f t="shared" ca="1" si="19"/>
        <v>0.27058839821822955</v>
      </c>
      <c r="J158" s="1">
        <f t="shared" ca="1" si="19"/>
        <v>0.16043181571397472</v>
      </c>
      <c r="K158" s="1">
        <f t="shared" ca="1" si="19"/>
        <v>0.11116612450299039</v>
      </c>
      <c r="L158" s="1">
        <f ca="1">(L108+0.6*(M108+K108)+0.15*(J108+N108))/(1+2*0.6+2*0.15)</f>
        <v>0.12837223330697195</v>
      </c>
      <c r="M158" s="1">
        <f t="shared" ca="1" si="19"/>
        <v>0.2902430471478582</v>
      </c>
      <c r="N158" s="1">
        <f t="shared" ca="1" si="19"/>
        <v>0.55232103244438724</v>
      </c>
      <c r="O158" s="1">
        <f t="shared" ca="1" si="19"/>
        <v>0.59348187266884123</v>
      </c>
      <c r="P158" s="1">
        <f t="shared" ca="1" si="19"/>
        <v>0.45927857782538251</v>
      </c>
      <c r="Q158" s="1">
        <f t="shared" ca="1" si="19"/>
        <v>0.48994827520238149</v>
      </c>
      <c r="R158" s="1">
        <f t="shared" ca="1" si="19"/>
        <v>0.479572103335971</v>
      </c>
      <c r="S158" s="1">
        <f t="shared" ca="1" si="19"/>
        <v>0.54411712715693006</v>
      </c>
      <c r="T158" s="1">
        <f t="shared" ca="1" si="19"/>
        <v>0.59387544849396334</v>
      </c>
      <c r="U158" s="1">
        <f t="shared" ca="1" si="18"/>
        <v>0.71669327077618328</v>
      </c>
      <c r="V158" s="1">
        <f t="shared" ca="1" si="15"/>
        <v>0.60598092595520892</v>
      </c>
      <c r="W158" s="1">
        <f ca="1">(W108+0.6*(V108)+0.15*U108)/(1+0.6+0.15)</f>
        <v>0.34161663588827235</v>
      </c>
    </row>
    <row r="159" spans="1:23">
      <c r="D159" s="1" t="s">
        <v>2</v>
      </c>
      <c r="E159" s="1" t="s">
        <v>3</v>
      </c>
      <c r="F159" s="1" t="s">
        <v>4</v>
      </c>
      <c r="G159" s="1" t="s">
        <v>5</v>
      </c>
      <c r="H159" s="1" t="s">
        <v>6</v>
      </c>
      <c r="I159" s="1" t="s">
        <v>7</v>
      </c>
      <c r="J159" s="1" t="s">
        <v>8</v>
      </c>
      <c r="K159" s="1" t="s">
        <v>9</v>
      </c>
      <c r="L159" s="1" t="s">
        <v>10</v>
      </c>
      <c r="M159" s="1" t="s">
        <v>11</v>
      </c>
      <c r="N159" s="1" t="s">
        <v>17</v>
      </c>
      <c r="O159" s="1" t="s">
        <v>18</v>
      </c>
      <c r="P159" s="1" t="s">
        <v>19</v>
      </c>
      <c r="Q159" s="1" t="s">
        <v>20</v>
      </c>
      <c r="R159" s="1" t="s">
        <v>21</v>
      </c>
      <c r="S159" s="1" t="s">
        <v>22</v>
      </c>
      <c r="T159" s="1" t="s">
        <v>23</v>
      </c>
      <c r="U159" s="1" t="s">
        <v>24</v>
      </c>
      <c r="V159" s="1" t="s">
        <v>25</v>
      </c>
      <c r="W159" s="1" t="s">
        <v>26</v>
      </c>
    </row>
    <row r="160" spans="1:23">
      <c r="B160" s="1" t="s">
        <v>197</v>
      </c>
      <c r="C160" s="1" t="s">
        <v>0</v>
      </c>
      <c r="D160" s="10">
        <f ca="1">AVERAGE(D111:D134)</f>
        <v>0.52845769079470684</v>
      </c>
      <c r="E160" s="3">
        <f t="shared" ref="E160:W160" ca="1" si="20">AVERAGE(E111:E134)</f>
        <v>0.54707344647926026</v>
      </c>
      <c r="F160" s="3">
        <f t="shared" ca="1" si="20"/>
        <v>0.50843475716500464</v>
      </c>
      <c r="G160" s="3">
        <f t="shared" ca="1" si="20"/>
        <v>0.51152927233030998</v>
      </c>
      <c r="H160" s="3">
        <f t="shared" ca="1" si="20"/>
        <v>0.60909243716157813</v>
      </c>
      <c r="I160" s="3">
        <f t="shared" ca="1" si="20"/>
        <v>0.74268622819231245</v>
      </c>
      <c r="J160" s="3">
        <f t="shared" ca="1" si="20"/>
        <v>0.77936408875448515</v>
      </c>
      <c r="K160" s="3">
        <f t="shared" ca="1" si="20"/>
        <v>0.7715946274817217</v>
      </c>
      <c r="L160" s="3">
        <f t="shared" ca="1" si="20"/>
        <v>0.65941373594742803</v>
      </c>
      <c r="M160" s="3">
        <f t="shared" ca="1" si="20"/>
        <v>0.52408187479372981</v>
      </c>
      <c r="N160" s="3">
        <f t="shared" ca="1" si="20"/>
        <v>0.33690260887884743</v>
      </c>
      <c r="O160" s="3">
        <f t="shared" ca="1" si="20"/>
        <v>0.1797619078542935</v>
      </c>
      <c r="P160" s="3">
        <f t="shared" ca="1" si="20"/>
        <v>0.21472951816257405</v>
      </c>
      <c r="Q160" s="3">
        <f t="shared" ca="1" si="20"/>
        <v>0.40996640669712764</v>
      </c>
      <c r="R160" s="3">
        <f t="shared" ca="1" si="20"/>
        <v>0.48621925167138835</v>
      </c>
      <c r="S160" s="3">
        <f t="shared" ca="1" si="20"/>
        <v>0.26517470937296739</v>
      </c>
      <c r="T160" s="3">
        <f t="shared" ca="1" si="20"/>
        <v>9.7378532514659263E-2</v>
      </c>
      <c r="U160" s="3">
        <f t="shared" ca="1" si="20"/>
        <v>0.12496812021220365</v>
      </c>
      <c r="V160" s="3">
        <f t="shared" ca="1" si="20"/>
        <v>0.22029855774489546</v>
      </c>
      <c r="W160" s="3">
        <f t="shared" ca="1" si="20"/>
        <v>0.2307519156183134</v>
      </c>
    </row>
    <row r="161" spans="2:23">
      <c r="C161" s="1" t="s">
        <v>198</v>
      </c>
      <c r="D161" s="10">
        <f ca="1">AVERAGE(D135:D158)</f>
        <v>0.16379331139913736</v>
      </c>
      <c r="E161" s="3">
        <f t="shared" ref="E161:W161" ca="1" si="21">AVERAGE(E135:E158)</f>
        <v>0.24263388631196089</v>
      </c>
      <c r="F161" s="3">
        <f t="shared" ca="1" si="21"/>
        <v>0.31816105049691534</v>
      </c>
      <c r="G161" s="3">
        <f t="shared" ca="1" si="21"/>
        <v>0.38579848336409484</v>
      </c>
      <c r="H161" s="3">
        <f t="shared" ca="1" si="21"/>
        <v>0.39647882903040726</v>
      </c>
      <c r="I161" s="3">
        <f t="shared" ca="1" si="21"/>
        <v>0.30290805751581534</v>
      </c>
      <c r="J161" s="3">
        <f t="shared" ca="1" si="21"/>
        <v>0.25947087948737807</v>
      </c>
      <c r="K161" s="3">
        <f t="shared" ca="1" si="21"/>
        <v>0.21296255369526682</v>
      </c>
      <c r="L161" s="3">
        <f t="shared" ca="1" si="21"/>
        <v>0.26958080793973466</v>
      </c>
      <c r="M161" s="3">
        <f t="shared" ca="1" si="21"/>
        <v>0.36821629902113512</v>
      </c>
      <c r="N161" s="3">
        <f t="shared" ca="1" si="21"/>
        <v>0.3951946438427108</v>
      </c>
      <c r="O161" s="3">
        <f t="shared" ca="1" si="21"/>
        <v>0.37481676121384577</v>
      </c>
      <c r="P161" s="3">
        <f t="shared" ca="1" si="21"/>
        <v>0.29766377887413681</v>
      </c>
      <c r="Q161" s="3">
        <f t="shared" ca="1" si="21"/>
        <v>0.30153731115019111</v>
      </c>
      <c r="R161" s="3">
        <f t="shared" ca="1" si="21"/>
        <v>0.42919430554400195</v>
      </c>
      <c r="S161" s="3">
        <f t="shared" ca="1" si="21"/>
        <v>0.56300745760516591</v>
      </c>
      <c r="T161" s="3">
        <f t="shared" ca="1" si="21"/>
        <v>0.55383945853730465</v>
      </c>
      <c r="U161" s="3">
        <f t="shared" ca="1" si="21"/>
        <v>0.57660551799052684</v>
      </c>
      <c r="V161" s="3">
        <f t="shared" ca="1" si="21"/>
        <v>0.59856770110864999</v>
      </c>
      <c r="W161" s="3">
        <f t="shared" ca="1" si="21"/>
        <v>0.57303310434317867</v>
      </c>
    </row>
    <row r="162" spans="2:23">
      <c r="C162" s="1" t="s">
        <v>16</v>
      </c>
      <c r="D162" s="3">
        <f ca="1">IF(D165&gt;0,TINV(TTEST(D111:D134,D135:D158,2,2),46),-TINV(TTEST(D111:D134,D135:D158,2,2),46))</f>
        <v>4.4209352954458705</v>
      </c>
      <c r="E162" s="3">
        <f t="shared" ref="E162:V162" ca="1" si="22">IF(E165&gt;0,TINV(TTEST(E111:E134,E135:E158,2,2),46),-TINV(TTEST(E111:E134,E135:E158,2,2),46))</f>
        <v>4.4288775154748912</v>
      </c>
      <c r="F162" s="3">
        <f t="shared" ca="1" si="22"/>
        <v>2.6127496926460703</v>
      </c>
      <c r="G162" s="3">
        <f t="shared" ca="1" si="22"/>
        <v>1.6291515264686782</v>
      </c>
      <c r="H162" s="3">
        <f t="shared" ca="1" si="22"/>
        <v>3.1152754078112581</v>
      </c>
      <c r="I162" s="3">
        <f t="shared" ca="1" si="22"/>
        <v>9.5133443062098024</v>
      </c>
      <c r="J162" s="3">
        <f t="shared" ca="1" si="22"/>
        <v>10.022395551673256</v>
      </c>
      <c r="K162" s="3">
        <f t="shared" ca="1" si="22"/>
        <v>14.81591950110565</v>
      </c>
      <c r="L162" s="3">
        <f t="shared" ca="1" si="22"/>
        <v>6.3721850403212326</v>
      </c>
      <c r="M162" s="3">
        <f t="shared" ca="1" si="22"/>
        <v>2.4755622084121676</v>
      </c>
      <c r="N162" s="3">
        <f t="shared" ca="1" si="22"/>
        <v>-1.0846742767872928</v>
      </c>
      <c r="O162" s="3">
        <f t="shared" ca="1" si="22"/>
        <v>-3.6251413441080444</v>
      </c>
      <c r="P162" s="3">
        <f t="shared" ca="1" si="22"/>
        <v>-1.5673954928312392</v>
      </c>
      <c r="Q162" s="3">
        <f t="shared" ca="1" si="22"/>
        <v>1.9985654020016517</v>
      </c>
      <c r="R162" s="3">
        <f t="shared" ca="1" si="22"/>
        <v>1.205149891283146</v>
      </c>
      <c r="S162" s="3">
        <f t="shared" ca="1" si="22"/>
        <v>-8.0394422995418537</v>
      </c>
      <c r="T162" s="3">
        <f t="shared" ca="1" si="22"/>
        <v>-11.87236799353078</v>
      </c>
      <c r="U162" s="3">
        <f t="shared" ca="1" si="22"/>
        <v>-8.4324136986281673</v>
      </c>
      <c r="V162" s="3">
        <f t="shared" ca="1" si="22"/>
        <v>-5.6507622660742793</v>
      </c>
      <c r="W162" s="3">
        <f ca="1">IF(W165&gt;0,TINV(TTEST(W111:W134,W135:W158,2,2),46),-TINV(TTEST(W111:W134,W135:W158,2,2),46))</f>
        <v>-4.428279461877862</v>
      </c>
    </row>
    <row r="163" spans="2:23">
      <c r="B163" s="1" t="s">
        <v>199</v>
      </c>
      <c r="C163" s="1" t="s">
        <v>0</v>
      </c>
      <c r="D163" s="3">
        <f ca="1">STDEV(D111:D134)/SQRT(COUNT(D111:D134))</f>
        <v>7.380792963871638E-2</v>
      </c>
      <c r="E163" s="3">
        <f t="shared" ref="E163:W163" ca="1" si="23">STDEV(E111:E134)/SQRT(COUNT(E111:E134))</f>
        <v>4.8346712710812707E-2</v>
      </c>
      <c r="F163" s="3">
        <f t="shared" ca="1" si="23"/>
        <v>4.147226259051897E-2</v>
      </c>
      <c r="G163" s="3">
        <f t="shared" ca="1" si="23"/>
        <v>5.1506516164729337E-2</v>
      </c>
      <c r="H163" s="3">
        <f t="shared" ca="1" si="23"/>
        <v>5.2627308463470482E-2</v>
      </c>
      <c r="I163" s="3">
        <f t="shared" ca="1" si="23"/>
        <v>3.5236668118630188E-2</v>
      </c>
      <c r="J163" s="3">
        <f t="shared" ca="1" si="23"/>
        <v>3.8047510867982699E-2</v>
      </c>
      <c r="K163" s="3">
        <f t="shared" ca="1" si="23"/>
        <v>3.1986198848689307E-2</v>
      </c>
      <c r="L163" s="3">
        <f t="shared" ca="1" si="23"/>
        <v>4.4470072393623668E-2</v>
      </c>
      <c r="M163" s="3">
        <f t="shared" ca="1" si="23"/>
        <v>4.5109987119105757E-2</v>
      </c>
      <c r="N163" s="3">
        <f t="shared" ca="1" si="23"/>
        <v>4.0551448314332668E-2</v>
      </c>
      <c r="O163" s="3">
        <f t="shared" ca="1" si="23"/>
        <v>2.2849225888471554E-2</v>
      </c>
      <c r="P163" s="3">
        <f t="shared" ca="1" si="23"/>
        <v>2.3869319149500013E-2</v>
      </c>
      <c r="Q163" s="3">
        <f t="shared" ca="1" si="23"/>
        <v>3.1903753700974091E-2</v>
      </c>
      <c r="R163" s="3">
        <f t="shared" ca="1" si="23"/>
        <v>2.3071832506855204E-2</v>
      </c>
      <c r="S163" s="3">
        <f t="shared" ca="1" si="23"/>
        <v>1.4049332521232586E-2</v>
      </c>
      <c r="T163" s="3">
        <f t="shared" ca="1" si="23"/>
        <v>1.2802985533354608E-2</v>
      </c>
      <c r="U163" s="3">
        <f t="shared" ca="1" si="23"/>
        <v>2.3305543141701669E-2</v>
      </c>
      <c r="V163" s="3">
        <f t="shared" ca="1" si="23"/>
        <v>3.612070219720153E-2</v>
      </c>
      <c r="W163" s="3">
        <f t="shared" ca="1" si="23"/>
        <v>3.6804699405614372E-2</v>
      </c>
    </row>
    <row r="164" spans="2:23">
      <c r="C164" s="1" t="s">
        <v>198</v>
      </c>
      <c r="D164" s="3">
        <f ca="1">STDEV(D135:D158)/SQRT(COUNT(D135:D158))</f>
        <v>3.6827931385508078E-2</v>
      </c>
      <c r="E164" s="3">
        <f t="shared" ref="E164:W164" ca="1" si="24">STDEV(E135:E158)/SQRT(COUNT(E135:E158))</f>
        <v>4.8864476061512001E-2</v>
      </c>
      <c r="F164" s="3">
        <f t="shared" ca="1" si="24"/>
        <v>5.986270779082014E-2</v>
      </c>
      <c r="G164" s="3">
        <f t="shared" ca="1" si="24"/>
        <v>5.7473089763399862E-2</v>
      </c>
      <c r="H164" s="3">
        <f t="shared" ca="1" si="24"/>
        <v>4.3454071580198567E-2</v>
      </c>
      <c r="I164" s="3">
        <f t="shared" ca="1" si="24"/>
        <v>2.9922557220163452E-2</v>
      </c>
      <c r="J164" s="3">
        <f t="shared" ca="1" si="24"/>
        <v>3.5259189096095496E-2</v>
      </c>
      <c r="K164" s="3">
        <f t="shared" ca="1" si="24"/>
        <v>1.9963443046571019E-2</v>
      </c>
      <c r="L164" s="3">
        <f t="shared" ca="1" si="24"/>
        <v>4.2012758270463288E-2</v>
      </c>
      <c r="M164" s="3">
        <f t="shared" ca="1" si="24"/>
        <v>4.3923379165910006E-2</v>
      </c>
      <c r="N164" s="3">
        <f t="shared" ca="1" si="24"/>
        <v>3.5266557564789143E-2</v>
      </c>
      <c r="O164" s="3">
        <f t="shared" ca="1" si="24"/>
        <v>4.8713584360978071E-2</v>
      </c>
      <c r="P164" s="3">
        <f t="shared" ca="1" si="24"/>
        <v>4.7222355962627693E-2</v>
      </c>
      <c r="Q164" s="3">
        <f t="shared" ca="1" si="24"/>
        <v>4.3881531722915465E-2</v>
      </c>
      <c r="R164" s="3">
        <f t="shared" ca="1" si="24"/>
        <v>4.1311708393256028E-2</v>
      </c>
      <c r="S164" s="3">
        <f t="shared" ca="1" si="24"/>
        <v>3.4279079074832408E-2</v>
      </c>
      <c r="T164" s="3">
        <f t="shared" ca="1" si="24"/>
        <v>3.6253016938036807E-2</v>
      </c>
      <c r="U164" s="3">
        <f t="shared" ca="1" si="24"/>
        <v>4.8223347197970674E-2</v>
      </c>
      <c r="V164" s="3">
        <f t="shared" ca="1" si="24"/>
        <v>5.6359800385462365E-2</v>
      </c>
      <c r="W164" s="3">
        <f t="shared" ca="1" si="24"/>
        <v>6.7969388980946899E-2</v>
      </c>
    </row>
    <row r="165" spans="2:23">
      <c r="C165" s="1" t="s">
        <v>110</v>
      </c>
      <c r="D165" s="2">
        <f ca="1">D160-D161</f>
        <v>0.3646643793955695</v>
      </c>
      <c r="E165" s="2">
        <f t="shared" ref="E165:W165" ca="1" si="25">E160-E161</f>
        <v>0.30443956016729934</v>
      </c>
      <c r="F165" s="2">
        <f t="shared" ca="1" si="25"/>
        <v>0.19027370666808929</v>
      </c>
      <c r="G165" s="2">
        <f t="shared" ca="1" si="25"/>
        <v>0.12573078896621515</v>
      </c>
      <c r="H165" s="2">
        <f t="shared" ca="1" si="25"/>
        <v>0.21261360813117086</v>
      </c>
      <c r="I165" s="2">
        <f t="shared" ca="1" si="25"/>
        <v>0.4397781706764971</v>
      </c>
      <c r="J165" s="2">
        <f t="shared" ca="1" si="25"/>
        <v>0.51989320926710714</v>
      </c>
      <c r="K165" s="2">
        <f t="shared" ca="1" si="25"/>
        <v>0.55863207378645485</v>
      </c>
      <c r="L165" s="2">
        <f t="shared" ca="1" si="25"/>
        <v>0.38983292800769337</v>
      </c>
      <c r="M165" s="2">
        <f t="shared" ca="1" si="25"/>
        <v>0.15586557577259469</v>
      </c>
      <c r="N165" s="2">
        <f t="shared" ca="1" si="25"/>
        <v>-5.8292034963863371E-2</v>
      </c>
      <c r="O165" s="2">
        <f t="shared" ca="1" si="25"/>
        <v>-0.19505485335955228</v>
      </c>
      <c r="P165" s="2">
        <f t="shared" ca="1" si="25"/>
        <v>-8.2934260711562763E-2</v>
      </c>
      <c r="Q165" s="2">
        <f t="shared" ca="1" si="25"/>
        <v>0.10842909554693653</v>
      </c>
      <c r="R165" s="2">
        <f t="shared" ca="1" si="25"/>
        <v>5.70249461273864E-2</v>
      </c>
      <c r="S165" s="2">
        <f t="shared" ca="1" si="25"/>
        <v>-0.29783274823219852</v>
      </c>
      <c r="T165" s="2">
        <f t="shared" ca="1" si="25"/>
        <v>-0.45646092602264537</v>
      </c>
      <c r="U165" s="2">
        <f t="shared" ca="1" si="25"/>
        <v>-0.45163739777832318</v>
      </c>
      <c r="V165" s="2">
        <f t="shared" ca="1" si="25"/>
        <v>-0.3782691433637545</v>
      </c>
      <c r="W165" s="2">
        <f t="shared" ca="1" si="25"/>
        <v>-0.34228118872486524</v>
      </c>
    </row>
    <row r="167" spans="2:23">
      <c r="B167" s="1" t="s">
        <v>200</v>
      </c>
      <c r="D167" s="1">
        <f ca="1">COVAR(D111:D158,$C111:$C158)/VAR($C111:$C158)</f>
        <v>0.17853360241241428</v>
      </c>
      <c r="E167" s="1">
        <f t="shared" ref="E167:W167" ca="1" si="26">COVAR(E111:E158,$C111:$C158)/VAR($C111:$C158)</f>
        <v>0.14904853466524032</v>
      </c>
      <c r="F167" s="1">
        <f t="shared" ca="1" si="26"/>
        <v>9.3154835556252105E-2</v>
      </c>
      <c r="G167" s="1">
        <f t="shared" ca="1" si="26"/>
        <v>6.1555698764709461E-2</v>
      </c>
      <c r="H167" s="1">
        <f t="shared" ca="1" si="26"/>
        <v>0.10409207898088566</v>
      </c>
      <c r="I167" s="1">
        <f t="shared" ca="1" si="26"/>
        <v>0.21530806272703509</v>
      </c>
      <c r="J167" s="1">
        <f t="shared" ca="1" si="26"/>
        <v>0.25453105037035451</v>
      </c>
      <c r="K167" s="1">
        <f t="shared" ca="1" si="26"/>
        <v>0.27349695279128533</v>
      </c>
      <c r="L167" s="1">
        <f t="shared" ca="1" si="26"/>
        <v>0.19085570433709984</v>
      </c>
      <c r="M167" s="1">
        <f t="shared" ca="1" si="26"/>
        <v>7.6309188138666093E-2</v>
      </c>
      <c r="N167" s="1">
        <f t="shared" ca="1" si="26"/>
        <v>-2.8538808784391408E-2</v>
      </c>
      <c r="O167" s="1">
        <f t="shared" ca="1" si="26"/>
        <v>-9.5495605290614141E-2</v>
      </c>
      <c r="P167" s="1">
        <f t="shared" ca="1" si="26"/>
        <v>-4.0603231806702618E-2</v>
      </c>
      <c r="Q167" s="1">
        <f t="shared" ca="1" si="26"/>
        <v>5.3085078028187724E-2</v>
      </c>
      <c r="R167" s="1">
        <f t="shared" ca="1" si="26"/>
        <v>2.7918463208199611E-2</v>
      </c>
      <c r="S167" s="1">
        <f t="shared" ca="1" si="26"/>
        <v>-0.14581394965534716</v>
      </c>
      <c r="T167" s="1">
        <f t="shared" ca="1" si="26"/>
        <v>-0.22347566169858687</v>
      </c>
      <c r="U167" s="1">
        <f t="shared" ca="1" si="26"/>
        <v>-0.22111414266230403</v>
      </c>
      <c r="V167" s="1">
        <f t="shared" ca="1" si="26"/>
        <v>-0.18519426810517145</v>
      </c>
      <c r="W167" s="1">
        <f t="shared" ca="1" si="26"/>
        <v>-0.16757516531321545</v>
      </c>
    </row>
  </sheetData>
  <phoneticPr fontId="1" type="noConversion"/>
  <pageMargins left="0.75" right="0.75" top="1" bottom="1" header="0.5" footer="0.5"/>
  <headerFooter alignWithMargins="0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D167"/>
  <sheetViews>
    <sheetView workbookViewId="0">
      <selection activeCell="D1" sqref="D1:W48"/>
    </sheetView>
  </sheetViews>
  <sheetFormatPr defaultRowHeight="15.75"/>
  <cols>
    <col min="1" max="1" width="9" style="1"/>
    <col min="2" max="2" width="15.875" style="1" customWidth="1"/>
    <col min="3" max="3" width="13.875" style="1" bestFit="1" customWidth="1"/>
    <col min="4" max="4" width="9.5" style="1" bestFit="1" customWidth="1"/>
    <col min="5" max="16384" width="9" style="1"/>
  </cols>
  <sheetData>
    <row r="1" spans="1:27">
      <c r="A1">
        <v>0</v>
      </c>
      <c r="B1" t="s">
        <v>148</v>
      </c>
      <c r="C1">
        <v>30</v>
      </c>
      <c r="D1">
        <v>1E-3</v>
      </c>
      <c r="E1">
        <v>0.95599999999999996</v>
      </c>
      <c r="F1">
        <v>0.93600000000000005</v>
      </c>
      <c r="G1">
        <v>1E-3</v>
      </c>
      <c r="H1">
        <v>0</v>
      </c>
      <c r="I1">
        <v>0.99299999999999999</v>
      </c>
      <c r="J1">
        <v>0.45300000000000001</v>
      </c>
      <c r="K1">
        <v>0.90600000000000003</v>
      </c>
      <c r="L1">
        <v>0.996</v>
      </c>
      <c r="M1">
        <v>7.0999999999999994E-2</v>
      </c>
      <c r="N1">
        <v>6.0000000000000001E-3</v>
      </c>
      <c r="O1">
        <v>0.67900000000000005</v>
      </c>
      <c r="P1">
        <v>0</v>
      </c>
      <c r="Q1">
        <v>7.0000000000000001E-3</v>
      </c>
      <c r="R1">
        <v>0</v>
      </c>
      <c r="S1">
        <v>0.84599999999999997</v>
      </c>
      <c r="T1">
        <v>0</v>
      </c>
      <c r="U1">
        <v>0.99299999999999999</v>
      </c>
      <c r="V1">
        <v>1E-3</v>
      </c>
      <c r="W1">
        <v>0</v>
      </c>
      <c r="Z1" s="1">
        <f>AVERAGE(D1:M1)</f>
        <v>0.53129999999999988</v>
      </c>
      <c r="AA1" s="1">
        <f>AVERAGE(N1:W1)</f>
        <v>0.25319999999999998</v>
      </c>
    </row>
    <row r="2" spans="1:27">
      <c r="A2">
        <v>1</v>
      </c>
      <c r="B2" t="s">
        <v>149</v>
      </c>
      <c r="C2">
        <v>30</v>
      </c>
      <c r="D2">
        <v>0.996</v>
      </c>
      <c r="E2">
        <v>0.998</v>
      </c>
      <c r="F2">
        <v>0.997</v>
      </c>
      <c r="G2">
        <v>1E-3</v>
      </c>
      <c r="H2">
        <v>8.8999999999999996E-2</v>
      </c>
      <c r="I2">
        <v>8.0000000000000002E-3</v>
      </c>
      <c r="J2">
        <v>3.0000000000000001E-3</v>
      </c>
      <c r="K2">
        <v>0.627</v>
      </c>
      <c r="L2">
        <v>0.996</v>
      </c>
      <c r="M2">
        <v>3.0000000000000001E-3</v>
      </c>
      <c r="N2">
        <v>0.2</v>
      </c>
      <c r="O2">
        <v>0.95499999999999996</v>
      </c>
      <c r="P2">
        <v>0.13500000000000001</v>
      </c>
      <c r="Q2">
        <v>0.99299999999999999</v>
      </c>
      <c r="R2">
        <v>0</v>
      </c>
      <c r="S2">
        <v>0.20799999999999999</v>
      </c>
      <c r="T2">
        <v>0</v>
      </c>
      <c r="U2">
        <v>0.98599999999999999</v>
      </c>
      <c r="V2">
        <v>0</v>
      </c>
      <c r="W2">
        <v>7.0000000000000001E-3</v>
      </c>
      <c r="Z2" s="1">
        <f t="shared" ref="Z2:Z48" si="0">AVERAGE(D2:M2)</f>
        <v>0.4718</v>
      </c>
      <c r="AA2" s="1">
        <f t="shared" ref="AA2:AA48" si="1">AVERAGE(N2:W2)</f>
        <v>0.34840000000000004</v>
      </c>
    </row>
    <row r="3" spans="1:27">
      <c r="A3">
        <v>2</v>
      </c>
      <c r="B3" t="s">
        <v>150</v>
      </c>
      <c r="C3">
        <v>30</v>
      </c>
      <c r="D3">
        <v>2E-3</v>
      </c>
      <c r="E3">
        <v>2.5000000000000001E-2</v>
      </c>
      <c r="F3">
        <v>0.82199999999999995</v>
      </c>
      <c r="G3">
        <v>1E-3</v>
      </c>
      <c r="H3">
        <v>3.9E-2</v>
      </c>
      <c r="I3">
        <v>0.996</v>
      </c>
      <c r="J3">
        <v>0.45600000000000002</v>
      </c>
      <c r="K3">
        <v>0.996</v>
      </c>
      <c r="L3">
        <v>0.99399999999999999</v>
      </c>
      <c r="M3">
        <v>0</v>
      </c>
      <c r="N3">
        <v>0.25800000000000001</v>
      </c>
      <c r="O3">
        <v>8.9999999999999993E-3</v>
      </c>
      <c r="P3">
        <v>0</v>
      </c>
      <c r="Q3">
        <v>0</v>
      </c>
      <c r="R3">
        <v>0</v>
      </c>
      <c r="S3">
        <v>0.20599999999999999</v>
      </c>
      <c r="T3">
        <v>0</v>
      </c>
      <c r="U3">
        <v>0.99199999999999999</v>
      </c>
      <c r="V3">
        <v>3.0000000000000001E-3</v>
      </c>
      <c r="W3">
        <v>6.4000000000000001E-2</v>
      </c>
      <c r="Z3" s="1">
        <f t="shared" si="0"/>
        <v>0.43310000000000004</v>
      </c>
      <c r="AA3" s="1">
        <f t="shared" si="1"/>
        <v>0.15319999999999998</v>
      </c>
    </row>
    <row r="4" spans="1:27">
      <c r="A4">
        <v>3</v>
      </c>
      <c r="B4" t="s">
        <v>151</v>
      </c>
      <c r="C4">
        <v>30</v>
      </c>
      <c r="D4">
        <v>0.96799999999999997</v>
      </c>
      <c r="E4">
        <v>0.99399999999999999</v>
      </c>
      <c r="F4">
        <v>0.997</v>
      </c>
      <c r="G4">
        <v>0</v>
      </c>
      <c r="H4">
        <v>0.99</v>
      </c>
      <c r="I4">
        <v>0.995</v>
      </c>
      <c r="J4">
        <v>3.0000000000000001E-3</v>
      </c>
      <c r="K4">
        <v>6.2E-2</v>
      </c>
      <c r="L4">
        <v>0.996</v>
      </c>
      <c r="M4">
        <v>0</v>
      </c>
      <c r="N4">
        <v>0.59399999999999997</v>
      </c>
      <c r="O4">
        <v>0.93</v>
      </c>
      <c r="P4">
        <v>1E-3</v>
      </c>
      <c r="Q4">
        <v>0.99299999999999999</v>
      </c>
      <c r="R4">
        <v>0</v>
      </c>
      <c r="S4">
        <v>0.02</v>
      </c>
      <c r="T4">
        <v>0</v>
      </c>
      <c r="U4">
        <v>0.92600000000000005</v>
      </c>
      <c r="V4">
        <v>0</v>
      </c>
      <c r="W4">
        <v>0</v>
      </c>
      <c r="Z4" s="1">
        <f t="shared" si="0"/>
        <v>0.60050000000000003</v>
      </c>
      <c r="AA4" s="1">
        <f t="shared" si="1"/>
        <v>0.34639999999999999</v>
      </c>
    </row>
    <row r="5" spans="1:27">
      <c r="A5">
        <v>4</v>
      </c>
      <c r="B5" t="s">
        <v>152</v>
      </c>
      <c r="C5">
        <v>30</v>
      </c>
      <c r="D5">
        <v>7.5999999999999998E-2</v>
      </c>
      <c r="E5">
        <v>0.996</v>
      </c>
      <c r="F5">
        <v>0.99299999999999999</v>
      </c>
      <c r="G5">
        <v>0</v>
      </c>
      <c r="H5">
        <v>0</v>
      </c>
      <c r="I5">
        <v>0.997</v>
      </c>
      <c r="J5">
        <v>0</v>
      </c>
      <c r="K5">
        <v>2E-3</v>
      </c>
      <c r="L5">
        <v>0.99399999999999999</v>
      </c>
      <c r="M5">
        <v>0.81</v>
      </c>
      <c r="N5">
        <v>0.41499999999999998</v>
      </c>
      <c r="O5">
        <v>0.98399999999999999</v>
      </c>
      <c r="P5">
        <v>0.128</v>
      </c>
      <c r="Q5">
        <v>8.4000000000000005E-2</v>
      </c>
      <c r="R5">
        <v>0</v>
      </c>
      <c r="S5">
        <v>1.6E-2</v>
      </c>
      <c r="T5">
        <v>0</v>
      </c>
      <c r="U5">
        <v>0.94399999999999995</v>
      </c>
      <c r="V5">
        <v>0</v>
      </c>
      <c r="W5">
        <v>2E-3</v>
      </c>
      <c r="Z5" s="1">
        <f t="shared" si="0"/>
        <v>0.48680000000000001</v>
      </c>
      <c r="AA5" s="1">
        <f t="shared" si="1"/>
        <v>0.25729999999999997</v>
      </c>
    </row>
    <row r="6" spans="1:27">
      <c r="A6">
        <v>5</v>
      </c>
      <c r="B6" t="s">
        <v>153</v>
      </c>
      <c r="C6">
        <v>30</v>
      </c>
      <c r="D6">
        <v>0.995</v>
      </c>
      <c r="E6">
        <v>0.997</v>
      </c>
      <c r="F6">
        <v>0.997</v>
      </c>
      <c r="G6">
        <v>1E-3</v>
      </c>
      <c r="H6">
        <v>0.45100000000000001</v>
      </c>
      <c r="I6">
        <v>0.96199999999999997</v>
      </c>
      <c r="J6">
        <v>3.0000000000000001E-3</v>
      </c>
      <c r="K6">
        <v>3.6999999999999998E-2</v>
      </c>
      <c r="L6">
        <v>0.996</v>
      </c>
      <c r="M6">
        <v>0</v>
      </c>
      <c r="N6">
        <v>0.112</v>
      </c>
      <c r="O6">
        <v>0.92800000000000005</v>
      </c>
      <c r="P6">
        <v>0</v>
      </c>
      <c r="Q6">
        <v>0.996</v>
      </c>
      <c r="R6">
        <v>0</v>
      </c>
      <c r="S6">
        <v>1.2999999999999999E-2</v>
      </c>
      <c r="T6">
        <v>0</v>
      </c>
      <c r="U6">
        <v>0.98399999999999999</v>
      </c>
      <c r="V6">
        <v>5.0000000000000001E-3</v>
      </c>
      <c r="W6">
        <v>0</v>
      </c>
      <c r="Z6" s="1">
        <f t="shared" si="0"/>
        <v>0.54390000000000005</v>
      </c>
      <c r="AA6" s="1">
        <f t="shared" si="1"/>
        <v>0.30379999999999996</v>
      </c>
    </row>
    <row r="7" spans="1:27">
      <c r="A7">
        <v>6</v>
      </c>
      <c r="B7" t="s">
        <v>154</v>
      </c>
      <c r="C7">
        <v>30</v>
      </c>
      <c r="D7">
        <v>8.9999999999999993E-3</v>
      </c>
      <c r="E7">
        <v>1E-3</v>
      </c>
      <c r="F7">
        <v>0.996</v>
      </c>
      <c r="G7">
        <v>0</v>
      </c>
      <c r="H7">
        <v>0.99399999999999999</v>
      </c>
      <c r="I7">
        <v>0.39600000000000002</v>
      </c>
      <c r="J7">
        <v>3.0000000000000001E-3</v>
      </c>
      <c r="K7">
        <v>0.96799999999999997</v>
      </c>
      <c r="L7">
        <v>0.996</v>
      </c>
      <c r="M7">
        <v>2E-3</v>
      </c>
      <c r="N7">
        <v>0.30499999999999999</v>
      </c>
      <c r="O7">
        <v>0.99</v>
      </c>
      <c r="P7">
        <v>0</v>
      </c>
      <c r="Q7">
        <v>4.0000000000000001E-3</v>
      </c>
      <c r="R7">
        <v>1E-3</v>
      </c>
      <c r="S7">
        <v>0.998</v>
      </c>
      <c r="T7">
        <v>0</v>
      </c>
      <c r="U7">
        <v>0.997</v>
      </c>
      <c r="V7">
        <v>0</v>
      </c>
      <c r="W7">
        <v>1E-3</v>
      </c>
      <c r="Z7" s="1">
        <f t="shared" si="0"/>
        <v>0.43649999999999994</v>
      </c>
      <c r="AA7" s="1">
        <f t="shared" si="1"/>
        <v>0.3296</v>
      </c>
    </row>
    <row r="8" spans="1:27">
      <c r="A8">
        <v>7</v>
      </c>
      <c r="B8" t="s">
        <v>155</v>
      </c>
      <c r="C8">
        <v>30</v>
      </c>
      <c r="D8">
        <v>3.3000000000000002E-2</v>
      </c>
      <c r="E8">
        <v>5.0000000000000001E-3</v>
      </c>
      <c r="F8">
        <v>0.71899999999999997</v>
      </c>
      <c r="G8">
        <v>0</v>
      </c>
      <c r="H8">
        <v>0.997</v>
      </c>
      <c r="I8">
        <v>8.0000000000000002E-3</v>
      </c>
      <c r="J8">
        <v>5.0000000000000001E-3</v>
      </c>
      <c r="K8">
        <v>3.0000000000000001E-3</v>
      </c>
      <c r="L8">
        <v>0.98199999999999998</v>
      </c>
      <c r="M8">
        <v>0.73799999999999999</v>
      </c>
      <c r="N8">
        <v>0.123</v>
      </c>
      <c r="O8">
        <v>0.98399999999999999</v>
      </c>
      <c r="P8">
        <v>0</v>
      </c>
      <c r="Q8">
        <v>0</v>
      </c>
      <c r="R8">
        <v>0</v>
      </c>
      <c r="S8">
        <v>0.998</v>
      </c>
      <c r="T8">
        <v>0</v>
      </c>
      <c r="U8">
        <v>0.998</v>
      </c>
      <c r="V8">
        <v>0</v>
      </c>
      <c r="W8">
        <v>6.0000000000000001E-3</v>
      </c>
      <c r="Z8" s="1">
        <f t="shared" si="0"/>
        <v>0.34899999999999998</v>
      </c>
      <c r="AA8" s="1">
        <f t="shared" si="1"/>
        <v>0.31089999999999995</v>
      </c>
    </row>
    <row r="9" spans="1:27">
      <c r="A9">
        <v>8</v>
      </c>
      <c r="B9" t="s">
        <v>156</v>
      </c>
      <c r="C9">
        <v>30</v>
      </c>
      <c r="D9">
        <v>1.0999999999999999E-2</v>
      </c>
      <c r="E9">
        <v>1.2E-2</v>
      </c>
      <c r="F9">
        <v>0.996</v>
      </c>
      <c r="G9">
        <v>0</v>
      </c>
      <c r="H9">
        <v>1.9E-2</v>
      </c>
      <c r="I9">
        <v>1E-3</v>
      </c>
      <c r="J9">
        <v>0</v>
      </c>
      <c r="K9">
        <v>0.997</v>
      </c>
      <c r="L9">
        <v>0.997</v>
      </c>
      <c r="M9">
        <v>5.0000000000000001E-3</v>
      </c>
      <c r="N9">
        <v>2.1000000000000001E-2</v>
      </c>
      <c r="O9">
        <v>0.98699999999999999</v>
      </c>
      <c r="P9">
        <v>2E-3</v>
      </c>
      <c r="Q9">
        <v>0</v>
      </c>
      <c r="R9">
        <v>1E-3</v>
      </c>
      <c r="S9">
        <v>0.998</v>
      </c>
      <c r="T9">
        <v>4.0000000000000001E-3</v>
      </c>
      <c r="U9">
        <v>0.998</v>
      </c>
      <c r="V9">
        <v>0</v>
      </c>
      <c r="W9">
        <v>0</v>
      </c>
      <c r="Z9" s="1">
        <f t="shared" si="0"/>
        <v>0.30379999999999996</v>
      </c>
      <c r="AA9" s="1">
        <f t="shared" si="1"/>
        <v>0.30110000000000003</v>
      </c>
    </row>
    <row r="10" spans="1:27">
      <c r="A10">
        <v>9</v>
      </c>
      <c r="B10" t="s">
        <v>157</v>
      </c>
      <c r="C10">
        <v>30</v>
      </c>
      <c r="D10">
        <v>0.98199999999999998</v>
      </c>
      <c r="E10">
        <v>1E-3</v>
      </c>
      <c r="F10">
        <v>0.997</v>
      </c>
      <c r="G10">
        <v>0</v>
      </c>
      <c r="H10">
        <v>0</v>
      </c>
      <c r="I10">
        <v>5.0000000000000001E-3</v>
      </c>
      <c r="J10">
        <v>0</v>
      </c>
      <c r="K10">
        <v>2E-3</v>
      </c>
      <c r="L10">
        <v>0.997</v>
      </c>
      <c r="M10">
        <v>0.996</v>
      </c>
      <c r="N10">
        <v>4.0000000000000001E-3</v>
      </c>
      <c r="O10">
        <v>0.996</v>
      </c>
      <c r="P10">
        <v>0</v>
      </c>
      <c r="Q10">
        <v>1E-3</v>
      </c>
      <c r="R10">
        <v>0</v>
      </c>
      <c r="S10">
        <v>0.99199999999999999</v>
      </c>
      <c r="T10">
        <v>4.0000000000000001E-3</v>
      </c>
      <c r="U10">
        <v>0.99399999999999999</v>
      </c>
      <c r="V10">
        <v>0</v>
      </c>
      <c r="W10">
        <v>0</v>
      </c>
      <c r="Z10" s="1">
        <f t="shared" si="0"/>
        <v>0.39800000000000002</v>
      </c>
      <c r="AA10" s="1">
        <f t="shared" si="1"/>
        <v>0.29909999999999998</v>
      </c>
    </row>
    <row r="11" spans="1:27">
      <c r="A11">
        <v>10</v>
      </c>
      <c r="B11" t="s">
        <v>158</v>
      </c>
      <c r="C11">
        <v>30</v>
      </c>
      <c r="D11">
        <v>0.99299999999999999</v>
      </c>
      <c r="E11">
        <v>1E-3</v>
      </c>
      <c r="F11">
        <v>0.997</v>
      </c>
      <c r="G11">
        <v>0</v>
      </c>
      <c r="H11">
        <v>0.997</v>
      </c>
      <c r="I11">
        <v>0.185</v>
      </c>
      <c r="J11">
        <v>0</v>
      </c>
      <c r="K11">
        <v>4.0000000000000001E-3</v>
      </c>
      <c r="L11">
        <v>0.997</v>
      </c>
      <c r="M11">
        <v>1E-3</v>
      </c>
      <c r="N11">
        <v>0.878</v>
      </c>
      <c r="O11">
        <v>0.94199999999999995</v>
      </c>
      <c r="P11">
        <v>0</v>
      </c>
      <c r="Q11">
        <v>0.106</v>
      </c>
      <c r="R11">
        <v>0</v>
      </c>
      <c r="S11">
        <v>0.98</v>
      </c>
      <c r="T11">
        <v>0</v>
      </c>
      <c r="U11">
        <v>0.997</v>
      </c>
      <c r="V11">
        <v>0</v>
      </c>
      <c r="W11">
        <v>0</v>
      </c>
      <c r="Z11" s="1">
        <f t="shared" si="0"/>
        <v>0.41750000000000009</v>
      </c>
      <c r="AA11" s="1">
        <f t="shared" si="1"/>
        <v>0.39029999999999998</v>
      </c>
    </row>
    <row r="12" spans="1:27">
      <c r="A12">
        <v>11</v>
      </c>
      <c r="B12" t="s">
        <v>159</v>
      </c>
      <c r="C12">
        <v>30</v>
      </c>
      <c r="D12">
        <v>1E-3</v>
      </c>
      <c r="E12">
        <v>3.7999999999999999E-2</v>
      </c>
      <c r="F12">
        <v>0.99199999999999999</v>
      </c>
      <c r="G12">
        <v>0</v>
      </c>
      <c r="H12">
        <v>7.5999999999999998E-2</v>
      </c>
      <c r="I12">
        <v>0.52</v>
      </c>
      <c r="J12">
        <v>1E-3</v>
      </c>
      <c r="K12">
        <v>4.0000000000000001E-3</v>
      </c>
      <c r="L12">
        <v>0.995</v>
      </c>
      <c r="M12">
        <v>0.34</v>
      </c>
      <c r="N12">
        <v>5.0000000000000001E-3</v>
      </c>
      <c r="O12">
        <v>0.98499999999999999</v>
      </c>
      <c r="P12">
        <v>0</v>
      </c>
      <c r="Q12">
        <v>0</v>
      </c>
      <c r="R12">
        <v>0</v>
      </c>
      <c r="S12">
        <v>0.998</v>
      </c>
      <c r="T12">
        <v>0</v>
      </c>
      <c r="U12">
        <v>0.997</v>
      </c>
      <c r="V12">
        <v>0</v>
      </c>
      <c r="W12">
        <v>0</v>
      </c>
      <c r="Z12" s="1">
        <f t="shared" si="0"/>
        <v>0.29669999999999996</v>
      </c>
      <c r="AA12" s="1">
        <f t="shared" si="1"/>
        <v>0.29849999999999999</v>
      </c>
    </row>
    <row r="13" spans="1:27">
      <c r="A13">
        <v>12</v>
      </c>
      <c r="B13" t="s">
        <v>160</v>
      </c>
      <c r="C13">
        <v>30</v>
      </c>
      <c r="D13">
        <v>6.8000000000000005E-2</v>
      </c>
      <c r="E13">
        <v>0.94099999999999995</v>
      </c>
      <c r="F13">
        <v>1.2999999999999999E-2</v>
      </c>
      <c r="G13">
        <v>5.0000000000000001E-3</v>
      </c>
      <c r="H13">
        <v>8.9999999999999993E-3</v>
      </c>
      <c r="I13">
        <v>0</v>
      </c>
      <c r="J13">
        <v>0.997</v>
      </c>
      <c r="K13">
        <v>2E-3</v>
      </c>
      <c r="L13">
        <v>0.97299999999999998</v>
      </c>
      <c r="M13">
        <v>0.997</v>
      </c>
      <c r="N13">
        <v>1.2999999999999999E-2</v>
      </c>
      <c r="O13">
        <v>7.0000000000000001E-3</v>
      </c>
      <c r="P13">
        <v>0.88600000000000001</v>
      </c>
      <c r="Q13">
        <v>4.0000000000000001E-3</v>
      </c>
      <c r="R13">
        <v>1E-3</v>
      </c>
      <c r="S13">
        <v>5.7000000000000002E-2</v>
      </c>
      <c r="T13">
        <v>0</v>
      </c>
      <c r="U13">
        <v>0.997</v>
      </c>
      <c r="V13">
        <v>0</v>
      </c>
      <c r="W13">
        <v>0</v>
      </c>
      <c r="Z13" s="1">
        <f t="shared" si="0"/>
        <v>0.40049999999999991</v>
      </c>
      <c r="AA13" s="1">
        <f t="shared" si="1"/>
        <v>0.19650000000000001</v>
      </c>
    </row>
    <row r="14" spans="1:27">
      <c r="A14">
        <v>13</v>
      </c>
      <c r="B14" t="s">
        <v>161</v>
      </c>
      <c r="C14">
        <v>30</v>
      </c>
      <c r="D14">
        <v>7.0000000000000001E-3</v>
      </c>
      <c r="E14">
        <v>0.99399999999999999</v>
      </c>
      <c r="F14">
        <v>0.01</v>
      </c>
      <c r="G14">
        <v>0.99299999999999999</v>
      </c>
      <c r="H14">
        <v>0.996</v>
      </c>
      <c r="I14">
        <v>0</v>
      </c>
      <c r="J14">
        <v>0.997</v>
      </c>
      <c r="K14">
        <v>4.2999999999999997E-2</v>
      </c>
      <c r="L14">
        <v>0.98699999999999999</v>
      </c>
      <c r="M14">
        <v>1.2999999999999999E-2</v>
      </c>
      <c r="N14">
        <v>0.95699999999999996</v>
      </c>
      <c r="O14">
        <v>2E-3</v>
      </c>
      <c r="P14">
        <v>0.996</v>
      </c>
      <c r="Q14">
        <v>7.8E-2</v>
      </c>
      <c r="R14">
        <v>0</v>
      </c>
      <c r="S14">
        <v>8.0000000000000002E-3</v>
      </c>
      <c r="T14">
        <v>0</v>
      </c>
      <c r="U14">
        <v>0.997</v>
      </c>
      <c r="V14">
        <v>0</v>
      </c>
      <c r="W14">
        <v>0</v>
      </c>
      <c r="Z14" s="1">
        <f t="shared" si="0"/>
        <v>0.504</v>
      </c>
      <c r="AA14" s="1">
        <f t="shared" si="1"/>
        <v>0.30379999999999996</v>
      </c>
    </row>
    <row r="15" spans="1:27">
      <c r="A15">
        <v>14</v>
      </c>
      <c r="B15" t="s">
        <v>162</v>
      </c>
      <c r="C15">
        <v>30</v>
      </c>
      <c r="D15">
        <v>2E-3</v>
      </c>
      <c r="E15">
        <v>0.05</v>
      </c>
      <c r="F15">
        <v>1E-3</v>
      </c>
      <c r="G15">
        <v>4.9000000000000002E-2</v>
      </c>
      <c r="H15">
        <v>0.997</v>
      </c>
      <c r="I15">
        <v>0</v>
      </c>
      <c r="J15">
        <v>0.99299999999999999</v>
      </c>
      <c r="K15">
        <v>0.995</v>
      </c>
      <c r="L15">
        <v>0.99299999999999999</v>
      </c>
      <c r="M15">
        <v>0.78100000000000003</v>
      </c>
      <c r="N15">
        <v>4.0000000000000001E-3</v>
      </c>
      <c r="O15">
        <v>2.4E-2</v>
      </c>
      <c r="P15">
        <v>0.98399999999999999</v>
      </c>
      <c r="Q15">
        <v>0</v>
      </c>
      <c r="R15">
        <v>1E-3</v>
      </c>
      <c r="S15">
        <v>3.6999999999999998E-2</v>
      </c>
      <c r="T15">
        <v>0</v>
      </c>
      <c r="U15">
        <v>0.997</v>
      </c>
      <c r="V15">
        <v>0</v>
      </c>
      <c r="W15">
        <v>0.90500000000000003</v>
      </c>
      <c r="Z15" s="1">
        <f t="shared" si="0"/>
        <v>0.48609999999999998</v>
      </c>
      <c r="AA15" s="1">
        <f t="shared" si="1"/>
        <v>0.29520000000000002</v>
      </c>
    </row>
    <row r="16" spans="1:27">
      <c r="A16">
        <v>15</v>
      </c>
      <c r="B16" t="s">
        <v>163</v>
      </c>
      <c r="C16">
        <v>30</v>
      </c>
      <c r="D16">
        <v>2E-3</v>
      </c>
      <c r="E16">
        <v>4.0000000000000001E-3</v>
      </c>
      <c r="F16">
        <v>1E-3</v>
      </c>
      <c r="G16">
        <v>0.97399999999999998</v>
      </c>
      <c r="H16">
        <v>0.997</v>
      </c>
      <c r="I16">
        <v>2E-3</v>
      </c>
      <c r="J16">
        <v>0.997</v>
      </c>
      <c r="K16">
        <v>0.996</v>
      </c>
      <c r="L16">
        <v>0.996</v>
      </c>
      <c r="M16">
        <v>5.5E-2</v>
      </c>
      <c r="N16">
        <v>0.95699999999999996</v>
      </c>
      <c r="O16">
        <v>0.17</v>
      </c>
      <c r="P16">
        <v>0.91500000000000004</v>
      </c>
      <c r="Q16">
        <v>0</v>
      </c>
      <c r="R16">
        <v>2.9000000000000001E-2</v>
      </c>
      <c r="S16">
        <v>0.19600000000000001</v>
      </c>
      <c r="T16">
        <v>1.4999999999999999E-2</v>
      </c>
      <c r="U16">
        <v>0.996</v>
      </c>
      <c r="V16">
        <v>4.0000000000000001E-3</v>
      </c>
      <c r="W16">
        <v>8.0000000000000002E-3</v>
      </c>
      <c r="Z16" s="1">
        <f t="shared" si="0"/>
        <v>0.50239999999999996</v>
      </c>
      <c r="AA16" s="1">
        <f t="shared" si="1"/>
        <v>0.32900000000000001</v>
      </c>
    </row>
    <row r="17" spans="1:27">
      <c r="A17">
        <v>16</v>
      </c>
      <c r="B17" t="s">
        <v>164</v>
      </c>
      <c r="C17">
        <v>30</v>
      </c>
      <c r="D17">
        <v>1E-3</v>
      </c>
      <c r="E17">
        <v>0.996</v>
      </c>
      <c r="F17">
        <v>0</v>
      </c>
      <c r="G17">
        <v>0.94</v>
      </c>
      <c r="H17">
        <v>0.997</v>
      </c>
      <c r="I17">
        <v>2E-3</v>
      </c>
      <c r="J17">
        <v>0.998</v>
      </c>
      <c r="K17">
        <v>5.0000000000000001E-3</v>
      </c>
      <c r="L17">
        <v>0.98699999999999999</v>
      </c>
      <c r="M17">
        <v>0.99299999999999999</v>
      </c>
      <c r="N17">
        <v>3.5999999999999997E-2</v>
      </c>
      <c r="O17">
        <v>2.3E-2</v>
      </c>
      <c r="P17">
        <v>0.44700000000000001</v>
      </c>
      <c r="Q17">
        <v>1E-3</v>
      </c>
      <c r="R17">
        <v>1E-3</v>
      </c>
      <c r="S17">
        <v>0.40500000000000003</v>
      </c>
      <c r="T17">
        <v>0</v>
      </c>
      <c r="U17">
        <v>0.8</v>
      </c>
      <c r="V17">
        <v>0</v>
      </c>
      <c r="W17">
        <v>4.7E-2</v>
      </c>
      <c r="Z17" s="1">
        <f t="shared" si="0"/>
        <v>0.59189999999999998</v>
      </c>
      <c r="AA17" s="1">
        <f t="shared" si="1"/>
        <v>0.17599999999999999</v>
      </c>
    </row>
    <row r="18" spans="1:27">
      <c r="A18">
        <v>17</v>
      </c>
      <c r="B18" t="s">
        <v>165</v>
      </c>
      <c r="C18">
        <v>30</v>
      </c>
      <c r="D18">
        <v>4.0000000000000001E-3</v>
      </c>
      <c r="E18">
        <v>1.7000000000000001E-2</v>
      </c>
      <c r="F18">
        <v>1E-3</v>
      </c>
      <c r="G18">
        <v>0.91200000000000003</v>
      </c>
      <c r="H18">
        <v>0.997</v>
      </c>
      <c r="I18">
        <v>1E-3</v>
      </c>
      <c r="J18">
        <v>0.997</v>
      </c>
      <c r="K18">
        <v>0.25</v>
      </c>
      <c r="L18">
        <v>0.97899999999999998</v>
      </c>
      <c r="M18">
        <v>0.17199999999999999</v>
      </c>
      <c r="N18">
        <v>0.99099999999999999</v>
      </c>
      <c r="O18">
        <v>1E-3</v>
      </c>
      <c r="P18">
        <v>0.99299999999999999</v>
      </c>
      <c r="Q18">
        <v>8.0000000000000002E-3</v>
      </c>
      <c r="R18">
        <v>0</v>
      </c>
      <c r="S18">
        <v>4.1000000000000002E-2</v>
      </c>
      <c r="T18">
        <v>0</v>
      </c>
      <c r="U18">
        <v>0.997</v>
      </c>
      <c r="V18">
        <v>0</v>
      </c>
      <c r="W18">
        <v>4.0000000000000001E-3</v>
      </c>
      <c r="Z18" s="1">
        <f t="shared" si="0"/>
        <v>0.43299999999999994</v>
      </c>
      <c r="AA18" s="1">
        <f t="shared" si="1"/>
        <v>0.30349999999999999</v>
      </c>
    </row>
    <row r="19" spans="1:27">
      <c r="A19">
        <v>18</v>
      </c>
      <c r="B19" t="s">
        <v>166</v>
      </c>
      <c r="C19">
        <v>30</v>
      </c>
      <c r="D19">
        <v>0.996</v>
      </c>
      <c r="E19">
        <v>0.99299999999999999</v>
      </c>
      <c r="F19">
        <v>1E-3</v>
      </c>
      <c r="G19">
        <v>0.997</v>
      </c>
      <c r="H19">
        <v>0.92200000000000004</v>
      </c>
      <c r="I19">
        <v>0.95299999999999996</v>
      </c>
      <c r="J19">
        <v>0.97899999999999998</v>
      </c>
      <c r="K19">
        <v>8.0000000000000002E-3</v>
      </c>
      <c r="L19">
        <v>0.997</v>
      </c>
      <c r="M19">
        <v>4.0000000000000001E-3</v>
      </c>
      <c r="N19">
        <v>3.7999999999999999E-2</v>
      </c>
      <c r="O19">
        <v>0.34499999999999997</v>
      </c>
      <c r="P19">
        <v>0.89600000000000002</v>
      </c>
      <c r="Q19">
        <v>0</v>
      </c>
      <c r="R19">
        <v>0</v>
      </c>
      <c r="S19">
        <v>3.0000000000000001E-3</v>
      </c>
      <c r="T19">
        <v>0</v>
      </c>
      <c r="U19">
        <v>0.96699999999999997</v>
      </c>
      <c r="V19">
        <v>0</v>
      </c>
      <c r="W19">
        <v>1E-3</v>
      </c>
      <c r="Z19" s="1">
        <f t="shared" si="0"/>
        <v>0.68499999999999994</v>
      </c>
      <c r="AA19" s="1">
        <f t="shared" si="1"/>
        <v>0.22499999999999995</v>
      </c>
    </row>
    <row r="20" spans="1:27">
      <c r="A20">
        <v>19</v>
      </c>
      <c r="B20" t="s">
        <v>167</v>
      </c>
      <c r="C20">
        <v>30</v>
      </c>
      <c r="D20">
        <v>0.997</v>
      </c>
      <c r="E20">
        <v>6.0999999999999999E-2</v>
      </c>
      <c r="F20">
        <v>6.0000000000000001E-3</v>
      </c>
      <c r="G20">
        <v>0.997</v>
      </c>
      <c r="H20">
        <v>5.0000000000000001E-3</v>
      </c>
      <c r="I20">
        <v>0.997</v>
      </c>
      <c r="J20">
        <v>1.9E-2</v>
      </c>
      <c r="K20">
        <v>0</v>
      </c>
      <c r="L20">
        <v>0.997</v>
      </c>
      <c r="M20">
        <v>8.5999999999999993E-2</v>
      </c>
      <c r="N20">
        <v>8.9999999999999993E-3</v>
      </c>
      <c r="O20">
        <v>3.0000000000000001E-3</v>
      </c>
      <c r="P20">
        <v>0.59699999999999998</v>
      </c>
      <c r="Q20">
        <v>0</v>
      </c>
      <c r="R20">
        <v>0</v>
      </c>
      <c r="S20">
        <v>3.0000000000000001E-3</v>
      </c>
      <c r="T20">
        <v>0</v>
      </c>
      <c r="U20">
        <v>0.185</v>
      </c>
      <c r="V20">
        <v>0</v>
      </c>
      <c r="W20">
        <v>7.0000000000000001E-3</v>
      </c>
      <c r="Z20" s="1">
        <f t="shared" si="0"/>
        <v>0.41649999999999998</v>
      </c>
      <c r="AA20" s="1">
        <f t="shared" si="1"/>
        <v>8.0399999999999999E-2</v>
      </c>
    </row>
    <row r="21" spans="1:27">
      <c r="A21">
        <v>20</v>
      </c>
      <c r="B21" t="s">
        <v>168</v>
      </c>
      <c r="C21">
        <v>30</v>
      </c>
      <c r="D21">
        <v>0.997</v>
      </c>
      <c r="E21">
        <v>0.996</v>
      </c>
      <c r="F21">
        <v>7.0000000000000001E-3</v>
      </c>
      <c r="G21">
        <v>0.997</v>
      </c>
      <c r="H21">
        <v>9.4E-2</v>
      </c>
      <c r="I21">
        <v>1E-3</v>
      </c>
      <c r="J21">
        <v>0.99399999999999999</v>
      </c>
      <c r="K21">
        <v>7.0000000000000001E-3</v>
      </c>
      <c r="L21">
        <v>0.997</v>
      </c>
      <c r="M21">
        <v>2E-3</v>
      </c>
      <c r="N21">
        <v>6.2E-2</v>
      </c>
      <c r="O21">
        <v>8.9999999999999993E-3</v>
      </c>
      <c r="P21">
        <v>0.99399999999999999</v>
      </c>
      <c r="Q21">
        <v>0</v>
      </c>
      <c r="R21">
        <v>0</v>
      </c>
      <c r="S21">
        <v>3.0000000000000001E-3</v>
      </c>
      <c r="T21">
        <v>0</v>
      </c>
      <c r="U21">
        <v>0.997</v>
      </c>
      <c r="V21">
        <v>0</v>
      </c>
      <c r="W21">
        <v>0</v>
      </c>
      <c r="Z21" s="1">
        <f t="shared" si="0"/>
        <v>0.50919999999999987</v>
      </c>
      <c r="AA21" s="1">
        <f t="shared" si="1"/>
        <v>0.20649999999999999</v>
      </c>
    </row>
    <row r="22" spans="1:27">
      <c r="A22">
        <v>21</v>
      </c>
      <c r="B22" t="s">
        <v>169</v>
      </c>
      <c r="C22">
        <v>30</v>
      </c>
      <c r="D22">
        <v>0.996</v>
      </c>
      <c r="E22">
        <v>1E-3</v>
      </c>
      <c r="F22">
        <v>0.01</v>
      </c>
      <c r="G22">
        <v>0.997</v>
      </c>
      <c r="H22">
        <v>0.99299999999999999</v>
      </c>
      <c r="I22">
        <v>0.996</v>
      </c>
      <c r="J22">
        <v>0.98899999999999999</v>
      </c>
      <c r="K22">
        <v>0.99</v>
      </c>
      <c r="L22">
        <v>0.997</v>
      </c>
      <c r="M22">
        <v>8.0000000000000002E-3</v>
      </c>
      <c r="N22">
        <v>0.78300000000000003</v>
      </c>
      <c r="O22">
        <v>0.94299999999999995</v>
      </c>
      <c r="P22">
        <v>3.6999999999999998E-2</v>
      </c>
      <c r="Q22">
        <v>0</v>
      </c>
      <c r="R22">
        <v>0</v>
      </c>
      <c r="S22">
        <v>4.0000000000000001E-3</v>
      </c>
      <c r="T22">
        <v>1E-3</v>
      </c>
      <c r="U22">
        <v>0.91900000000000004</v>
      </c>
      <c r="V22">
        <v>1E-3</v>
      </c>
      <c r="W22">
        <v>0</v>
      </c>
      <c r="Z22" s="1">
        <f t="shared" si="0"/>
        <v>0.69769999999999999</v>
      </c>
      <c r="AA22" s="1">
        <f t="shared" si="1"/>
        <v>0.26879999999999998</v>
      </c>
    </row>
    <row r="23" spans="1:27">
      <c r="A23">
        <v>22</v>
      </c>
      <c r="B23" t="s">
        <v>170</v>
      </c>
      <c r="C23">
        <v>30</v>
      </c>
      <c r="D23">
        <v>0.997</v>
      </c>
      <c r="E23">
        <v>4.0000000000000001E-3</v>
      </c>
      <c r="F23">
        <v>1.4999999999999999E-2</v>
      </c>
      <c r="G23">
        <v>0.997</v>
      </c>
      <c r="H23">
        <v>1E-3</v>
      </c>
      <c r="I23">
        <v>8.0000000000000002E-3</v>
      </c>
      <c r="J23">
        <v>0.96499999999999997</v>
      </c>
      <c r="K23">
        <v>0.53600000000000003</v>
      </c>
      <c r="L23">
        <v>0.997</v>
      </c>
      <c r="M23">
        <v>1.4E-2</v>
      </c>
      <c r="N23">
        <v>0.26700000000000002</v>
      </c>
      <c r="O23">
        <v>6.7000000000000004E-2</v>
      </c>
      <c r="P23">
        <v>0.98899999999999999</v>
      </c>
      <c r="Q23">
        <v>0</v>
      </c>
      <c r="R23">
        <v>0</v>
      </c>
      <c r="S23">
        <v>3.0000000000000001E-3</v>
      </c>
      <c r="T23">
        <v>0</v>
      </c>
      <c r="U23">
        <v>0.997</v>
      </c>
      <c r="V23">
        <v>0</v>
      </c>
      <c r="W23">
        <v>0</v>
      </c>
      <c r="Z23" s="1">
        <f t="shared" si="0"/>
        <v>0.45339999999999997</v>
      </c>
      <c r="AA23" s="1">
        <f t="shared" si="1"/>
        <v>0.23230000000000001</v>
      </c>
    </row>
    <row r="24" spans="1:27">
      <c r="A24">
        <v>23</v>
      </c>
      <c r="B24" t="s">
        <v>171</v>
      </c>
      <c r="C24">
        <v>30</v>
      </c>
      <c r="D24">
        <v>0.98799999999999999</v>
      </c>
      <c r="E24">
        <v>4.7E-2</v>
      </c>
      <c r="F24">
        <v>1E-3</v>
      </c>
      <c r="G24">
        <v>0.996</v>
      </c>
      <c r="H24">
        <v>1E-3</v>
      </c>
      <c r="I24">
        <v>0.7</v>
      </c>
      <c r="J24">
        <v>0.99299999999999999</v>
      </c>
      <c r="K24">
        <v>0.24299999999999999</v>
      </c>
      <c r="L24">
        <v>0.997</v>
      </c>
      <c r="M24">
        <v>0.98899999999999999</v>
      </c>
      <c r="N24">
        <v>2E-3</v>
      </c>
      <c r="O24">
        <v>0.97599999999999998</v>
      </c>
      <c r="P24">
        <v>0.88100000000000001</v>
      </c>
      <c r="Q24">
        <v>0</v>
      </c>
      <c r="R24">
        <v>0</v>
      </c>
      <c r="S24">
        <v>4.0000000000000001E-3</v>
      </c>
      <c r="T24">
        <v>0</v>
      </c>
      <c r="U24">
        <v>0.99199999999999999</v>
      </c>
      <c r="V24">
        <v>0</v>
      </c>
      <c r="W24">
        <v>0</v>
      </c>
      <c r="Z24" s="1">
        <f t="shared" si="0"/>
        <v>0.59549999999999992</v>
      </c>
      <c r="AA24" s="1">
        <f t="shared" si="1"/>
        <v>0.28549999999999998</v>
      </c>
    </row>
    <row r="25" spans="1:27">
      <c r="A25">
        <v>24</v>
      </c>
      <c r="B25" t="s">
        <v>172</v>
      </c>
      <c r="C25">
        <v>30</v>
      </c>
      <c r="D25">
        <v>0</v>
      </c>
      <c r="E25">
        <v>2E-3</v>
      </c>
      <c r="F25">
        <v>6.4000000000000001E-2</v>
      </c>
      <c r="G25">
        <v>0.43</v>
      </c>
      <c r="H25">
        <v>0</v>
      </c>
      <c r="I25">
        <v>0.95299999999999996</v>
      </c>
      <c r="J25">
        <v>0</v>
      </c>
      <c r="K25">
        <v>0</v>
      </c>
      <c r="L25">
        <v>0</v>
      </c>
      <c r="M25">
        <v>0.997</v>
      </c>
      <c r="N25">
        <v>0.99399999999999999</v>
      </c>
      <c r="O25">
        <v>0.433</v>
      </c>
      <c r="P25">
        <v>0.996</v>
      </c>
      <c r="Q25">
        <v>0.95199999999999996</v>
      </c>
      <c r="R25">
        <v>1E-3</v>
      </c>
      <c r="S25">
        <v>4.0000000000000001E-3</v>
      </c>
      <c r="T25">
        <v>0.97499999999999998</v>
      </c>
      <c r="U25">
        <v>0.40500000000000003</v>
      </c>
      <c r="V25">
        <v>0.998</v>
      </c>
      <c r="W25">
        <v>0.997</v>
      </c>
      <c r="Z25" s="1">
        <f t="shared" si="0"/>
        <v>0.24459999999999998</v>
      </c>
      <c r="AA25" s="1">
        <f t="shared" si="1"/>
        <v>0.67549999999999999</v>
      </c>
    </row>
    <row r="26" spans="1:27">
      <c r="A26">
        <v>25</v>
      </c>
      <c r="B26" t="s">
        <v>173</v>
      </c>
      <c r="C26">
        <v>30</v>
      </c>
      <c r="D26">
        <v>1.2999999999999999E-2</v>
      </c>
      <c r="E26">
        <v>3.3000000000000002E-2</v>
      </c>
      <c r="F26">
        <v>0.83699999999999997</v>
      </c>
      <c r="G26">
        <v>0.80100000000000005</v>
      </c>
      <c r="H26">
        <v>0.124</v>
      </c>
      <c r="I26">
        <v>1.6E-2</v>
      </c>
      <c r="J26">
        <v>0</v>
      </c>
      <c r="K26">
        <v>3.0000000000000001E-3</v>
      </c>
      <c r="L26">
        <v>1E-3</v>
      </c>
      <c r="M26">
        <v>0.55700000000000005</v>
      </c>
      <c r="N26">
        <v>0.996</v>
      </c>
      <c r="O26">
        <v>0.99399999999999999</v>
      </c>
      <c r="P26">
        <v>0.996</v>
      </c>
      <c r="Q26">
        <v>0</v>
      </c>
      <c r="R26">
        <v>0.997</v>
      </c>
      <c r="S26">
        <v>0.13900000000000001</v>
      </c>
      <c r="T26">
        <v>0.998</v>
      </c>
      <c r="U26">
        <v>0.75900000000000001</v>
      </c>
      <c r="V26">
        <v>0.997</v>
      </c>
      <c r="W26">
        <v>1E-3</v>
      </c>
      <c r="Z26" s="1">
        <f t="shared" si="0"/>
        <v>0.23850000000000002</v>
      </c>
      <c r="AA26" s="1">
        <f t="shared" si="1"/>
        <v>0.68770000000000009</v>
      </c>
    </row>
    <row r="27" spans="1:27">
      <c r="A27">
        <v>26</v>
      </c>
      <c r="B27" t="s">
        <v>174</v>
      </c>
      <c r="C27">
        <v>30</v>
      </c>
      <c r="D27">
        <v>0</v>
      </c>
      <c r="E27">
        <v>9.0999999999999998E-2</v>
      </c>
      <c r="F27">
        <v>0.79500000000000004</v>
      </c>
      <c r="G27">
        <v>0.61499999999999999</v>
      </c>
      <c r="H27">
        <v>2E-3</v>
      </c>
      <c r="I27">
        <v>0.309</v>
      </c>
      <c r="J27">
        <v>0</v>
      </c>
      <c r="K27">
        <v>0</v>
      </c>
      <c r="L27">
        <v>1E-3</v>
      </c>
      <c r="M27">
        <v>0.96799999999999997</v>
      </c>
      <c r="N27">
        <v>0.98899999999999999</v>
      </c>
      <c r="O27">
        <v>0.996</v>
      </c>
      <c r="P27">
        <v>0.997</v>
      </c>
      <c r="Q27">
        <v>0.997</v>
      </c>
      <c r="R27">
        <v>2.1000000000000001E-2</v>
      </c>
      <c r="S27">
        <v>0.222</v>
      </c>
      <c r="T27">
        <v>0.90800000000000003</v>
      </c>
      <c r="U27">
        <v>0.45900000000000002</v>
      </c>
      <c r="V27">
        <v>0.99399999999999999</v>
      </c>
      <c r="W27">
        <v>0.154</v>
      </c>
      <c r="Z27" s="1">
        <f t="shared" si="0"/>
        <v>0.27809999999999996</v>
      </c>
      <c r="AA27" s="1">
        <f t="shared" si="1"/>
        <v>0.67369999999999997</v>
      </c>
    </row>
    <row r="28" spans="1:27">
      <c r="A28">
        <v>27</v>
      </c>
      <c r="B28" t="s">
        <v>175</v>
      </c>
      <c r="C28">
        <v>30</v>
      </c>
      <c r="D28">
        <v>5.0000000000000001E-3</v>
      </c>
      <c r="E28">
        <v>3.2000000000000001E-2</v>
      </c>
      <c r="F28">
        <v>0.98799999999999999</v>
      </c>
      <c r="G28">
        <v>0.377</v>
      </c>
      <c r="H28">
        <v>5.0000000000000001E-3</v>
      </c>
      <c r="I28">
        <v>0.98799999999999999</v>
      </c>
      <c r="J28">
        <v>0</v>
      </c>
      <c r="K28">
        <v>5.0000000000000001E-3</v>
      </c>
      <c r="L28">
        <v>2E-3</v>
      </c>
      <c r="M28">
        <v>0.997</v>
      </c>
      <c r="N28">
        <v>0.89800000000000002</v>
      </c>
      <c r="O28">
        <v>0.02</v>
      </c>
      <c r="P28">
        <v>0.998</v>
      </c>
      <c r="Q28">
        <v>0.997</v>
      </c>
      <c r="R28">
        <v>0.997</v>
      </c>
      <c r="S28">
        <v>0.13400000000000001</v>
      </c>
      <c r="T28">
        <v>0.997</v>
      </c>
      <c r="U28">
        <v>0.13600000000000001</v>
      </c>
      <c r="V28">
        <v>0.996</v>
      </c>
      <c r="W28">
        <v>7.0000000000000001E-3</v>
      </c>
      <c r="Z28" s="1">
        <f t="shared" si="0"/>
        <v>0.33989999999999992</v>
      </c>
      <c r="AA28" s="1">
        <f t="shared" si="1"/>
        <v>0.61799999999999999</v>
      </c>
    </row>
    <row r="29" spans="1:27">
      <c r="A29">
        <v>28</v>
      </c>
      <c r="B29" t="s">
        <v>176</v>
      </c>
      <c r="C29">
        <v>30</v>
      </c>
      <c r="D29">
        <v>0</v>
      </c>
      <c r="E29">
        <v>1E-3</v>
      </c>
      <c r="F29">
        <v>0.622</v>
      </c>
      <c r="G29">
        <v>0.876</v>
      </c>
      <c r="H29">
        <v>0</v>
      </c>
      <c r="I29">
        <v>1.0999999999999999E-2</v>
      </c>
      <c r="J29">
        <v>0</v>
      </c>
      <c r="K29">
        <v>0</v>
      </c>
      <c r="L29">
        <v>1E-3</v>
      </c>
      <c r="M29">
        <v>0.68400000000000005</v>
      </c>
      <c r="N29">
        <v>0.996</v>
      </c>
      <c r="O29">
        <v>0.92200000000000004</v>
      </c>
      <c r="P29">
        <v>0.79100000000000004</v>
      </c>
      <c r="Q29">
        <v>0</v>
      </c>
      <c r="R29">
        <v>3.0000000000000001E-3</v>
      </c>
      <c r="S29">
        <v>0.13900000000000001</v>
      </c>
      <c r="T29">
        <v>0.996</v>
      </c>
      <c r="U29">
        <v>0.93100000000000005</v>
      </c>
      <c r="V29">
        <v>0.997</v>
      </c>
      <c r="W29">
        <v>3.0000000000000001E-3</v>
      </c>
      <c r="Z29" s="1">
        <f t="shared" si="0"/>
        <v>0.21949999999999997</v>
      </c>
      <c r="AA29" s="1">
        <f t="shared" si="1"/>
        <v>0.57780000000000009</v>
      </c>
    </row>
    <row r="30" spans="1:27">
      <c r="A30">
        <v>29</v>
      </c>
      <c r="B30" t="s">
        <v>177</v>
      </c>
      <c r="C30">
        <v>30</v>
      </c>
      <c r="D30">
        <v>6.0000000000000001E-3</v>
      </c>
      <c r="E30">
        <v>0.65100000000000002</v>
      </c>
      <c r="F30">
        <v>7.0000000000000001E-3</v>
      </c>
      <c r="G30">
        <v>0.35599999999999998</v>
      </c>
      <c r="H30">
        <v>0</v>
      </c>
      <c r="I30">
        <v>3.0000000000000001E-3</v>
      </c>
      <c r="J30">
        <v>4.0000000000000001E-3</v>
      </c>
      <c r="K30">
        <v>0</v>
      </c>
      <c r="L30">
        <v>1E-3</v>
      </c>
      <c r="M30">
        <v>4.0000000000000001E-3</v>
      </c>
      <c r="N30">
        <v>0.63900000000000001</v>
      </c>
      <c r="O30">
        <v>0.997</v>
      </c>
      <c r="P30">
        <v>0.995</v>
      </c>
      <c r="Q30">
        <v>2E-3</v>
      </c>
      <c r="R30">
        <v>1E-3</v>
      </c>
      <c r="S30">
        <v>0.82799999999999996</v>
      </c>
      <c r="T30">
        <v>0.35899999999999999</v>
      </c>
      <c r="U30">
        <v>0.99</v>
      </c>
      <c r="V30">
        <v>0.997</v>
      </c>
      <c r="W30">
        <v>0</v>
      </c>
      <c r="Z30" s="1">
        <f t="shared" si="0"/>
        <v>0.10319999999999999</v>
      </c>
      <c r="AA30" s="1">
        <f t="shared" si="1"/>
        <v>0.58079999999999998</v>
      </c>
    </row>
    <row r="31" spans="1:27">
      <c r="A31">
        <v>30</v>
      </c>
      <c r="B31" t="s">
        <v>178</v>
      </c>
      <c r="C31">
        <v>30</v>
      </c>
      <c r="D31">
        <v>0.99199999999999999</v>
      </c>
      <c r="E31">
        <v>0.55700000000000005</v>
      </c>
      <c r="F31">
        <v>0.65700000000000003</v>
      </c>
      <c r="G31">
        <v>2.8000000000000001E-2</v>
      </c>
      <c r="H31">
        <v>0.86399999999999999</v>
      </c>
      <c r="I31">
        <v>3.5999999999999997E-2</v>
      </c>
      <c r="J31">
        <v>0</v>
      </c>
      <c r="K31">
        <v>0.51200000000000001</v>
      </c>
      <c r="L31">
        <v>2E-3</v>
      </c>
      <c r="M31">
        <v>0.115</v>
      </c>
      <c r="N31">
        <v>0.13400000000000001</v>
      </c>
      <c r="O31">
        <v>0</v>
      </c>
      <c r="P31">
        <v>0.996</v>
      </c>
      <c r="Q31">
        <v>4.7E-2</v>
      </c>
      <c r="R31">
        <v>0.998</v>
      </c>
      <c r="S31">
        <v>0.99299999999999999</v>
      </c>
      <c r="T31">
        <v>0.998</v>
      </c>
      <c r="U31">
        <v>0.99199999999999999</v>
      </c>
      <c r="V31">
        <v>0</v>
      </c>
      <c r="W31">
        <v>2E-3</v>
      </c>
      <c r="Z31" s="1">
        <f t="shared" si="0"/>
        <v>0.37629999999999997</v>
      </c>
      <c r="AA31" s="1">
        <f t="shared" si="1"/>
        <v>0.5159999999999999</v>
      </c>
    </row>
    <row r="32" spans="1:27">
      <c r="A32">
        <v>31</v>
      </c>
      <c r="B32" t="s">
        <v>179</v>
      </c>
      <c r="C32">
        <v>30</v>
      </c>
      <c r="D32">
        <v>0.97899999999999998</v>
      </c>
      <c r="E32">
        <v>8.0000000000000002E-3</v>
      </c>
      <c r="F32">
        <v>1E-3</v>
      </c>
      <c r="G32">
        <v>0</v>
      </c>
      <c r="H32">
        <v>0</v>
      </c>
      <c r="I32">
        <v>0.35299999999999998</v>
      </c>
      <c r="J32">
        <v>2E-3</v>
      </c>
      <c r="K32">
        <v>0.98099999999999998</v>
      </c>
      <c r="L32">
        <v>2E-3</v>
      </c>
      <c r="M32">
        <v>0.94599999999999995</v>
      </c>
      <c r="N32">
        <v>1.2999999999999999E-2</v>
      </c>
      <c r="O32">
        <v>0</v>
      </c>
      <c r="P32">
        <v>1E-3</v>
      </c>
      <c r="Q32">
        <v>0.998</v>
      </c>
      <c r="R32">
        <v>1E-3</v>
      </c>
      <c r="S32">
        <v>0.99199999999999999</v>
      </c>
      <c r="T32">
        <v>0.997</v>
      </c>
      <c r="U32">
        <v>0.97799999999999998</v>
      </c>
      <c r="V32">
        <v>0</v>
      </c>
      <c r="W32">
        <v>2E-3</v>
      </c>
      <c r="Z32" s="1">
        <f t="shared" si="0"/>
        <v>0.32719999999999994</v>
      </c>
      <c r="AA32" s="1">
        <f t="shared" si="1"/>
        <v>0.39819999999999994</v>
      </c>
    </row>
    <row r="33" spans="1:27">
      <c r="A33">
        <v>32</v>
      </c>
      <c r="B33" t="s">
        <v>180</v>
      </c>
      <c r="C33">
        <v>30</v>
      </c>
      <c r="D33">
        <v>0.996</v>
      </c>
      <c r="E33">
        <v>5.0000000000000001E-3</v>
      </c>
      <c r="F33">
        <v>8.6999999999999994E-2</v>
      </c>
      <c r="G33">
        <v>0</v>
      </c>
      <c r="H33">
        <v>2E-3</v>
      </c>
      <c r="I33">
        <v>7.2999999999999995E-2</v>
      </c>
      <c r="J33">
        <v>0</v>
      </c>
      <c r="K33">
        <v>0.99399999999999999</v>
      </c>
      <c r="L33">
        <v>1.2999999999999999E-2</v>
      </c>
      <c r="M33">
        <v>0.23499999999999999</v>
      </c>
      <c r="N33">
        <v>7.0000000000000001E-3</v>
      </c>
      <c r="O33">
        <v>0</v>
      </c>
      <c r="P33">
        <v>7.0000000000000001E-3</v>
      </c>
      <c r="Q33">
        <v>2E-3</v>
      </c>
      <c r="R33">
        <v>0.997</v>
      </c>
      <c r="S33">
        <v>0.41099999999999998</v>
      </c>
      <c r="T33">
        <v>0.998</v>
      </c>
      <c r="U33">
        <v>0.73599999999999999</v>
      </c>
      <c r="V33">
        <v>0</v>
      </c>
      <c r="W33">
        <v>1E-3</v>
      </c>
      <c r="Z33" s="1">
        <f t="shared" si="0"/>
        <v>0.24049999999999999</v>
      </c>
      <c r="AA33" s="1">
        <f t="shared" si="1"/>
        <v>0.31589999999999996</v>
      </c>
    </row>
    <row r="34" spans="1:27">
      <c r="A34">
        <v>33</v>
      </c>
      <c r="B34" t="s">
        <v>181</v>
      </c>
      <c r="C34">
        <v>30</v>
      </c>
      <c r="D34">
        <v>0.39800000000000002</v>
      </c>
      <c r="E34">
        <v>3.0000000000000001E-3</v>
      </c>
      <c r="F34">
        <v>0.97399999999999998</v>
      </c>
      <c r="G34">
        <v>5.0000000000000001E-3</v>
      </c>
      <c r="H34">
        <v>2E-3</v>
      </c>
      <c r="I34">
        <v>0.80300000000000005</v>
      </c>
      <c r="J34">
        <v>0</v>
      </c>
      <c r="K34">
        <v>0.104</v>
      </c>
      <c r="L34">
        <v>2E-3</v>
      </c>
      <c r="M34">
        <v>0.98299999999999998</v>
      </c>
      <c r="N34">
        <v>0</v>
      </c>
      <c r="O34">
        <v>0</v>
      </c>
      <c r="P34">
        <v>0.996</v>
      </c>
      <c r="Q34">
        <v>0.998</v>
      </c>
      <c r="R34">
        <v>0.998</v>
      </c>
      <c r="S34">
        <v>0.98</v>
      </c>
      <c r="T34">
        <v>0.998</v>
      </c>
      <c r="U34">
        <v>0.78200000000000003</v>
      </c>
      <c r="V34">
        <v>1E-3</v>
      </c>
      <c r="W34">
        <v>3.5000000000000003E-2</v>
      </c>
      <c r="Z34" s="1">
        <f t="shared" si="0"/>
        <v>0.32740000000000002</v>
      </c>
      <c r="AA34" s="1">
        <f t="shared" si="1"/>
        <v>0.57879999999999998</v>
      </c>
    </row>
    <row r="35" spans="1:27">
      <c r="A35">
        <v>34</v>
      </c>
      <c r="B35" t="s">
        <v>182</v>
      </c>
      <c r="C35">
        <v>30</v>
      </c>
      <c r="D35">
        <v>0.94399999999999995</v>
      </c>
      <c r="E35">
        <v>0.01</v>
      </c>
      <c r="F35">
        <v>0</v>
      </c>
      <c r="G35">
        <v>0</v>
      </c>
      <c r="H35">
        <v>3.0000000000000001E-3</v>
      </c>
      <c r="I35">
        <v>3.0000000000000001E-3</v>
      </c>
      <c r="J35">
        <v>0</v>
      </c>
      <c r="K35">
        <v>0.995</v>
      </c>
      <c r="L35">
        <v>7.0000000000000001E-3</v>
      </c>
      <c r="M35">
        <v>5.0000000000000001E-3</v>
      </c>
      <c r="N35">
        <v>1E-3</v>
      </c>
      <c r="O35">
        <v>0</v>
      </c>
      <c r="P35">
        <v>3.0000000000000001E-3</v>
      </c>
      <c r="Q35">
        <v>1E-3</v>
      </c>
      <c r="R35">
        <v>3.0000000000000001E-3</v>
      </c>
      <c r="S35">
        <v>0.86199999999999999</v>
      </c>
      <c r="T35">
        <v>0.998</v>
      </c>
      <c r="U35">
        <v>0.99099999999999999</v>
      </c>
      <c r="V35">
        <v>0</v>
      </c>
      <c r="W35">
        <v>1E-3</v>
      </c>
      <c r="Z35" s="1">
        <f t="shared" si="0"/>
        <v>0.19669999999999999</v>
      </c>
      <c r="AA35" s="1">
        <f t="shared" si="1"/>
        <v>0.28599999999999998</v>
      </c>
    </row>
    <row r="36" spans="1:27">
      <c r="A36">
        <v>35</v>
      </c>
      <c r="B36" t="s">
        <v>183</v>
      </c>
      <c r="C36">
        <v>30</v>
      </c>
      <c r="D36">
        <v>0.99</v>
      </c>
      <c r="E36">
        <v>5.0000000000000001E-3</v>
      </c>
      <c r="F36">
        <v>0.09</v>
      </c>
      <c r="G36">
        <v>7.0000000000000001E-3</v>
      </c>
      <c r="H36">
        <v>8.6999999999999994E-2</v>
      </c>
      <c r="I36">
        <v>0.86599999999999999</v>
      </c>
      <c r="J36">
        <v>0</v>
      </c>
      <c r="K36">
        <v>0.309</v>
      </c>
      <c r="L36">
        <v>1E-3</v>
      </c>
      <c r="M36">
        <v>0.98899999999999999</v>
      </c>
      <c r="N36">
        <v>1E-3</v>
      </c>
      <c r="O36">
        <v>0</v>
      </c>
      <c r="P36">
        <v>4.7E-2</v>
      </c>
      <c r="Q36">
        <v>0.998</v>
      </c>
      <c r="R36">
        <v>0.998</v>
      </c>
      <c r="S36">
        <v>0.96</v>
      </c>
      <c r="T36">
        <v>0.998</v>
      </c>
      <c r="U36">
        <v>0.98899999999999999</v>
      </c>
      <c r="V36">
        <v>0</v>
      </c>
      <c r="W36">
        <v>0.98699999999999999</v>
      </c>
      <c r="Z36" s="1">
        <f t="shared" si="0"/>
        <v>0.33439999999999998</v>
      </c>
      <c r="AA36" s="1">
        <f t="shared" si="1"/>
        <v>0.5978</v>
      </c>
    </row>
    <row r="37" spans="1:27">
      <c r="A37">
        <v>36</v>
      </c>
      <c r="B37" t="s">
        <v>184</v>
      </c>
      <c r="C37">
        <v>30</v>
      </c>
      <c r="D37">
        <v>1.2E-2</v>
      </c>
      <c r="E37">
        <v>1E-3</v>
      </c>
      <c r="F37">
        <v>0.23100000000000001</v>
      </c>
      <c r="G37">
        <v>0.99399999999999999</v>
      </c>
      <c r="H37">
        <v>2E-3</v>
      </c>
      <c r="I37">
        <v>1.7999999999999999E-2</v>
      </c>
      <c r="J37">
        <v>1E-3</v>
      </c>
      <c r="K37">
        <v>1E-3</v>
      </c>
      <c r="L37">
        <v>1E-3</v>
      </c>
      <c r="M37">
        <v>0.44400000000000001</v>
      </c>
      <c r="N37">
        <v>0.377</v>
      </c>
      <c r="O37">
        <v>9.5000000000000001E-2</v>
      </c>
      <c r="P37">
        <v>0.107</v>
      </c>
      <c r="Q37">
        <v>0.998</v>
      </c>
      <c r="R37">
        <v>1E-3</v>
      </c>
      <c r="S37">
        <v>0.93899999999999995</v>
      </c>
      <c r="T37">
        <v>0</v>
      </c>
      <c r="U37">
        <v>0.70699999999999996</v>
      </c>
      <c r="V37">
        <v>1E-3</v>
      </c>
      <c r="W37">
        <v>0.998</v>
      </c>
      <c r="Z37" s="1">
        <f t="shared" si="0"/>
        <v>0.17049999999999996</v>
      </c>
      <c r="AA37" s="1">
        <f t="shared" si="1"/>
        <v>0.42230000000000001</v>
      </c>
    </row>
    <row r="38" spans="1:27">
      <c r="A38">
        <v>37</v>
      </c>
      <c r="B38" t="s">
        <v>185</v>
      </c>
      <c r="C38">
        <v>30</v>
      </c>
      <c r="D38">
        <v>1.6E-2</v>
      </c>
      <c r="E38">
        <v>6.0000000000000001E-3</v>
      </c>
      <c r="F38">
        <v>0.46600000000000003</v>
      </c>
      <c r="G38">
        <v>0.995</v>
      </c>
      <c r="H38">
        <v>0.98199999999999998</v>
      </c>
      <c r="I38">
        <v>1E-3</v>
      </c>
      <c r="J38">
        <v>0</v>
      </c>
      <c r="K38">
        <v>2E-3</v>
      </c>
      <c r="L38">
        <v>2E-3</v>
      </c>
      <c r="M38">
        <v>3.0000000000000001E-3</v>
      </c>
      <c r="N38">
        <v>1.0999999999999999E-2</v>
      </c>
      <c r="O38">
        <v>0.70099999999999996</v>
      </c>
      <c r="P38">
        <v>0</v>
      </c>
      <c r="Q38">
        <v>1E-3</v>
      </c>
      <c r="R38">
        <v>0.998</v>
      </c>
      <c r="S38">
        <v>0.79600000000000004</v>
      </c>
      <c r="T38">
        <v>0.1</v>
      </c>
      <c r="U38">
        <v>0.98799999999999999</v>
      </c>
      <c r="V38">
        <v>2E-3</v>
      </c>
      <c r="W38">
        <v>0.997</v>
      </c>
      <c r="Z38" s="1">
        <f t="shared" si="0"/>
        <v>0.24729999999999994</v>
      </c>
      <c r="AA38" s="1">
        <f t="shared" si="1"/>
        <v>0.45939999999999992</v>
      </c>
    </row>
    <row r="39" spans="1:27">
      <c r="A39">
        <v>38</v>
      </c>
      <c r="B39" t="s">
        <v>186</v>
      </c>
      <c r="C39">
        <v>30</v>
      </c>
      <c r="D39">
        <v>3.0000000000000001E-3</v>
      </c>
      <c r="E39">
        <v>0.22900000000000001</v>
      </c>
      <c r="F39">
        <v>0.99099999999999999</v>
      </c>
      <c r="G39">
        <v>0.996</v>
      </c>
      <c r="H39">
        <v>0.85599999999999998</v>
      </c>
      <c r="I39">
        <v>6.0000000000000001E-3</v>
      </c>
      <c r="J39">
        <v>1E-3</v>
      </c>
      <c r="K39">
        <v>0</v>
      </c>
      <c r="L39">
        <v>0</v>
      </c>
      <c r="M39">
        <v>0.93600000000000005</v>
      </c>
      <c r="N39">
        <v>0.98699999999999999</v>
      </c>
      <c r="O39">
        <v>4.2000000000000003E-2</v>
      </c>
      <c r="P39">
        <v>0.997</v>
      </c>
      <c r="Q39">
        <v>0.998</v>
      </c>
      <c r="R39">
        <v>0.998</v>
      </c>
      <c r="S39">
        <v>0.99399999999999999</v>
      </c>
      <c r="T39">
        <v>3.0000000000000001E-3</v>
      </c>
      <c r="U39">
        <v>0.90600000000000003</v>
      </c>
      <c r="V39">
        <v>2.3E-2</v>
      </c>
      <c r="W39">
        <v>0.998</v>
      </c>
      <c r="Z39" s="1">
        <f t="shared" si="0"/>
        <v>0.40179999999999999</v>
      </c>
      <c r="AA39" s="1">
        <f t="shared" si="1"/>
        <v>0.6946</v>
      </c>
    </row>
    <row r="40" spans="1:27">
      <c r="A40">
        <v>39</v>
      </c>
      <c r="B40" t="s">
        <v>187</v>
      </c>
      <c r="C40">
        <v>30</v>
      </c>
      <c r="D40">
        <v>0.16900000000000001</v>
      </c>
      <c r="E40">
        <v>2E-3</v>
      </c>
      <c r="F40">
        <v>0.98099999999999998</v>
      </c>
      <c r="G40">
        <v>0.996</v>
      </c>
      <c r="H40">
        <v>0.94799999999999995</v>
      </c>
      <c r="I40">
        <v>0.25600000000000001</v>
      </c>
      <c r="J40">
        <v>6.2E-2</v>
      </c>
      <c r="K40">
        <v>1E-3</v>
      </c>
      <c r="L40">
        <v>1E-3</v>
      </c>
      <c r="M40">
        <v>0.98899999999999999</v>
      </c>
      <c r="N40">
        <v>0.97399999999999998</v>
      </c>
      <c r="O40">
        <v>1E-3</v>
      </c>
      <c r="P40">
        <v>2E-3</v>
      </c>
      <c r="Q40">
        <v>0.998</v>
      </c>
      <c r="R40">
        <v>0.998</v>
      </c>
      <c r="S40">
        <v>0.98699999999999999</v>
      </c>
      <c r="T40">
        <v>0</v>
      </c>
      <c r="U40">
        <v>0.86499999999999999</v>
      </c>
      <c r="V40">
        <v>8.0000000000000002E-3</v>
      </c>
      <c r="W40">
        <v>0.998</v>
      </c>
      <c r="Z40" s="1">
        <f t="shared" si="0"/>
        <v>0.44049999999999995</v>
      </c>
      <c r="AA40" s="1">
        <f t="shared" si="1"/>
        <v>0.58310000000000006</v>
      </c>
    </row>
    <row r="41" spans="1:27">
      <c r="A41">
        <v>40</v>
      </c>
      <c r="B41" t="s">
        <v>188</v>
      </c>
      <c r="C41">
        <v>30</v>
      </c>
      <c r="D41">
        <v>2E-3</v>
      </c>
      <c r="E41">
        <v>0.01</v>
      </c>
      <c r="F41">
        <v>1E-3</v>
      </c>
      <c r="G41">
        <v>0.99</v>
      </c>
      <c r="H41">
        <v>3.4000000000000002E-2</v>
      </c>
      <c r="I41">
        <v>2E-3</v>
      </c>
      <c r="J41">
        <v>0</v>
      </c>
      <c r="K41">
        <v>5.0000000000000001E-3</v>
      </c>
      <c r="L41">
        <v>2E-3</v>
      </c>
      <c r="M41">
        <v>7.0000000000000001E-3</v>
      </c>
      <c r="N41">
        <v>0.627</v>
      </c>
      <c r="O41">
        <v>0.64400000000000002</v>
      </c>
      <c r="P41">
        <v>1.4E-2</v>
      </c>
      <c r="Q41">
        <v>1E-3</v>
      </c>
      <c r="R41">
        <v>1.7999999999999999E-2</v>
      </c>
      <c r="S41">
        <v>0.71899999999999997</v>
      </c>
      <c r="T41">
        <v>2E-3</v>
      </c>
      <c r="U41">
        <v>0.77200000000000002</v>
      </c>
      <c r="V41">
        <v>6.2E-2</v>
      </c>
      <c r="W41">
        <v>0.99299999999999999</v>
      </c>
      <c r="Z41" s="1">
        <f t="shared" si="0"/>
        <v>0.10529999999999998</v>
      </c>
      <c r="AA41" s="1">
        <f t="shared" si="1"/>
        <v>0.38519999999999993</v>
      </c>
    </row>
    <row r="42" spans="1:27">
      <c r="A42">
        <v>41</v>
      </c>
      <c r="B42" t="s">
        <v>189</v>
      </c>
      <c r="C42">
        <v>30</v>
      </c>
      <c r="D42">
        <v>0.96499999999999997</v>
      </c>
      <c r="E42">
        <v>7.8E-2</v>
      </c>
      <c r="F42">
        <v>3.0000000000000001E-3</v>
      </c>
      <c r="G42">
        <v>0.95199999999999996</v>
      </c>
      <c r="H42">
        <v>0.99199999999999999</v>
      </c>
      <c r="I42">
        <v>1E-3</v>
      </c>
      <c r="J42">
        <v>0</v>
      </c>
      <c r="K42">
        <v>6.0000000000000001E-3</v>
      </c>
      <c r="L42">
        <v>1E-3</v>
      </c>
      <c r="M42">
        <v>7.0000000000000001E-3</v>
      </c>
      <c r="N42">
        <v>1E-3</v>
      </c>
      <c r="O42">
        <v>1E-3</v>
      </c>
      <c r="P42">
        <v>1E-3</v>
      </c>
      <c r="Q42">
        <v>1E-3</v>
      </c>
      <c r="R42">
        <v>0.997</v>
      </c>
      <c r="S42">
        <v>0.99399999999999999</v>
      </c>
      <c r="T42">
        <v>0.997</v>
      </c>
      <c r="U42">
        <v>0.99399999999999999</v>
      </c>
      <c r="V42">
        <v>0</v>
      </c>
      <c r="W42">
        <v>0.998</v>
      </c>
      <c r="Z42" s="1">
        <f t="shared" si="0"/>
        <v>0.30049999999999993</v>
      </c>
      <c r="AA42" s="1">
        <f t="shared" si="1"/>
        <v>0.49840000000000001</v>
      </c>
    </row>
    <row r="43" spans="1:27">
      <c r="A43">
        <v>42</v>
      </c>
      <c r="B43" t="s">
        <v>190</v>
      </c>
      <c r="C43">
        <v>30</v>
      </c>
      <c r="D43">
        <v>7.0000000000000001E-3</v>
      </c>
      <c r="E43">
        <v>5.0000000000000001E-3</v>
      </c>
      <c r="F43">
        <v>1E-3</v>
      </c>
      <c r="G43">
        <v>7.0000000000000001E-3</v>
      </c>
      <c r="H43">
        <v>1E-3</v>
      </c>
      <c r="I43">
        <v>5.0000000000000001E-3</v>
      </c>
      <c r="J43">
        <v>0.997</v>
      </c>
      <c r="K43">
        <v>4.0000000000000001E-3</v>
      </c>
      <c r="L43">
        <v>1E-3</v>
      </c>
      <c r="M43">
        <v>4.0000000000000001E-3</v>
      </c>
      <c r="N43">
        <v>1E-3</v>
      </c>
      <c r="O43">
        <v>1.4E-2</v>
      </c>
      <c r="P43">
        <v>0</v>
      </c>
      <c r="Q43">
        <v>1E-3</v>
      </c>
      <c r="R43">
        <v>0.08</v>
      </c>
      <c r="S43">
        <v>0.98399999999999999</v>
      </c>
      <c r="T43">
        <v>8.8999999999999996E-2</v>
      </c>
      <c r="U43">
        <v>0.98299999999999998</v>
      </c>
      <c r="V43">
        <v>0.996</v>
      </c>
      <c r="W43">
        <v>0</v>
      </c>
      <c r="Z43" s="1">
        <f t="shared" si="0"/>
        <v>0.10319999999999999</v>
      </c>
      <c r="AA43" s="1">
        <f t="shared" si="1"/>
        <v>0.31480000000000002</v>
      </c>
    </row>
    <row r="44" spans="1:27">
      <c r="A44">
        <v>43</v>
      </c>
      <c r="B44" t="s">
        <v>191</v>
      </c>
      <c r="C44">
        <v>30</v>
      </c>
      <c r="D44">
        <v>0</v>
      </c>
      <c r="E44">
        <v>0</v>
      </c>
      <c r="F44">
        <v>0.27900000000000003</v>
      </c>
      <c r="G44">
        <v>3.5999999999999997E-2</v>
      </c>
      <c r="H44">
        <v>0</v>
      </c>
      <c r="I44">
        <v>4.0000000000000001E-3</v>
      </c>
      <c r="J44">
        <v>0.997</v>
      </c>
      <c r="K44">
        <v>0</v>
      </c>
      <c r="L44">
        <v>0</v>
      </c>
      <c r="M44">
        <v>0.36699999999999999</v>
      </c>
      <c r="N44">
        <v>4.7E-2</v>
      </c>
      <c r="O44">
        <v>1E-3</v>
      </c>
      <c r="P44">
        <v>0</v>
      </c>
      <c r="Q44">
        <v>0.998</v>
      </c>
      <c r="R44">
        <v>1E-3</v>
      </c>
      <c r="S44">
        <v>0.995</v>
      </c>
      <c r="T44">
        <v>0</v>
      </c>
      <c r="U44">
        <v>0.94899999999999995</v>
      </c>
      <c r="V44">
        <v>0.99399999999999999</v>
      </c>
      <c r="W44">
        <v>0</v>
      </c>
      <c r="Z44" s="1">
        <f t="shared" si="0"/>
        <v>0.16830000000000001</v>
      </c>
      <c r="AA44" s="1">
        <f t="shared" si="1"/>
        <v>0.39849999999999997</v>
      </c>
    </row>
    <row r="45" spans="1:27">
      <c r="A45">
        <v>44</v>
      </c>
      <c r="B45" t="s">
        <v>192</v>
      </c>
      <c r="C45">
        <v>30</v>
      </c>
      <c r="D45">
        <v>8.9999999999999993E-3</v>
      </c>
      <c r="E45">
        <v>0.154</v>
      </c>
      <c r="F45">
        <v>0.95</v>
      </c>
      <c r="G45">
        <v>6.7000000000000004E-2</v>
      </c>
      <c r="H45">
        <v>1.2E-2</v>
      </c>
      <c r="I45">
        <v>3.0000000000000001E-3</v>
      </c>
      <c r="J45">
        <v>1.6E-2</v>
      </c>
      <c r="K45">
        <v>1E-3</v>
      </c>
      <c r="L45">
        <v>0</v>
      </c>
      <c r="M45">
        <v>0</v>
      </c>
      <c r="N45">
        <v>0</v>
      </c>
      <c r="O45">
        <v>3.0000000000000001E-3</v>
      </c>
      <c r="P45">
        <v>1E-3</v>
      </c>
      <c r="Q45">
        <v>1E-3</v>
      </c>
      <c r="R45">
        <v>0.998</v>
      </c>
      <c r="S45">
        <v>0.99299999999999999</v>
      </c>
      <c r="T45">
        <v>0.997</v>
      </c>
      <c r="U45">
        <v>0.94299999999999995</v>
      </c>
      <c r="V45">
        <v>0.998</v>
      </c>
      <c r="W45">
        <v>0</v>
      </c>
      <c r="Z45" s="1">
        <f t="shared" si="0"/>
        <v>0.12119999999999997</v>
      </c>
      <c r="AA45" s="1">
        <f t="shared" si="1"/>
        <v>0.49340000000000001</v>
      </c>
    </row>
    <row r="46" spans="1:27">
      <c r="A46">
        <v>45</v>
      </c>
      <c r="B46" t="s">
        <v>193</v>
      </c>
      <c r="C46">
        <v>30</v>
      </c>
      <c r="D46">
        <v>0</v>
      </c>
      <c r="E46">
        <v>1E-3</v>
      </c>
      <c r="F46">
        <v>5.0000000000000001E-3</v>
      </c>
      <c r="G46">
        <v>3.0000000000000001E-3</v>
      </c>
      <c r="H46">
        <v>0</v>
      </c>
      <c r="I46">
        <v>1.2E-2</v>
      </c>
      <c r="J46">
        <v>0.997</v>
      </c>
      <c r="K46">
        <v>2E-3</v>
      </c>
      <c r="L46">
        <v>0</v>
      </c>
      <c r="M46">
        <v>4.0000000000000001E-3</v>
      </c>
      <c r="N46">
        <v>3.2000000000000001E-2</v>
      </c>
      <c r="O46">
        <v>0</v>
      </c>
      <c r="P46">
        <v>0</v>
      </c>
      <c r="Q46">
        <v>0.998</v>
      </c>
      <c r="R46">
        <v>1E-3</v>
      </c>
      <c r="S46">
        <v>0.996</v>
      </c>
      <c r="T46">
        <v>5.0000000000000001E-3</v>
      </c>
      <c r="U46">
        <v>0.70199999999999996</v>
      </c>
      <c r="V46">
        <v>3.0000000000000001E-3</v>
      </c>
      <c r="W46">
        <v>0</v>
      </c>
      <c r="Z46" s="1">
        <f t="shared" si="0"/>
        <v>0.1024</v>
      </c>
      <c r="AA46" s="1">
        <f t="shared" si="1"/>
        <v>0.2737</v>
      </c>
    </row>
    <row r="47" spans="1:27">
      <c r="A47">
        <v>46</v>
      </c>
      <c r="B47" t="s">
        <v>194</v>
      </c>
      <c r="C47">
        <v>30</v>
      </c>
      <c r="D47">
        <v>1E-3</v>
      </c>
      <c r="E47">
        <v>0</v>
      </c>
      <c r="F47">
        <v>0.99199999999999999</v>
      </c>
      <c r="G47">
        <v>0.69599999999999995</v>
      </c>
      <c r="H47">
        <v>0.17100000000000001</v>
      </c>
      <c r="I47">
        <v>0.41099999999999998</v>
      </c>
      <c r="J47">
        <v>0.997</v>
      </c>
      <c r="K47">
        <v>1E-3</v>
      </c>
      <c r="L47">
        <v>0</v>
      </c>
      <c r="M47">
        <v>0.97199999999999998</v>
      </c>
      <c r="N47">
        <v>0.93</v>
      </c>
      <c r="O47">
        <v>1E-3</v>
      </c>
      <c r="P47">
        <v>0</v>
      </c>
      <c r="Q47">
        <v>0.998</v>
      </c>
      <c r="R47">
        <v>0.998</v>
      </c>
      <c r="S47">
        <v>0.99099999999999999</v>
      </c>
      <c r="T47">
        <v>0</v>
      </c>
      <c r="U47">
        <v>0.873</v>
      </c>
      <c r="V47">
        <v>0.99</v>
      </c>
      <c r="W47">
        <v>4.0000000000000001E-3</v>
      </c>
      <c r="Z47" s="1">
        <f t="shared" si="0"/>
        <v>0.42409999999999998</v>
      </c>
      <c r="AA47" s="1">
        <f t="shared" si="1"/>
        <v>0.57850000000000001</v>
      </c>
    </row>
    <row r="48" spans="1:27">
      <c r="A48">
        <v>47</v>
      </c>
      <c r="B48" t="s">
        <v>195</v>
      </c>
      <c r="C48">
        <v>30</v>
      </c>
      <c r="D48">
        <v>1E-3</v>
      </c>
      <c r="E48">
        <v>8.0000000000000002E-3</v>
      </c>
      <c r="F48">
        <v>0.91600000000000004</v>
      </c>
      <c r="G48">
        <v>1.2E-2</v>
      </c>
      <c r="H48">
        <v>2.5999999999999999E-2</v>
      </c>
      <c r="I48">
        <v>7.0000000000000001E-3</v>
      </c>
      <c r="J48">
        <v>0.99299999999999999</v>
      </c>
      <c r="K48">
        <v>0</v>
      </c>
      <c r="L48">
        <v>1E-3</v>
      </c>
      <c r="M48">
        <v>0.01</v>
      </c>
      <c r="N48">
        <v>0</v>
      </c>
      <c r="O48">
        <v>3.0000000000000001E-3</v>
      </c>
      <c r="P48">
        <v>0</v>
      </c>
      <c r="Q48">
        <v>1E-3</v>
      </c>
      <c r="R48">
        <v>0.998</v>
      </c>
      <c r="S48">
        <v>0.98399999999999999</v>
      </c>
      <c r="T48">
        <v>6.0000000000000001E-3</v>
      </c>
      <c r="U48">
        <v>0.89800000000000002</v>
      </c>
      <c r="V48">
        <v>0.998</v>
      </c>
      <c r="W48">
        <v>6.6000000000000003E-2</v>
      </c>
      <c r="Z48" s="1">
        <f t="shared" si="0"/>
        <v>0.19739999999999999</v>
      </c>
      <c r="AA48" s="1">
        <f t="shared" si="1"/>
        <v>0.39539999999999997</v>
      </c>
    </row>
    <row r="49" spans="1:30">
      <c r="D49" s="1" t="s">
        <v>2</v>
      </c>
      <c r="E49" s="1" t="s">
        <v>3</v>
      </c>
      <c r="F49" s="1" t="s">
        <v>4</v>
      </c>
      <c r="G49" s="1" t="s">
        <v>5</v>
      </c>
      <c r="H49" s="1" t="s">
        <v>6</v>
      </c>
      <c r="I49" s="1" t="s">
        <v>7</v>
      </c>
      <c r="J49" s="1" t="s">
        <v>8</v>
      </c>
      <c r="K49" s="1" t="s">
        <v>9</v>
      </c>
      <c r="L49" s="1" t="s">
        <v>10</v>
      </c>
      <c r="M49" s="1" t="s">
        <v>11</v>
      </c>
      <c r="N49" s="1" t="s">
        <v>17</v>
      </c>
      <c r="O49" s="1" t="s">
        <v>18</v>
      </c>
      <c r="P49" s="1" t="s">
        <v>19</v>
      </c>
      <c r="Q49" s="1" t="s">
        <v>20</v>
      </c>
      <c r="R49" s="1" t="s">
        <v>21</v>
      </c>
      <c r="S49" s="1" t="s">
        <v>22</v>
      </c>
      <c r="T49" s="1" t="s">
        <v>23</v>
      </c>
      <c r="U49" s="1" t="s">
        <v>24</v>
      </c>
      <c r="V49" s="1" t="s">
        <v>25</v>
      </c>
      <c r="W49" s="1" t="s">
        <v>26</v>
      </c>
      <c r="Z49" s="1" t="s">
        <v>14</v>
      </c>
      <c r="AA49" s="1" t="s">
        <v>15</v>
      </c>
    </row>
    <row r="50" spans="1:30">
      <c r="B50" s="1" t="s">
        <v>12</v>
      </c>
      <c r="C50" s="1" t="s">
        <v>0</v>
      </c>
      <c r="D50" s="2">
        <f>AVERAGE(D1:D24)</f>
        <v>0.46341666666666664</v>
      </c>
      <c r="E50" s="2">
        <f t="shared" ref="E50:W50" si="2">AVERAGE(E1:E24)</f>
        <v>0.42199999999999999</v>
      </c>
      <c r="F50" s="2">
        <f t="shared" si="2"/>
        <v>0.47937499999999988</v>
      </c>
      <c r="G50" s="2">
        <f t="shared" si="2"/>
        <v>0.41075</v>
      </c>
      <c r="H50" s="2">
        <f t="shared" si="2"/>
        <v>0.485875</v>
      </c>
      <c r="I50" s="2">
        <f t="shared" si="2"/>
        <v>0.40524999999999989</v>
      </c>
      <c r="J50" s="2">
        <f t="shared" si="2"/>
        <v>0.49354166666666671</v>
      </c>
      <c r="K50" s="2">
        <f t="shared" si="2"/>
        <v>0.36179166666666657</v>
      </c>
      <c r="L50" s="2">
        <f t="shared" si="2"/>
        <v>0.9930416666666666</v>
      </c>
      <c r="M50" s="2">
        <f t="shared" si="2"/>
        <v>0.29499999999999998</v>
      </c>
      <c r="N50" s="2">
        <f t="shared" si="2"/>
        <v>0.29333333333333333</v>
      </c>
      <c r="O50" s="2">
        <f t="shared" si="2"/>
        <v>0.53912499999999997</v>
      </c>
      <c r="P50" s="2">
        <f t="shared" si="2"/>
        <v>0.4117083333333334</v>
      </c>
      <c r="Q50" s="2">
        <f t="shared" si="2"/>
        <v>0.13645833333333332</v>
      </c>
      <c r="R50" s="2">
        <f t="shared" si="2"/>
        <v>1.4166666666666668E-3</v>
      </c>
      <c r="S50" s="2">
        <f t="shared" si="2"/>
        <v>0.33487500000000003</v>
      </c>
      <c r="T50" s="2">
        <f t="shared" si="2"/>
        <v>1E-3</v>
      </c>
      <c r="U50" s="2">
        <f t="shared" si="2"/>
        <v>0.94362499999999994</v>
      </c>
      <c r="V50" s="2">
        <f t="shared" si="2"/>
        <v>5.8333333333333338E-4</v>
      </c>
      <c r="W50" s="2">
        <f t="shared" si="2"/>
        <v>4.3833333333333328E-2</v>
      </c>
      <c r="Y50" s="1" t="s">
        <v>0</v>
      </c>
      <c r="Z50" s="2">
        <f>AVERAGE(Z1:Z24)</f>
        <v>0.48100416666666668</v>
      </c>
      <c r="AA50" s="2">
        <f>AVERAGE(AA1:AA24)</f>
        <v>0.27059583333333331</v>
      </c>
      <c r="AB50" s="1" t="s">
        <v>0</v>
      </c>
      <c r="AC50" s="2"/>
      <c r="AD50" s="2"/>
    </row>
    <row r="51" spans="1:30">
      <c r="C51" s="1" t="s">
        <v>1</v>
      </c>
      <c r="D51" s="2">
        <f>AVERAGE(D25:D48)</f>
        <v>0.27116666666666667</v>
      </c>
      <c r="E51" s="2">
        <f t="shared" ref="E51:W51" si="3">AVERAGE(E25:E48)</f>
        <v>7.8833333333333311E-2</v>
      </c>
      <c r="F51" s="2">
        <f t="shared" si="3"/>
        <v>0.4557500000000001</v>
      </c>
      <c r="G51" s="2">
        <f t="shared" si="3"/>
        <v>0.42662500000000003</v>
      </c>
      <c r="H51" s="2">
        <f t="shared" si="3"/>
        <v>0.21304166666666666</v>
      </c>
      <c r="I51" s="2">
        <f t="shared" si="3"/>
        <v>0.21416666666666664</v>
      </c>
      <c r="J51" s="2">
        <f t="shared" si="3"/>
        <v>0.21112500000000001</v>
      </c>
      <c r="K51" s="2">
        <f t="shared" si="3"/>
        <v>0.1635833333333333</v>
      </c>
      <c r="L51" s="2">
        <f t="shared" si="3"/>
        <v>1.7500000000000005E-3</v>
      </c>
      <c r="M51" s="2">
        <f t="shared" si="3"/>
        <v>0.4676249999999999</v>
      </c>
      <c r="N51" s="2">
        <f t="shared" si="3"/>
        <v>0.40229166666666671</v>
      </c>
      <c r="O51" s="2">
        <f t="shared" si="3"/>
        <v>0.24450000000000005</v>
      </c>
      <c r="P51" s="2">
        <f t="shared" si="3"/>
        <v>0.37270833333333325</v>
      </c>
      <c r="Q51" s="2">
        <f t="shared" si="3"/>
        <v>0.49941666666666645</v>
      </c>
      <c r="R51" s="2">
        <f t="shared" si="3"/>
        <v>0.54587499999999989</v>
      </c>
      <c r="S51" s="2">
        <f t="shared" si="3"/>
        <v>0.75150000000000006</v>
      </c>
      <c r="T51" s="2">
        <f t="shared" si="3"/>
        <v>0.55912499999999998</v>
      </c>
      <c r="U51" s="2">
        <f t="shared" si="3"/>
        <v>0.8220000000000004</v>
      </c>
      <c r="V51" s="2">
        <f t="shared" si="3"/>
        <v>0.46062500000000001</v>
      </c>
      <c r="W51" s="2">
        <f t="shared" si="3"/>
        <v>0.3434166666666667</v>
      </c>
      <c r="Y51" s="1" t="s">
        <v>1</v>
      </c>
      <c r="Z51" s="2">
        <f>AVERAGE(Z25:Z48)</f>
        <v>0.25036666666666668</v>
      </c>
      <c r="AA51" s="2">
        <f>AVERAGE(AA25:AA48)</f>
        <v>0.50014583333333329</v>
      </c>
      <c r="AB51" s="1" t="s">
        <v>1</v>
      </c>
      <c r="AC51" s="2"/>
      <c r="AD51" s="2"/>
    </row>
    <row r="52" spans="1:30">
      <c r="C52" s="1" t="s">
        <v>16</v>
      </c>
      <c r="D52" s="3">
        <f>TTEST(D1:D24,D25:D48,2,2)</f>
        <v>0.15644015410390588</v>
      </c>
      <c r="E52" s="3">
        <f t="shared" ref="E52:W52" si="4">TTEST(E1:E24,E25:E48,2,2)</f>
        <v>2.1419589766400976E-3</v>
      </c>
      <c r="F52" s="3">
        <f t="shared" si="4"/>
        <v>0.8586658056264056</v>
      </c>
      <c r="G52" s="3">
        <f t="shared" si="4"/>
        <v>0.90557447750914011</v>
      </c>
      <c r="H52" s="3">
        <f t="shared" si="4"/>
        <v>3.4090915342003883E-2</v>
      </c>
      <c r="I52" s="3">
        <f t="shared" si="4"/>
        <v>0.10642664101034227</v>
      </c>
      <c r="J52" s="3">
        <f t="shared" si="4"/>
        <v>3.4409984532804326E-2</v>
      </c>
      <c r="K52" s="3">
        <f t="shared" si="4"/>
        <v>8.5910678609475738E-2</v>
      </c>
      <c r="L52" s="3">
        <f t="shared" si="4"/>
        <v>1.0034859334858972E-93</v>
      </c>
      <c r="M52" s="3">
        <f t="shared" si="4"/>
        <v>0.16660048262375626</v>
      </c>
      <c r="N52" s="3">
        <f t="shared" si="4"/>
        <v>0.35760455257731638</v>
      </c>
      <c r="O52" s="3">
        <f t="shared" si="4"/>
        <v>2.0751644918208811E-2</v>
      </c>
      <c r="P52" s="3">
        <f t="shared" si="4"/>
        <v>0.77203371069849958</v>
      </c>
      <c r="Q52" s="3">
        <f t="shared" si="4"/>
        <v>5.1281868522604964E-3</v>
      </c>
      <c r="R52" s="3">
        <f t="shared" si="4"/>
        <v>3.0524170642204355E-6</v>
      </c>
      <c r="S52" s="3">
        <f t="shared" si="4"/>
        <v>6.3145897680474473E-4</v>
      </c>
      <c r="T52" s="3">
        <f t="shared" si="4"/>
        <v>9.2649099352276045E-7</v>
      </c>
      <c r="U52" s="3">
        <f t="shared" si="4"/>
        <v>3.576969365329645E-2</v>
      </c>
      <c r="V52" s="3">
        <f t="shared" si="4"/>
        <v>4.9249427729772928E-5</v>
      </c>
      <c r="W52" s="3">
        <f t="shared" si="4"/>
        <v>5.7793702962428729E-3</v>
      </c>
      <c r="Y52" s="1" t="s">
        <v>16</v>
      </c>
      <c r="Z52" s="3">
        <f>TTEST(Z1:Z24,Z25:Z48,2,2)</f>
        <v>1.1073985574963056E-9</v>
      </c>
      <c r="AA52" s="3">
        <f>TTEST(AA1:AA24,AA25:AA48,2,2)</f>
        <v>1.8037504316770346E-9</v>
      </c>
      <c r="AB52" s="1" t="s">
        <v>16</v>
      </c>
      <c r="AC52" s="3"/>
      <c r="AD52" s="3"/>
    </row>
    <row r="53" spans="1:30">
      <c r="B53" s="1" t="s">
        <v>13</v>
      </c>
      <c r="C53" s="1" t="s">
        <v>0</v>
      </c>
      <c r="D53" s="3">
        <f>STDEV(D1:D24)/SQRT(COUNT(D1:D24))</f>
        <v>0.10134325937035359</v>
      </c>
      <c r="E53" s="3">
        <f t="shared" ref="E53:W53" si="5">STDEV(E1:E24)/SQRT(COUNT(E1:E24))</f>
        <v>9.9496704482603615E-2</v>
      </c>
      <c r="F53" s="3">
        <f t="shared" si="5"/>
        <v>9.9622526927280908E-2</v>
      </c>
      <c r="G53" s="3">
        <f t="shared" si="5"/>
        <v>0.1004102680022808</v>
      </c>
      <c r="H53" s="3">
        <f t="shared" si="5"/>
        <v>9.8194522126871422E-2</v>
      </c>
      <c r="I53" s="3">
        <f t="shared" si="5"/>
        <v>9.317258899794359E-2</v>
      </c>
      <c r="J53" s="3">
        <f t="shared" si="5"/>
        <v>9.8609241621729127E-2</v>
      </c>
      <c r="K53" s="3">
        <f t="shared" si="5"/>
        <v>8.9014491149822544E-2</v>
      </c>
      <c r="L53" s="3">
        <f t="shared" si="5"/>
        <v>1.3412075008687049E-3</v>
      </c>
      <c r="M53" s="3">
        <f t="shared" si="5"/>
        <v>8.3334427529048294E-2</v>
      </c>
      <c r="N53" s="3">
        <f t="shared" si="5"/>
        <v>7.3273229651591568E-2</v>
      </c>
      <c r="O53" s="3">
        <f t="shared" si="5"/>
        <v>9.3825371875674968E-2</v>
      </c>
      <c r="P53" s="3">
        <f t="shared" si="5"/>
        <v>9.1661267545213282E-2</v>
      </c>
      <c r="Q53" s="3">
        <f t="shared" si="5"/>
        <v>6.7857159735841138E-2</v>
      </c>
      <c r="R53" s="3">
        <f t="shared" si="5"/>
        <v>1.2022272004683201E-3</v>
      </c>
      <c r="S53" s="3">
        <f t="shared" si="5"/>
        <v>8.7726958503007532E-2</v>
      </c>
      <c r="T53" s="3">
        <f t="shared" si="5"/>
        <v>6.5108604921182347E-4</v>
      </c>
      <c r="U53" s="3">
        <f t="shared" si="5"/>
        <v>3.4182524377612704E-2</v>
      </c>
      <c r="V53" s="3">
        <f t="shared" si="5"/>
        <v>2.8179462833841687E-4</v>
      </c>
      <c r="W53" s="3">
        <f t="shared" si="5"/>
        <v>3.7576909859505105E-2</v>
      </c>
      <c r="Z53" s="3">
        <f>STDEV(Z1:Z24)/SQRT(COUNT(Z1:Z24))</f>
        <v>2.1211909150872701E-2</v>
      </c>
      <c r="AA53" s="3">
        <f>STDEV(AA1:AA24)/SQRT(COUNT(AA1:AA24))</f>
        <v>1.4359130155075103E-2</v>
      </c>
      <c r="AC53" s="3"/>
      <c r="AD53" s="3"/>
    </row>
    <row r="54" spans="1:30">
      <c r="C54" s="1" t="s">
        <v>1</v>
      </c>
      <c r="D54" s="3">
        <f>STDEV(D25:D48)/SQRT(COUNT(D25:D48))</f>
        <v>8.6811153249466838E-2</v>
      </c>
      <c r="E54" s="3">
        <f t="shared" ref="E54:W54" si="6">STDEV(E25:E48)/SQRT(COUNT(E25:E48))</f>
        <v>3.5046328895936112E-2</v>
      </c>
      <c r="F54" s="3">
        <f t="shared" si="6"/>
        <v>8.648976336345629E-2</v>
      </c>
      <c r="G54" s="3">
        <f t="shared" si="6"/>
        <v>8.7357665029994674E-2</v>
      </c>
      <c r="H54" s="3">
        <f t="shared" si="6"/>
        <v>7.7216697694072481E-2</v>
      </c>
      <c r="I54" s="3">
        <f t="shared" si="6"/>
        <v>6.9162659216890243E-2</v>
      </c>
      <c r="J54" s="3">
        <f t="shared" si="6"/>
        <v>8.4016438878421862E-2</v>
      </c>
      <c r="K54" s="3">
        <f t="shared" si="6"/>
        <v>6.9505992773292363E-2</v>
      </c>
      <c r="L54" s="3">
        <f t="shared" si="6"/>
        <v>5.6865592867514486E-4</v>
      </c>
      <c r="M54" s="3">
        <f t="shared" si="6"/>
        <v>9.022790814159834E-2</v>
      </c>
      <c r="N54" s="3">
        <f t="shared" si="6"/>
        <v>9.1538015369846445E-2</v>
      </c>
      <c r="O54" s="3">
        <f t="shared" si="6"/>
        <v>7.956462144387573E-2</v>
      </c>
      <c r="P54" s="3">
        <f t="shared" si="6"/>
        <v>9.7503576284590859E-2</v>
      </c>
      <c r="Q54" s="3">
        <f t="shared" si="6"/>
        <v>0.1031617366127877</v>
      </c>
      <c r="R54" s="3">
        <f t="shared" si="6"/>
        <v>0.10246732092176539</v>
      </c>
      <c r="S54" s="3">
        <f t="shared" si="6"/>
        <v>7.2115145447392268E-2</v>
      </c>
      <c r="T54" s="3">
        <f t="shared" si="6"/>
        <v>9.8568950936733207E-2</v>
      </c>
      <c r="U54" s="3">
        <f t="shared" si="6"/>
        <v>4.464530096830685E-2</v>
      </c>
      <c r="V54" s="3">
        <f t="shared" si="6"/>
        <v>0.10270336510898825</v>
      </c>
      <c r="W54" s="3">
        <f t="shared" si="6"/>
        <v>9.6413904611396456E-2</v>
      </c>
      <c r="Z54" s="3">
        <f>STDEV(Z25:Z48)/SQRT(COUNT(Z25:Z48))</f>
        <v>2.1631563816333192E-2</v>
      </c>
      <c r="AA54" s="3">
        <f>STDEV(AA25:AA48)/SQRT(COUNT(AA25:AA48))</f>
        <v>2.7166705552008338E-2</v>
      </c>
      <c r="AC54" s="3"/>
      <c r="AD54" s="3"/>
    </row>
    <row r="55" spans="1:30">
      <c r="D55" s="2">
        <f>D50-D51</f>
        <v>0.19224999999999998</v>
      </c>
      <c r="E55" s="2">
        <f t="shared" ref="E55:W55" si="7">E50-E51</f>
        <v>0.34316666666666668</v>
      </c>
      <c r="F55" s="2">
        <f t="shared" si="7"/>
        <v>2.3624999999999785E-2</v>
      </c>
      <c r="G55" s="2">
        <f t="shared" si="7"/>
        <v>-1.5875000000000028E-2</v>
      </c>
      <c r="H55" s="2">
        <f t="shared" si="7"/>
        <v>0.27283333333333337</v>
      </c>
      <c r="I55" s="2">
        <f t="shared" si="7"/>
        <v>0.19108333333333324</v>
      </c>
      <c r="J55" s="2">
        <f t="shared" si="7"/>
        <v>0.2824166666666667</v>
      </c>
      <c r="K55" s="2">
        <f t="shared" si="7"/>
        <v>0.19820833333333326</v>
      </c>
      <c r="L55" s="2">
        <f t="shared" si="7"/>
        <v>0.99129166666666657</v>
      </c>
      <c r="M55" s="2">
        <f t="shared" si="7"/>
        <v>-0.17262499999999992</v>
      </c>
      <c r="N55" s="2">
        <f t="shared" si="7"/>
        <v>-0.10895833333333338</v>
      </c>
      <c r="O55" s="2">
        <f t="shared" si="7"/>
        <v>0.29462499999999991</v>
      </c>
      <c r="P55" s="2">
        <f t="shared" si="7"/>
        <v>3.9000000000000146E-2</v>
      </c>
      <c r="Q55" s="2">
        <f t="shared" si="7"/>
        <v>-0.36295833333333316</v>
      </c>
      <c r="R55" s="2">
        <f t="shared" si="7"/>
        <v>-0.54445833333333327</v>
      </c>
      <c r="S55" s="2">
        <f t="shared" si="7"/>
        <v>-0.41662500000000002</v>
      </c>
      <c r="T55" s="2">
        <f t="shared" si="7"/>
        <v>-0.55812499999999998</v>
      </c>
      <c r="U55" s="2">
        <f t="shared" si="7"/>
        <v>0.12162499999999954</v>
      </c>
      <c r="V55" s="2">
        <f t="shared" si="7"/>
        <v>-0.46004166666666668</v>
      </c>
      <c r="W55" s="2">
        <f t="shared" si="7"/>
        <v>-0.29958333333333337</v>
      </c>
    </row>
    <row r="56" spans="1:30">
      <c r="D56" s="2" t="str">
        <f>IF(D55=MIN($D55:$W55),"Tools",IF(D55=MAX($D55:$W55),"Animals",""))</f>
        <v/>
      </c>
      <c r="E56" s="2" t="str">
        <f t="shared" ref="E56:W56" si="8">IF(E55=MIN($D55:$W55),"Tools",IF(E55=MAX($D55:$W55),"Animals",""))</f>
        <v/>
      </c>
      <c r="F56" s="2" t="str">
        <f t="shared" si="8"/>
        <v/>
      </c>
      <c r="G56" s="2" t="str">
        <f t="shared" si="8"/>
        <v/>
      </c>
      <c r="H56" s="2" t="str">
        <f t="shared" si="8"/>
        <v/>
      </c>
      <c r="I56" s="2" t="str">
        <f t="shared" si="8"/>
        <v/>
      </c>
      <c r="J56" s="2" t="str">
        <f t="shared" si="8"/>
        <v/>
      </c>
      <c r="K56" s="2" t="str">
        <f t="shared" si="8"/>
        <v/>
      </c>
      <c r="L56" s="2" t="str">
        <f t="shared" si="8"/>
        <v>Animals</v>
      </c>
      <c r="M56" s="2" t="str">
        <f t="shared" si="8"/>
        <v/>
      </c>
      <c r="N56" s="2" t="str">
        <f t="shared" si="8"/>
        <v/>
      </c>
      <c r="O56" s="2" t="str">
        <f t="shared" si="8"/>
        <v/>
      </c>
      <c r="P56" s="2" t="str">
        <f t="shared" si="8"/>
        <v/>
      </c>
      <c r="Q56" s="2" t="str">
        <f t="shared" si="8"/>
        <v/>
      </c>
      <c r="R56" s="2" t="str">
        <f t="shared" si="8"/>
        <v/>
      </c>
      <c r="S56" s="2" t="str">
        <f t="shared" si="8"/>
        <v/>
      </c>
      <c r="T56" s="2" t="str">
        <f t="shared" si="8"/>
        <v>Tools</v>
      </c>
      <c r="U56" s="2" t="str">
        <f t="shared" si="8"/>
        <v/>
      </c>
      <c r="V56" s="2" t="str">
        <f t="shared" si="8"/>
        <v/>
      </c>
      <c r="W56" s="2" t="str">
        <f t="shared" si="8"/>
        <v/>
      </c>
    </row>
    <row r="57" spans="1:30">
      <c r="D57" s="1" t="s">
        <v>2</v>
      </c>
      <c r="E57" s="1" t="s">
        <v>3</v>
      </c>
      <c r="F57" s="1" t="s">
        <v>4</v>
      </c>
      <c r="G57" s="1" t="s">
        <v>5</v>
      </c>
      <c r="H57" s="1" t="s">
        <v>6</v>
      </c>
      <c r="I57" s="1" t="s">
        <v>7</v>
      </c>
      <c r="J57" s="1" t="s">
        <v>8</v>
      </c>
      <c r="K57" s="1" t="s">
        <v>9</v>
      </c>
      <c r="L57" s="1" t="s">
        <v>10</v>
      </c>
      <c r="M57" s="1" t="s">
        <v>11</v>
      </c>
      <c r="N57" s="1" t="s">
        <v>17</v>
      </c>
      <c r="O57" s="1" t="s">
        <v>18</v>
      </c>
      <c r="P57" s="1" t="s">
        <v>19</v>
      </c>
      <c r="Q57" s="1" t="s">
        <v>20</v>
      </c>
      <c r="R57" s="1" t="s">
        <v>21</v>
      </c>
      <c r="S57" s="1" t="s">
        <v>22</v>
      </c>
      <c r="T57" s="1" t="s">
        <v>23</v>
      </c>
      <c r="U57" s="1" t="s">
        <v>24</v>
      </c>
      <c r="V57" s="1" t="s">
        <v>25</v>
      </c>
      <c r="W57" s="1" t="s">
        <v>26</v>
      </c>
    </row>
    <row r="58" spans="1:30">
      <c r="C58" s="1" t="s">
        <v>0</v>
      </c>
      <c r="D58" s="1">
        <f>(D50+0.6*(E50)+0.15*F50)/(1+0.6+0.15)</f>
        <v>0.4505845238095238</v>
      </c>
      <c r="E58" s="1">
        <f>(E50+0.6*(F50+D50)+0.15*G50)/(1+2*0.6+0.15)</f>
        <v>0.4465053191489361</v>
      </c>
      <c r="F58" s="1">
        <f t="shared" ref="F58:U59" si="9">(F50+0.6*(G50+E50)+0.15*(D50+H50))/(1+2*0.6+2*0.15)</f>
        <v>0.4485674999999999</v>
      </c>
      <c r="G58" s="1">
        <f t="shared" si="9"/>
        <v>0.44559499999999996</v>
      </c>
      <c r="H58" s="1">
        <f t="shared" si="9"/>
        <v>0.44856499999999999</v>
      </c>
      <c r="I58" s="1">
        <f t="shared" si="9"/>
        <v>0.44351249999999992</v>
      </c>
      <c r="J58" s="1">
        <f t="shared" si="9"/>
        <v>0.47024166666666661</v>
      </c>
      <c r="K58" s="1">
        <f t="shared" si="9"/>
        <v>0.54351166666666662</v>
      </c>
      <c r="L58" s="1">
        <f t="shared" si="9"/>
        <v>0.60205916666666659</v>
      </c>
      <c r="M58" s="1">
        <f t="shared" si="9"/>
        <v>0.48078499999999991</v>
      </c>
      <c r="N58" s="1">
        <f t="shared" si="9"/>
        <v>0.40180833333333332</v>
      </c>
      <c r="O58" s="1">
        <f t="shared" si="9"/>
        <v>0.41074749999999999</v>
      </c>
      <c r="P58" s="1">
        <f t="shared" si="9"/>
        <v>0.34450833333333336</v>
      </c>
      <c r="Q58" s="1">
        <f t="shared" si="9"/>
        <v>0.20617333333333338</v>
      </c>
      <c r="R58" s="1">
        <f t="shared" si="9"/>
        <v>0.13844916666666668</v>
      </c>
      <c r="S58" s="1">
        <f t="shared" si="9"/>
        <v>0.19933499999999998</v>
      </c>
      <c r="T58" s="1">
        <f t="shared" si="9"/>
        <v>0.30735999999999997</v>
      </c>
      <c r="U58" s="1">
        <f t="shared" si="9"/>
        <v>0.40055249999999998</v>
      </c>
      <c r="V58" s="1">
        <f>(V50+0.6*(W50+U50)+0.15*T50)/(1+2*0.6+0.15)</f>
        <v>0.25242907801418435</v>
      </c>
      <c r="W58" s="1">
        <f>(W50+0.6*(V50)+0.15*U58)/(1+0.6+0.15)</f>
        <v>5.9580690476190475E-2</v>
      </c>
    </row>
    <row r="59" spans="1:30">
      <c r="C59" s="1" t="s">
        <v>1</v>
      </c>
      <c r="D59" s="1">
        <f>(D51+0.6*(E51)+0.15*F51)/(1+0.6+0.15)</f>
        <v>0.2210452380952381</v>
      </c>
      <c r="E59" s="1">
        <f>(E51+0.6*(F51+D51)+0.15*G51)/(1+2*0.6+0.15)</f>
        <v>0.2463732269503546</v>
      </c>
      <c r="F59" s="1">
        <f t="shared" si="9"/>
        <v>0.33266250000000003</v>
      </c>
      <c r="G59" s="1">
        <f t="shared" si="9"/>
        <v>0.34873999999999999</v>
      </c>
      <c r="H59" s="1">
        <f t="shared" si="9"/>
        <v>0.27901916666666665</v>
      </c>
      <c r="I59" s="1">
        <f t="shared" si="9"/>
        <v>0.22287916666666666</v>
      </c>
      <c r="J59" s="1">
        <f t="shared" si="9"/>
        <v>0.18799749999999998</v>
      </c>
      <c r="K59" s="1">
        <f t="shared" si="9"/>
        <v>0.1574308333333333</v>
      </c>
      <c r="L59" s="1">
        <f t="shared" si="9"/>
        <v>0.18899499999999994</v>
      </c>
      <c r="M59" s="1">
        <f t="shared" si="9"/>
        <v>0.30850499999999992</v>
      </c>
      <c r="N59" s="1">
        <f t="shared" si="9"/>
        <v>0.35429416666666663</v>
      </c>
      <c r="O59" s="1">
        <f t="shared" si="9"/>
        <v>0.34182249999999997</v>
      </c>
      <c r="P59" s="1">
        <f t="shared" si="9"/>
        <v>0.38451333333333332</v>
      </c>
      <c r="Q59" s="1">
        <f t="shared" si="9"/>
        <v>0.47998666666666645</v>
      </c>
      <c r="R59" s="1">
        <f t="shared" si="9"/>
        <v>0.57447999999999988</v>
      </c>
      <c r="S59" s="1">
        <f t="shared" si="9"/>
        <v>0.64508500000000002</v>
      </c>
      <c r="T59" s="1">
        <f t="shared" si="9"/>
        <v>0.66168000000000016</v>
      </c>
      <c r="U59" s="1">
        <f t="shared" si="9"/>
        <v>0.63923500000000011</v>
      </c>
      <c r="V59" s="1">
        <f>(V51+0.6*(W51+U51)+0.15*T51)/(1+2*0.6+0.15)</f>
        <v>0.5292526595744681</v>
      </c>
      <c r="W59" s="1">
        <f>(W51+0.6*(V51)+0.15*U59)/(1+0.6+0.15)</f>
        <v>0.40895823809523818</v>
      </c>
    </row>
    <row r="61" spans="1:30">
      <c r="A61">
        <v>72</v>
      </c>
      <c r="B61" t="s">
        <v>47</v>
      </c>
      <c r="C61">
        <v>30</v>
      </c>
      <c r="D61" s="1">
        <f ca="1">D1+NORMINV(RAND(),0,'Total-Smoothed'!$AG$2)</f>
        <v>3.7208607749098843E-2</v>
      </c>
      <c r="E61" s="1">
        <f ca="1">E1+NORMINV(RAND(),0,'Total-Smoothed'!$AG$2)</f>
        <v>0.93641759394296131</v>
      </c>
      <c r="F61" s="1">
        <f ca="1">F1+NORMINV(RAND(),0,'Total-Smoothed'!$AG$2)</f>
        <v>0.93029439864965502</v>
      </c>
      <c r="G61" s="1">
        <f ca="1">G1+NORMINV(RAND(),0,'Total-Smoothed'!$AG$2)</f>
        <v>-6.7770864785813845E-2</v>
      </c>
      <c r="H61" s="1">
        <f ca="1">H1+NORMINV(RAND(),0,'Total-Smoothed'!$AG$2)</f>
        <v>-9.3948480230131942E-2</v>
      </c>
      <c r="I61" s="1">
        <f ca="1">I1+NORMINV(RAND(),0,'Total-Smoothed'!$AG$2)</f>
        <v>0.9901762627966938</v>
      </c>
      <c r="J61" s="1">
        <f ca="1">J1+NORMINV(RAND(),0,'Total-Smoothed'!$AG$2)</f>
        <v>0.29409315236021483</v>
      </c>
      <c r="K61" s="1">
        <f ca="1">K1+NORMINV(RAND(),0,'Total-Smoothed'!$AG$2)</f>
        <v>0.85401577735156087</v>
      </c>
      <c r="L61" s="1">
        <f ca="1">L1+NORMINV(RAND(),0,'Total-Smoothed'!$AG$2)</f>
        <v>1.0365444987955821</v>
      </c>
      <c r="M61" s="1">
        <f ca="1">M1+NORMINV(RAND(),0,'Total-Smoothed'!$AG$2)</f>
        <v>-0.19438655047572856</v>
      </c>
      <c r="N61" s="1">
        <f ca="1">N1+NORMINV(RAND(),0,'Total-Smoothed'!$AG$2)</f>
        <v>-9.563131091696056E-2</v>
      </c>
      <c r="O61" s="1">
        <f ca="1">O1+NORMINV(RAND(),0,'Total-Smoothed'!$AG$2)</f>
        <v>0.61194265511951518</v>
      </c>
      <c r="P61" s="1">
        <f ca="1">P1+NORMINV(RAND(),0,'Total-Smoothed'!$AG$2)</f>
        <v>2.4811836469846783E-2</v>
      </c>
      <c r="Q61" s="1">
        <f ca="1">Q1+NORMINV(RAND(),0,'Total-Smoothed'!$AG$2)</f>
        <v>7.5671709844109605E-2</v>
      </c>
      <c r="R61" s="1">
        <f ca="1">R1+NORMINV(RAND(),0,'Total-Smoothed'!$AG$2)</f>
        <v>0.12137494323331151</v>
      </c>
      <c r="S61" s="1">
        <f ca="1">S1+NORMINV(RAND(),0,'Total-Smoothed'!$AG$2)</f>
        <v>0.78950955231723186</v>
      </c>
      <c r="T61" s="1">
        <f ca="1">T1+NORMINV(RAND(),0,'Total-Smoothed'!$AG$2)</f>
        <v>-4.0602817733351886E-2</v>
      </c>
      <c r="U61" s="1">
        <f ca="1">U1+NORMINV(RAND(),0,'Total-Smoothed'!$AG$2)</f>
        <v>0.96731312806938707</v>
      </c>
      <c r="V61" s="1">
        <f ca="1">V1+NORMINV(RAND(),0,'Total-Smoothed'!$AG$2)</f>
        <v>-1.121429053748621E-2</v>
      </c>
      <c r="W61" s="1">
        <f ca="1">W1+NORMINV(RAND(),0,'Total-Smoothed'!$AG$2)</f>
        <v>9.104892118739423E-2</v>
      </c>
    </row>
    <row r="62" spans="1:30">
      <c r="A62">
        <v>73</v>
      </c>
      <c r="B62" t="s">
        <v>48</v>
      </c>
      <c r="C62">
        <v>30</v>
      </c>
      <c r="D62" s="1">
        <f ca="1">D2+NORMINV(RAND(),0,'Total-Smoothed'!$AG$2)</f>
        <v>1.0304929981188864</v>
      </c>
      <c r="E62" s="1">
        <f ca="1">E2+NORMINV(RAND(),0,'Total-Smoothed'!$AG$2)</f>
        <v>0.91855835720160761</v>
      </c>
      <c r="F62" s="1">
        <f ca="1">F2+NORMINV(RAND(),0,'Total-Smoothed'!$AG$2)</f>
        <v>1.0685668252467533</v>
      </c>
      <c r="G62" s="1">
        <f ca="1">G2+NORMINV(RAND(),0,'Total-Smoothed'!$AG$2)</f>
        <v>3.7160995276817023E-2</v>
      </c>
      <c r="H62" s="1">
        <f ca="1">H2+NORMINV(RAND(),0,'Total-Smoothed'!$AG$2)</f>
        <v>1.5391653807864877E-2</v>
      </c>
      <c r="I62" s="1">
        <f ca="1">I2+NORMINV(RAND(),0,'Total-Smoothed'!$AG$2)</f>
        <v>-2.517192114860773E-2</v>
      </c>
      <c r="J62" s="1">
        <f ca="1">J2+NORMINV(RAND(),0,'Total-Smoothed'!$AG$2)</f>
        <v>-8.954557326494561E-2</v>
      </c>
      <c r="K62" s="1">
        <f ca="1">K2+NORMINV(RAND(),0,'Total-Smoothed'!$AG$2)</f>
        <v>0.51503658576835154</v>
      </c>
      <c r="L62" s="1">
        <f ca="1">L2+NORMINV(RAND(),0,'Total-Smoothed'!$AG$2)</f>
        <v>0.72891732191215364</v>
      </c>
      <c r="M62" s="1">
        <f ca="1">M2+NORMINV(RAND(),0,'Total-Smoothed'!$AG$2)</f>
        <v>3.4159194866408893E-2</v>
      </c>
      <c r="N62" s="1">
        <f ca="1">N2+NORMINV(RAND(),0,'Total-Smoothed'!$AG$2)</f>
        <v>0.19456468871805874</v>
      </c>
      <c r="O62" s="1">
        <f ca="1">O2+NORMINV(RAND(),0,'Total-Smoothed'!$AG$2)</f>
        <v>0.92082008034109475</v>
      </c>
      <c r="P62" s="1">
        <f ca="1">P2+NORMINV(RAND(),0,'Total-Smoothed'!$AG$2)</f>
        <v>0.28656871242520343</v>
      </c>
      <c r="Q62" s="1">
        <f ca="1">Q2+NORMINV(RAND(),0,'Total-Smoothed'!$AG$2)</f>
        <v>1.1347612540745522</v>
      </c>
      <c r="R62" s="1">
        <f ca="1">R2+NORMINV(RAND(),0,'Total-Smoothed'!$AG$2)</f>
        <v>1.5923537957337471E-2</v>
      </c>
      <c r="S62" s="1">
        <f ca="1">S2+NORMINV(RAND(),0,'Total-Smoothed'!$AG$2)</f>
        <v>0.19371659685769804</v>
      </c>
      <c r="T62" s="1">
        <f ca="1">T2+NORMINV(RAND(),0,'Total-Smoothed'!$AG$2)</f>
        <v>-6.2812284929390463E-2</v>
      </c>
      <c r="U62" s="1">
        <f ca="1">U2+NORMINV(RAND(),0,'Total-Smoothed'!$AG$2)</f>
        <v>1.0773058362727503</v>
      </c>
      <c r="V62" s="1">
        <f ca="1">V2+NORMINV(RAND(),0,'Total-Smoothed'!$AG$2)</f>
        <v>-2.3013253423922859E-2</v>
      </c>
      <c r="W62" s="1">
        <f ca="1">W2+NORMINV(RAND(),0,'Total-Smoothed'!$AG$2)</f>
        <v>4.7525742915406226E-2</v>
      </c>
    </row>
    <row r="63" spans="1:30">
      <c r="A63">
        <v>74</v>
      </c>
      <c r="B63" t="s">
        <v>49</v>
      </c>
      <c r="C63">
        <v>30</v>
      </c>
      <c r="D63" s="1">
        <f ca="1">D3+NORMINV(RAND(),0,'Total-Smoothed'!$AG$2)</f>
        <v>0.21806207899759422</v>
      </c>
      <c r="E63" s="1">
        <f ca="1">E3+NORMINV(RAND(),0,'Total-Smoothed'!$AG$2)</f>
        <v>-7.4828655265510857E-3</v>
      </c>
      <c r="F63" s="1">
        <f ca="1">F3+NORMINV(RAND(),0,'Total-Smoothed'!$AG$2)</f>
        <v>0.71728155249029335</v>
      </c>
      <c r="G63" s="1">
        <f ca="1">G3+NORMINV(RAND(),0,'Total-Smoothed'!$AG$2)</f>
        <v>-3.9082495552502955E-2</v>
      </c>
      <c r="H63" s="1">
        <f ca="1">H3+NORMINV(RAND(),0,'Total-Smoothed'!$AG$2)</f>
        <v>4.3767546790027465E-3</v>
      </c>
      <c r="I63" s="1">
        <f ca="1">I3+NORMINV(RAND(),0,'Total-Smoothed'!$AG$2)</f>
        <v>1.0023414731444271</v>
      </c>
      <c r="J63" s="1">
        <f ca="1">J3+NORMINV(RAND(),0,'Total-Smoothed'!$AG$2)</f>
        <v>0.41856931689341087</v>
      </c>
      <c r="K63" s="1">
        <f ca="1">K3+NORMINV(RAND(),0,'Total-Smoothed'!$AG$2)</f>
        <v>1.0919735606387826</v>
      </c>
      <c r="L63" s="1">
        <f ca="1">L3+NORMINV(RAND(),0,'Total-Smoothed'!$AG$2)</f>
        <v>1.0663757501060367</v>
      </c>
      <c r="M63" s="1">
        <f ca="1">M3+NORMINV(RAND(),0,'Total-Smoothed'!$AG$2)</f>
        <v>-0.11775587404659778</v>
      </c>
      <c r="N63" s="1">
        <f ca="1">N3+NORMINV(RAND(),0,'Total-Smoothed'!$AG$2)</f>
        <v>0.29064904786695228</v>
      </c>
      <c r="O63" s="1">
        <f ca="1">O3+NORMINV(RAND(),0,'Total-Smoothed'!$AG$2)</f>
        <v>3.166183608301372E-2</v>
      </c>
      <c r="P63" s="1">
        <f ca="1">P3+NORMINV(RAND(),0,'Total-Smoothed'!$AG$2)</f>
        <v>0.13254881861422049</v>
      </c>
      <c r="Q63" s="1">
        <f ca="1">Q3+NORMINV(RAND(),0,'Total-Smoothed'!$AG$2)</f>
        <v>4.7849556390764963E-2</v>
      </c>
      <c r="R63" s="1">
        <f ca="1">R3+NORMINV(RAND(),0,'Total-Smoothed'!$AG$2)</f>
        <v>-1.0038023426475185E-2</v>
      </c>
      <c r="S63" s="1">
        <f ca="1">S3+NORMINV(RAND(),0,'Total-Smoothed'!$AG$2)</f>
        <v>0.37912726663019236</v>
      </c>
      <c r="T63" s="1">
        <f ca="1">T3+NORMINV(RAND(),0,'Total-Smoothed'!$AG$2)</f>
        <v>-0.14649450997661292</v>
      </c>
      <c r="U63" s="1">
        <f ca="1">U3+NORMINV(RAND(),0,'Total-Smoothed'!$AG$2)</f>
        <v>1.1323054568353852</v>
      </c>
      <c r="V63" s="1">
        <f ca="1">V3+NORMINV(RAND(),0,'Total-Smoothed'!$AG$2)</f>
        <v>0.14111129399814157</v>
      </c>
      <c r="W63" s="1">
        <f ca="1">W3+NORMINV(RAND(),0,'Total-Smoothed'!$AG$2)</f>
        <v>5.0927682378327649E-3</v>
      </c>
    </row>
    <row r="64" spans="1:30">
      <c r="A64">
        <v>75</v>
      </c>
      <c r="B64" t="s">
        <v>50</v>
      </c>
      <c r="C64">
        <v>30</v>
      </c>
      <c r="D64" s="1">
        <f ca="1">D4+NORMINV(RAND(),0,'Total-Smoothed'!$AG$2)</f>
        <v>0.70502119907502991</v>
      </c>
      <c r="E64" s="1">
        <f ca="1">E4+NORMINV(RAND(),0,'Total-Smoothed'!$AG$2)</f>
        <v>0.97615902569412494</v>
      </c>
      <c r="F64" s="1">
        <f ca="1">F4+NORMINV(RAND(),0,'Total-Smoothed'!$AG$2)</f>
        <v>1.0373060821064679</v>
      </c>
      <c r="G64" s="1">
        <f ca="1">G4+NORMINV(RAND(),0,'Total-Smoothed'!$AG$2)</f>
        <v>-2.6330143936071072E-2</v>
      </c>
      <c r="H64" s="1">
        <f ca="1">H4+NORMINV(RAND(),0,'Total-Smoothed'!$AG$2)</f>
        <v>1.0363801703607516</v>
      </c>
      <c r="I64" s="1">
        <f ca="1">I4+NORMINV(RAND(),0,'Total-Smoothed'!$AG$2)</f>
        <v>1.0361786148831571</v>
      </c>
      <c r="J64" s="1">
        <f ca="1">J4+NORMINV(RAND(),0,'Total-Smoothed'!$AG$2)</f>
        <v>5.44662871565103E-2</v>
      </c>
      <c r="K64" s="1">
        <f ca="1">K4+NORMINV(RAND(),0,'Total-Smoothed'!$AG$2)</f>
        <v>7.4225509908581594E-2</v>
      </c>
      <c r="L64" s="1">
        <f ca="1">L4+NORMINV(RAND(),0,'Total-Smoothed'!$AG$2)</f>
        <v>0.9666427102037527</v>
      </c>
      <c r="M64" s="1">
        <f ca="1">M4+NORMINV(RAND(),0,'Total-Smoothed'!$AG$2)</f>
        <v>1.7801513253227725E-2</v>
      </c>
      <c r="N64" s="1">
        <f ca="1">N4+NORMINV(RAND(),0,'Total-Smoothed'!$AG$2)</f>
        <v>0.66016682531212934</v>
      </c>
      <c r="O64" s="1">
        <f ca="1">O4+NORMINV(RAND(),0,'Total-Smoothed'!$AG$2)</f>
        <v>1.0649983134518752</v>
      </c>
      <c r="P64" s="1">
        <f ca="1">P4+NORMINV(RAND(),0,'Total-Smoothed'!$AG$2)</f>
        <v>5.961295128576001E-2</v>
      </c>
      <c r="Q64" s="1">
        <f ca="1">Q4+NORMINV(RAND(),0,'Total-Smoothed'!$AG$2)</f>
        <v>0.92964027845753205</v>
      </c>
      <c r="R64" s="1">
        <f ca="1">R4+NORMINV(RAND(),0,'Total-Smoothed'!$AG$2)</f>
        <v>-1.3080483813479199E-2</v>
      </c>
      <c r="S64" s="1">
        <f ca="1">S4+NORMINV(RAND(),0,'Total-Smoothed'!$AG$2)</f>
        <v>9.7385565483879638E-2</v>
      </c>
      <c r="T64" s="1">
        <f ca="1">T4+NORMINV(RAND(),0,'Total-Smoothed'!$AG$2)</f>
        <v>0.19672672293502905</v>
      </c>
      <c r="U64" s="1">
        <f ca="1">U4+NORMINV(RAND(),0,'Total-Smoothed'!$AG$2)</f>
        <v>0.96389463748322357</v>
      </c>
      <c r="V64" s="1">
        <f ca="1">V4+NORMINV(RAND(),0,'Total-Smoothed'!$AG$2)</f>
        <v>-0.26884548550021004</v>
      </c>
      <c r="W64" s="1">
        <f ca="1">W4+NORMINV(RAND(),0,'Total-Smoothed'!$AG$2)</f>
        <v>6.7556148770722899E-2</v>
      </c>
    </row>
    <row r="65" spans="1:23">
      <c r="A65">
        <v>76</v>
      </c>
      <c r="B65" t="s">
        <v>51</v>
      </c>
      <c r="C65">
        <v>30</v>
      </c>
      <c r="D65" s="1">
        <f ca="1">D5+NORMINV(RAND(),0,'Total-Smoothed'!$AG$2)</f>
        <v>-0.13401746935344566</v>
      </c>
      <c r="E65" s="1">
        <f ca="1">E5+NORMINV(RAND(),0,'Total-Smoothed'!$AG$2)</f>
        <v>0.99503378938286446</v>
      </c>
      <c r="F65" s="1">
        <f ca="1">F5+NORMINV(RAND(),0,'Total-Smoothed'!$AG$2)</f>
        <v>0.93296361058885036</v>
      </c>
      <c r="G65" s="1">
        <f ca="1">G5+NORMINV(RAND(),0,'Total-Smoothed'!$AG$2)</f>
        <v>0.21974316382947015</v>
      </c>
      <c r="H65" s="1">
        <f ca="1">H5+NORMINV(RAND(),0,'Total-Smoothed'!$AG$2)</f>
        <v>-0.10259480504084739</v>
      </c>
      <c r="I65" s="1">
        <f ca="1">I5+NORMINV(RAND(),0,'Total-Smoothed'!$AG$2)</f>
        <v>1.0099210220794037</v>
      </c>
      <c r="J65" s="1">
        <f ca="1">J5+NORMINV(RAND(),0,'Total-Smoothed'!$AG$2)</f>
        <v>-0.12278038637011562</v>
      </c>
      <c r="K65" s="1">
        <f ca="1">K5+NORMINV(RAND(),0,'Total-Smoothed'!$AG$2)</f>
        <v>0.25196789049016277</v>
      </c>
      <c r="L65" s="1">
        <f ca="1">L5+NORMINV(RAND(),0,'Total-Smoothed'!$AG$2)</f>
        <v>1.0060790606467627</v>
      </c>
      <c r="M65" s="1">
        <f ca="1">M5+NORMINV(RAND(),0,'Total-Smoothed'!$AG$2)</f>
        <v>0.99585050462358859</v>
      </c>
      <c r="N65" s="1">
        <f ca="1">N5+NORMINV(RAND(),0,'Total-Smoothed'!$AG$2)</f>
        <v>0.52573505242278773</v>
      </c>
      <c r="O65" s="1">
        <f ca="1">O5+NORMINV(RAND(),0,'Total-Smoothed'!$AG$2)</f>
        <v>1.0124586661493109</v>
      </c>
      <c r="P65" s="1">
        <f ca="1">P5+NORMINV(RAND(),0,'Total-Smoothed'!$AG$2)</f>
        <v>0.21747608391298834</v>
      </c>
      <c r="Q65" s="1">
        <f ca="1">Q5+NORMINV(RAND(),0,'Total-Smoothed'!$AG$2)</f>
        <v>-7.7987267761954374E-2</v>
      </c>
      <c r="R65" s="1">
        <f ca="1">R5+NORMINV(RAND(),0,'Total-Smoothed'!$AG$2)</f>
        <v>-4.9613970097458146E-3</v>
      </c>
      <c r="S65" s="1">
        <f ca="1">S5+NORMINV(RAND(),0,'Total-Smoothed'!$AG$2)</f>
        <v>-7.9663377422299606E-2</v>
      </c>
      <c r="T65" s="1">
        <f ca="1">T5+NORMINV(RAND(),0,'Total-Smoothed'!$AG$2)</f>
        <v>9.4518631381721882E-2</v>
      </c>
      <c r="U65" s="1">
        <f ca="1">U5+NORMINV(RAND(),0,'Total-Smoothed'!$AG$2)</f>
        <v>0.92790533926920016</v>
      </c>
      <c r="V65" s="1">
        <f ca="1">V5+NORMINV(RAND(),0,'Total-Smoothed'!$AG$2)</f>
        <v>0.14518372646520869</v>
      </c>
      <c r="W65" s="1">
        <f ca="1">W5+NORMINV(RAND(),0,'Total-Smoothed'!$AG$2)</f>
        <v>7.6423721495166384E-3</v>
      </c>
    </row>
    <row r="66" spans="1:23">
      <c r="A66">
        <v>77</v>
      </c>
      <c r="B66" t="s">
        <v>52</v>
      </c>
      <c r="C66">
        <v>30</v>
      </c>
      <c r="D66" s="1">
        <f ca="1">D6+NORMINV(RAND(),0,'Total-Smoothed'!$AG$2)</f>
        <v>1.0530061501712058</v>
      </c>
      <c r="E66" s="1">
        <f ca="1">E6+NORMINV(RAND(),0,'Total-Smoothed'!$AG$2)</f>
        <v>0.85395387592189431</v>
      </c>
      <c r="F66" s="1">
        <f ca="1">F6+NORMINV(RAND(),0,'Total-Smoothed'!$AG$2)</f>
        <v>1.0398351655927869</v>
      </c>
      <c r="G66" s="1">
        <f ca="1">G6+NORMINV(RAND(),0,'Total-Smoothed'!$AG$2)</f>
        <v>-5.1029009156818718E-2</v>
      </c>
      <c r="H66" s="1">
        <f ca="1">H6+NORMINV(RAND(),0,'Total-Smoothed'!$AG$2)</f>
        <v>0.29534774526495156</v>
      </c>
      <c r="I66" s="1">
        <f ca="1">I6+NORMINV(RAND(),0,'Total-Smoothed'!$AG$2)</f>
        <v>0.70670731763803363</v>
      </c>
      <c r="J66" s="1">
        <f ca="1">J6+NORMINV(RAND(),0,'Total-Smoothed'!$AG$2)</f>
        <v>-4.2364590163888265E-2</v>
      </c>
      <c r="K66" s="1">
        <f ca="1">K6+NORMINV(RAND(),0,'Total-Smoothed'!$AG$2)</f>
        <v>-3.210789300251226E-2</v>
      </c>
      <c r="L66" s="1">
        <f ca="1">L6+NORMINV(RAND(),0,'Total-Smoothed'!$AG$2)</f>
        <v>0.85532820182061375</v>
      </c>
      <c r="M66" s="1">
        <f ca="1">M6+NORMINV(RAND(),0,'Total-Smoothed'!$AG$2)</f>
        <v>1.7075564247314098E-2</v>
      </c>
      <c r="N66" s="1">
        <f ca="1">N6+NORMINV(RAND(),0,'Total-Smoothed'!$AG$2)</f>
        <v>0.14393395174611573</v>
      </c>
      <c r="O66" s="1">
        <f ca="1">O6+NORMINV(RAND(),0,'Total-Smoothed'!$AG$2)</f>
        <v>1.1132624367836279</v>
      </c>
      <c r="P66" s="1">
        <f ca="1">P6+NORMINV(RAND(),0,'Total-Smoothed'!$AG$2)</f>
        <v>4.2000375055486205E-2</v>
      </c>
      <c r="Q66" s="1">
        <f ca="1">Q6+NORMINV(RAND(),0,'Total-Smoothed'!$AG$2)</f>
        <v>0.98031553202139032</v>
      </c>
      <c r="R66" s="1">
        <f ca="1">R6+NORMINV(RAND(),0,'Total-Smoothed'!$AG$2)</f>
        <v>-7.9939705904356617E-2</v>
      </c>
      <c r="S66" s="1">
        <f ca="1">S6+NORMINV(RAND(),0,'Total-Smoothed'!$AG$2)</f>
        <v>-1.6630920801539176E-2</v>
      </c>
      <c r="T66" s="1">
        <f ca="1">T6+NORMINV(RAND(),0,'Total-Smoothed'!$AG$2)</f>
        <v>-1.4028700224392204E-2</v>
      </c>
      <c r="U66" s="1">
        <f ca="1">U6+NORMINV(RAND(),0,'Total-Smoothed'!$AG$2)</f>
        <v>0.8939876613333122</v>
      </c>
      <c r="V66" s="1">
        <f ca="1">V6+NORMINV(RAND(),0,'Total-Smoothed'!$AG$2)</f>
        <v>-6.7711933846990507E-2</v>
      </c>
      <c r="W66" s="1">
        <f ca="1">W6+NORMINV(RAND(),0,'Total-Smoothed'!$AG$2)</f>
        <v>-2.3962874168660706E-2</v>
      </c>
    </row>
    <row r="67" spans="1:23">
      <c r="A67">
        <v>78</v>
      </c>
      <c r="B67" t="s">
        <v>53</v>
      </c>
      <c r="C67">
        <v>30</v>
      </c>
      <c r="D67" s="1">
        <f ca="1">D7+NORMINV(RAND(),0,'Total-Smoothed'!$AG$2)</f>
        <v>-9.0004118398262379E-3</v>
      </c>
      <c r="E67" s="1">
        <f ca="1">E7+NORMINV(RAND(),0,'Total-Smoothed'!$AG$2)</f>
        <v>0.15104396446839619</v>
      </c>
      <c r="F67" s="1">
        <f ca="1">F7+NORMINV(RAND(),0,'Total-Smoothed'!$AG$2)</f>
        <v>0.93713176443442936</v>
      </c>
      <c r="G67" s="1">
        <f ca="1">G7+NORMINV(RAND(),0,'Total-Smoothed'!$AG$2)</f>
        <v>-1.751956428062405E-2</v>
      </c>
      <c r="H67" s="1">
        <f ca="1">H7+NORMINV(RAND(),0,'Total-Smoothed'!$AG$2)</f>
        <v>1.0840144528351157</v>
      </c>
      <c r="I67" s="1">
        <f ca="1">I7+NORMINV(RAND(),0,'Total-Smoothed'!$AG$2)</f>
        <v>0.36488421696702072</v>
      </c>
      <c r="J67" s="1">
        <f ca="1">J7+NORMINV(RAND(),0,'Total-Smoothed'!$AG$2)</f>
        <v>6.8223764840505477E-2</v>
      </c>
      <c r="K67" s="1">
        <f ca="1">K7+NORMINV(RAND(),0,'Total-Smoothed'!$AG$2)</f>
        <v>0.94558794168221538</v>
      </c>
      <c r="L67" s="1">
        <f ca="1">L7+NORMINV(RAND(),0,'Total-Smoothed'!$AG$2)</f>
        <v>0.9727812894466098</v>
      </c>
      <c r="M67" s="1">
        <f ca="1">M7+NORMINV(RAND(),0,'Total-Smoothed'!$AG$2)</f>
        <v>-6.0787699580928375E-2</v>
      </c>
      <c r="N67" s="1">
        <f ca="1">N7+NORMINV(RAND(),0,'Total-Smoothed'!$AG$2)</f>
        <v>0.47831920998899075</v>
      </c>
      <c r="O67" s="1">
        <f ca="1">O7+NORMINV(RAND(),0,'Total-Smoothed'!$AG$2)</f>
        <v>0.80220539891587284</v>
      </c>
      <c r="P67" s="1">
        <f ca="1">P7+NORMINV(RAND(),0,'Total-Smoothed'!$AG$2)</f>
        <v>-0.14851871586697526</v>
      </c>
      <c r="Q67" s="1">
        <f ca="1">Q7+NORMINV(RAND(),0,'Total-Smoothed'!$AG$2)</f>
        <v>-0.13956084943624925</v>
      </c>
      <c r="R67" s="1">
        <f ca="1">R7+NORMINV(RAND(),0,'Total-Smoothed'!$AG$2)</f>
        <v>3.2576691232935766E-2</v>
      </c>
      <c r="S67" s="1">
        <f ca="1">S7+NORMINV(RAND(),0,'Total-Smoothed'!$AG$2)</f>
        <v>1.0477846737282095</v>
      </c>
      <c r="T67" s="1">
        <f ca="1">T7+NORMINV(RAND(),0,'Total-Smoothed'!$AG$2)</f>
        <v>6.6647676179151225E-2</v>
      </c>
      <c r="U67" s="1">
        <f ca="1">U7+NORMINV(RAND(),0,'Total-Smoothed'!$AG$2)</f>
        <v>1.0059798156356079</v>
      </c>
      <c r="V67" s="1">
        <f ca="1">V7+NORMINV(RAND(),0,'Total-Smoothed'!$AG$2)</f>
        <v>9.9898104605741916E-2</v>
      </c>
      <c r="W67" s="1">
        <f ca="1">W7+NORMINV(RAND(),0,'Total-Smoothed'!$AG$2)</f>
        <v>0.11544251401470235</v>
      </c>
    </row>
    <row r="68" spans="1:23">
      <c r="A68">
        <v>79</v>
      </c>
      <c r="B68" t="s">
        <v>54</v>
      </c>
      <c r="C68">
        <v>30</v>
      </c>
      <c r="D68" s="1">
        <f ca="1">D8+NORMINV(RAND(),0,'Total-Smoothed'!$AG$2)</f>
        <v>6.823599544329001E-2</v>
      </c>
      <c r="E68" s="1">
        <f ca="1">E8+NORMINV(RAND(),0,'Total-Smoothed'!$AG$2)</f>
        <v>8.2578238833500399E-3</v>
      </c>
      <c r="F68" s="1">
        <f ca="1">F8+NORMINV(RAND(),0,'Total-Smoothed'!$AG$2)</f>
        <v>0.57391228051323206</v>
      </c>
      <c r="G68" s="1">
        <f ca="1">G8+NORMINV(RAND(),0,'Total-Smoothed'!$AG$2)</f>
        <v>5.5048558415655952E-2</v>
      </c>
      <c r="H68" s="1">
        <f ca="1">H8+NORMINV(RAND(),0,'Total-Smoothed'!$AG$2)</f>
        <v>1.1182215325477096</v>
      </c>
      <c r="I68" s="1">
        <f ca="1">I8+NORMINV(RAND(),0,'Total-Smoothed'!$AG$2)</f>
        <v>-4.7303305580452711E-2</v>
      </c>
      <c r="J68" s="1">
        <f ca="1">J8+NORMINV(RAND(),0,'Total-Smoothed'!$AG$2)</f>
        <v>-0.15182843763357021</v>
      </c>
      <c r="K68" s="1">
        <f ca="1">K8+NORMINV(RAND(),0,'Total-Smoothed'!$AG$2)</f>
        <v>-8.8461685215995164E-2</v>
      </c>
      <c r="L68" s="1">
        <f ca="1">L8+NORMINV(RAND(),0,'Total-Smoothed'!$AG$2)</f>
        <v>0.91278317167742862</v>
      </c>
      <c r="M68" s="1">
        <f ca="1">M8+NORMINV(RAND(),0,'Total-Smoothed'!$AG$2)</f>
        <v>0.82255180616213619</v>
      </c>
      <c r="N68" s="1">
        <f ca="1">N8+NORMINV(RAND(),0,'Total-Smoothed'!$AG$2)</f>
        <v>-3.4882193104890491E-2</v>
      </c>
      <c r="O68" s="1">
        <f ca="1">O8+NORMINV(RAND(),0,'Total-Smoothed'!$AG$2)</f>
        <v>0.9888803123970703</v>
      </c>
      <c r="P68" s="1">
        <f ca="1">P8+NORMINV(RAND(),0,'Total-Smoothed'!$AG$2)</f>
        <v>6.837375397947168E-2</v>
      </c>
      <c r="Q68" s="1">
        <f ca="1">Q8+NORMINV(RAND(),0,'Total-Smoothed'!$AG$2)</f>
        <v>0.18441099784982501</v>
      </c>
      <c r="R68" s="1">
        <f ca="1">R8+NORMINV(RAND(),0,'Total-Smoothed'!$AG$2)</f>
        <v>-1.8107006103327335E-2</v>
      </c>
      <c r="S68" s="1">
        <f ca="1">S8+NORMINV(RAND(),0,'Total-Smoothed'!$AG$2)</f>
        <v>1.1247600282797616</v>
      </c>
      <c r="T68" s="1">
        <f ca="1">T8+NORMINV(RAND(),0,'Total-Smoothed'!$AG$2)</f>
        <v>-0.11022287282854176</v>
      </c>
      <c r="U68" s="1">
        <f ca="1">U8+NORMINV(RAND(),0,'Total-Smoothed'!$AG$2)</f>
        <v>1.0076812221336153</v>
      </c>
      <c r="V68" s="1">
        <f ca="1">V8+NORMINV(RAND(),0,'Total-Smoothed'!$AG$2)</f>
        <v>-0.12051427057667624</v>
      </c>
      <c r="W68" s="1">
        <f ca="1">W8+NORMINV(RAND(),0,'Total-Smoothed'!$AG$2)</f>
        <v>0.11845048986260981</v>
      </c>
    </row>
    <row r="69" spans="1:23">
      <c r="A69">
        <v>80</v>
      </c>
      <c r="B69" t="s">
        <v>55</v>
      </c>
      <c r="C69">
        <v>30</v>
      </c>
      <c r="D69" s="1">
        <f ca="1">D9+NORMINV(RAND(),0,'Total-Smoothed'!$AG$2)</f>
        <v>5.0643373595166442E-3</v>
      </c>
      <c r="E69" s="1">
        <f ca="1">E9+NORMINV(RAND(),0,'Total-Smoothed'!$AG$2)</f>
        <v>2.596712408058062E-2</v>
      </c>
      <c r="F69" s="1">
        <f ca="1">F9+NORMINV(RAND(),0,'Total-Smoothed'!$AG$2)</f>
        <v>0.95097271616804879</v>
      </c>
      <c r="G69" s="1">
        <f ca="1">G9+NORMINV(RAND(),0,'Total-Smoothed'!$AG$2)</f>
        <v>-4.1394700121133457E-2</v>
      </c>
      <c r="H69" s="1">
        <f ca="1">H9+NORMINV(RAND(),0,'Total-Smoothed'!$AG$2)</f>
        <v>8.6811268623562504E-2</v>
      </c>
      <c r="I69" s="1">
        <f ca="1">I9+NORMINV(RAND(),0,'Total-Smoothed'!$AG$2)</f>
        <v>-0.11222804228697505</v>
      </c>
      <c r="J69" s="1">
        <f ca="1">J9+NORMINV(RAND(),0,'Total-Smoothed'!$AG$2)</f>
        <v>1.3327358196617302E-2</v>
      </c>
      <c r="K69" s="1">
        <f ca="1">K9+NORMINV(RAND(),0,'Total-Smoothed'!$AG$2)</f>
        <v>0.95636141920455853</v>
      </c>
      <c r="L69" s="1">
        <f ca="1">L9+NORMINV(RAND(),0,'Total-Smoothed'!$AG$2)</f>
        <v>0.99264954998240829</v>
      </c>
      <c r="M69" s="1">
        <f ca="1">M9+NORMINV(RAND(),0,'Total-Smoothed'!$AG$2)</f>
        <v>2.15639009549181E-4</v>
      </c>
      <c r="N69" s="1">
        <f ca="1">N9+NORMINV(RAND(),0,'Total-Smoothed'!$AG$2)</f>
        <v>2.2590988810532685E-2</v>
      </c>
      <c r="O69" s="1">
        <f ca="1">O9+NORMINV(RAND(),0,'Total-Smoothed'!$AG$2)</f>
        <v>1.0140087584156394</v>
      </c>
      <c r="P69" s="1">
        <f ca="1">P9+NORMINV(RAND(),0,'Total-Smoothed'!$AG$2)</f>
        <v>2.6036958920497413E-2</v>
      </c>
      <c r="Q69" s="1">
        <f ca="1">Q9+NORMINV(RAND(),0,'Total-Smoothed'!$AG$2)</f>
        <v>7.6892054256594913E-2</v>
      </c>
      <c r="R69" s="1">
        <f ca="1">R9+NORMINV(RAND(),0,'Total-Smoothed'!$AG$2)</f>
        <v>9.0855129130650636E-2</v>
      </c>
      <c r="S69" s="1">
        <f ca="1">S9+NORMINV(RAND(),0,'Total-Smoothed'!$AG$2)</f>
        <v>0.83373144435861635</v>
      </c>
      <c r="T69" s="1">
        <f ca="1">T9+NORMINV(RAND(),0,'Total-Smoothed'!$AG$2)</f>
        <v>0.18151639369274031</v>
      </c>
      <c r="U69" s="1">
        <f ca="1">U9+NORMINV(RAND(),0,'Total-Smoothed'!$AG$2)</f>
        <v>0.91631950296514997</v>
      </c>
      <c r="V69" s="1">
        <f ca="1">V9+NORMINV(RAND(),0,'Total-Smoothed'!$AG$2)</f>
        <v>-5.5389597552563674E-2</v>
      </c>
      <c r="W69" s="1">
        <f ca="1">W9+NORMINV(RAND(),0,'Total-Smoothed'!$AG$2)</f>
        <v>-7.9146754022356519E-2</v>
      </c>
    </row>
    <row r="70" spans="1:23">
      <c r="A70">
        <v>81</v>
      </c>
      <c r="B70" t="s">
        <v>56</v>
      </c>
      <c r="C70">
        <v>30</v>
      </c>
      <c r="D70" s="1">
        <f ca="1">D10+NORMINV(RAND(),0,'Total-Smoothed'!$AG$2)</f>
        <v>1.0773399908992494</v>
      </c>
      <c r="E70" s="1">
        <f ca="1">E10+NORMINV(RAND(),0,'Total-Smoothed'!$AG$2)</f>
        <v>1.4272255779381366E-2</v>
      </c>
      <c r="F70" s="1">
        <f ca="1">F10+NORMINV(RAND(),0,'Total-Smoothed'!$AG$2)</f>
        <v>1.1937593662666011</v>
      </c>
      <c r="G70" s="1">
        <f ca="1">G10+NORMINV(RAND(),0,'Total-Smoothed'!$AG$2)</f>
        <v>5.4569146792536528E-2</v>
      </c>
      <c r="H70" s="1">
        <f ca="1">H10+NORMINV(RAND(),0,'Total-Smoothed'!$AG$2)</f>
        <v>-9.5808845909328991E-2</v>
      </c>
      <c r="I70" s="1">
        <f ca="1">I10+NORMINV(RAND(),0,'Total-Smoothed'!$AG$2)</f>
        <v>8.8904703699739532E-2</v>
      </c>
      <c r="J70" s="1">
        <f ca="1">J10+NORMINV(RAND(),0,'Total-Smoothed'!$AG$2)</f>
        <v>-5.9304448347872081E-3</v>
      </c>
      <c r="K70" s="1">
        <f ca="1">K10+NORMINV(RAND(),0,'Total-Smoothed'!$AG$2)</f>
        <v>-1.8173193257104152E-3</v>
      </c>
      <c r="L70" s="1">
        <f ca="1">L10+NORMINV(RAND(),0,'Total-Smoothed'!$AG$2)</f>
        <v>1.0947734143234134</v>
      </c>
      <c r="M70" s="1">
        <f ca="1">M10+NORMINV(RAND(),0,'Total-Smoothed'!$AG$2)</f>
        <v>1.1272232319866407</v>
      </c>
      <c r="N70" s="1">
        <f ca="1">N10+NORMINV(RAND(),0,'Total-Smoothed'!$AG$2)</f>
        <v>3.9359747788460742E-2</v>
      </c>
      <c r="O70" s="1">
        <f ca="1">O10+NORMINV(RAND(),0,'Total-Smoothed'!$AG$2)</f>
        <v>0.96290939263478581</v>
      </c>
      <c r="P70" s="1">
        <f ca="1">P10+NORMINV(RAND(),0,'Total-Smoothed'!$AG$2)</f>
        <v>-0.15731389781840474</v>
      </c>
      <c r="Q70" s="1">
        <f ca="1">Q10+NORMINV(RAND(),0,'Total-Smoothed'!$AG$2)</f>
        <v>-0.11440076704904321</v>
      </c>
      <c r="R70" s="1">
        <f ca="1">R10+NORMINV(RAND(),0,'Total-Smoothed'!$AG$2)</f>
        <v>-1.469750567127287E-2</v>
      </c>
      <c r="S70" s="1">
        <f ca="1">S10+NORMINV(RAND(),0,'Total-Smoothed'!$AG$2)</f>
        <v>1.0979383763006085</v>
      </c>
      <c r="T70" s="1">
        <f ca="1">T10+NORMINV(RAND(),0,'Total-Smoothed'!$AG$2)</f>
        <v>2.5727524889861226E-3</v>
      </c>
      <c r="U70" s="1">
        <f ca="1">U10+NORMINV(RAND(),0,'Total-Smoothed'!$AG$2)</f>
        <v>0.97671786223326973</v>
      </c>
      <c r="V70" s="1">
        <f ca="1">V10+NORMINV(RAND(),0,'Total-Smoothed'!$AG$2)</f>
        <v>-0.18330462424378269</v>
      </c>
      <c r="W70" s="1">
        <f ca="1">W10+NORMINV(RAND(),0,'Total-Smoothed'!$AG$2)</f>
        <v>-8.593119570379637E-2</v>
      </c>
    </row>
    <row r="71" spans="1:23">
      <c r="A71">
        <v>82</v>
      </c>
      <c r="B71" t="s">
        <v>57</v>
      </c>
      <c r="C71">
        <v>30</v>
      </c>
      <c r="D71" s="1">
        <f ca="1">D11+NORMINV(RAND(),0,'Total-Smoothed'!$AG$2)</f>
        <v>0.93574346703644262</v>
      </c>
      <c r="E71" s="1">
        <f ca="1">E11+NORMINV(RAND(),0,'Total-Smoothed'!$AG$2)</f>
        <v>-0.13463264115726753</v>
      </c>
      <c r="F71" s="1">
        <f ca="1">F11+NORMINV(RAND(),0,'Total-Smoothed'!$AG$2)</f>
        <v>1.2395790581993849</v>
      </c>
      <c r="G71" s="1">
        <f ca="1">G11+NORMINV(RAND(),0,'Total-Smoothed'!$AG$2)</f>
        <v>7.0688684284973468E-3</v>
      </c>
      <c r="H71" s="1">
        <f ca="1">H11+NORMINV(RAND(),0,'Total-Smoothed'!$AG$2)</f>
        <v>0.96317549558618121</v>
      </c>
      <c r="I71" s="1">
        <f ca="1">I11+NORMINV(RAND(),0,'Total-Smoothed'!$AG$2)</f>
        <v>0.19533918144753273</v>
      </c>
      <c r="J71" s="1">
        <f ca="1">J11+NORMINV(RAND(),0,'Total-Smoothed'!$AG$2)</f>
        <v>0.18971750739359178</v>
      </c>
      <c r="K71" s="1">
        <f ca="1">K11+NORMINV(RAND(),0,'Total-Smoothed'!$AG$2)</f>
        <v>6.8019360766998591E-2</v>
      </c>
      <c r="L71" s="1">
        <f ca="1">L11+NORMINV(RAND(),0,'Total-Smoothed'!$AG$2)</f>
        <v>1.0175553227071656</v>
      </c>
      <c r="M71" s="1">
        <f ca="1">M11+NORMINV(RAND(),0,'Total-Smoothed'!$AG$2)</f>
        <v>2.0115428300148994E-2</v>
      </c>
      <c r="N71" s="1">
        <f ca="1">N11+NORMINV(RAND(),0,'Total-Smoothed'!$AG$2)</f>
        <v>0.80611818455135897</v>
      </c>
      <c r="O71" s="1">
        <f ca="1">O11+NORMINV(RAND(),0,'Total-Smoothed'!$AG$2)</f>
        <v>0.92390255308324432</v>
      </c>
      <c r="P71" s="1">
        <f ca="1">P11+NORMINV(RAND(),0,'Total-Smoothed'!$AG$2)</f>
        <v>0.10818694596834151</v>
      </c>
      <c r="Q71" s="1">
        <f ca="1">Q11+NORMINV(RAND(),0,'Total-Smoothed'!$AG$2)</f>
        <v>0.22204382111178078</v>
      </c>
      <c r="R71" s="1">
        <f ca="1">R11+NORMINV(RAND(),0,'Total-Smoothed'!$AG$2)</f>
        <v>-0.11912783743136038</v>
      </c>
      <c r="S71" s="1">
        <f ca="1">S11+NORMINV(RAND(),0,'Total-Smoothed'!$AG$2)</f>
        <v>0.72924418119096024</v>
      </c>
      <c r="T71" s="1">
        <f ca="1">T11+NORMINV(RAND(),0,'Total-Smoothed'!$AG$2)</f>
        <v>2.3404527599548981E-2</v>
      </c>
      <c r="U71" s="1">
        <f ca="1">U11+NORMINV(RAND(),0,'Total-Smoothed'!$AG$2)</f>
        <v>1.048695854389607</v>
      </c>
      <c r="V71" s="1">
        <f ca="1">V11+NORMINV(RAND(),0,'Total-Smoothed'!$AG$2)</f>
        <v>-1.5284239081947787E-2</v>
      </c>
      <c r="W71" s="1">
        <f ca="1">W11+NORMINV(RAND(),0,'Total-Smoothed'!$AG$2)</f>
        <v>-1.0539928501705435E-2</v>
      </c>
    </row>
    <row r="72" spans="1:23">
      <c r="A72">
        <v>83</v>
      </c>
      <c r="B72" t="s">
        <v>58</v>
      </c>
      <c r="C72">
        <v>30</v>
      </c>
      <c r="D72" s="1">
        <f ca="1">D12+NORMINV(RAND(),0,'Total-Smoothed'!$AG$2)</f>
        <v>1.7655469647395033E-2</v>
      </c>
      <c r="E72" s="1">
        <f ca="1">E12+NORMINV(RAND(),0,'Total-Smoothed'!$AG$2)</f>
        <v>-7.9157214034907358E-2</v>
      </c>
      <c r="F72" s="1">
        <f ca="1">F12+NORMINV(RAND(),0,'Total-Smoothed'!$AG$2)</f>
        <v>0.9570271412746183</v>
      </c>
      <c r="G72" s="1">
        <f ca="1">G12+NORMINV(RAND(),0,'Total-Smoothed'!$AG$2)</f>
        <v>-0.14657856153102874</v>
      </c>
      <c r="H72" s="1">
        <f ca="1">H12+NORMINV(RAND(),0,'Total-Smoothed'!$AG$2)</f>
        <v>0.14638783176847672</v>
      </c>
      <c r="I72" s="1">
        <f ca="1">I12+NORMINV(RAND(),0,'Total-Smoothed'!$AG$2)</f>
        <v>0.57850288164904284</v>
      </c>
      <c r="J72" s="1">
        <f ca="1">J12+NORMINV(RAND(),0,'Total-Smoothed'!$AG$2)</f>
        <v>4.2776064984045618E-2</v>
      </c>
      <c r="K72" s="1">
        <f ca="1">K12+NORMINV(RAND(),0,'Total-Smoothed'!$AG$2)</f>
        <v>-0.18495632079440646</v>
      </c>
      <c r="L72" s="1">
        <f ca="1">L12+NORMINV(RAND(),0,'Total-Smoothed'!$AG$2)</f>
        <v>0.94280179165737887</v>
      </c>
      <c r="M72" s="1">
        <f ca="1">M12+NORMINV(RAND(),0,'Total-Smoothed'!$AG$2)</f>
        <v>0.44444022602730116</v>
      </c>
      <c r="N72" s="1">
        <f ca="1">N12+NORMINV(RAND(),0,'Total-Smoothed'!$AG$2)</f>
        <v>-0.11527748246334205</v>
      </c>
      <c r="O72" s="1">
        <f ca="1">O12+NORMINV(RAND(),0,'Total-Smoothed'!$AG$2)</f>
        <v>1.0035733393914852</v>
      </c>
      <c r="P72" s="1">
        <f ca="1">P12+NORMINV(RAND(),0,'Total-Smoothed'!$AG$2)</f>
        <v>1.8659412739548836E-2</v>
      </c>
      <c r="Q72" s="1">
        <f ca="1">Q12+NORMINV(RAND(),0,'Total-Smoothed'!$AG$2)</f>
        <v>-0.10326559071116802</v>
      </c>
      <c r="R72" s="1">
        <f ca="1">R12+NORMINV(RAND(),0,'Total-Smoothed'!$AG$2)</f>
        <v>-9.4025778579711491E-2</v>
      </c>
      <c r="S72" s="1">
        <f ca="1">S12+NORMINV(RAND(),0,'Total-Smoothed'!$AG$2)</f>
        <v>0.9711087929280261</v>
      </c>
      <c r="T72" s="1">
        <f ca="1">T12+NORMINV(RAND(),0,'Total-Smoothed'!$AG$2)</f>
        <v>6.3745962259692118E-3</v>
      </c>
      <c r="U72" s="1">
        <f ca="1">U12+NORMINV(RAND(),0,'Total-Smoothed'!$AG$2)</f>
        <v>0.9952534265859122</v>
      </c>
      <c r="V72" s="1">
        <f ca="1">V12+NORMINV(RAND(),0,'Total-Smoothed'!$AG$2)</f>
        <v>3.1092233407625704E-2</v>
      </c>
      <c r="W72" s="1">
        <f ca="1">W12+NORMINV(RAND(),0,'Total-Smoothed'!$AG$2)</f>
        <v>3.6789736016830145E-2</v>
      </c>
    </row>
    <row r="73" spans="1:23">
      <c r="A73">
        <v>84</v>
      </c>
      <c r="B73" t="s">
        <v>59</v>
      </c>
      <c r="C73">
        <v>30</v>
      </c>
      <c r="D73" s="1">
        <f ca="1">D13+NORMINV(RAND(),0,'Total-Smoothed'!$AG$2)</f>
        <v>-1.478083811157517E-2</v>
      </c>
      <c r="E73" s="1">
        <f ca="1">E13+NORMINV(RAND(),0,'Total-Smoothed'!$AG$2)</f>
        <v>1.0056370643009074</v>
      </c>
      <c r="F73" s="1">
        <f ca="1">F13+NORMINV(RAND(),0,'Total-Smoothed'!$AG$2)</f>
        <v>1.0181494761085094E-2</v>
      </c>
      <c r="G73" s="1">
        <f ca="1">G13+NORMINV(RAND(),0,'Total-Smoothed'!$AG$2)</f>
        <v>9.3782345415741736E-2</v>
      </c>
      <c r="H73" s="1">
        <f ca="1">H13+NORMINV(RAND(),0,'Total-Smoothed'!$AG$2)</f>
        <v>-5.0518024899548208E-2</v>
      </c>
      <c r="I73" s="1">
        <f ca="1">I13+NORMINV(RAND(),0,'Total-Smoothed'!$AG$2)</f>
        <v>-0.13080825885509204</v>
      </c>
      <c r="J73" s="1">
        <f ca="1">J13+NORMINV(RAND(),0,'Total-Smoothed'!$AG$2)</f>
        <v>1.0821992188332026</v>
      </c>
      <c r="K73" s="1">
        <f ca="1">K13+NORMINV(RAND(),0,'Total-Smoothed'!$AG$2)</f>
        <v>-0.12441042670445376</v>
      </c>
      <c r="L73" s="1">
        <f ca="1">L13+NORMINV(RAND(),0,'Total-Smoothed'!$AG$2)</f>
        <v>1.0440831631270204</v>
      </c>
      <c r="M73" s="1">
        <f ca="1">M13+NORMINV(RAND(),0,'Total-Smoothed'!$AG$2)</f>
        <v>1.1959544071872739</v>
      </c>
      <c r="N73" s="1">
        <f ca="1">N13+NORMINV(RAND(),0,'Total-Smoothed'!$AG$2)</f>
        <v>3.21276906628854E-2</v>
      </c>
      <c r="O73" s="1">
        <f ca="1">O13+NORMINV(RAND(),0,'Total-Smoothed'!$AG$2)</f>
        <v>0.12291237772819662</v>
      </c>
      <c r="P73" s="1">
        <f ca="1">P13+NORMINV(RAND(),0,'Total-Smoothed'!$AG$2)</f>
        <v>0.794392918263641</v>
      </c>
      <c r="Q73" s="1">
        <f ca="1">Q13+NORMINV(RAND(),0,'Total-Smoothed'!$AG$2)</f>
        <v>0.10825069403099757</v>
      </c>
      <c r="R73" s="1">
        <f ca="1">R13+NORMINV(RAND(),0,'Total-Smoothed'!$AG$2)</f>
        <v>0.11421892625331889</v>
      </c>
      <c r="S73" s="1">
        <f ca="1">S13+NORMINV(RAND(),0,'Total-Smoothed'!$AG$2)</f>
        <v>-6.0400779098545181E-2</v>
      </c>
      <c r="T73" s="1">
        <f ca="1">T13+NORMINV(RAND(),0,'Total-Smoothed'!$AG$2)</f>
        <v>-2.7320635522576166E-2</v>
      </c>
      <c r="U73" s="1">
        <f ca="1">U13+NORMINV(RAND(),0,'Total-Smoothed'!$AG$2)</f>
        <v>1.005531177618304</v>
      </c>
      <c r="V73" s="1">
        <f ca="1">V13+NORMINV(RAND(),0,'Total-Smoothed'!$AG$2)</f>
        <v>3.7417755488274439E-2</v>
      </c>
      <c r="W73" s="1">
        <f ca="1">W13+NORMINV(RAND(),0,'Total-Smoothed'!$AG$2)</f>
        <v>-1.1896900059479618E-2</v>
      </c>
    </row>
    <row r="74" spans="1:23">
      <c r="A74">
        <v>85</v>
      </c>
      <c r="B74" t="s">
        <v>60</v>
      </c>
      <c r="C74">
        <v>30</v>
      </c>
      <c r="D74" s="1">
        <f ca="1">D14+NORMINV(RAND(),0,'Total-Smoothed'!$AG$2)</f>
        <v>1.0102018309594066E-2</v>
      </c>
      <c r="E74" s="1">
        <f ca="1">E14+NORMINV(RAND(),0,'Total-Smoothed'!$AG$2)</f>
        <v>1.0276371099177348</v>
      </c>
      <c r="F74" s="1">
        <f ca="1">F14+NORMINV(RAND(),0,'Total-Smoothed'!$AG$2)</f>
        <v>9.2133561936389829E-2</v>
      </c>
      <c r="G74" s="1">
        <f ca="1">G14+NORMINV(RAND(),0,'Total-Smoothed'!$AG$2)</f>
        <v>0.84197417126753837</v>
      </c>
      <c r="H74" s="1">
        <f ca="1">H14+NORMINV(RAND(),0,'Total-Smoothed'!$AG$2)</f>
        <v>0.83178783789332555</v>
      </c>
      <c r="I74" s="1">
        <f ca="1">I14+NORMINV(RAND(),0,'Total-Smoothed'!$AG$2)</f>
        <v>6.0621186287564903E-2</v>
      </c>
      <c r="J74" s="1">
        <f ca="1">J14+NORMINV(RAND(),0,'Total-Smoothed'!$AG$2)</f>
        <v>0.70699980054408418</v>
      </c>
      <c r="K74" s="1">
        <f ca="1">K14+NORMINV(RAND(),0,'Total-Smoothed'!$AG$2)</f>
        <v>7.6700570843361626E-2</v>
      </c>
      <c r="L74" s="1">
        <f ca="1">L14+NORMINV(RAND(),0,'Total-Smoothed'!$AG$2)</f>
        <v>1.0814214115851684</v>
      </c>
      <c r="M74" s="1">
        <f ca="1">M14+NORMINV(RAND(),0,'Total-Smoothed'!$AG$2)</f>
        <v>0.10789040332472026</v>
      </c>
      <c r="N74" s="1">
        <f ca="1">N14+NORMINV(RAND(),0,'Total-Smoothed'!$AG$2)</f>
        <v>0.96103017579180861</v>
      </c>
      <c r="O74" s="1">
        <f ca="1">O14+NORMINV(RAND(),0,'Total-Smoothed'!$AG$2)</f>
        <v>-1.2177334747040622E-2</v>
      </c>
      <c r="P74" s="1">
        <f ca="1">P14+NORMINV(RAND(),0,'Total-Smoothed'!$AG$2)</f>
        <v>0.95368988318138881</v>
      </c>
      <c r="Q74" s="1">
        <f ca="1">Q14+NORMINV(RAND(),0,'Total-Smoothed'!$AG$2)</f>
        <v>0.1374660511820395</v>
      </c>
      <c r="R74" s="1">
        <f ca="1">R14+NORMINV(RAND(),0,'Total-Smoothed'!$AG$2)</f>
        <v>-0.15301190177760976</v>
      </c>
      <c r="S74" s="1">
        <f ca="1">S14+NORMINV(RAND(),0,'Total-Smoothed'!$AG$2)</f>
        <v>3.2689477817764705E-2</v>
      </c>
      <c r="T74" s="1">
        <f ca="1">T14+NORMINV(RAND(),0,'Total-Smoothed'!$AG$2)</f>
        <v>-7.3126934136473018E-2</v>
      </c>
      <c r="U74" s="1">
        <f ca="1">U14+NORMINV(RAND(),0,'Total-Smoothed'!$AG$2)</f>
        <v>0.8373328070015128</v>
      </c>
      <c r="V74" s="1">
        <f ca="1">V14+NORMINV(RAND(),0,'Total-Smoothed'!$AG$2)</f>
        <v>-9.2150850144525672E-3</v>
      </c>
      <c r="W74" s="1">
        <f ca="1">W14+NORMINV(RAND(),0,'Total-Smoothed'!$AG$2)</f>
        <v>6.0099905259824053E-2</v>
      </c>
    </row>
    <row r="75" spans="1:23">
      <c r="A75">
        <v>86</v>
      </c>
      <c r="B75" t="s">
        <v>61</v>
      </c>
      <c r="C75">
        <v>30</v>
      </c>
      <c r="D75" s="1">
        <f ca="1">D15+NORMINV(RAND(),0,'Total-Smoothed'!$AG$2)</f>
        <v>-9.6228454992100587E-2</v>
      </c>
      <c r="E75" s="1">
        <f ca="1">E15+NORMINV(RAND(),0,'Total-Smoothed'!$AG$2)</f>
        <v>6.3278090014467533E-2</v>
      </c>
      <c r="F75" s="1">
        <f ca="1">F15+NORMINV(RAND(),0,'Total-Smoothed'!$AG$2)</f>
        <v>4.0660675855015142E-2</v>
      </c>
      <c r="G75" s="1">
        <f ca="1">G15+NORMINV(RAND(),0,'Total-Smoothed'!$AG$2)</f>
        <v>7.2948646937378056E-2</v>
      </c>
      <c r="H75" s="1">
        <f ca="1">H15+NORMINV(RAND(),0,'Total-Smoothed'!$AG$2)</f>
        <v>0.8918052568972179</v>
      </c>
      <c r="I75" s="1">
        <f ca="1">I15+NORMINV(RAND(),0,'Total-Smoothed'!$AG$2)</f>
        <v>0.20166144409515302</v>
      </c>
      <c r="J75" s="1">
        <f ca="1">J15+NORMINV(RAND(),0,'Total-Smoothed'!$AG$2)</f>
        <v>1.0240826235994192</v>
      </c>
      <c r="K75" s="1">
        <f ca="1">K15+NORMINV(RAND(),0,'Total-Smoothed'!$AG$2)</f>
        <v>0.85876886925426554</v>
      </c>
      <c r="L75" s="1">
        <f ca="1">L15+NORMINV(RAND(),0,'Total-Smoothed'!$AG$2)</f>
        <v>1.0565440896703469</v>
      </c>
      <c r="M75" s="1">
        <f ca="1">M15+NORMINV(RAND(),0,'Total-Smoothed'!$AG$2)</f>
        <v>0.85843177410574834</v>
      </c>
      <c r="N75" s="1">
        <f ca="1">N15+NORMINV(RAND(),0,'Total-Smoothed'!$AG$2)</f>
        <v>3.1190068436643747E-2</v>
      </c>
      <c r="O75" s="1">
        <f ca="1">O15+NORMINV(RAND(),0,'Total-Smoothed'!$AG$2)</f>
        <v>0.11340323293439641</v>
      </c>
      <c r="P75" s="1">
        <f ca="1">P15+NORMINV(RAND(),0,'Total-Smoothed'!$AG$2)</f>
        <v>0.73044110003895057</v>
      </c>
      <c r="Q75" s="1">
        <f ca="1">Q15+NORMINV(RAND(),0,'Total-Smoothed'!$AG$2)</f>
        <v>3.7753048049456776E-2</v>
      </c>
      <c r="R75" s="1">
        <f ca="1">R15+NORMINV(RAND(),0,'Total-Smoothed'!$AG$2)</f>
        <v>6.2811839897523328E-2</v>
      </c>
      <c r="S75" s="1">
        <f ca="1">S15+NORMINV(RAND(),0,'Total-Smoothed'!$AG$2)</f>
        <v>-8.8205358068490086E-3</v>
      </c>
      <c r="T75" s="1">
        <f ca="1">T15+NORMINV(RAND(),0,'Total-Smoothed'!$AG$2)</f>
        <v>-0.1495953118030478</v>
      </c>
      <c r="U75" s="1">
        <f ca="1">U15+NORMINV(RAND(),0,'Total-Smoothed'!$AG$2)</f>
        <v>0.85665962219335734</v>
      </c>
      <c r="V75" s="1">
        <f ca="1">V15+NORMINV(RAND(),0,'Total-Smoothed'!$AG$2)</f>
        <v>-1.6021054905425242E-2</v>
      </c>
      <c r="W75" s="1">
        <f ca="1">W15+NORMINV(RAND(),0,'Total-Smoothed'!$AG$2)</f>
        <v>0.94034998989231511</v>
      </c>
    </row>
    <row r="76" spans="1:23">
      <c r="A76">
        <v>87</v>
      </c>
      <c r="B76" t="s">
        <v>62</v>
      </c>
      <c r="C76">
        <v>30</v>
      </c>
      <c r="D76" s="1">
        <f ca="1">D16+NORMINV(RAND(),0,'Total-Smoothed'!$AG$2)</f>
        <v>0.19099539990340625</v>
      </c>
      <c r="E76" s="1">
        <f ca="1">E16+NORMINV(RAND(),0,'Total-Smoothed'!$AG$2)</f>
        <v>-8.7738377387319693E-3</v>
      </c>
      <c r="F76" s="1">
        <f ca="1">F16+NORMINV(RAND(),0,'Total-Smoothed'!$AG$2)</f>
        <v>3.3909846560588623E-3</v>
      </c>
      <c r="G76" s="1">
        <f ca="1">G16+NORMINV(RAND(),0,'Total-Smoothed'!$AG$2)</f>
        <v>0.93447376718243857</v>
      </c>
      <c r="H76" s="1">
        <f ca="1">H16+NORMINV(RAND(),0,'Total-Smoothed'!$AG$2)</f>
        <v>1.1309484167296495</v>
      </c>
      <c r="I76" s="1">
        <f ca="1">I16+NORMINV(RAND(),0,'Total-Smoothed'!$AG$2)</f>
        <v>-1.3031624745115803E-2</v>
      </c>
      <c r="J76" s="1">
        <f ca="1">J16+NORMINV(RAND(),0,'Total-Smoothed'!$AG$2)</f>
        <v>1.0761198126462239</v>
      </c>
      <c r="K76" s="1">
        <f ca="1">K16+NORMINV(RAND(),0,'Total-Smoothed'!$AG$2)</f>
        <v>1.2368783771050975</v>
      </c>
      <c r="L76" s="1">
        <f ca="1">L16+NORMINV(RAND(),0,'Total-Smoothed'!$AG$2)</f>
        <v>1.1077099373337456</v>
      </c>
      <c r="M76" s="1">
        <f ca="1">M16+NORMINV(RAND(),0,'Total-Smoothed'!$AG$2)</f>
        <v>0.13239964022772083</v>
      </c>
      <c r="N76" s="1">
        <f ca="1">N16+NORMINV(RAND(),0,'Total-Smoothed'!$AG$2)</f>
        <v>1.100699978953672</v>
      </c>
      <c r="O76" s="1">
        <f ca="1">O16+NORMINV(RAND(),0,'Total-Smoothed'!$AG$2)</f>
        <v>0.29903879379272513</v>
      </c>
      <c r="P76" s="1">
        <f ca="1">P16+NORMINV(RAND(),0,'Total-Smoothed'!$AG$2)</f>
        <v>0.87818261167393707</v>
      </c>
      <c r="Q76" s="1">
        <f ca="1">Q16+NORMINV(RAND(),0,'Total-Smoothed'!$AG$2)</f>
        <v>-5.4215136828636129E-2</v>
      </c>
      <c r="R76" s="1">
        <f ca="1">R16+NORMINV(RAND(),0,'Total-Smoothed'!$AG$2)</f>
        <v>7.3609693189236852E-2</v>
      </c>
      <c r="S76" s="1">
        <f ca="1">S16+NORMINV(RAND(),0,'Total-Smoothed'!$AG$2)</f>
        <v>0.39510952441653502</v>
      </c>
      <c r="T76" s="1">
        <f ca="1">T16+NORMINV(RAND(),0,'Total-Smoothed'!$AG$2)</f>
        <v>-0.11782858896179683</v>
      </c>
      <c r="U76" s="1">
        <f ca="1">U16+NORMINV(RAND(),0,'Total-Smoothed'!$AG$2)</f>
        <v>1.0359641928652614</v>
      </c>
      <c r="V76" s="1">
        <f ca="1">V16+NORMINV(RAND(),0,'Total-Smoothed'!$AG$2)</f>
        <v>7.6618110637092104E-2</v>
      </c>
      <c r="W76" s="1">
        <f ca="1">W16+NORMINV(RAND(),0,'Total-Smoothed'!$AG$2)</f>
        <v>0.18569405250255905</v>
      </c>
    </row>
    <row r="77" spans="1:23">
      <c r="A77">
        <v>88</v>
      </c>
      <c r="B77" t="s">
        <v>63</v>
      </c>
      <c r="C77">
        <v>30</v>
      </c>
      <c r="D77" s="1">
        <f ca="1">D17+NORMINV(RAND(),0,'Total-Smoothed'!$AG$2)</f>
        <v>-5.0858885452232806E-2</v>
      </c>
      <c r="E77" s="1">
        <f ca="1">E17+NORMINV(RAND(),0,'Total-Smoothed'!$AG$2)</f>
        <v>0.94405746004987789</v>
      </c>
      <c r="F77" s="1">
        <f ca="1">F17+NORMINV(RAND(),0,'Total-Smoothed'!$AG$2)</f>
        <v>-0.12991552409543092</v>
      </c>
      <c r="G77" s="1">
        <f ca="1">G17+NORMINV(RAND(),0,'Total-Smoothed'!$AG$2)</f>
        <v>0.8939312667320386</v>
      </c>
      <c r="H77" s="1">
        <f ca="1">H17+NORMINV(RAND(),0,'Total-Smoothed'!$AG$2)</f>
        <v>1.0026382221567527</v>
      </c>
      <c r="I77" s="1">
        <f ca="1">I17+NORMINV(RAND(),0,'Total-Smoothed'!$AG$2)</f>
        <v>2.7938773256286728E-2</v>
      </c>
      <c r="J77" s="1">
        <f ca="1">J17+NORMINV(RAND(),0,'Total-Smoothed'!$AG$2)</f>
        <v>0.91094769177132118</v>
      </c>
      <c r="K77" s="1">
        <f ca="1">K17+NORMINV(RAND(),0,'Total-Smoothed'!$AG$2)</f>
        <v>-2.0456319391173233E-2</v>
      </c>
      <c r="L77" s="1">
        <f ca="1">L17+NORMINV(RAND(),0,'Total-Smoothed'!$AG$2)</f>
        <v>0.97314915994814366</v>
      </c>
      <c r="M77" s="1">
        <f ca="1">M17+NORMINV(RAND(),0,'Total-Smoothed'!$AG$2)</f>
        <v>1.0990330790925953</v>
      </c>
      <c r="N77" s="1">
        <f ca="1">N17+NORMINV(RAND(),0,'Total-Smoothed'!$AG$2)</f>
        <v>0.12746580983214909</v>
      </c>
      <c r="O77" s="1">
        <f ca="1">O17+NORMINV(RAND(),0,'Total-Smoothed'!$AG$2)</f>
        <v>-2.8682252351368898E-2</v>
      </c>
      <c r="P77" s="1">
        <f ca="1">P17+NORMINV(RAND(),0,'Total-Smoothed'!$AG$2)</f>
        <v>0.4001622983704598</v>
      </c>
      <c r="Q77" s="1">
        <f ca="1">Q17+NORMINV(RAND(),0,'Total-Smoothed'!$AG$2)</f>
        <v>-0.11589146084639637</v>
      </c>
      <c r="R77" s="1">
        <f ca="1">R17+NORMINV(RAND(),0,'Total-Smoothed'!$AG$2)</f>
        <v>-0.12839163546302421</v>
      </c>
      <c r="S77" s="1">
        <f ca="1">S17+NORMINV(RAND(),0,'Total-Smoothed'!$AG$2)</f>
        <v>0.64510898705868813</v>
      </c>
      <c r="T77" s="1">
        <f ca="1">T17+NORMINV(RAND(),0,'Total-Smoothed'!$AG$2)</f>
        <v>-7.3746857253023906E-2</v>
      </c>
      <c r="U77" s="1">
        <f ca="1">U17+NORMINV(RAND(),0,'Total-Smoothed'!$AG$2)</f>
        <v>0.88336535771951374</v>
      </c>
      <c r="V77" s="1">
        <f ca="1">V17+NORMINV(RAND(),0,'Total-Smoothed'!$AG$2)</f>
        <v>-0.10964767113517873</v>
      </c>
      <c r="W77" s="1">
        <f ca="1">W17+NORMINV(RAND(),0,'Total-Smoothed'!$AG$2)</f>
        <v>0.21164779416845841</v>
      </c>
    </row>
    <row r="78" spans="1:23">
      <c r="A78">
        <v>89</v>
      </c>
      <c r="B78" t="s">
        <v>64</v>
      </c>
      <c r="C78">
        <v>30</v>
      </c>
      <c r="D78" s="1">
        <f ca="1">D18+NORMINV(RAND(),0,'Total-Smoothed'!$AG$2)</f>
        <v>3.4737751235880451E-2</v>
      </c>
      <c r="E78" s="1">
        <f ca="1">E18+NORMINV(RAND(),0,'Total-Smoothed'!$AG$2)</f>
        <v>6.0347335061770188E-2</v>
      </c>
      <c r="F78" s="1">
        <f ca="1">F18+NORMINV(RAND(),0,'Total-Smoothed'!$AG$2)</f>
        <v>0.19903853011624112</v>
      </c>
      <c r="G78" s="1">
        <f ca="1">G18+NORMINV(RAND(),0,'Total-Smoothed'!$AG$2)</f>
        <v>0.8564146880954292</v>
      </c>
      <c r="H78" s="1">
        <f ca="1">H18+NORMINV(RAND(),0,'Total-Smoothed'!$AG$2)</f>
        <v>0.97831087624743096</v>
      </c>
      <c r="I78" s="1">
        <f ca="1">I18+NORMINV(RAND(),0,'Total-Smoothed'!$AG$2)</f>
        <v>-0.12856841758331969</v>
      </c>
      <c r="J78" s="1">
        <f ca="1">J18+NORMINV(RAND(),0,'Total-Smoothed'!$AG$2)</f>
        <v>0.90290601039039409</v>
      </c>
      <c r="K78" s="1">
        <f ca="1">K18+NORMINV(RAND(),0,'Total-Smoothed'!$AG$2)</f>
        <v>0.4742400827504899</v>
      </c>
      <c r="L78" s="1">
        <f ca="1">L18+NORMINV(RAND(),0,'Total-Smoothed'!$AG$2)</f>
        <v>1.0550293163757831</v>
      </c>
      <c r="M78" s="1">
        <f ca="1">M18+NORMINV(RAND(),0,'Total-Smoothed'!$AG$2)</f>
        <v>0.11051608851297254</v>
      </c>
      <c r="N78" s="1">
        <f ca="1">N18+NORMINV(RAND(),0,'Total-Smoothed'!$AG$2)</f>
        <v>0.97998543315620468</v>
      </c>
      <c r="O78" s="1">
        <f ca="1">O18+NORMINV(RAND(),0,'Total-Smoothed'!$AG$2)</f>
        <v>-9.6169511825914822E-2</v>
      </c>
      <c r="P78" s="1">
        <f ca="1">P18+NORMINV(RAND(),0,'Total-Smoothed'!$AG$2)</f>
        <v>0.9347618244883904</v>
      </c>
      <c r="Q78" s="1">
        <f ca="1">Q18+NORMINV(RAND(),0,'Total-Smoothed'!$AG$2)</f>
        <v>6.7350591132538185E-3</v>
      </c>
      <c r="R78" s="1">
        <f ca="1">R18+NORMINV(RAND(),0,'Total-Smoothed'!$AG$2)</f>
        <v>-0.11073472671899123</v>
      </c>
      <c r="S78" s="1">
        <f ca="1">S18+NORMINV(RAND(),0,'Total-Smoothed'!$AG$2)</f>
        <v>-1.73158647683802E-2</v>
      </c>
      <c r="T78" s="1">
        <f ca="1">T18+NORMINV(RAND(),0,'Total-Smoothed'!$AG$2)</f>
        <v>2.7719151301680471E-3</v>
      </c>
      <c r="U78" s="1">
        <f ca="1">U18+NORMINV(RAND(),0,'Total-Smoothed'!$AG$2)</f>
        <v>0.91220900191402554</v>
      </c>
      <c r="V78" s="1">
        <f ca="1">V18+NORMINV(RAND(),0,'Total-Smoothed'!$AG$2)</f>
        <v>0.1495719151913189</v>
      </c>
      <c r="W78" s="1">
        <f ca="1">W18+NORMINV(RAND(),0,'Total-Smoothed'!$AG$2)</f>
        <v>0.16284863530014221</v>
      </c>
    </row>
    <row r="79" spans="1:23">
      <c r="A79">
        <v>90</v>
      </c>
      <c r="B79" t="s">
        <v>65</v>
      </c>
      <c r="C79">
        <v>30</v>
      </c>
      <c r="D79" s="1">
        <f ca="1">D19+NORMINV(RAND(),0,'Total-Smoothed'!$AG$2)</f>
        <v>1.0338616124181548</v>
      </c>
      <c r="E79" s="1">
        <f ca="1">E19+NORMINV(RAND(),0,'Total-Smoothed'!$AG$2)</f>
        <v>0.91289329527456575</v>
      </c>
      <c r="F79" s="1">
        <f ca="1">F19+NORMINV(RAND(),0,'Total-Smoothed'!$AG$2)</f>
        <v>4.6191797074663511E-2</v>
      </c>
      <c r="G79" s="1">
        <f ca="1">G19+NORMINV(RAND(),0,'Total-Smoothed'!$AG$2)</f>
        <v>0.87846662746426707</v>
      </c>
      <c r="H79" s="1">
        <f ca="1">H19+NORMINV(RAND(),0,'Total-Smoothed'!$AG$2)</f>
        <v>0.92952047443938501</v>
      </c>
      <c r="I79" s="1">
        <f ca="1">I19+NORMINV(RAND(),0,'Total-Smoothed'!$AG$2)</f>
        <v>0.91031996131026627</v>
      </c>
      <c r="J79" s="1">
        <f ca="1">J19+NORMINV(RAND(),0,'Total-Smoothed'!$AG$2)</f>
        <v>0.9978056848652741</v>
      </c>
      <c r="K79" s="1">
        <f ca="1">K19+NORMINV(RAND(),0,'Total-Smoothed'!$AG$2)</f>
        <v>3.7874090578337544E-2</v>
      </c>
      <c r="L79" s="1">
        <f ca="1">L19+NORMINV(RAND(),0,'Total-Smoothed'!$AG$2)</f>
        <v>1.0301816790873561</v>
      </c>
      <c r="M79" s="1">
        <f ca="1">M19+NORMINV(RAND(),0,'Total-Smoothed'!$AG$2)</f>
        <v>-5.9879217368805554E-2</v>
      </c>
      <c r="N79" s="1">
        <f ca="1">N19+NORMINV(RAND(),0,'Total-Smoothed'!$AG$2)</f>
        <v>4.6132373942722488E-2</v>
      </c>
      <c r="O79" s="1">
        <f ca="1">O19+NORMINV(RAND(),0,'Total-Smoothed'!$AG$2)</f>
        <v>0.31837430465814831</v>
      </c>
      <c r="P79" s="1">
        <f ca="1">P19+NORMINV(RAND(),0,'Total-Smoothed'!$AG$2)</f>
        <v>0.79328399016868523</v>
      </c>
      <c r="Q79" s="1">
        <f ca="1">Q19+NORMINV(RAND(),0,'Total-Smoothed'!$AG$2)</f>
        <v>-5.0400945484543262E-2</v>
      </c>
      <c r="R79" s="1">
        <f ca="1">R19+NORMINV(RAND(),0,'Total-Smoothed'!$AG$2)</f>
        <v>-1.8177504864622513E-2</v>
      </c>
      <c r="S79" s="1">
        <f ca="1">S19+NORMINV(RAND(),0,'Total-Smoothed'!$AG$2)</f>
        <v>-3.2251450658269197E-2</v>
      </c>
      <c r="T79" s="1">
        <f ca="1">T19+NORMINV(RAND(),0,'Total-Smoothed'!$AG$2)</f>
        <v>4.485641517061674E-2</v>
      </c>
      <c r="U79" s="1">
        <f ca="1">U19+NORMINV(RAND(),0,'Total-Smoothed'!$AG$2)</f>
        <v>0.90217876828864985</v>
      </c>
      <c r="V79" s="1">
        <f ca="1">V19+NORMINV(RAND(),0,'Total-Smoothed'!$AG$2)</f>
        <v>-4.5948225734782959E-2</v>
      </c>
      <c r="W79" s="1">
        <f ca="1">W19+NORMINV(RAND(),0,'Total-Smoothed'!$AG$2)</f>
        <v>0.10522930715041644</v>
      </c>
    </row>
    <row r="80" spans="1:23">
      <c r="A80">
        <v>91</v>
      </c>
      <c r="B80" t="s">
        <v>66</v>
      </c>
      <c r="C80">
        <v>30</v>
      </c>
      <c r="D80" s="1">
        <f ca="1">D20+NORMINV(RAND(),0,'Total-Smoothed'!$AG$2)</f>
        <v>1.0436862742737387</v>
      </c>
      <c r="E80" s="1">
        <f ca="1">E20+NORMINV(RAND(),0,'Total-Smoothed'!$AG$2)</f>
        <v>0.24559270248299786</v>
      </c>
      <c r="F80" s="1">
        <f ca="1">F20+NORMINV(RAND(),0,'Total-Smoothed'!$AG$2)</f>
        <v>0.14109369504079303</v>
      </c>
      <c r="G80" s="1">
        <f ca="1">G20+NORMINV(RAND(),0,'Total-Smoothed'!$AG$2)</f>
        <v>1.2385801215518724</v>
      </c>
      <c r="H80" s="1">
        <f ca="1">H20+NORMINV(RAND(),0,'Total-Smoothed'!$AG$2)</f>
        <v>5.9712297985583501E-2</v>
      </c>
      <c r="I80" s="1">
        <f ca="1">I20+NORMINV(RAND(),0,'Total-Smoothed'!$AG$2)</f>
        <v>0.91089494414948513</v>
      </c>
      <c r="J80" s="1">
        <f ca="1">J20+NORMINV(RAND(),0,'Total-Smoothed'!$AG$2)</f>
        <v>-7.3688165167378528E-2</v>
      </c>
      <c r="K80" s="1">
        <f ca="1">K20+NORMINV(RAND(),0,'Total-Smoothed'!$AG$2)</f>
        <v>-0.11098758748979942</v>
      </c>
      <c r="L80" s="1">
        <f ca="1">L20+NORMINV(RAND(),0,'Total-Smoothed'!$AG$2)</f>
        <v>0.93361666163344192</v>
      </c>
      <c r="M80" s="1">
        <f ca="1">M20+NORMINV(RAND(),0,'Total-Smoothed'!$AG$2)</f>
        <v>0.25206972617038337</v>
      </c>
      <c r="N80" s="1">
        <f ca="1">N20+NORMINV(RAND(),0,'Total-Smoothed'!$AG$2)</f>
        <v>5.6216994509147016E-2</v>
      </c>
      <c r="O80" s="1">
        <f ca="1">O20+NORMINV(RAND(),0,'Total-Smoothed'!$AG$2)</f>
        <v>6.6708351839598765E-2</v>
      </c>
      <c r="P80" s="1">
        <f ca="1">P20+NORMINV(RAND(),0,'Total-Smoothed'!$AG$2)</f>
        <v>0.81133721337980258</v>
      </c>
      <c r="Q80" s="1">
        <f ca="1">Q20+NORMINV(RAND(),0,'Total-Smoothed'!$AG$2)</f>
        <v>0.12538807868554783</v>
      </c>
      <c r="R80" s="1">
        <f ca="1">R20+NORMINV(RAND(),0,'Total-Smoothed'!$AG$2)</f>
        <v>6.7418275390099744E-2</v>
      </c>
      <c r="S80" s="1">
        <f ca="1">S20+NORMINV(RAND(),0,'Total-Smoothed'!$AG$2)</f>
        <v>0.14313919849917242</v>
      </c>
      <c r="T80" s="1">
        <f ca="1">T20+NORMINV(RAND(),0,'Total-Smoothed'!$AG$2)</f>
        <v>-0.18845275809002679</v>
      </c>
      <c r="U80" s="1">
        <f ca="1">U20+NORMINV(RAND(),0,'Total-Smoothed'!$AG$2)</f>
        <v>3.7412366189262053E-2</v>
      </c>
      <c r="V80" s="1">
        <f ca="1">V20+NORMINV(RAND(),0,'Total-Smoothed'!$AG$2)</f>
        <v>0.10726968325240344</v>
      </c>
      <c r="W80" s="1">
        <f ca="1">W20+NORMINV(RAND(),0,'Total-Smoothed'!$AG$2)</f>
        <v>0.10934673173920928</v>
      </c>
    </row>
    <row r="81" spans="1:23">
      <c r="A81">
        <v>92</v>
      </c>
      <c r="B81" t="s">
        <v>67</v>
      </c>
      <c r="C81">
        <v>30</v>
      </c>
      <c r="D81" s="1">
        <f ca="1">D21+NORMINV(RAND(),0,'Total-Smoothed'!$AG$2)</f>
        <v>1.0714723789945211</v>
      </c>
      <c r="E81" s="1">
        <f ca="1">E21+NORMINV(RAND(),0,'Total-Smoothed'!$AG$2)</f>
        <v>0.93568740657664395</v>
      </c>
      <c r="F81" s="1">
        <f ca="1">F21+NORMINV(RAND(),0,'Total-Smoothed'!$AG$2)</f>
        <v>-1.2436260873859108E-2</v>
      </c>
      <c r="G81" s="1">
        <f ca="1">G21+NORMINV(RAND(),0,'Total-Smoothed'!$AG$2)</f>
        <v>1.1432743916066519</v>
      </c>
      <c r="H81" s="1">
        <f ca="1">H21+NORMINV(RAND(),0,'Total-Smoothed'!$AG$2)</f>
        <v>6.7312936473118645E-2</v>
      </c>
      <c r="I81" s="1">
        <f ca="1">I21+NORMINV(RAND(),0,'Total-Smoothed'!$AG$2)</f>
        <v>-0.27714500552452515</v>
      </c>
      <c r="J81" s="1">
        <f ca="1">J21+NORMINV(RAND(),0,'Total-Smoothed'!$AG$2)</f>
        <v>0.9654079813941564</v>
      </c>
      <c r="K81" s="1">
        <f ca="1">K21+NORMINV(RAND(),0,'Total-Smoothed'!$AG$2)</f>
        <v>-4.0397824077216961E-2</v>
      </c>
      <c r="L81" s="1">
        <f ca="1">L21+NORMINV(RAND(),0,'Total-Smoothed'!$AG$2)</f>
        <v>0.81816600014990626</v>
      </c>
      <c r="M81" s="1">
        <f ca="1">M21+NORMINV(RAND(),0,'Total-Smoothed'!$AG$2)</f>
        <v>2.5027968469883297E-2</v>
      </c>
      <c r="N81" s="1">
        <f ca="1">N21+NORMINV(RAND(),0,'Total-Smoothed'!$AG$2)</f>
        <v>-3.691100404625558E-3</v>
      </c>
      <c r="O81" s="1">
        <f ca="1">O21+NORMINV(RAND(),0,'Total-Smoothed'!$AG$2)</f>
        <v>-9.8698962681389349E-2</v>
      </c>
      <c r="P81" s="1">
        <f ca="1">P21+NORMINV(RAND(),0,'Total-Smoothed'!$AG$2)</f>
        <v>1.0738724256927834</v>
      </c>
      <c r="Q81" s="1">
        <f ca="1">Q21+NORMINV(RAND(),0,'Total-Smoothed'!$AG$2)</f>
        <v>-0.17091125766022236</v>
      </c>
      <c r="R81" s="1">
        <f ca="1">R21+NORMINV(RAND(),0,'Total-Smoothed'!$AG$2)</f>
        <v>0.10503226393723125</v>
      </c>
      <c r="S81" s="1">
        <f ca="1">S21+NORMINV(RAND(),0,'Total-Smoothed'!$AG$2)</f>
        <v>-3.2852858149131449E-2</v>
      </c>
      <c r="T81" s="1">
        <f ca="1">T21+NORMINV(RAND(),0,'Total-Smoothed'!$AG$2)</f>
        <v>-3.7420148944606359E-2</v>
      </c>
      <c r="U81" s="1">
        <f ca="1">U21+NORMINV(RAND(),0,'Total-Smoothed'!$AG$2)</f>
        <v>0.83143926184043815</v>
      </c>
      <c r="V81" s="1">
        <f ca="1">V21+NORMINV(RAND(),0,'Total-Smoothed'!$AG$2)</f>
        <v>-0.15662492247774262</v>
      </c>
      <c r="W81" s="1">
        <f ca="1">W21+NORMINV(RAND(),0,'Total-Smoothed'!$AG$2)</f>
        <v>5.6394708463634861E-2</v>
      </c>
    </row>
    <row r="82" spans="1:23">
      <c r="A82">
        <v>93</v>
      </c>
      <c r="B82" t="s">
        <v>68</v>
      </c>
      <c r="C82">
        <v>30</v>
      </c>
      <c r="D82" s="1">
        <f ca="1">D22+NORMINV(RAND(),0,'Total-Smoothed'!$AG$2)</f>
        <v>0.93970249425993324</v>
      </c>
      <c r="E82" s="1">
        <f ca="1">E22+NORMINV(RAND(),0,'Total-Smoothed'!$AG$2)</f>
        <v>6.3422906151502839E-2</v>
      </c>
      <c r="F82" s="1">
        <f ca="1">F22+NORMINV(RAND(),0,'Total-Smoothed'!$AG$2)</f>
        <v>-0.201047670148574</v>
      </c>
      <c r="G82" s="1">
        <f ca="1">G22+NORMINV(RAND(),0,'Total-Smoothed'!$AG$2)</f>
        <v>1.1335582824529702</v>
      </c>
      <c r="H82" s="1">
        <f ca="1">H22+NORMINV(RAND(),0,'Total-Smoothed'!$AG$2)</f>
        <v>1.1573715473289341</v>
      </c>
      <c r="I82" s="1">
        <f ca="1">I22+NORMINV(RAND(),0,'Total-Smoothed'!$AG$2)</f>
        <v>1.1053692901754602</v>
      </c>
      <c r="J82" s="1">
        <f ca="1">J22+NORMINV(RAND(),0,'Total-Smoothed'!$AG$2)</f>
        <v>0.78825006868705605</v>
      </c>
      <c r="K82" s="1">
        <f ca="1">K22+NORMINV(RAND(),0,'Total-Smoothed'!$AG$2)</f>
        <v>1.203824883230892</v>
      </c>
      <c r="L82" s="1">
        <f ca="1">L22+NORMINV(RAND(),0,'Total-Smoothed'!$AG$2)</f>
        <v>1.1197461609754407</v>
      </c>
      <c r="M82" s="1">
        <f ca="1">M22+NORMINV(RAND(),0,'Total-Smoothed'!$AG$2)</f>
        <v>5.9813271643620351E-3</v>
      </c>
      <c r="N82" s="1">
        <f ca="1">N22+NORMINV(RAND(),0,'Total-Smoothed'!$AG$2)</f>
        <v>0.94857290733895927</v>
      </c>
      <c r="O82" s="1">
        <f ca="1">O22+NORMINV(RAND(),0,'Total-Smoothed'!$AG$2)</f>
        <v>0.87389580304448489</v>
      </c>
      <c r="P82" s="1">
        <f ca="1">P22+NORMINV(RAND(),0,'Total-Smoothed'!$AG$2)</f>
        <v>-9.2079140114348645E-2</v>
      </c>
      <c r="Q82" s="1">
        <f ca="1">Q22+NORMINV(RAND(),0,'Total-Smoothed'!$AG$2)</f>
        <v>-3.2089016933227162E-3</v>
      </c>
      <c r="R82" s="1">
        <f ca="1">R22+NORMINV(RAND(),0,'Total-Smoothed'!$AG$2)</f>
        <v>-4.5915543938054061E-2</v>
      </c>
      <c r="S82" s="1">
        <f ca="1">S22+NORMINV(RAND(),0,'Total-Smoothed'!$AG$2)</f>
        <v>0.23256061551530571</v>
      </c>
      <c r="T82" s="1">
        <f ca="1">T22+NORMINV(RAND(),0,'Total-Smoothed'!$AG$2)</f>
        <v>0.11390661475498043</v>
      </c>
      <c r="U82" s="1">
        <f ca="1">U22+NORMINV(RAND(),0,'Total-Smoothed'!$AG$2)</f>
        <v>1.0083293058530112</v>
      </c>
      <c r="V82" s="1">
        <f ca="1">V22+NORMINV(RAND(),0,'Total-Smoothed'!$AG$2)</f>
        <v>-8.7164318585925424E-2</v>
      </c>
      <c r="W82" s="1">
        <f ca="1">W22+NORMINV(RAND(),0,'Total-Smoothed'!$AG$2)</f>
        <v>8.1107676154196229E-3</v>
      </c>
    </row>
    <row r="83" spans="1:23">
      <c r="A83">
        <v>94</v>
      </c>
      <c r="B83" t="s">
        <v>69</v>
      </c>
      <c r="C83">
        <v>30</v>
      </c>
      <c r="D83" s="1">
        <f ca="1">D23+NORMINV(RAND(),0,'Total-Smoothed'!$AG$2)</f>
        <v>1.0079910944382164</v>
      </c>
      <c r="E83" s="1">
        <f ca="1">E23+NORMINV(RAND(),0,'Total-Smoothed'!$AG$2)</f>
        <v>8.4185612821287059E-2</v>
      </c>
      <c r="F83" s="1">
        <f ca="1">F23+NORMINV(RAND(),0,'Total-Smoothed'!$AG$2)</f>
        <v>-2.7993707506284146E-2</v>
      </c>
      <c r="G83" s="1">
        <f ca="1">G23+NORMINV(RAND(),0,'Total-Smoothed'!$AG$2)</f>
        <v>1.1890016138129968</v>
      </c>
      <c r="H83" s="1">
        <f ca="1">H23+NORMINV(RAND(),0,'Total-Smoothed'!$AG$2)</f>
        <v>-1.7893407976680754E-2</v>
      </c>
      <c r="I83" s="1">
        <f ca="1">I23+NORMINV(RAND(),0,'Total-Smoothed'!$AG$2)</f>
        <v>0.12041118651332283</v>
      </c>
      <c r="J83" s="1">
        <f ca="1">J23+NORMINV(RAND(),0,'Total-Smoothed'!$AG$2)</f>
        <v>0.94611837554313105</v>
      </c>
      <c r="K83" s="1">
        <f ca="1">K23+NORMINV(RAND(),0,'Total-Smoothed'!$AG$2)</f>
        <v>0.47026296390455546</v>
      </c>
      <c r="L83" s="1">
        <f ca="1">L23+NORMINV(RAND(),0,'Total-Smoothed'!$AG$2)</f>
        <v>1.0972553397601759</v>
      </c>
      <c r="M83" s="1">
        <f ca="1">M23+NORMINV(RAND(),0,'Total-Smoothed'!$AG$2)</f>
        <v>8.4172602770790167E-2</v>
      </c>
      <c r="N83" s="1">
        <f ca="1">N23+NORMINV(RAND(),0,'Total-Smoothed'!$AG$2)</f>
        <v>0.37397314851825664</v>
      </c>
      <c r="O83" s="1">
        <f ca="1">O23+NORMINV(RAND(),0,'Total-Smoothed'!$AG$2)</f>
        <v>0.23803859276825373</v>
      </c>
      <c r="P83" s="1">
        <f ca="1">P23+NORMINV(RAND(),0,'Total-Smoothed'!$AG$2)</f>
        <v>0.8245577063743601</v>
      </c>
      <c r="Q83" s="1">
        <f ca="1">Q23+NORMINV(RAND(),0,'Total-Smoothed'!$AG$2)</f>
        <v>-1.619267830840709E-2</v>
      </c>
      <c r="R83" s="1">
        <f ca="1">R23+NORMINV(RAND(),0,'Total-Smoothed'!$AG$2)</f>
        <v>4.0450940800212866E-2</v>
      </c>
      <c r="S83" s="1">
        <f ca="1">S23+NORMINV(RAND(),0,'Total-Smoothed'!$AG$2)</f>
        <v>-7.3560714919020831E-2</v>
      </c>
      <c r="T83" s="1">
        <f ca="1">T23+NORMINV(RAND(),0,'Total-Smoothed'!$AG$2)</f>
        <v>-0.10949796351937797</v>
      </c>
      <c r="U83" s="1">
        <f ca="1">U23+NORMINV(RAND(),0,'Total-Smoothed'!$AG$2)</f>
        <v>0.93902183498679115</v>
      </c>
      <c r="V83" s="1">
        <f ca="1">V23+NORMINV(RAND(),0,'Total-Smoothed'!$AG$2)</f>
        <v>-2.8827691443355865E-2</v>
      </c>
      <c r="W83" s="1">
        <f ca="1">W23+NORMINV(RAND(),0,'Total-Smoothed'!$AG$2)</f>
        <v>-0.11390956431396378</v>
      </c>
    </row>
    <row r="84" spans="1:23">
      <c r="A84">
        <v>95</v>
      </c>
      <c r="B84" t="s">
        <v>70</v>
      </c>
      <c r="C84">
        <v>30</v>
      </c>
      <c r="D84" s="1">
        <f ca="1">D24+NORMINV(RAND(),0,'Total-Smoothed'!$AG$2)</f>
        <v>0.7473542918413385</v>
      </c>
      <c r="E84" s="1">
        <f ca="1">E24+NORMINV(RAND(),0,'Total-Smoothed'!$AG$2)</f>
        <v>-1.6007428710187274E-2</v>
      </c>
      <c r="F84" s="1">
        <f ca="1">F24+NORMINV(RAND(),0,'Total-Smoothed'!$AG$2)</f>
        <v>5.8709148309439213E-2</v>
      </c>
      <c r="G84" s="1">
        <f ca="1">G24+NORMINV(RAND(),0,'Total-Smoothed'!$AG$2)</f>
        <v>1.1094542810546526</v>
      </c>
      <c r="H84" s="1">
        <f ca="1">H24+NORMINV(RAND(),0,'Total-Smoothed'!$AG$2)</f>
        <v>0.14252249172168993</v>
      </c>
      <c r="I84" s="1">
        <f ca="1">I24+NORMINV(RAND(),0,'Total-Smoothed'!$AG$2)</f>
        <v>0.51837800751065632</v>
      </c>
      <c r="J84" s="1">
        <f ca="1">J24+NORMINV(RAND(),0,'Total-Smoothed'!$AG$2)</f>
        <v>0.91375521803853166</v>
      </c>
      <c r="K84" s="1">
        <f ca="1">K24+NORMINV(RAND(),0,'Total-Smoothed'!$AG$2)</f>
        <v>0.24287232019876698</v>
      </c>
      <c r="L84" s="1">
        <f ca="1">L24+NORMINV(RAND(),0,'Total-Smoothed'!$AG$2)</f>
        <v>0.91522528576966633</v>
      </c>
      <c r="M84" s="1">
        <f ca="1">M24+NORMINV(RAND(),0,'Total-Smoothed'!$AG$2)</f>
        <v>1.1887705381116001</v>
      </c>
      <c r="N84" s="1">
        <f ca="1">N24+NORMINV(RAND(),0,'Total-Smoothed'!$AG$2)</f>
        <v>1.3201808287427588E-2</v>
      </c>
      <c r="O84" s="1">
        <f ca="1">O24+NORMINV(RAND(),0,'Total-Smoothed'!$AG$2)</f>
        <v>0.87463048535154087</v>
      </c>
      <c r="P84" s="1">
        <f ca="1">P24+NORMINV(RAND(),0,'Total-Smoothed'!$AG$2)</f>
        <v>0.81106405576800911</v>
      </c>
      <c r="Q84" s="1">
        <f ca="1">Q24+NORMINV(RAND(),0,'Total-Smoothed'!$AG$2)</f>
        <v>-1.908508261330117E-2</v>
      </c>
      <c r="R84" s="1">
        <f ca="1">R24+NORMINV(RAND(),0,'Total-Smoothed'!$AG$2)</f>
        <v>9.5939845007177435E-2</v>
      </c>
      <c r="S84" s="1">
        <f ca="1">S24+NORMINV(RAND(),0,'Total-Smoothed'!$AG$2)</f>
        <v>0.16685280791673468</v>
      </c>
      <c r="T84" s="1">
        <f ca="1">T24+NORMINV(RAND(),0,'Total-Smoothed'!$AG$2)</f>
        <v>-3.8221923679008167E-2</v>
      </c>
      <c r="U84" s="1">
        <f ca="1">U24+NORMINV(RAND(),0,'Total-Smoothed'!$AG$2)</f>
        <v>1.0467910478466038</v>
      </c>
      <c r="V84" s="1">
        <f ca="1">V24+NORMINV(RAND(),0,'Total-Smoothed'!$AG$2)</f>
        <v>-0.1345666356483671</v>
      </c>
      <c r="W84" s="1">
        <f ca="1">W24+NORMINV(RAND(),0,'Total-Smoothed'!$AG$2)</f>
        <v>9.0500873860737005E-2</v>
      </c>
    </row>
    <row r="85" spans="1:23">
      <c r="A85">
        <v>96</v>
      </c>
      <c r="B85" t="s">
        <v>71</v>
      </c>
      <c r="C85">
        <v>30</v>
      </c>
      <c r="D85" s="1">
        <f ca="1">D25+NORMINV(RAND(),0,'Total-Smoothed'!$AG$2)</f>
        <v>5.8145850479425998E-2</v>
      </c>
      <c r="E85" s="1">
        <f ca="1">E25+NORMINV(RAND(),0,'Total-Smoothed'!$AG$2)</f>
        <v>-6.8964601625210051E-2</v>
      </c>
      <c r="F85" s="1">
        <f ca="1">F25+NORMINV(RAND(),0,'Total-Smoothed'!$AG$2)</f>
        <v>0.13592029505937869</v>
      </c>
      <c r="G85" s="1">
        <f ca="1">G25+NORMINV(RAND(),0,'Total-Smoothed'!$AG$2)</f>
        <v>0.41565786479183559</v>
      </c>
      <c r="H85" s="1">
        <f ca="1">H25+NORMINV(RAND(),0,'Total-Smoothed'!$AG$2)</f>
        <v>-0.13609132945726166</v>
      </c>
      <c r="I85" s="1">
        <f ca="1">I25+NORMINV(RAND(),0,'Total-Smoothed'!$AG$2)</f>
        <v>1.0172664049318865</v>
      </c>
      <c r="J85" s="1">
        <f ca="1">J25+NORMINV(RAND(),0,'Total-Smoothed'!$AG$2)</f>
        <v>-3.844236635887658E-2</v>
      </c>
      <c r="K85" s="1">
        <f ca="1">K25+NORMINV(RAND(),0,'Total-Smoothed'!$AG$2)</f>
        <v>-6.5675025554240388E-2</v>
      </c>
      <c r="L85" s="1">
        <f ca="1">L25+NORMINV(RAND(),0,'Total-Smoothed'!$AG$2)</f>
        <v>3.8488381452639941E-2</v>
      </c>
      <c r="M85" s="1">
        <f ca="1">M25+NORMINV(RAND(),0,'Total-Smoothed'!$AG$2)</f>
        <v>0.93954268764308047</v>
      </c>
      <c r="N85" s="1">
        <f ca="1">N25+NORMINV(RAND(),0,'Total-Smoothed'!$AG$2)</f>
        <v>0.83915287219728352</v>
      </c>
      <c r="O85" s="1">
        <f ca="1">O25+NORMINV(RAND(),0,'Total-Smoothed'!$AG$2)</f>
        <v>0.5207529624477284</v>
      </c>
      <c r="P85" s="1">
        <f ca="1">P25+NORMINV(RAND(),0,'Total-Smoothed'!$AG$2)</f>
        <v>0.95595907460575535</v>
      </c>
      <c r="Q85" s="1">
        <f ca="1">Q25+NORMINV(RAND(),0,'Total-Smoothed'!$AG$2)</f>
        <v>1.0746928219355931</v>
      </c>
      <c r="R85" s="1">
        <f ca="1">R25+NORMINV(RAND(),0,'Total-Smoothed'!$AG$2)</f>
        <v>-7.4561284127996175E-2</v>
      </c>
      <c r="S85" s="1">
        <f ca="1">S25+NORMINV(RAND(),0,'Total-Smoothed'!$AG$2)</f>
        <v>8.0036095675893565E-2</v>
      </c>
      <c r="T85" s="1">
        <f ca="1">T25+NORMINV(RAND(),0,'Total-Smoothed'!$AG$2)</f>
        <v>0.97709153310109542</v>
      </c>
      <c r="U85" s="1">
        <f ca="1">U25+NORMINV(RAND(),0,'Total-Smoothed'!$AG$2)</f>
        <v>0.3655568526305093</v>
      </c>
      <c r="V85" s="1">
        <f ca="1">V25+NORMINV(RAND(),0,'Total-Smoothed'!$AG$2)</f>
        <v>0.94953524097680875</v>
      </c>
      <c r="W85" s="1">
        <f ca="1">W25+NORMINV(RAND(),0,'Total-Smoothed'!$AG$2)</f>
        <v>0.98632030466942078</v>
      </c>
    </row>
    <row r="86" spans="1:23">
      <c r="A86">
        <v>97</v>
      </c>
      <c r="B86" t="s">
        <v>72</v>
      </c>
      <c r="C86">
        <v>30</v>
      </c>
      <c r="D86" s="1">
        <f ca="1">D26+NORMINV(RAND(),0,'Total-Smoothed'!$AG$2)</f>
        <v>7.1227520913176343E-2</v>
      </c>
      <c r="E86" s="1">
        <f ca="1">E26+NORMINV(RAND(),0,'Total-Smoothed'!$AG$2)</f>
        <v>-4.9971075483172173E-2</v>
      </c>
      <c r="F86" s="1">
        <f ca="1">F26+NORMINV(RAND(),0,'Total-Smoothed'!$AG$2)</f>
        <v>0.81162224999156751</v>
      </c>
      <c r="G86" s="1">
        <f ca="1">G26+NORMINV(RAND(),0,'Total-Smoothed'!$AG$2)</f>
        <v>0.82221630902865539</v>
      </c>
      <c r="H86" s="1">
        <f ca="1">H26+NORMINV(RAND(),0,'Total-Smoothed'!$AG$2)</f>
        <v>0.32769967132302591</v>
      </c>
      <c r="I86" s="1">
        <f ca="1">I26+NORMINV(RAND(),0,'Total-Smoothed'!$AG$2)</f>
        <v>-1.0744415571187341E-2</v>
      </c>
      <c r="J86" s="1">
        <f ca="1">J26+NORMINV(RAND(),0,'Total-Smoothed'!$AG$2)</f>
        <v>-4.7331874768922824E-2</v>
      </c>
      <c r="K86" s="1">
        <f ca="1">K26+NORMINV(RAND(),0,'Total-Smoothed'!$AG$2)</f>
        <v>6.8701808939514386E-2</v>
      </c>
      <c r="L86" s="1">
        <f ca="1">L26+NORMINV(RAND(),0,'Total-Smoothed'!$AG$2)</f>
        <v>8.4251248193249348E-2</v>
      </c>
      <c r="M86" s="1">
        <f ca="1">M26+NORMINV(RAND(),0,'Total-Smoothed'!$AG$2)</f>
        <v>0.48330551406163852</v>
      </c>
      <c r="N86" s="1">
        <f ca="1">N26+NORMINV(RAND(),0,'Total-Smoothed'!$AG$2)</f>
        <v>1.1577341907708796</v>
      </c>
      <c r="O86" s="1">
        <f ca="1">O26+NORMINV(RAND(),0,'Total-Smoothed'!$AG$2)</f>
        <v>1.0460062713576948</v>
      </c>
      <c r="P86" s="1">
        <f ca="1">P26+NORMINV(RAND(),0,'Total-Smoothed'!$AG$2)</f>
        <v>1.2207503933586177</v>
      </c>
      <c r="Q86" s="1">
        <f ca="1">Q26+NORMINV(RAND(),0,'Total-Smoothed'!$AG$2)</f>
        <v>4.6544824414599499E-2</v>
      </c>
      <c r="R86" s="1">
        <f ca="1">R26+NORMINV(RAND(),0,'Total-Smoothed'!$AG$2)</f>
        <v>0.98590813017766388</v>
      </c>
      <c r="S86" s="1">
        <f ca="1">S26+NORMINV(RAND(),0,'Total-Smoothed'!$AG$2)</f>
        <v>0.1707919708619611</v>
      </c>
      <c r="T86" s="1">
        <f ca="1">T26+NORMINV(RAND(),0,'Total-Smoothed'!$AG$2)</f>
        <v>0.87536846033995097</v>
      </c>
      <c r="U86" s="1">
        <f ca="1">U26+NORMINV(RAND(),0,'Total-Smoothed'!$AG$2)</f>
        <v>0.82166409600831536</v>
      </c>
      <c r="V86" s="1">
        <f ca="1">V26+NORMINV(RAND(),0,'Total-Smoothed'!$AG$2)</f>
        <v>1.0290574226423701</v>
      </c>
      <c r="W86" s="1">
        <f ca="1">W26+NORMINV(RAND(),0,'Total-Smoothed'!$AG$2)</f>
        <v>-5.3398789180586964E-2</v>
      </c>
    </row>
    <row r="87" spans="1:23">
      <c r="A87">
        <v>98</v>
      </c>
      <c r="B87" t="s">
        <v>73</v>
      </c>
      <c r="C87">
        <v>30</v>
      </c>
      <c r="D87" s="1">
        <f ca="1">D27+NORMINV(RAND(),0,'Total-Smoothed'!$AG$2)</f>
        <v>5.9003701636333838E-2</v>
      </c>
      <c r="E87" s="1">
        <f ca="1">E27+NORMINV(RAND(),0,'Total-Smoothed'!$AG$2)</f>
        <v>6.1615046761570522E-2</v>
      </c>
      <c r="F87" s="1">
        <f ca="1">F27+NORMINV(RAND(),0,'Total-Smoothed'!$AG$2)</f>
        <v>0.87257892047386854</v>
      </c>
      <c r="G87" s="1">
        <f ca="1">G27+NORMINV(RAND(),0,'Total-Smoothed'!$AG$2)</f>
        <v>0.46263355487940949</v>
      </c>
      <c r="H87" s="1">
        <f ca="1">H27+NORMINV(RAND(),0,'Total-Smoothed'!$AG$2)</f>
        <v>6.3880557409036837E-2</v>
      </c>
      <c r="I87" s="1">
        <f ca="1">I27+NORMINV(RAND(),0,'Total-Smoothed'!$AG$2)</f>
        <v>0.44404466338860904</v>
      </c>
      <c r="J87" s="1">
        <f ca="1">J27+NORMINV(RAND(),0,'Total-Smoothed'!$AG$2)</f>
        <v>-0.13199522953741397</v>
      </c>
      <c r="K87" s="1">
        <f ca="1">K27+NORMINV(RAND(),0,'Total-Smoothed'!$AG$2)</f>
        <v>6.5575983013907532E-2</v>
      </c>
      <c r="L87" s="1">
        <f ca="1">L27+NORMINV(RAND(),0,'Total-Smoothed'!$AG$2)</f>
        <v>-5.704780090895456E-2</v>
      </c>
      <c r="M87" s="1">
        <f ca="1">M27+NORMINV(RAND(),0,'Total-Smoothed'!$AG$2)</f>
        <v>0.9274287597429135</v>
      </c>
      <c r="N87" s="1">
        <f ca="1">N27+NORMINV(RAND(),0,'Total-Smoothed'!$AG$2)</f>
        <v>1.145239401931488</v>
      </c>
      <c r="O87" s="1">
        <f ca="1">O27+NORMINV(RAND(),0,'Total-Smoothed'!$AG$2)</f>
        <v>1.0052136795999982</v>
      </c>
      <c r="P87" s="1">
        <f ca="1">P27+NORMINV(RAND(),0,'Total-Smoothed'!$AG$2)</f>
        <v>1.0563907641268635</v>
      </c>
      <c r="Q87" s="1">
        <f ca="1">Q27+NORMINV(RAND(),0,'Total-Smoothed'!$AG$2)</f>
        <v>1.2941039048886265</v>
      </c>
      <c r="R87" s="1">
        <f ca="1">R27+NORMINV(RAND(),0,'Total-Smoothed'!$AG$2)</f>
        <v>6.6097230883741101E-2</v>
      </c>
      <c r="S87" s="1">
        <f ca="1">S27+NORMINV(RAND(),0,'Total-Smoothed'!$AG$2)</f>
        <v>0.25059684783262204</v>
      </c>
      <c r="T87" s="1">
        <f ca="1">T27+NORMINV(RAND(),0,'Total-Smoothed'!$AG$2)</f>
        <v>0.93604853916121944</v>
      </c>
      <c r="U87" s="1">
        <f ca="1">U27+NORMINV(RAND(),0,'Total-Smoothed'!$AG$2)</f>
        <v>0.55973060016211629</v>
      </c>
      <c r="V87" s="1">
        <f ca="1">V27+NORMINV(RAND(),0,'Total-Smoothed'!$AG$2)</f>
        <v>1.0285433873094534</v>
      </c>
      <c r="W87" s="1">
        <f ca="1">W27+NORMINV(RAND(),0,'Total-Smoothed'!$AG$2)</f>
        <v>0.21300181951667613</v>
      </c>
    </row>
    <row r="88" spans="1:23">
      <c r="A88">
        <v>99</v>
      </c>
      <c r="B88" t="s">
        <v>74</v>
      </c>
      <c r="C88">
        <v>30</v>
      </c>
      <c r="D88" s="1">
        <f ca="1">D28+NORMINV(RAND(),0,'Total-Smoothed'!$AG$2)</f>
        <v>-2.2952017262907265E-3</v>
      </c>
      <c r="E88" s="1">
        <f ca="1">E28+NORMINV(RAND(),0,'Total-Smoothed'!$AG$2)</f>
        <v>-7.5157821091766663E-3</v>
      </c>
      <c r="F88" s="1">
        <f ca="1">F28+NORMINV(RAND(),0,'Total-Smoothed'!$AG$2)</f>
        <v>1.0044230426569905</v>
      </c>
      <c r="G88" s="1">
        <f ca="1">G28+NORMINV(RAND(),0,'Total-Smoothed'!$AG$2)</f>
        <v>0.25803976078027496</v>
      </c>
      <c r="H88" s="1">
        <f ca="1">H28+NORMINV(RAND(),0,'Total-Smoothed'!$AG$2)</f>
        <v>4.7578399085579544E-2</v>
      </c>
      <c r="I88" s="1">
        <f ca="1">I28+NORMINV(RAND(),0,'Total-Smoothed'!$AG$2)</f>
        <v>0.90425318651634901</v>
      </c>
      <c r="J88" s="1">
        <f ca="1">J28+NORMINV(RAND(),0,'Total-Smoothed'!$AG$2)</f>
        <v>3.8227828764739229E-2</v>
      </c>
      <c r="K88" s="1">
        <f ca="1">K28+NORMINV(RAND(),0,'Total-Smoothed'!$AG$2)</f>
        <v>8.7757892880994254E-2</v>
      </c>
      <c r="L88" s="1">
        <f ca="1">L28+NORMINV(RAND(),0,'Total-Smoothed'!$AG$2)</f>
        <v>5.0742167289522792E-2</v>
      </c>
      <c r="M88" s="1">
        <f ca="1">M28+NORMINV(RAND(),0,'Total-Smoothed'!$AG$2)</f>
        <v>1.0415324449819854</v>
      </c>
      <c r="N88" s="1">
        <f ca="1">N28+NORMINV(RAND(),0,'Total-Smoothed'!$AG$2)</f>
        <v>0.76487666410217092</v>
      </c>
      <c r="O88" s="1">
        <f ca="1">O28+NORMINV(RAND(),0,'Total-Smoothed'!$AG$2)</f>
        <v>5.4859434324043624E-2</v>
      </c>
      <c r="P88" s="1">
        <f ca="1">P28+NORMINV(RAND(),0,'Total-Smoothed'!$AG$2)</f>
        <v>0.85436617281865013</v>
      </c>
      <c r="Q88" s="1">
        <f ca="1">Q28+NORMINV(RAND(),0,'Total-Smoothed'!$AG$2)</f>
        <v>1.0620470427093289</v>
      </c>
      <c r="R88" s="1">
        <f ca="1">R28+NORMINV(RAND(),0,'Total-Smoothed'!$AG$2)</f>
        <v>0.78856313441998849</v>
      </c>
      <c r="S88" s="1">
        <f ca="1">S28+NORMINV(RAND(),0,'Total-Smoothed'!$AG$2)</f>
        <v>9.5186138407868881E-2</v>
      </c>
      <c r="T88" s="1">
        <f ca="1">T28+NORMINV(RAND(),0,'Total-Smoothed'!$AG$2)</f>
        <v>1.0903207099945207</v>
      </c>
      <c r="U88" s="1">
        <f ca="1">U28+NORMINV(RAND(),0,'Total-Smoothed'!$AG$2)</f>
        <v>1.1246657812067767E-2</v>
      </c>
      <c r="V88" s="1">
        <f ca="1">V28+NORMINV(RAND(),0,'Total-Smoothed'!$AG$2)</f>
        <v>0.82726409914480958</v>
      </c>
      <c r="W88" s="1">
        <f ca="1">W28+NORMINV(RAND(),0,'Total-Smoothed'!$AG$2)</f>
        <v>0.11701756103567428</v>
      </c>
    </row>
    <row r="89" spans="1:23">
      <c r="A89">
        <v>100</v>
      </c>
      <c r="B89" t="s">
        <v>75</v>
      </c>
      <c r="C89">
        <v>30</v>
      </c>
      <c r="D89" s="1">
        <f ca="1">D29+NORMINV(RAND(),0,'Total-Smoothed'!$AG$2)</f>
        <v>-0.16544417902599348</v>
      </c>
      <c r="E89" s="1">
        <f ca="1">E29+NORMINV(RAND(),0,'Total-Smoothed'!$AG$2)</f>
        <v>-0.1281613912474264</v>
      </c>
      <c r="F89" s="1">
        <f ca="1">F29+NORMINV(RAND(),0,'Total-Smoothed'!$AG$2)</f>
        <v>0.47137897625305403</v>
      </c>
      <c r="G89" s="1">
        <f ca="1">G29+NORMINV(RAND(),0,'Total-Smoothed'!$AG$2)</f>
        <v>1.0109151218623689</v>
      </c>
      <c r="H89" s="1">
        <f ca="1">H29+NORMINV(RAND(),0,'Total-Smoothed'!$AG$2)</f>
        <v>-4.3400181449506262E-2</v>
      </c>
      <c r="I89" s="1">
        <f ca="1">I29+NORMINV(RAND(),0,'Total-Smoothed'!$AG$2)</f>
        <v>-0.20971932466414522</v>
      </c>
      <c r="J89" s="1">
        <f ca="1">J29+NORMINV(RAND(),0,'Total-Smoothed'!$AG$2)</f>
        <v>0.2751714407665275</v>
      </c>
      <c r="K89" s="1">
        <f ca="1">K29+NORMINV(RAND(),0,'Total-Smoothed'!$AG$2)</f>
        <v>7.6230093509028346E-2</v>
      </c>
      <c r="L89" s="1">
        <f ca="1">L29+NORMINV(RAND(),0,'Total-Smoothed'!$AG$2)</f>
        <v>0.16840597767222709</v>
      </c>
      <c r="M89" s="1">
        <f ca="1">M29+NORMINV(RAND(),0,'Total-Smoothed'!$AG$2)</f>
        <v>0.52178194810598721</v>
      </c>
      <c r="N89" s="1">
        <f ca="1">N29+NORMINV(RAND(),0,'Total-Smoothed'!$AG$2)</f>
        <v>0.99078910068587012</v>
      </c>
      <c r="O89" s="1">
        <f ca="1">O29+NORMINV(RAND(),0,'Total-Smoothed'!$AG$2)</f>
        <v>1.0435266108573245</v>
      </c>
      <c r="P89" s="1">
        <f ca="1">P29+NORMINV(RAND(),0,'Total-Smoothed'!$AG$2)</f>
        <v>0.98248264673116181</v>
      </c>
      <c r="Q89" s="1">
        <f ca="1">Q29+NORMINV(RAND(),0,'Total-Smoothed'!$AG$2)</f>
        <v>1.6213420161221442E-2</v>
      </c>
      <c r="R89" s="1">
        <f ca="1">R29+NORMINV(RAND(),0,'Total-Smoothed'!$AG$2)</f>
        <v>-2.0419839090021062E-2</v>
      </c>
      <c r="S89" s="1">
        <f ca="1">S29+NORMINV(RAND(),0,'Total-Smoothed'!$AG$2)</f>
        <v>-2.4970489586355227E-2</v>
      </c>
      <c r="T89" s="1">
        <f ca="1">T29+NORMINV(RAND(),0,'Total-Smoothed'!$AG$2)</f>
        <v>1.0828602128366427</v>
      </c>
      <c r="U89" s="1">
        <f ca="1">U29+NORMINV(RAND(),0,'Total-Smoothed'!$AG$2)</f>
        <v>0.78743931141657963</v>
      </c>
      <c r="V89" s="1">
        <f ca="1">V29+NORMINV(RAND(),0,'Total-Smoothed'!$AG$2)</f>
        <v>0.93079684373515859</v>
      </c>
      <c r="W89" s="1">
        <f ca="1">W29+NORMINV(RAND(),0,'Total-Smoothed'!$AG$2)</f>
        <v>-0.14016904106317857</v>
      </c>
    </row>
    <row r="90" spans="1:23">
      <c r="A90">
        <v>101</v>
      </c>
      <c r="B90" t="s">
        <v>76</v>
      </c>
      <c r="C90">
        <v>30</v>
      </c>
      <c r="D90" s="1">
        <f ca="1">D30+NORMINV(RAND(),0,'Total-Smoothed'!$AG$2)</f>
        <v>-7.3198647996523078E-2</v>
      </c>
      <c r="E90" s="1">
        <f ca="1">E30+NORMINV(RAND(),0,'Total-Smoothed'!$AG$2)</f>
        <v>0.48419260206969017</v>
      </c>
      <c r="F90" s="1">
        <f ca="1">F30+NORMINV(RAND(),0,'Total-Smoothed'!$AG$2)</f>
        <v>0.12843059704807483</v>
      </c>
      <c r="G90" s="1">
        <f ca="1">G30+NORMINV(RAND(),0,'Total-Smoothed'!$AG$2)</f>
        <v>0.27121886592249411</v>
      </c>
      <c r="H90" s="1">
        <f ca="1">H30+NORMINV(RAND(),0,'Total-Smoothed'!$AG$2)</f>
        <v>2.983125066822109E-2</v>
      </c>
      <c r="I90" s="1">
        <f ca="1">I30+NORMINV(RAND(),0,'Total-Smoothed'!$AG$2)</f>
        <v>-0.10477456526150808</v>
      </c>
      <c r="J90" s="1">
        <f ca="1">J30+NORMINV(RAND(),0,'Total-Smoothed'!$AG$2)</f>
        <v>0.17839377807921758</v>
      </c>
      <c r="K90" s="1">
        <f ca="1">K30+NORMINV(RAND(),0,'Total-Smoothed'!$AG$2)</f>
        <v>-0.13013425869457637</v>
      </c>
      <c r="L90" s="1">
        <f ca="1">L30+NORMINV(RAND(),0,'Total-Smoothed'!$AG$2)</f>
        <v>-4.041597143444306E-3</v>
      </c>
      <c r="M90" s="1">
        <f ca="1">M30+NORMINV(RAND(),0,'Total-Smoothed'!$AG$2)</f>
        <v>0.10984631524272254</v>
      </c>
      <c r="N90" s="1">
        <f ca="1">N30+NORMINV(RAND(),0,'Total-Smoothed'!$AG$2)</f>
        <v>0.63861105068574442</v>
      </c>
      <c r="O90" s="1">
        <f ca="1">O30+NORMINV(RAND(),0,'Total-Smoothed'!$AG$2)</f>
        <v>1.0785629772971794</v>
      </c>
      <c r="P90" s="1">
        <f ca="1">P30+NORMINV(RAND(),0,'Total-Smoothed'!$AG$2)</f>
        <v>0.84845958347083883</v>
      </c>
      <c r="Q90" s="1">
        <f ca="1">Q30+NORMINV(RAND(),0,'Total-Smoothed'!$AG$2)</f>
        <v>0.10908658635307847</v>
      </c>
      <c r="R90" s="1">
        <f ca="1">R30+NORMINV(RAND(),0,'Total-Smoothed'!$AG$2)</f>
        <v>1.121810772744764E-3</v>
      </c>
      <c r="S90" s="1">
        <f ca="1">S30+NORMINV(RAND(),0,'Total-Smoothed'!$AG$2)</f>
        <v>0.88306832327461782</v>
      </c>
      <c r="T90" s="1">
        <f ca="1">T30+NORMINV(RAND(),0,'Total-Smoothed'!$AG$2)</f>
        <v>0.48478191498044643</v>
      </c>
      <c r="U90" s="1">
        <f ca="1">U30+NORMINV(RAND(),0,'Total-Smoothed'!$AG$2)</f>
        <v>1.0120012086328292</v>
      </c>
      <c r="V90" s="1">
        <f ca="1">V30+NORMINV(RAND(),0,'Total-Smoothed'!$AG$2)</f>
        <v>0.99580540802314799</v>
      </c>
      <c r="W90" s="1">
        <f ca="1">W30+NORMINV(RAND(),0,'Total-Smoothed'!$AG$2)</f>
        <v>-4.1294445620760192E-2</v>
      </c>
    </row>
    <row r="91" spans="1:23">
      <c r="A91">
        <v>102</v>
      </c>
      <c r="B91" t="s">
        <v>77</v>
      </c>
      <c r="C91">
        <v>30</v>
      </c>
      <c r="D91" s="1">
        <f ca="1">D31+NORMINV(RAND(),0,'Total-Smoothed'!$AG$2)</f>
        <v>1.1421816455185274</v>
      </c>
      <c r="E91" s="1">
        <f ca="1">E31+NORMINV(RAND(),0,'Total-Smoothed'!$AG$2)</f>
        <v>0.63665541019847194</v>
      </c>
      <c r="F91" s="1">
        <f ca="1">F31+NORMINV(RAND(),0,'Total-Smoothed'!$AG$2)</f>
        <v>0.54786158884202407</v>
      </c>
      <c r="G91" s="1">
        <f ca="1">G31+NORMINV(RAND(),0,'Total-Smoothed'!$AG$2)</f>
        <v>0.10696654311543123</v>
      </c>
      <c r="H91" s="1">
        <f ca="1">H31+NORMINV(RAND(),0,'Total-Smoothed'!$AG$2)</f>
        <v>1.0124209900135981</v>
      </c>
      <c r="I91" s="1">
        <f ca="1">I31+NORMINV(RAND(),0,'Total-Smoothed'!$AG$2)</f>
        <v>0.10925078116391201</v>
      </c>
      <c r="J91" s="1">
        <f ca="1">J31+NORMINV(RAND(),0,'Total-Smoothed'!$AG$2)</f>
        <v>-0.10839726385459031</v>
      </c>
      <c r="K91" s="1">
        <f ca="1">K31+NORMINV(RAND(),0,'Total-Smoothed'!$AG$2)</f>
        <v>0.53433491974441116</v>
      </c>
      <c r="L91" s="1">
        <f ca="1">L31+NORMINV(RAND(),0,'Total-Smoothed'!$AG$2)</f>
        <v>5.2173841567675308E-2</v>
      </c>
      <c r="M91" s="1">
        <f ca="1">M31+NORMINV(RAND(),0,'Total-Smoothed'!$AG$2)</f>
        <v>0.18065311859328664</v>
      </c>
      <c r="N91" s="1">
        <f ca="1">N31+NORMINV(RAND(),0,'Total-Smoothed'!$AG$2)</f>
        <v>0.28080975199213898</v>
      </c>
      <c r="O91" s="1">
        <f ca="1">O31+NORMINV(RAND(),0,'Total-Smoothed'!$AG$2)</f>
        <v>6.9547333642691056E-2</v>
      </c>
      <c r="P91" s="1">
        <f ca="1">P31+NORMINV(RAND(),0,'Total-Smoothed'!$AG$2)</f>
        <v>0.98380199143773783</v>
      </c>
      <c r="Q91" s="1">
        <f ca="1">Q31+NORMINV(RAND(),0,'Total-Smoothed'!$AG$2)</f>
        <v>4.9360859412637778E-2</v>
      </c>
      <c r="R91" s="1">
        <f ca="1">R31+NORMINV(RAND(),0,'Total-Smoothed'!$AG$2)</f>
        <v>1.0052518457397677</v>
      </c>
      <c r="S91" s="1">
        <f ca="1">S31+NORMINV(RAND(),0,'Total-Smoothed'!$AG$2)</f>
        <v>1.1575504340565461</v>
      </c>
      <c r="T91" s="1">
        <f ca="1">T31+NORMINV(RAND(),0,'Total-Smoothed'!$AG$2)</f>
        <v>0.98256191631715128</v>
      </c>
      <c r="U91" s="1">
        <f ca="1">U31+NORMINV(RAND(),0,'Total-Smoothed'!$AG$2)</f>
        <v>1.0215581800143243</v>
      </c>
      <c r="V91" s="1">
        <f ca="1">V31+NORMINV(RAND(),0,'Total-Smoothed'!$AG$2)</f>
        <v>0.13060461338062579</v>
      </c>
      <c r="W91" s="1">
        <f ca="1">W31+NORMINV(RAND(),0,'Total-Smoothed'!$AG$2)</f>
        <v>-0.11827323715486347</v>
      </c>
    </row>
    <row r="92" spans="1:23">
      <c r="A92">
        <v>103</v>
      </c>
      <c r="B92" t="s">
        <v>78</v>
      </c>
      <c r="C92">
        <v>30</v>
      </c>
      <c r="D92" s="1">
        <f ca="1">D32+NORMINV(RAND(),0,'Total-Smoothed'!$AG$2)</f>
        <v>0.93508387583814689</v>
      </c>
      <c r="E92" s="1">
        <f ca="1">E32+NORMINV(RAND(),0,'Total-Smoothed'!$AG$2)</f>
        <v>8.614288724737771E-3</v>
      </c>
      <c r="F92" s="1">
        <f ca="1">F32+NORMINV(RAND(),0,'Total-Smoothed'!$AG$2)</f>
        <v>-9.8547601445114166E-2</v>
      </c>
      <c r="G92" s="1">
        <f ca="1">G32+NORMINV(RAND(),0,'Total-Smoothed'!$AG$2)</f>
        <v>-3.8966433387909165E-2</v>
      </c>
      <c r="H92" s="1">
        <f ca="1">H32+NORMINV(RAND(),0,'Total-Smoothed'!$AG$2)</f>
        <v>-0.15316472344088261</v>
      </c>
      <c r="I92" s="1">
        <f ca="1">I32+NORMINV(RAND(),0,'Total-Smoothed'!$AG$2)</f>
        <v>0.30137819752150219</v>
      </c>
      <c r="J92" s="1">
        <f ca="1">J32+NORMINV(RAND(),0,'Total-Smoothed'!$AG$2)</f>
        <v>5.601789142037561E-2</v>
      </c>
      <c r="K92" s="1">
        <f ca="1">K32+NORMINV(RAND(),0,'Total-Smoothed'!$AG$2)</f>
        <v>0.87171927962047269</v>
      </c>
      <c r="L92" s="1">
        <f ca="1">L32+NORMINV(RAND(),0,'Total-Smoothed'!$AG$2)</f>
        <v>-2.462323644457081E-2</v>
      </c>
      <c r="M92" s="1">
        <f ca="1">M32+NORMINV(RAND(),0,'Total-Smoothed'!$AG$2)</f>
        <v>0.88733959299521392</v>
      </c>
      <c r="N92" s="1">
        <f ca="1">N32+NORMINV(RAND(),0,'Total-Smoothed'!$AG$2)</f>
        <v>8.2409564776495137E-2</v>
      </c>
      <c r="O92" s="1">
        <f ca="1">O32+NORMINV(RAND(),0,'Total-Smoothed'!$AG$2)</f>
        <v>4.1467941347455496E-2</v>
      </c>
      <c r="P92" s="1">
        <f ca="1">P32+NORMINV(RAND(),0,'Total-Smoothed'!$AG$2)</f>
        <v>6.0985810117179233E-2</v>
      </c>
      <c r="Q92" s="1">
        <f ca="1">Q32+NORMINV(RAND(),0,'Total-Smoothed'!$AG$2)</f>
        <v>1.2066918624879786</v>
      </c>
      <c r="R92" s="1">
        <f ca="1">R32+NORMINV(RAND(),0,'Total-Smoothed'!$AG$2)</f>
        <v>-0.10026469962320295</v>
      </c>
      <c r="S92" s="1">
        <f ca="1">S32+NORMINV(RAND(),0,'Total-Smoothed'!$AG$2)</f>
        <v>0.84174779936302968</v>
      </c>
      <c r="T92" s="1">
        <f ca="1">T32+NORMINV(RAND(),0,'Total-Smoothed'!$AG$2)</f>
        <v>1.0829239162025019</v>
      </c>
      <c r="U92" s="1">
        <f ca="1">U32+NORMINV(RAND(),0,'Total-Smoothed'!$AG$2)</f>
        <v>0.98439879881515979</v>
      </c>
      <c r="V92" s="1">
        <f ca="1">V32+NORMINV(RAND(),0,'Total-Smoothed'!$AG$2)</f>
        <v>-8.5173209289206978E-2</v>
      </c>
      <c r="W92" s="1">
        <f ca="1">W32+NORMINV(RAND(),0,'Total-Smoothed'!$AG$2)</f>
        <v>0.1065671522360407</v>
      </c>
    </row>
    <row r="93" spans="1:23">
      <c r="A93">
        <v>104</v>
      </c>
      <c r="B93" t="s">
        <v>79</v>
      </c>
      <c r="C93">
        <v>30</v>
      </c>
      <c r="D93" s="1">
        <f ca="1">D33+NORMINV(RAND(),0,'Total-Smoothed'!$AG$2)</f>
        <v>1.1768938455097702</v>
      </c>
      <c r="E93" s="1">
        <f ca="1">E33+NORMINV(RAND(),0,'Total-Smoothed'!$AG$2)</f>
        <v>-8.335470507816467E-2</v>
      </c>
      <c r="F93" s="1">
        <f ca="1">F33+NORMINV(RAND(),0,'Total-Smoothed'!$AG$2)</f>
        <v>6.7011647051158793E-2</v>
      </c>
      <c r="G93" s="1">
        <f ca="1">G33+NORMINV(RAND(),0,'Total-Smoothed'!$AG$2)</f>
        <v>-0.13405533007237116</v>
      </c>
      <c r="H93" s="1">
        <f ca="1">H33+NORMINV(RAND(),0,'Total-Smoothed'!$AG$2)</f>
        <v>0.1300510946238814</v>
      </c>
      <c r="I93" s="1">
        <f ca="1">I33+NORMINV(RAND(),0,'Total-Smoothed'!$AG$2)</f>
        <v>0.11472629651174196</v>
      </c>
      <c r="J93" s="1">
        <f ca="1">J33+NORMINV(RAND(),0,'Total-Smoothed'!$AG$2)</f>
        <v>-7.9425917514573646E-2</v>
      </c>
      <c r="K93" s="1">
        <f ca="1">K33+NORMINV(RAND(),0,'Total-Smoothed'!$AG$2)</f>
        <v>1.0963282937765757</v>
      </c>
      <c r="L93" s="1">
        <f ca="1">L33+NORMINV(RAND(),0,'Total-Smoothed'!$AG$2)</f>
        <v>-5.1137567912582033E-2</v>
      </c>
      <c r="M93" s="1">
        <f ca="1">M33+NORMINV(RAND(),0,'Total-Smoothed'!$AG$2)</f>
        <v>0.11177086644846829</v>
      </c>
      <c r="N93" s="1">
        <f ca="1">N33+NORMINV(RAND(),0,'Total-Smoothed'!$AG$2)</f>
        <v>-2.0695027929860717E-2</v>
      </c>
      <c r="O93" s="1">
        <f ca="1">O33+NORMINV(RAND(),0,'Total-Smoothed'!$AG$2)</f>
        <v>-1.1992793627096814E-2</v>
      </c>
      <c r="P93" s="1">
        <f ca="1">P33+NORMINV(RAND(),0,'Total-Smoothed'!$AG$2)</f>
        <v>3.3419286044031556E-3</v>
      </c>
      <c r="Q93" s="1">
        <f ca="1">Q33+NORMINV(RAND(),0,'Total-Smoothed'!$AG$2)</f>
        <v>-4.7511033389750768E-2</v>
      </c>
      <c r="R93" s="1">
        <f ca="1">R33+NORMINV(RAND(),0,'Total-Smoothed'!$AG$2)</f>
        <v>1.0406382389645508</v>
      </c>
      <c r="S93" s="1">
        <f ca="1">S33+NORMINV(RAND(),0,'Total-Smoothed'!$AG$2)</f>
        <v>0.46642493623794534</v>
      </c>
      <c r="T93" s="1">
        <f ca="1">T33+NORMINV(RAND(),0,'Total-Smoothed'!$AG$2)</f>
        <v>1.1302052987151259</v>
      </c>
      <c r="U93" s="1">
        <f ca="1">U33+NORMINV(RAND(),0,'Total-Smoothed'!$AG$2)</f>
        <v>0.68435646719548027</v>
      </c>
      <c r="V93" s="1">
        <f ca="1">V33+NORMINV(RAND(),0,'Total-Smoothed'!$AG$2)</f>
        <v>-3.331794997730643E-2</v>
      </c>
      <c r="W93" s="1">
        <f ca="1">W33+NORMINV(RAND(),0,'Total-Smoothed'!$AG$2)</f>
        <v>0.15970263155757361</v>
      </c>
    </row>
    <row r="94" spans="1:23">
      <c r="A94">
        <v>105</v>
      </c>
      <c r="B94" t="s">
        <v>80</v>
      </c>
      <c r="C94">
        <v>30</v>
      </c>
      <c r="D94" s="1">
        <f ca="1">D34+NORMINV(RAND(),0,'Total-Smoothed'!$AG$2)</f>
        <v>0.30403497245930489</v>
      </c>
      <c r="E94" s="1">
        <f ca="1">E34+NORMINV(RAND(),0,'Total-Smoothed'!$AG$2)</f>
        <v>-0.15439976516835391</v>
      </c>
      <c r="F94" s="1">
        <f ca="1">F34+NORMINV(RAND(),0,'Total-Smoothed'!$AG$2)</f>
        <v>1.1255837310283989</v>
      </c>
      <c r="G94" s="1">
        <f ca="1">G34+NORMINV(RAND(),0,'Total-Smoothed'!$AG$2)</f>
        <v>3.2635536384213432E-2</v>
      </c>
      <c r="H94" s="1">
        <f ca="1">H34+NORMINV(RAND(),0,'Total-Smoothed'!$AG$2)</f>
        <v>-4.5671983701534739E-2</v>
      </c>
      <c r="I94" s="1">
        <f ca="1">I34+NORMINV(RAND(),0,'Total-Smoothed'!$AG$2)</f>
        <v>0.81504047928650802</v>
      </c>
      <c r="J94" s="1">
        <f ca="1">J34+NORMINV(RAND(),0,'Total-Smoothed'!$AG$2)</f>
        <v>-1.4165957078602166E-2</v>
      </c>
      <c r="K94" s="1">
        <f ca="1">K34+NORMINV(RAND(),0,'Total-Smoothed'!$AG$2)</f>
        <v>0.15202916519777693</v>
      </c>
      <c r="L94" s="1">
        <f ca="1">L34+NORMINV(RAND(),0,'Total-Smoothed'!$AG$2)</f>
        <v>-0.19510335508864185</v>
      </c>
      <c r="M94" s="1">
        <f ca="1">M34+NORMINV(RAND(),0,'Total-Smoothed'!$AG$2)</f>
        <v>0.83910048878193222</v>
      </c>
      <c r="N94" s="1">
        <f ca="1">N34+NORMINV(RAND(),0,'Total-Smoothed'!$AG$2)</f>
        <v>-4.3572793466376325E-2</v>
      </c>
      <c r="O94" s="1">
        <f ca="1">O34+NORMINV(RAND(),0,'Total-Smoothed'!$AG$2)</f>
        <v>-2.9569730172276543E-2</v>
      </c>
      <c r="P94" s="1">
        <f ca="1">P34+NORMINV(RAND(),0,'Total-Smoothed'!$AG$2)</f>
        <v>0.91685640996462625</v>
      </c>
      <c r="Q94" s="1">
        <f ca="1">Q34+NORMINV(RAND(),0,'Total-Smoothed'!$AG$2)</f>
        <v>1.0889764132345199</v>
      </c>
      <c r="R94" s="1">
        <f ca="1">R34+NORMINV(RAND(),0,'Total-Smoothed'!$AG$2)</f>
        <v>1.0764320795947304</v>
      </c>
      <c r="S94" s="1">
        <f ca="1">S34+NORMINV(RAND(),0,'Total-Smoothed'!$AG$2)</f>
        <v>1.0154035817509564</v>
      </c>
      <c r="T94" s="1">
        <f ca="1">T34+NORMINV(RAND(),0,'Total-Smoothed'!$AG$2)</f>
        <v>1.0517355088508407</v>
      </c>
      <c r="U94" s="1">
        <f ca="1">U34+NORMINV(RAND(),0,'Total-Smoothed'!$AG$2)</f>
        <v>0.6947936062614406</v>
      </c>
      <c r="V94" s="1">
        <f ca="1">V34+NORMINV(RAND(),0,'Total-Smoothed'!$AG$2)</f>
        <v>-0.1955063410253205</v>
      </c>
      <c r="W94" s="1">
        <f ca="1">W34+NORMINV(RAND(),0,'Total-Smoothed'!$AG$2)</f>
        <v>-8.7611746263950574E-3</v>
      </c>
    </row>
    <row r="95" spans="1:23">
      <c r="A95">
        <v>106</v>
      </c>
      <c r="B95" t="s">
        <v>81</v>
      </c>
      <c r="C95">
        <v>30</v>
      </c>
      <c r="D95" s="1">
        <f ca="1">D35+NORMINV(RAND(),0,'Total-Smoothed'!$AG$2)</f>
        <v>0.79264521653558639</v>
      </c>
      <c r="E95" s="1">
        <f ca="1">E35+NORMINV(RAND(),0,'Total-Smoothed'!$AG$2)</f>
        <v>0.20949082842466049</v>
      </c>
      <c r="F95" s="1">
        <f ca="1">F35+NORMINV(RAND(),0,'Total-Smoothed'!$AG$2)</f>
        <v>-8.9898293123562512E-2</v>
      </c>
      <c r="G95" s="1">
        <f ca="1">G35+NORMINV(RAND(),0,'Total-Smoothed'!$AG$2)</f>
        <v>-2.4405353854736935E-2</v>
      </c>
      <c r="H95" s="1">
        <f ca="1">H35+NORMINV(RAND(),0,'Total-Smoothed'!$AG$2)</f>
        <v>6.0584920708974345E-2</v>
      </c>
      <c r="I95" s="1">
        <f ca="1">I35+NORMINV(RAND(),0,'Total-Smoothed'!$AG$2)</f>
        <v>2.435540066334119E-2</v>
      </c>
      <c r="J95" s="1">
        <f ca="1">J35+NORMINV(RAND(),0,'Total-Smoothed'!$AG$2)</f>
        <v>5.5010026449479832E-2</v>
      </c>
      <c r="K95" s="1">
        <f ca="1">K35+NORMINV(RAND(),0,'Total-Smoothed'!$AG$2)</f>
        <v>1.0578975963878179</v>
      </c>
      <c r="L95" s="1">
        <f ca="1">L35+NORMINV(RAND(),0,'Total-Smoothed'!$AG$2)</f>
        <v>-7.6519191741343917E-2</v>
      </c>
      <c r="M95" s="1">
        <f ca="1">M35+NORMINV(RAND(),0,'Total-Smoothed'!$AG$2)</f>
        <v>4.8294012912748839E-2</v>
      </c>
      <c r="N95" s="1">
        <f ca="1">N35+NORMINV(RAND(),0,'Total-Smoothed'!$AG$2)</f>
        <v>-4.6537543552024656E-2</v>
      </c>
      <c r="O95" s="1">
        <f ca="1">O35+NORMINV(RAND(),0,'Total-Smoothed'!$AG$2)</f>
        <v>-0.21105620258091939</v>
      </c>
      <c r="P95" s="1">
        <f ca="1">P35+NORMINV(RAND(),0,'Total-Smoothed'!$AG$2)</f>
        <v>3.018843945273297E-2</v>
      </c>
      <c r="Q95" s="1">
        <f ca="1">Q35+NORMINV(RAND(),0,'Total-Smoothed'!$AG$2)</f>
        <v>-0.14481380255685464</v>
      </c>
      <c r="R95" s="1">
        <f ca="1">R35+NORMINV(RAND(),0,'Total-Smoothed'!$AG$2)</f>
        <v>-7.4529708123779792E-2</v>
      </c>
      <c r="S95" s="1">
        <f ca="1">S35+NORMINV(RAND(),0,'Total-Smoothed'!$AG$2)</f>
        <v>0.93693387993022892</v>
      </c>
      <c r="T95" s="1">
        <f ca="1">T35+NORMINV(RAND(),0,'Total-Smoothed'!$AG$2)</f>
        <v>1.0494095917355768</v>
      </c>
      <c r="U95" s="1">
        <f ca="1">U35+NORMINV(RAND(),0,'Total-Smoothed'!$AG$2)</f>
        <v>1.052439977858167</v>
      </c>
      <c r="V95" s="1">
        <f ca="1">V35+NORMINV(RAND(),0,'Total-Smoothed'!$AG$2)</f>
        <v>-9.8864722569441843E-2</v>
      </c>
      <c r="W95" s="1">
        <f ca="1">W35+NORMINV(RAND(),0,'Total-Smoothed'!$AG$2)</f>
        <v>0.12169249981009321</v>
      </c>
    </row>
    <row r="96" spans="1:23">
      <c r="A96">
        <v>107</v>
      </c>
      <c r="B96" t="s">
        <v>82</v>
      </c>
      <c r="C96">
        <v>30</v>
      </c>
      <c r="D96" s="1">
        <f ca="1">D36+NORMINV(RAND(),0,'Total-Smoothed'!$AG$2)</f>
        <v>0.9898000449037202</v>
      </c>
      <c r="E96" s="1">
        <f ca="1">E36+NORMINV(RAND(),0,'Total-Smoothed'!$AG$2)</f>
        <v>3.9757178009097977E-2</v>
      </c>
      <c r="F96" s="1">
        <f ca="1">F36+NORMINV(RAND(),0,'Total-Smoothed'!$AG$2)</f>
        <v>0.26847345305389997</v>
      </c>
      <c r="G96" s="1">
        <f ca="1">G36+NORMINV(RAND(),0,'Total-Smoothed'!$AG$2)</f>
        <v>-4.4686900298666697E-2</v>
      </c>
      <c r="H96" s="1">
        <f ca="1">H36+NORMINV(RAND(),0,'Total-Smoothed'!$AG$2)</f>
        <v>0.10645131150254791</v>
      </c>
      <c r="I96" s="1">
        <f ca="1">I36+NORMINV(RAND(),0,'Total-Smoothed'!$AG$2)</f>
        <v>0.75184104906773908</v>
      </c>
      <c r="J96" s="1">
        <f ca="1">J36+NORMINV(RAND(),0,'Total-Smoothed'!$AG$2)</f>
        <v>0.17326987598165033</v>
      </c>
      <c r="K96" s="1">
        <f ca="1">K36+NORMINV(RAND(),0,'Total-Smoothed'!$AG$2)</f>
        <v>0.23846456547184869</v>
      </c>
      <c r="L96" s="1">
        <f ca="1">L36+NORMINV(RAND(),0,'Total-Smoothed'!$AG$2)</f>
        <v>0.10031149955179393</v>
      </c>
      <c r="M96" s="1">
        <f ca="1">M36+NORMINV(RAND(),0,'Total-Smoothed'!$AG$2)</f>
        <v>0.87347049839820501</v>
      </c>
      <c r="N96" s="1">
        <f ca="1">N36+NORMINV(RAND(),0,'Total-Smoothed'!$AG$2)</f>
        <v>4.4001375675003278E-2</v>
      </c>
      <c r="O96" s="1">
        <f ca="1">O36+NORMINV(RAND(),0,'Total-Smoothed'!$AG$2)</f>
        <v>-0.15661776248200174</v>
      </c>
      <c r="P96" s="1">
        <f ca="1">P36+NORMINV(RAND(),0,'Total-Smoothed'!$AG$2)</f>
        <v>0.15457624139436937</v>
      </c>
      <c r="Q96" s="1">
        <f ca="1">Q36+NORMINV(RAND(),0,'Total-Smoothed'!$AG$2)</f>
        <v>1.20566893544145</v>
      </c>
      <c r="R96" s="1">
        <f ca="1">R36+NORMINV(RAND(),0,'Total-Smoothed'!$AG$2)</f>
        <v>1.0686333847459153</v>
      </c>
      <c r="S96" s="1">
        <f ca="1">S36+NORMINV(RAND(),0,'Total-Smoothed'!$AG$2)</f>
        <v>1.0258913928900992</v>
      </c>
      <c r="T96" s="1">
        <f ca="1">T36+NORMINV(RAND(),0,'Total-Smoothed'!$AG$2)</f>
        <v>0.95072396213118548</v>
      </c>
      <c r="U96" s="1">
        <f ca="1">U36+NORMINV(RAND(),0,'Total-Smoothed'!$AG$2)</f>
        <v>1.1108881295657558</v>
      </c>
      <c r="V96" s="1">
        <f ca="1">V36+NORMINV(RAND(),0,'Total-Smoothed'!$AG$2)</f>
        <v>-7.988163737025139E-2</v>
      </c>
      <c r="W96" s="1">
        <f ca="1">W36+NORMINV(RAND(),0,'Total-Smoothed'!$AG$2)</f>
        <v>1.0273196140427281</v>
      </c>
    </row>
    <row r="97" spans="1:23">
      <c r="A97">
        <v>108</v>
      </c>
      <c r="B97" t="s">
        <v>83</v>
      </c>
      <c r="C97">
        <v>30</v>
      </c>
      <c r="D97" s="1">
        <f ca="1">D37+NORMINV(RAND(),0,'Total-Smoothed'!$AG$2)</f>
        <v>-3.1981875292511289E-3</v>
      </c>
      <c r="E97" s="1">
        <f ca="1">E37+NORMINV(RAND(),0,'Total-Smoothed'!$AG$2)</f>
        <v>0.14266557930245777</v>
      </c>
      <c r="F97" s="1">
        <f ca="1">F37+NORMINV(RAND(),0,'Total-Smoothed'!$AG$2)</f>
        <v>0.20047828650754457</v>
      </c>
      <c r="G97" s="1">
        <f ca="1">G37+NORMINV(RAND(),0,'Total-Smoothed'!$AG$2)</f>
        <v>1.0950196338893918</v>
      </c>
      <c r="H97" s="1">
        <f ca="1">H37+NORMINV(RAND(),0,'Total-Smoothed'!$AG$2)</f>
        <v>1.7827752257959018E-2</v>
      </c>
      <c r="I97" s="1">
        <f ca="1">I37+NORMINV(RAND(),0,'Total-Smoothed'!$AG$2)</f>
        <v>0.12658084270571543</v>
      </c>
      <c r="J97" s="1">
        <f ca="1">J37+NORMINV(RAND(),0,'Total-Smoothed'!$AG$2)</f>
        <v>5.7946562421072101E-2</v>
      </c>
      <c r="K97" s="1">
        <f ca="1">K37+NORMINV(RAND(),0,'Total-Smoothed'!$AG$2)</f>
        <v>3.0903111919492434E-2</v>
      </c>
      <c r="L97" s="1">
        <f ca="1">L37+NORMINV(RAND(),0,'Total-Smoothed'!$AG$2)</f>
        <v>0.28284725127002358</v>
      </c>
      <c r="M97" s="1">
        <f ca="1">M37+NORMINV(RAND(),0,'Total-Smoothed'!$AG$2)</f>
        <v>0.49639832907640635</v>
      </c>
      <c r="N97" s="1">
        <f ca="1">N37+NORMINV(RAND(),0,'Total-Smoothed'!$AG$2)</f>
        <v>0.44379144930515158</v>
      </c>
      <c r="O97" s="1">
        <f ca="1">O37+NORMINV(RAND(),0,'Total-Smoothed'!$AG$2)</f>
        <v>2.4664340521512437E-2</v>
      </c>
      <c r="P97" s="1">
        <f ca="1">P37+NORMINV(RAND(),0,'Total-Smoothed'!$AG$2)</f>
        <v>2.2115070501598721E-2</v>
      </c>
      <c r="Q97" s="1">
        <f ca="1">Q37+NORMINV(RAND(),0,'Total-Smoothed'!$AG$2)</f>
        <v>0.99821477049899177</v>
      </c>
      <c r="R97" s="1">
        <f ca="1">R37+NORMINV(RAND(),0,'Total-Smoothed'!$AG$2)</f>
        <v>-7.5699816431512607E-2</v>
      </c>
      <c r="S97" s="1">
        <f ca="1">S37+NORMINV(RAND(),0,'Total-Smoothed'!$AG$2)</f>
        <v>1.1022804911350641</v>
      </c>
      <c r="T97" s="1">
        <f ca="1">T37+NORMINV(RAND(),0,'Total-Smoothed'!$AG$2)</f>
        <v>-5.5015028522118571E-2</v>
      </c>
      <c r="U97" s="1">
        <f ca="1">U37+NORMINV(RAND(),0,'Total-Smoothed'!$AG$2)</f>
        <v>0.81552251740109438</v>
      </c>
      <c r="V97" s="1">
        <f ca="1">V37+NORMINV(RAND(),0,'Total-Smoothed'!$AG$2)</f>
        <v>0.12104093180069422</v>
      </c>
      <c r="W97" s="1">
        <f ca="1">W37+NORMINV(RAND(),0,'Total-Smoothed'!$AG$2)</f>
        <v>1.0417329999527301</v>
      </c>
    </row>
    <row r="98" spans="1:23">
      <c r="A98">
        <v>109</v>
      </c>
      <c r="B98" t="s">
        <v>84</v>
      </c>
      <c r="C98">
        <v>30</v>
      </c>
      <c r="D98" s="1">
        <f ca="1">D38+NORMINV(RAND(),0,'Total-Smoothed'!$AG$2)</f>
        <v>-2.5075760425016719E-2</v>
      </c>
      <c r="E98" s="1">
        <f ca="1">E38+NORMINV(RAND(),0,'Total-Smoothed'!$AG$2)</f>
        <v>-0.10765750940133732</v>
      </c>
      <c r="F98" s="1">
        <f ca="1">F38+NORMINV(RAND(),0,'Total-Smoothed'!$AG$2)</f>
        <v>0.63337151841665729</v>
      </c>
      <c r="G98" s="1">
        <f ca="1">G38+NORMINV(RAND(),0,'Total-Smoothed'!$AG$2)</f>
        <v>1.0669809691636662</v>
      </c>
      <c r="H98" s="1">
        <f ca="1">H38+NORMINV(RAND(),0,'Total-Smoothed'!$AG$2)</f>
        <v>0.96131322761941995</v>
      </c>
      <c r="I98" s="1">
        <f ca="1">I38+NORMINV(RAND(),0,'Total-Smoothed'!$AG$2)</f>
        <v>-9.2793603155888235E-2</v>
      </c>
      <c r="J98" s="1">
        <f ca="1">J38+NORMINV(RAND(),0,'Total-Smoothed'!$AG$2)</f>
        <v>-0.12065724834664238</v>
      </c>
      <c r="K98" s="1">
        <f ca="1">K38+NORMINV(RAND(),0,'Total-Smoothed'!$AG$2)</f>
        <v>-6.3869632991433251E-2</v>
      </c>
      <c r="L98" s="1">
        <f ca="1">L38+NORMINV(RAND(),0,'Total-Smoothed'!$AG$2)</f>
        <v>0.12464818853556206</v>
      </c>
      <c r="M98" s="1">
        <f ca="1">M38+NORMINV(RAND(),0,'Total-Smoothed'!$AG$2)</f>
        <v>0.16965882061612947</v>
      </c>
      <c r="N98" s="1">
        <f ca="1">N38+NORMINV(RAND(),0,'Total-Smoothed'!$AG$2)</f>
        <v>-0.15304279116319777</v>
      </c>
      <c r="O98" s="1">
        <f ca="1">O38+NORMINV(RAND(),0,'Total-Smoothed'!$AG$2)</f>
        <v>0.81020648820160734</v>
      </c>
      <c r="P98" s="1">
        <f ca="1">P38+NORMINV(RAND(),0,'Total-Smoothed'!$AG$2)</f>
        <v>3.3567445696188934E-2</v>
      </c>
      <c r="Q98" s="1">
        <f ca="1">Q38+NORMINV(RAND(),0,'Total-Smoothed'!$AG$2)</f>
        <v>1.770784518676247E-3</v>
      </c>
      <c r="R98" s="1">
        <f ca="1">R38+NORMINV(RAND(),0,'Total-Smoothed'!$AG$2)</f>
        <v>0.94682957587233152</v>
      </c>
      <c r="S98" s="1">
        <f ca="1">S38+NORMINV(RAND(),0,'Total-Smoothed'!$AG$2)</f>
        <v>0.93596545685466614</v>
      </c>
      <c r="T98" s="1">
        <f ca="1">T38+NORMINV(RAND(),0,'Total-Smoothed'!$AG$2)</f>
        <v>0.21369882720893396</v>
      </c>
      <c r="U98" s="1">
        <f ca="1">U38+NORMINV(RAND(),0,'Total-Smoothed'!$AG$2)</f>
        <v>1.1350309961569165</v>
      </c>
      <c r="V98" s="1">
        <f ca="1">V38+NORMINV(RAND(),0,'Total-Smoothed'!$AG$2)</f>
        <v>-1.1605641417304399E-2</v>
      </c>
      <c r="W98" s="1">
        <f ca="1">W38+NORMINV(RAND(),0,'Total-Smoothed'!$AG$2)</f>
        <v>1.0291325987595297</v>
      </c>
    </row>
    <row r="99" spans="1:23">
      <c r="A99">
        <v>110</v>
      </c>
      <c r="B99" t="s">
        <v>85</v>
      </c>
      <c r="C99">
        <v>30</v>
      </c>
      <c r="D99" s="1">
        <f ca="1">D39+NORMINV(RAND(),0,'Total-Smoothed'!$AG$2)</f>
        <v>2.0023500153774944E-2</v>
      </c>
      <c r="E99" s="1">
        <f ca="1">E39+NORMINV(RAND(),0,'Total-Smoothed'!$AG$2)</f>
        <v>0.10660993543468673</v>
      </c>
      <c r="F99" s="1">
        <f ca="1">F39+NORMINV(RAND(),0,'Total-Smoothed'!$AG$2)</f>
        <v>1.1002123103938568</v>
      </c>
      <c r="G99" s="1">
        <f ca="1">G39+NORMINV(RAND(),0,'Total-Smoothed'!$AG$2)</f>
        <v>0.93082190113540175</v>
      </c>
      <c r="H99" s="1">
        <f ca="1">H39+NORMINV(RAND(),0,'Total-Smoothed'!$AG$2)</f>
        <v>0.83423707377133693</v>
      </c>
      <c r="I99" s="1">
        <f ca="1">I39+NORMINV(RAND(),0,'Total-Smoothed'!$AG$2)</f>
        <v>6.0165210467746581E-2</v>
      </c>
      <c r="J99" s="1">
        <f ca="1">J39+NORMINV(RAND(),0,'Total-Smoothed'!$AG$2)</f>
        <v>0.16902346450791333</v>
      </c>
      <c r="K99" s="1">
        <f ca="1">K39+NORMINV(RAND(),0,'Total-Smoothed'!$AG$2)</f>
        <v>-0.18122895165070788</v>
      </c>
      <c r="L99" s="1">
        <f ca="1">L39+NORMINV(RAND(),0,'Total-Smoothed'!$AG$2)</f>
        <v>-0.11516484642047185</v>
      </c>
      <c r="M99" s="1">
        <f ca="1">M39+NORMINV(RAND(),0,'Total-Smoothed'!$AG$2)</f>
        <v>0.97299466813102298</v>
      </c>
      <c r="N99" s="1">
        <f ca="1">N39+NORMINV(RAND(),0,'Total-Smoothed'!$AG$2)</f>
        <v>1.0898543152902913</v>
      </c>
      <c r="O99" s="1">
        <f ca="1">O39+NORMINV(RAND(),0,'Total-Smoothed'!$AG$2)</f>
        <v>4.3567735306180827E-2</v>
      </c>
      <c r="P99" s="1">
        <f ca="1">P39+NORMINV(RAND(),0,'Total-Smoothed'!$AG$2)</f>
        <v>0.93483686453361692</v>
      </c>
      <c r="Q99" s="1">
        <f ca="1">Q39+NORMINV(RAND(),0,'Total-Smoothed'!$AG$2)</f>
        <v>1.0596455984555382</v>
      </c>
      <c r="R99" s="1">
        <f ca="1">R39+NORMINV(RAND(),0,'Total-Smoothed'!$AG$2)</f>
        <v>1.184330530703215</v>
      </c>
      <c r="S99" s="1">
        <f ca="1">S39+NORMINV(RAND(),0,'Total-Smoothed'!$AG$2)</f>
        <v>1.1270283860280239</v>
      </c>
      <c r="T99" s="1">
        <f ca="1">T39+NORMINV(RAND(),0,'Total-Smoothed'!$AG$2)</f>
        <v>-9.2828918889619486E-2</v>
      </c>
      <c r="U99" s="1">
        <f ca="1">U39+NORMINV(RAND(),0,'Total-Smoothed'!$AG$2)</f>
        <v>0.8320124622784566</v>
      </c>
      <c r="V99" s="1">
        <f ca="1">V39+NORMINV(RAND(),0,'Total-Smoothed'!$AG$2)</f>
        <v>6.2031650624457861E-2</v>
      </c>
      <c r="W99" s="1">
        <f ca="1">W39+NORMINV(RAND(),0,'Total-Smoothed'!$AG$2)</f>
        <v>0.91969023650007897</v>
      </c>
    </row>
    <row r="100" spans="1:23">
      <c r="A100">
        <v>111</v>
      </c>
      <c r="B100" t="s">
        <v>86</v>
      </c>
      <c r="C100">
        <v>30</v>
      </c>
      <c r="D100" s="1">
        <f ca="1">D40+NORMINV(RAND(),0,'Total-Smoothed'!$AG$2)</f>
        <v>0.17050423804676892</v>
      </c>
      <c r="E100" s="1">
        <f ca="1">E40+NORMINV(RAND(),0,'Total-Smoothed'!$AG$2)</f>
        <v>-7.6714398869357478E-2</v>
      </c>
      <c r="F100" s="1">
        <f ca="1">F40+NORMINV(RAND(),0,'Total-Smoothed'!$AG$2)</f>
        <v>0.95385563873070478</v>
      </c>
      <c r="G100" s="1">
        <f ca="1">G40+NORMINV(RAND(),0,'Total-Smoothed'!$AG$2)</f>
        <v>0.99019327476668728</v>
      </c>
      <c r="H100" s="1">
        <f ca="1">H40+NORMINV(RAND(),0,'Total-Smoothed'!$AG$2)</f>
        <v>0.68785951464260575</v>
      </c>
      <c r="I100" s="1">
        <f ca="1">I40+NORMINV(RAND(),0,'Total-Smoothed'!$AG$2)</f>
        <v>0.1301613422395469</v>
      </c>
      <c r="J100" s="1">
        <f ca="1">J40+NORMINV(RAND(),0,'Total-Smoothed'!$AG$2)</f>
        <v>0.22347167573325971</v>
      </c>
      <c r="K100" s="1">
        <f ca="1">K40+NORMINV(RAND(),0,'Total-Smoothed'!$AG$2)</f>
        <v>-3.2750213514319552E-2</v>
      </c>
      <c r="L100" s="1">
        <f ca="1">L40+NORMINV(RAND(),0,'Total-Smoothed'!$AG$2)</f>
        <v>1.0142411517749427E-2</v>
      </c>
      <c r="M100" s="1">
        <f ca="1">M40+NORMINV(RAND(),0,'Total-Smoothed'!$AG$2)</f>
        <v>0.99313435385242443</v>
      </c>
      <c r="N100" s="1">
        <f ca="1">N40+NORMINV(RAND(),0,'Total-Smoothed'!$AG$2)</f>
        <v>1.0213524051015164</v>
      </c>
      <c r="O100" s="1">
        <f ca="1">O40+NORMINV(RAND(),0,'Total-Smoothed'!$AG$2)</f>
        <v>-0.20104022963862248</v>
      </c>
      <c r="P100" s="1">
        <f ca="1">P40+NORMINV(RAND(),0,'Total-Smoothed'!$AG$2)</f>
        <v>7.572989801997175E-2</v>
      </c>
      <c r="Q100" s="1">
        <f ca="1">Q40+NORMINV(RAND(),0,'Total-Smoothed'!$AG$2)</f>
        <v>0.92328540021599415</v>
      </c>
      <c r="R100" s="1">
        <f ca="1">R40+NORMINV(RAND(),0,'Total-Smoothed'!$AG$2)</f>
        <v>1.0470013810065215</v>
      </c>
      <c r="S100" s="1">
        <f ca="1">S40+NORMINV(RAND(),0,'Total-Smoothed'!$AG$2)</f>
        <v>0.91286649679561915</v>
      </c>
      <c r="T100" s="1">
        <f ca="1">T40+NORMINV(RAND(),0,'Total-Smoothed'!$AG$2)</f>
        <v>-1.8587235130725435E-2</v>
      </c>
      <c r="U100" s="1">
        <f ca="1">U40+NORMINV(RAND(),0,'Total-Smoothed'!$AG$2)</f>
        <v>0.94822725673088692</v>
      </c>
      <c r="V100" s="1">
        <f ca="1">V40+NORMINV(RAND(),0,'Total-Smoothed'!$AG$2)</f>
        <v>-1.9667271421505303E-2</v>
      </c>
      <c r="W100" s="1">
        <f ca="1">W40+NORMINV(RAND(),0,'Total-Smoothed'!$AG$2)</f>
        <v>0.99824259209777011</v>
      </c>
    </row>
    <row r="101" spans="1:23">
      <c r="A101">
        <v>112</v>
      </c>
      <c r="B101" t="s">
        <v>87</v>
      </c>
      <c r="C101">
        <v>30</v>
      </c>
      <c r="D101" s="1">
        <f ca="1">D41+NORMINV(RAND(),0,'Total-Smoothed'!$AG$2)</f>
        <v>3.919201290714576E-2</v>
      </c>
      <c r="E101" s="1">
        <f ca="1">E41+NORMINV(RAND(),0,'Total-Smoothed'!$AG$2)</f>
        <v>8.5782763772893188E-3</v>
      </c>
      <c r="F101" s="1">
        <f ca="1">F41+NORMINV(RAND(),0,'Total-Smoothed'!$AG$2)</f>
        <v>-0.1286245501151356</v>
      </c>
      <c r="G101" s="1">
        <f ca="1">G41+NORMINV(RAND(),0,'Total-Smoothed'!$AG$2)</f>
        <v>1.0062244682917081</v>
      </c>
      <c r="H101" s="1">
        <f ca="1">H41+NORMINV(RAND(),0,'Total-Smoothed'!$AG$2)</f>
        <v>-0.16623829051318076</v>
      </c>
      <c r="I101" s="1">
        <f ca="1">I41+NORMINV(RAND(),0,'Total-Smoothed'!$AG$2)</f>
        <v>-7.8021107635982023E-2</v>
      </c>
      <c r="J101" s="1">
        <f ca="1">J41+NORMINV(RAND(),0,'Total-Smoothed'!$AG$2)</f>
        <v>-5.7280389730218477E-2</v>
      </c>
      <c r="K101" s="1">
        <f ca="1">K41+NORMINV(RAND(),0,'Total-Smoothed'!$AG$2)</f>
        <v>-8.5648823130256332E-2</v>
      </c>
      <c r="L101" s="1">
        <f ca="1">L41+NORMINV(RAND(),0,'Total-Smoothed'!$AG$2)</f>
        <v>8.3562156873270954E-2</v>
      </c>
      <c r="M101" s="1">
        <f ca="1">M41+NORMINV(RAND(),0,'Total-Smoothed'!$AG$2)</f>
        <v>-4.0508360459548164E-2</v>
      </c>
      <c r="N101" s="1">
        <f ca="1">N41+NORMINV(RAND(),0,'Total-Smoothed'!$AG$2)</f>
        <v>0.53507103576274673</v>
      </c>
      <c r="O101" s="1">
        <f ca="1">O41+NORMINV(RAND(),0,'Total-Smoothed'!$AG$2)</f>
        <v>0.56152993992924694</v>
      </c>
      <c r="P101" s="1">
        <f ca="1">P41+NORMINV(RAND(),0,'Total-Smoothed'!$AG$2)</f>
        <v>0.179174893849294</v>
      </c>
      <c r="Q101" s="1">
        <f ca="1">Q41+NORMINV(RAND(),0,'Total-Smoothed'!$AG$2)</f>
        <v>5.439904149616135E-2</v>
      </c>
      <c r="R101" s="1">
        <f ca="1">R41+NORMINV(RAND(),0,'Total-Smoothed'!$AG$2)</f>
        <v>0.15128842130259687</v>
      </c>
      <c r="S101" s="1">
        <f ca="1">S41+NORMINV(RAND(),0,'Total-Smoothed'!$AG$2)</f>
        <v>0.45845793996590906</v>
      </c>
      <c r="T101" s="1">
        <f ca="1">T41+NORMINV(RAND(),0,'Total-Smoothed'!$AG$2)</f>
        <v>9.9671190310724314E-2</v>
      </c>
      <c r="U101" s="1">
        <f ca="1">U41+NORMINV(RAND(),0,'Total-Smoothed'!$AG$2)</f>
        <v>0.80757297307071174</v>
      </c>
      <c r="V101" s="1">
        <f ca="1">V41+NORMINV(RAND(),0,'Total-Smoothed'!$AG$2)</f>
        <v>1.4063231175100929E-2</v>
      </c>
      <c r="W101" s="1">
        <f ca="1">W41+NORMINV(RAND(),0,'Total-Smoothed'!$AG$2)</f>
        <v>1.1782273315046297</v>
      </c>
    </row>
    <row r="102" spans="1:23">
      <c r="A102">
        <v>113</v>
      </c>
      <c r="B102" t="s">
        <v>88</v>
      </c>
      <c r="C102">
        <v>30</v>
      </c>
      <c r="D102" s="1">
        <f ca="1">D42+NORMINV(RAND(),0,'Total-Smoothed'!$AG$2)</f>
        <v>1.0430195075690931</v>
      </c>
      <c r="E102" s="1">
        <f ca="1">E42+NORMINV(RAND(),0,'Total-Smoothed'!$AG$2)</f>
        <v>0.13485786492473778</v>
      </c>
      <c r="F102" s="1">
        <f ca="1">F42+NORMINV(RAND(),0,'Total-Smoothed'!$AG$2)</f>
        <v>7.980701126128667E-2</v>
      </c>
      <c r="G102" s="1">
        <f ca="1">G42+NORMINV(RAND(),0,'Total-Smoothed'!$AG$2)</f>
        <v>0.99257397049259399</v>
      </c>
      <c r="H102" s="1">
        <f ca="1">H42+NORMINV(RAND(),0,'Total-Smoothed'!$AG$2)</f>
        <v>1.0138360654598577</v>
      </c>
      <c r="I102" s="1">
        <f ca="1">I42+NORMINV(RAND(),0,'Total-Smoothed'!$AG$2)</f>
        <v>-1.4115976936213141E-3</v>
      </c>
      <c r="J102" s="1">
        <f ca="1">J42+NORMINV(RAND(),0,'Total-Smoothed'!$AG$2)</f>
        <v>-5.6795473871745043E-3</v>
      </c>
      <c r="K102" s="1">
        <f ca="1">K42+NORMINV(RAND(),0,'Total-Smoothed'!$AG$2)</f>
        <v>-9.7258634064157204E-2</v>
      </c>
      <c r="L102" s="1">
        <f ca="1">L42+NORMINV(RAND(),0,'Total-Smoothed'!$AG$2)</f>
        <v>-8.5135445414875971E-2</v>
      </c>
      <c r="M102" s="1">
        <f ca="1">M42+NORMINV(RAND(),0,'Total-Smoothed'!$AG$2)</f>
        <v>0.10883586209817303</v>
      </c>
      <c r="N102" s="1">
        <f ca="1">N42+NORMINV(RAND(),0,'Total-Smoothed'!$AG$2)</f>
        <v>0.15264286704012106</v>
      </c>
      <c r="O102" s="1">
        <f ca="1">O42+NORMINV(RAND(),0,'Total-Smoothed'!$AG$2)</f>
        <v>-7.5501682358327243E-2</v>
      </c>
      <c r="P102" s="1">
        <f ca="1">P42+NORMINV(RAND(),0,'Total-Smoothed'!$AG$2)</f>
        <v>2.5585515697866375E-2</v>
      </c>
      <c r="Q102" s="1">
        <f ca="1">Q42+NORMINV(RAND(),0,'Total-Smoothed'!$AG$2)</f>
        <v>-8.0907614191677635E-2</v>
      </c>
      <c r="R102" s="1">
        <f ca="1">R42+NORMINV(RAND(),0,'Total-Smoothed'!$AG$2)</f>
        <v>0.98148340155089198</v>
      </c>
      <c r="S102" s="1">
        <f ca="1">S42+NORMINV(RAND(),0,'Total-Smoothed'!$AG$2)</f>
        <v>1.0226016375576803</v>
      </c>
      <c r="T102" s="1">
        <f ca="1">T42+NORMINV(RAND(),0,'Total-Smoothed'!$AG$2)</f>
        <v>0.91650692383427002</v>
      </c>
      <c r="U102" s="1">
        <f ca="1">U42+NORMINV(RAND(),0,'Total-Smoothed'!$AG$2)</f>
        <v>0.9658401761814045</v>
      </c>
      <c r="V102" s="1">
        <f ca="1">V42+NORMINV(RAND(),0,'Total-Smoothed'!$AG$2)</f>
        <v>0.10503695665572069</v>
      </c>
      <c r="W102" s="1">
        <f ca="1">W42+NORMINV(RAND(),0,'Total-Smoothed'!$AG$2)</f>
        <v>0.94484931178081755</v>
      </c>
    </row>
    <row r="103" spans="1:23">
      <c r="A103">
        <v>114</v>
      </c>
      <c r="B103" t="s">
        <v>89</v>
      </c>
      <c r="C103">
        <v>30</v>
      </c>
      <c r="D103" s="1">
        <f ca="1">D43+NORMINV(RAND(),0,'Total-Smoothed'!$AG$2)</f>
        <v>-7.8984699051281762E-2</v>
      </c>
      <c r="E103" s="1">
        <f ca="1">E43+NORMINV(RAND(),0,'Total-Smoothed'!$AG$2)</f>
        <v>-7.4164751009164587E-2</v>
      </c>
      <c r="F103" s="1">
        <f ca="1">F43+NORMINV(RAND(),0,'Total-Smoothed'!$AG$2)</f>
        <v>-0.13011695138048815</v>
      </c>
      <c r="G103" s="1">
        <f ca="1">G43+NORMINV(RAND(),0,'Total-Smoothed'!$AG$2)</f>
        <v>-0.1217069271719341</v>
      </c>
      <c r="H103" s="1">
        <f ca="1">H43+NORMINV(RAND(),0,'Total-Smoothed'!$AG$2)</f>
        <v>-4.7492084689275217E-2</v>
      </c>
      <c r="I103" s="1">
        <f ca="1">I43+NORMINV(RAND(),0,'Total-Smoothed'!$AG$2)</f>
        <v>4.6923656804718425E-2</v>
      </c>
      <c r="J103" s="1">
        <f ca="1">J43+NORMINV(RAND(),0,'Total-Smoothed'!$AG$2)</f>
        <v>1.0133764815831146</v>
      </c>
      <c r="K103" s="1">
        <f ca="1">K43+NORMINV(RAND(),0,'Total-Smoothed'!$AG$2)</f>
        <v>4.7237304577023478E-2</v>
      </c>
      <c r="L103" s="1">
        <f ca="1">L43+NORMINV(RAND(),0,'Total-Smoothed'!$AG$2)</f>
        <v>-0.14786695137540001</v>
      </c>
      <c r="M103" s="1">
        <f ca="1">M43+NORMINV(RAND(),0,'Total-Smoothed'!$AG$2)</f>
        <v>4.112627803553881E-2</v>
      </c>
      <c r="N103" s="1">
        <f ca="1">N43+NORMINV(RAND(),0,'Total-Smoothed'!$AG$2)</f>
        <v>3.4308061670168248E-2</v>
      </c>
      <c r="O103" s="1">
        <f ca="1">O43+NORMINV(RAND(),0,'Total-Smoothed'!$AG$2)</f>
        <v>9.1327042509846995E-2</v>
      </c>
      <c r="P103" s="1">
        <f ca="1">P43+NORMINV(RAND(),0,'Total-Smoothed'!$AG$2)</f>
        <v>0.12017588709320144</v>
      </c>
      <c r="Q103" s="1">
        <f ca="1">Q43+NORMINV(RAND(),0,'Total-Smoothed'!$AG$2)</f>
        <v>3.1398761237754799E-2</v>
      </c>
      <c r="R103" s="1">
        <f ca="1">R43+NORMINV(RAND(),0,'Total-Smoothed'!$AG$2)</f>
        <v>4.5264167287780106E-2</v>
      </c>
      <c r="S103" s="1">
        <f ca="1">S43+NORMINV(RAND(),0,'Total-Smoothed'!$AG$2)</f>
        <v>1.0514264314138897</v>
      </c>
      <c r="T103" s="1">
        <f ca="1">T43+NORMINV(RAND(),0,'Total-Smoothed'!$AG$2)</f>
        <v>6.1505375890868588E-2</v>
      </c>
      <c r="U103" s="1">
        <f ca="1">U43+NORMINV(RAND(),0,'Total-Smoothed'!$AG$2)</f>
        <v>1.0154442781419468</v>
      </c>
      <c r="V103" s="1">
        <f ca="1">V43+NORMINV(RAND(),0,'Total-Smoothed'!$AG$2)</f>
        <v>1.1548225695612306</v>
      </c>
      <c r="W103" s="1">
        <f ca="1">W43+NORMINV(RAND(),0,'Total-Smoothed'!$AG$2)</f>
        <v>2.8981412542414556E-2</v>
      </c>
    </row>
    <row r="104" spans="1:23">
      <c r="A104">
        <v>115</v>
      </c>
      <c r="B104" t="s">
        <v>90</v>
      </c>
      <c r="C104">
        <v>30</v>
      </c>
      <c r="D104" s="1">
        <f ca="1">D44+NORMINV(RAND(),0,'Total-Smoothed'!$AG$2)</f>
        <v>-6.1735683875529905E-2</v>
      </c>
      <c r="E104" s="1">
        <f ca="1">E44+NORMINV(RAND(),0,'Total-Smoothed'!$AG$2)</f>
        <v>-0.11775323575339765</v>
      </c>
      <c r="F104" s="1">
        <f ca="1">F44+NORMINV(RAND(),0,'Total-Smoothed'!$AG$2)</f>
        <v>0.35803565615217892</v>
      </c>
      <c r="G104" s="1">
        <f ca="1">G44+NORMINV(RAND(),0,'Total-Smoothed'!$AG$2)</f>
        <v>0.13094841979146893</v>
      </c>
      <c r="H104" s="1">
        <f ca="1">H44+NORMINV(RAND(),0,'Total-Smoothed'!$AG$2)</f>
        <v>-4.2224250279545121E-2</v>
      </c>
      <c r="I104" s="1">
        <f ca="1">I44+NORMINV(RAND(),0,'Total-Smoothed'!$AG$2)</f>
        <v>2.8761807637225287E-2</v>
      </c>
      <c r="J104" s="1">
        <f ca="1">J44+NORMINV(RAND(),0,'Total-Smoothed'!$AG$2)</f>
        <v>1.1236278973708285</v>
      </c>
      <c r="K104" s="1">
        <f ca="1">K44+NORMINV(RAND(),0,'Total-Smoothed'!$AG$2)</f>
        <v>6.4996219468208677E-4</v>
      </c>
      <c r="L104" s="1">
        <f ca="1">L44+NORMINV(RAND(),0,'Total-Smoothed'!$AG$2)</f>
        <v>-6.4584161229575086E-3</v>
      </c>
      <c r="M104" s="1">
        <f ca="1">M44+NORMINV(RAND(),0,'Total-Smoothed'!$AG$2)</f>
        <v>0.51469123577066911</v>
      </c>
      <c r="N104" s="1">
        <f ca="1">N44+NORMINV(RAND(),0,'Total-Smoothed'!$AG$2)</f>
        <v>2.3126035142186779E-2</v>
      </c>
      <c r="O104" s="1">
        <f ca="1">O44+NORMINV(RAND(),0,'Total-Smoothed'!$AG$2)</f>
        <v>5.6616323802904579E-2</v>
      </c>
      <c r="P104" s="1">
        <f ca="1">P44+NORMINV(RAND(),0,'Total-Smoothed'!$AG$2)</f>
        <v>-0.14390931651489064</v>
      </c>
      <c r="Q104" s="1">
        <f ca="1">Q44+NORMINV(RAND(),0,'Total-Smoothed'!$AG$2)</f>
        <v>0.97059466814678763</v>
      </c>
      <c r="R104" s="1">
        <f ca="1">R44+NORMINV(RAND(),0,'Total-Smoothed'!$AG$2)</f>
        <v>-0.15551294846397096</v>
      </c>
      <c r="S104" s="1">
        <f ca="1">S44+NORMINV(RAND(),0,'Total-Smoothed'!$AG$2)</f>
        <v>1.0107243493252669</v>
      </c>
      <c r="T104" s="1">
        <f ca="1">T44+NORMINV(RAND(),0,'Total-Smoothed'!$AG$2)</f>
        <v>-1.9704081406460107E-2</v>
      </c>
      <c r="U104" s="1">
        <f ca="1">U44+NORMINV(RAND(),0,'Total-Smoothed'!$AG$2)</f>
        <v>1.0776320737063152</v>
      </c>
      <c r="V104" s="1">
        <f ca="1">V44+NORMINV(RAND(),0,'Total-Smoothed'!$AG$2)</f>
        <v>1.1400174988662299</v>
      </c>
      <c r="W104" s="1">
        <f ca="1">W44+NORMINV(RAND(),0,'Total-Smoothed'!$AG$2)</f>
        <v>-7.996895913972582E-2</v>
      </c>
    </row>
    <row r="105" spans="1:23">
      <c r="A105">
        <v>116</v>
      </c>
      <c r="B105" t="s">
        <v>91</v>
      </c>
      <c r="C105">
        <v>30</v>
      </c>
      <c r="D105" s="1">
        <f ca="1">D45+NORMINV(RAND(),0,'Total-Smoothed'!$AG$2)</f>
        <v>-0.18078478172010873</v>
      </c>
      <c r="E105" s="1">
        <f ca="1">E45+NORMINV(RAND(),0,'Total-Smoothed'!$AG$2)</f>
        <v>6.4118945157990118E-2</v>
      </c>
      <c r="F105" s="1">
        <f ca="1">F45+NORMINV(RAND(),0,'Total-Smoothed'!$AG$2)</f>
        <v>0.98675341941619565</v>
      </c>
      <c r="G105" s="1">
        <f ca="1">G45+NORMINV(RAND(),0,'Total-Smoothed'!$AG$2)</f>
        <v>-7.7886014535396592E-2</v>
      </c>
      <c r="H105" s="1">
        <f ca="1">H45+NORMINV(RAND(),0,'Total-Smoothed'!$AG$2)</f>
        <v>6.277370464808435E-2</v>
      </c>
      <c r="I105" s="1">
        <f ca="1">I45+NORMINV(RAND(),0,'Total-Smoothed'!$AG$2)</f>
        <v>-5.9153434399221881E-3</v>
      </c>
      <c r="J105" s="1">
        <f ca="1">J45+NORMINV(RAND(),0,'Total-Smoothed'!$AG$2)</f>
        <v>6.8222929203467342E-2</v>
      </c>
      <c r="K105" s="1">
        <f ca="1">K45+NORMINV(RAND(),0,'Total-Smoothed'!$AG$2)</f>
        <v>6.7979416782972105E-2</v>
      </c>
      <c r="L105" s="1">
        <f ca="1">L45+NORMINV(RAND(),0,'Total-Smoothed'!$AG$2)</f>
        <v>-2.7985341456870629E-2</v>
      </c>
      <c r="M105" s="1">
        <f ca="1">M45+NORMINV(RAND(),0,'Total-Smoothed'!$AG$2)</f>
        <v>-7.9839755558044512E-2</v>
      </c>
      <c r="N105" s="1">
        <f ca="1">N45+NORMINV(RAND(),0,'Total-Smoothed'!$AG$2)</f>
        <v>0.14496854082740449</v>
      </c>
      <c r="O105" s="1">
        <f ca="1">O45+NORMINV(RAND(),0,'Total-Smoothed'!$AG$2)</f>
        <v>3.131218834099133E-2</v>
      </c>
      <c r="P105" s="1">
        <f ca="1">P45+NORMINV(RAND(),0,'Total-Smoothed'!$AG$2)</f>
        <v>-1.1886982998579595E-2</v>
      </c>
      <c r="Q105" s="1">
        <f ca="1">Q45+NORMINV(RAND(),0,'Total-Smoothed'!$AG$2)</f>
        <v>-7.4172211738329941E-2</v>
      </c>
      <c r="R105" s="1">
        <f ca="1">R45+NORMINV(RAND(),0,'Total-Smoothed'!$AG$2)</f>
        <v>0.93371499127246038</v>
      </c>
      <c r="S105" s="1">
        <f ca="1">S45+NORMINV(RAND(),0,'Total-Smoothed'!$AG$2)</f>
        <v>0.93017949377765774</v>
      </c>
      <c r="T105" s="1">
        <f ca="1">T45+NORMINV(RAND(),0,'Total-Smoothed'!$AG$2)</f>
        <v>0.92366565749443741</v>
      </c>
      <c r="U105" s="1">
        <f ca="1">U45+NORMINV(RAND(),0,'Total-Smoothed'!$AG$2)</f>
        <v>0.90301413729016389</v>
      </c>
      <c r="V105" s="1">
        <f ca="1">V45+NORMINV(RAND(),0,'Total-Smoothed'!$AG$2)</f>
        <v>1.020186493288165</v>
      </c>
      <c r="W105" s="1">
        <f ca="1">W45+NORMINV(RAND(),0,'Total-Smoothed'!$AG$2)</f>
        <v>-0.13013008308808996</v>
      </c>
    </row>
    <row r="106" spans="1:23">
      <c r="A106">
        <v>117</v>
      </c>
      <c r="B106" t="s">
        <v>92</v>
      </c>
      <c r="C106">
        <v>30</v>
      </c>
      <c r="D106" s="1">
        <f ca="1">D46+NORMINV(RAND(),0,'Total-Smoothed'!$AG$2)</f>
        <v>-0.21602375454006462</v>
      </c>
      <c r="E106" s="1">
        <f ca="1">E46+NORMINV(RAND(),0,'Total-Smoothed'!$AG$2)</f>
        <v>-8.6291503524812393E-2</v>
      </c>
      <c r="F106" s="1">
        <f ca="1">F46+NORMINV(RAND(),0,'Total-Smoothed'!$AG$2)</f>
        <v>3.8534346561486403E-2</v>
      </c>
      <c r="G106" s="1">
        <f ca="1">G46+NORMINV(RAND(),0,'Total-Smoothed'!$AG$2)</f>
        <v>-5.9155432683462995E-2</v>
      </c>
      <c r="H106" s="1">
        <f ca="1">H46+NORMINV(RAND(),0,'Total-Smoothed'!$AG$2)</f>
        <v>-3.1516893430851602E-2</v>
      </c>
      <c r="I106" s="1">
        <f ca="1">I46+NORMINV(RAND(),0,'Total-Smoothed'!$AG$2)</f>
        <v>-9.5326575492348256E-2</v>
      </c>
      <c r="J106" s="1">
        <f ca="1">J46+NORMINV(RAND(),0,'Total-Smoothed'!$AG$2)</f>
        <v>1.1027324925510651</v>
      </c>
      <c r="K106" s="1">
        <f ca="1">K46+NORMINV(RAND(),0,'Total-Smoothed'!$AG$2)</f>
        <v>0.15224607443980079</v>
      </c>
      <c r="L106" s="1">
        <f ca="1">L46+NORMINV(RAND(),0,'Total-Smoothed'!$AG$2)</f>
        <v>5.5865656831270028E-3</v>
      </c>
      <c r="M106" s="1">
        <f ca="1">M46+NORMINV(RAND(),0,'Total-Smoothed'!$AG$2)</f>
        <v>0.14363721877358554</v>
      </c>
      <c r="N106" s="1">
        <f ca="1">N46+NORMINV(RAND(),0,'Total-Smoothed'!$AG$2)</f>
        <v>0.16656196149596819</v>
      </c>
      <c r="O106" s="1">
        <f ca="1">O46+NORMINV(RAND(),0,'Total-Smoothed'!$AG$2)</f>
        <v>7.7122072287755611E-2</v>
      </c>
      <c r="P106" s="1">
        <f ca="1">P46+NORMINV(RAND(),0,'Total-Smoothed'!$AG$2)</f>
        <v>6.4396397403821304E-2</v>
      </c>
      <c r="Q106" s="1">
        <f ca="1">Q46+NORMINV(RAND(),0,'Total-Smoothed'!$AG$2)</f>
        <v>0.96938257594842914</v>
      </c>
      <c r="R106" s="1">
        <f ca="1">R46+NORMINV(RAND(),0,'Total-Smoothed'!$AG$2)</f>
        <v>-1.419777356458987E-3</v>
      </c>
      <c r="S106" s="1">
        <f ca="1">S46+NORMINV(RAND(),0,'Total-Smoothed'!$AG$2)</f>
        <v>0.99258654478382879</v>
      </c>
      <c r="T106" s="1">
        <f ca="1">T46+NORMINV(RAND(),0,'Total-Smoothed'!$AG$2)</f>
        <v>-2.0680171935316786E-2</v>
      </c>
      <c r="U106" s="1">
        <f ca="1">U46+NORMINV(RAND(),0,'Total-Smoothed'!$AG$2)</f>
        <v>0.71266619630978445</v>
      </c>
      <c r="V106" s="1">
        <f ca="1">V46+NORMINV(RAND(),0,'Total-Smoothed'!$AG$2)</f>
        <v>2.9137943882267699E-2</v>
      </c>
      <c r="W106" s="1">
        <f ca="1">W46+NORMINV(RAND(),0,'Total-Smoothed'!$AG$2)</f>
        <v>2.229402419442178E-2</v>
      </c>
    </row>
    <row r="107" spans="1:23">
      <c r="A107">
        <v>118</v>
      </c>
      <c r="B107" t="s">
        <v>93</v>
      </c>
      <c r="C107">
        <v>30</v>
      </c>
      <c r="D107" s="1">
        <f ca="1">D47+NORMINV(RAND(),0,'Total-Smoothed'!$AG$2)</f>
        <v>1.6722942714809782E-2</v>
      </c>
      <c r="E107" s="1">
        <f ca="1">E47+NORMINV(RAND(),0,'Total-Smoothed'!$AG$2)</f>
        <v>8.2397833512825799E-2</v>
      </c>
      <c r="F107" s="1">
        <f ca="1">F47+NORMINV(RAND(),0,'Total-Smoothed'!$AG$2)</f>
        <v>1.0212017097746395</v>
      </c>
      <c r="G107" s="1">
        <f ca="1">G47+NORMINV(RAND(),0,'Total-Smoothed'!$AG$2)</f>
        <v>0.53820791533630485</v>
      </c>
      <c r="H107" s="1">
        <f ca="1">H47+NORMINV(RAND(),0,'Total-Smoothed'!$AG$2)</f>
        <v>0.13542538453136826</v>
      </c>
      <c r="I107" s="1">
        <f ca="1">I47+NORMINV(RAND(),0,'Total-Smoothed'!$AG$2)</f>
        <v>0.43465594512327621</v>
      </c>
      <c r="J107" s="1">
        <f ca="1">J47+NORMINV(RAND(),0,'Total-Smoothed'!$AG$2)</f>
        <v>1.0935732071344884</v>
      </c>
      <c r="K107" s="1">
        <f ca="1">K47+NORMINV(RAND(),0,'Total-Smoothed'!$AG$2)</f>
        <v>-6.3114613061349398E-2</v>
      </c>
      <c r="L107" s="1">
        <f ca="1">L47+NORMINV(RAND(),0,'Total-Smoothed'!$AG$2)</f>
        <v>-9.4746720826393155E-2</v>
      </c>
      <c r="M107" s="1">
        <f ca="1">M47+NORMINV(RAND(),0,'Total-Smoothed'!$AG$2)</f>
        <v>0.99397415272291256</v>
      </c>
      <c r="N107" s="1">
        <f ca="1">N47+NORMINV(RAND(),0,'Total-Smoothed'!$AG$2)</f>
        <v>1.009832225760684</v>
      </c>
      <c r="O107" s="1">
        <f ca="1">O47+NORMINV(RAND(),0,'Total-Smoothed'!$AG$2)</f>
        <v>0.10470840571858508</v>
      </c>
      <c r="P107" s="1">
        <f ca="1">P47+NORMINV(RAND(),0,'Total-Smoothed'!$AG$2)</f>
        <v>0.1213712942545831</v>
      </c>
      <c r="Q107" s="1">
        <f ca="1">Q47+NORMINV(RAND(),0,'Total-Smoothed'!$AG$2)</f>
        <v>1.0134533204846528</v>
      </c>
      <c r="R107" s="1">
        <f ca="1">R47+NORMINV(RAND(),0,'Total-Smoothed'!$AG$2)</f>
        <v>1.1221946188373848</v>
      </c>
      <c r="S107" s="1">
        <f ca="1">S47+NORMINV(RAND(),0,'Total-Smoothed'!$AG$2)</f>
        <v>0.93844704023911452</v>
      </c>
      <c r="T107" s="1">
        <f ca="1">T47+NORMINV(RAND(),0,'Total-Smoothed'!$AG$2)</f>
        <v>-3.5896545663725743E-2</v>
      </c>
      <c r="U107" s="1">
        <f ca="1">U47+NORMINV(RAND(),0,'Total-Smoothed'!$AG$2)</f>
        <v>0.68509735426145746</v>
      </c>
      <c r="V107" s="1">
        <f ca="1">V47+NORMINV(RAND(),0,'Total-Smoothed'!$AG$2)</f>
        <v>0.875341953218431</v>
      </c>
      <c r="W107" s="1">
        <f ca="1">W47+NORMINV(RAND(),0,'Total-Smoothed'!$AG$2)</f>
        <v>-0.21781324372492766</v>
      </c>
    </row>
    <row r="108" spans="1:23">
      <c r="A108">
        <v>119</v>
      </c>
      <c r="B108" t="s">
        <v>94</v>
      </c>
      <c r="C108">
        <v>30</v>
      </c>
      <c r="D108" s="1">
        <f ca="1">D48+NORMINV(RAND(),0,'Total-Smoothed'!$AG$2)</f>
        <v>0.17504914205080693</v>
      </c>
      <c r="E108" s="1">
        <f ca="1">E48+NORMINV(RAND(),0,'Total-Smoothed'!$AG$2)</f>
        <v>0.23448600800011832</v>
      </c>
      <c r="F108" s="1">
        <f ca="1">F48+NORMINV(RAND(),0,'Total-Smoothed'!$AG$2)</f>
        <v>0.93219243366669402</v>
      </c>
      <c r="G108" s="1">
        <f ca="1">G48+NORMINV(RAND(),0,'Total-Smoothed'!$AG$2)</f>
        <v>9.3143531503893068E-2</v>
      </c>
      <c r="H108" s="1">
        <f ca="1">H48+NORMINV(RAND(),0,'Total-Smoothed'!$AG$2)</f>
        <v>5.1041475421626098E-2</v>
      </c>
      <c r="I108" s="1">
        <f ca="1">I48+NORMINV(RAND(),0,'Total-Smoothed'!$AG$2)</f>
        <v>-3.0533423766782052E-2</v>
      </c>
      <c r="J108" s="1">
        <f ca="1">J48+NORMINV(RAND(),0,'Total-Smoothed'!$AG$2)</f>
        <v>0.80160074333304454</v>
      </c>
      <c r="K108" s="1">
        <f ca="1">K48+NORMINV(RAND(),0,'Total-Smoothed'!$AG$2)</f>
        <v>7.1205537806950076E-2</v>
      </c>
      <c r="L108" s="1">
        <f ca="1">L48+NORMINV(RAND(),0,'Total-Smoothed'!$AG$2)</f>
        <v>-0.11920299678215901</v>
      </c>
      <c r="M108" s="1">
        <f ca="1">M48+NORMINV(RAND(),0,'Total-Smoothed'!$AG$2)</f>
        <v>-0.12825283166711918</v>
      </c>
      <c r="N108" s="1">
        <f ca="1">N48+NORMINV(RAND(),0,'Total-Smoothed'!$AG$2)</f>
        <v>-4.3845972838217985E-2</v>
      </c>
      <c r="O108" s="1">
        <f ca="1">O48+NORMINV(RAND(),0,'Total-Smoothed'!$AG$2)</f>
        <v>-7.9605951952599549E-2</v>
      </c>
      <c r="P108" s="1">
        <f ca="1">P48+NORMINV(RAND(),0,'Total-Smoothed'!$AG$2)</f>
        <v>-0.17095847767522457</v>
      </c>
      <c r="Q108" s="1">
        <f ca="1">Q48+NORMINV(RAND(),0,'Total-Smoothed'!$AG$2)</f>
        <v>-1.8966337624896801E-2</v>
      </c>
      <c r="R108" s="1">
        <f ca="1">R48+NORMINV(RAND(),0,'Total-Smoothed'!$AG$2)</f>
        <v>1.003653084667657</v>
      </c>
      <c r="S108" s="1">
        <f ca="1">S48+NORMINV(RAND(),0,'Total-Smoothed'!$AG$2)</f>
        <v>0.78294803740459096</v>
      </c>
      <c r="T108" s="1">
        <f ca="1">T48+NORMINV(RAND(),0,'Total-Smoothed'!$AG$2)</f>
        <v>8.2213385637331257E-2</v>
      </c>
      <c r="U108" s="1">
        <f ca="1">U48+NORMINV(RAND(),0,'Total-Smoothed'!$AG$2)</f>
        <v>0.92170619176041901</v>
      </c>
      <c r="V108" s="1">
        <f ca="1">V48+NORMINV(RAND(),0,'Total-Smoothed'!$AG$2)</f>
        <v>0.87694409449609978</v>
      </c>
      <c r="W108" s="1">
        <f ca="1">W48+NORMINV(RAND(),0,'Total-Smoothed'!$AG$2)</f>
        <v>6.5882860800996701E-2</v>
      </c>
    </row>
    <row r="110" spans="1:23">
      <c r="D110" s="1" t="s">
        <v>2</v>
      </c>
      <c r="E110" s="1" t="s">
        <v>3</v>
      </c>
      <c r="F110" s="1" t="s">
        <v>4</v>
      </c>
      <c r="G110" s="1" t="s">
        <v>5</v>
      </c>
      <c r="H110" s="1" t="s">
        <v>6</v>
      </c>
      <c r="I110" s="1" t="s">
        <v>7</v>
      </c>
      <c r="J110" s="1" t="s">
        <v>8</v>
      </c>
      <c r="K110" s="1" t="s">
        <v>9</v>
      </c>
      <c r="L110" s="1" t="s">
        <v>10</v>
      </c>
      <c r="M110" s="1" t="s">
        <v>11</v>
      </c>
      <c r="N110" s="1" t="s">
        <v>17</v>
      </c>
      <c r="O110" s="1" t="s">
        <v>18</v>
      </c>
      <c r="P110" s="1" t="s">
        <v>19</v>
      </c>
      <c r="Q110" s="1" t="s">
        <v>20</v>
      </c>
      <c r="R110" s="1" t="s">
        <v>21</v>
      </c>
      <c r="S110" s="1" t="s">
        <v>22</v>
      </c>
      <c r="T110" s="1" t="s">
        <v>23</v>
      </c>
      <c r="U110" s="1" t="s">
        <v>24</v>
      </c>
      <c r="V110" s="1" t="s">
        <v>25</v>
      </c>
      <c r="W110" s="1" t="s">
        <v>26</v>
      </c>
    </row>
    <row r="111" spans="1:23">
      <c r="A111">
        <v>144</v>
      </c>
      <c r="B111" t="s">
        <v>47</v>
      </c>
      <c r="C111">
        <v>1</v>
      </c>
      <c r="D111" s="1">
        <f ca="1">(D61+0.6*(E61)+0.15*F61)/(1+0.6+0.15)</f>
        <v>0.42205904223561364</v>
      </c>
      <c r="E111" s="1">
        <f ca="1">(E61+0.6*(F61+D61)+0.15*G1)/(1+2*0.6+0.15)</f>
        <v>0.64556144586477171</v>
      </c>
      <c r="F111" s="1">
        <f ca="1">(F61+0.6*(G61+E61)+0.15*(D61+H61))/(1+2*0.6+2*0.15)</f>
        <v>0.57718858210871538</v>
      </c>
      <c r="G111" s="1">
        <f t="shared" ref="G111:H126" ca="1" si="10">(G61+0.6*(H61+F61)+0.15*(E61+I61))/(1+2*0.6+2*0.15)</f>
        <v>0.28921030591073932</v>
      </c>
      <c r="H111" s="1">
        <f ca="1">(H61+0.6*(I61+G61)+0.15*(F61+J61))/(1+2*0.6+2*0.15)</f>
        <v>0.25726115649115056</v>
      </c>
      <c r="I111" s="1">
        <f t="shared" ref="I111:U126" ca="1" si="11">(I61+0.6*(J61+H61)+0.15*(G61+K61))/(1+2*0.6+2*0.15)</f>
        <v>0.49127992118384223</v>
      </c>
      <c r="J111" s="1">
        <f t="shared" ca="1" si="11"/>
        <v>0.61679911169359403</v>
      </c>
      <c r="K111" s="1">
        <f t="shared" ca="1" si="11"/>
        <v>0.70870672995727357</v>
      </c>
      <c r="L111" s="1">
        <f t="shared" ca="1" si="11"/>
        <v>0.58483652445502776</v>
      </c>
      <c r="M111" s="1">
        <f t="shared" ca="1" si="11"/>
        <v>0.23602205084884229</v>
      </c>
      <c r="N111" s="1">
        <f t="shared" ca="1" si="11"/>
        <v>0.12564232086365029</v>
      </c>
      <c r="O111" s="1">
        <f t="shared" ca="1" si="11"/>
        <v>0.22065749774260163</v>
      </c>
      <c r="P111" s="1">
        <f t="shared" ca="1" si="11"/>
        <v>0.17649680011818975</v>
      </c>
      <c r="Q111" s="1">
        <f t="shared" ca="1" si="11"/>
        <v>0.14944064351260664</v>
      </c>
      <c r="R111" s="1">
        <f t="shared" ca="1" si="11"/>
        <v>0.25524602133623625</v>
      </c>
      <c r="S111" s="1">
        <f t="shared" ca="1" si="11"/>
        <v>0.39776822132169282</v>
      </c>
      <c r="T111" s="1">
        <f t="shared" ca="1" si="11"/>
        <v>0.41200595536119727</v>
      </c>
      <c r="U111" s="1">
        <f t="shared" ca="1" si="11"/>
        <v>0.42732265365303129</v>
      </c>
      <c r="V111" s="1">
        <f ca="1">(V61+0.6*(W61+U61)+0.15*T1)/(1+2*0.6+0.15)</f>
        <v>0.26544805915599257</v>
      </c>
      <c r="W111" s="1">
        <f ca="1">(W61+0.6*(V61)+0.15*U61)/(1+0.6+0.15)</f>
        <v>0.13109560918589175</v>
      </c>
    </row>
    <row r="112" spans="1:23">
      <c r="A112">
        <v>145</v>
      </c>
      <c r="B112" t="s">
        <v>48</v>
      </c>
      <c r="C112">
        <v>1</v>
      </c>
      <c r="D112" s="1">
        <f t="shared" ref="D112:D158" ca="1" si="12">(D62+0.6*(E62)+0.15*F62)/(1+0.6+0.15)</f>
        <v>0.99537887784392232</v>
      </c>
      <c r="E112" s="1">
        <f t="shared" ref="E112:E158" ca="1" si="13">(E62+0.6*(F62+D62)+0.15*G2)/(1+2*0.6+0.15)</f>
        <v>0.92686989413659215</v>
      </c>
      <c r="F112" s="1">
        <f t="shared" ref="F112:U127" ca="1" si="14">(F62+0.6*(G62+E62)+0.15*(D62+H62))/(1+2*0.6+2*0.15)</f>
        <v>0.71955245380912836</v>
      </c>
      <c r="G112" s="1">
        <f t="shared" ca="1" si="10"/>
        <v>0.3286176192470151</v>
      </c>
      <c r="H112" s="1">
        <f t="shared" ca="1" si="10"/>
        <v>6.7775314432824627E-2</v>
      </c>
      <c r="I112" s="1">
        <f t="shared" ca="1" si="11"/>
        <v>5.2661457335676457E-3</v>
      </c>
      <c r="J112" s="1">
        <f t="shared" ca="1" si="11"/>
        <v>0.1264078287459614</v>
      </c>
      <c r="K112" s="1">
        <f t="shared" ca="1" si="11"/>
        <v>0.36000309040573863</v>
      </c>
      <c r="L112" s="1">
        <f t="shared" ca="1" si="11"/>
        <v>0.42967506304439074</v>
      </c>
      <c r="M112" s="1">
        <f t="shared" ca="1" si="11"/>
        <v>0.32145076046438137</v>
      </c>
      <c r="N112" s="1">
        <f t="shared" ca="1" si="11"/>
        <v>0.36795006359726579</v>
      </c>
      <c r="O112" s="1">
        <f t="shared" ca="1" si="11"/>
        <v>0.5539352753472786</v>
      </c>
      <c r="P112" s="1">
        <f t="shared" ca="1" si="11"/>
        <v>0.62059629883036038</v>
      </c>
      <c r="Q112" s="1">
        <f t="shared" ca="1" si="11"/>
        <v>0.5933748423535582</v>
      </c>
      <c r="R112" s="1">
        <f t="shared" ca="1" si="11"/>
        <v>0.33862948505642387</v>
      </c>
      <c r="S112" s="1">
        <f t="shared" ca="1" si="11"/>
        <v>0.19895736489062466</v>
      </c>
      <c r="T112" s="1">
        <f t="shared" ca="1" si="11"/>
        <v>0.27949508705155623</v>
      </c>
      <c r="U112" s="1">
        <f t="shared" ca="1" si="11"/>
        <v>0.42479874569069126</v>
      </c>
      <c r="V112" s="1">
        <f t="shared" ref="V112:V158" ca="1" si="15">(V62+0.6*(W62+U62)+0.15*T2)/(1+2*0.6+0.15)</f>
        <v>0.27739816769743442</v>
      </c>
      <c r="W112" s="1">
        <f t="shared" ref="W112:W157" ca="1" si="16">(W62+0.6*(V62)+0.15*U62)/(1+0.6+0.15)</f>
        <v>0.1116078093154086</v>
      </c>
    </row>
    <row r="113" spans="1:23">
      <c r="A113">
        <v>146</v>
      </c>
      <c r="B113" t="s">
        <v>49</v>
      </c>
      <c r="C113">
        <v>1</v>
      </c>
      <c r="D113" s="1">
        <f t="shared" ca="1" si="12"/>
        <v>0.18352262431726146</v>
      </c>
      <c r="E113" s="1">
        <f t="shared" ca="1" si="13"/>
        <v>0.23569077164518357</v>
      </c>
      <c r="F113" s="1">
        <f t="shared" ca="1" si="14"/>
        <v>0.28908326435774023</v>
      </c>
      <c r="G113" s="1">
        <f t="shared" ca="1" si="10"/>
        <v>0.21725651195670242</v>
      </c>
      <c r="H113" s="1">
        <f t="shared" ca="1" si="10"/>
        <v>0.30108390865668511</v>
      </c>
      <c r="I113" s="1">
        <f t="shared" ca="1" si="11"/>
        <v>0.56561711034032691</v>
      </c>
      <c r="J113" s="1">
        <f t="shared" ca="1" si="11"/>
        <v>0.73430848515243707</v>
      </c>
      <c r="K113" s="1">
        <f t="shared" ca="1" si="11"/>
        <v>0.84625137628125024</v>
      </c>
      <c r="L113" s="1">
        <f t="shared" ca="1" si="11"/>
        <v>0.70291564671016082</v>
      </c>
      <c r="M113" s="1">
        <f t="shared" ca="1" si="11"/>
        <v>0.34600172569818599</v>
      </c>
      <c r="N113" s="1">
        <f t="shared" ca="1" si="11"/>
        <v>0.16753252415873615</v>
      </c>
      <c r="O113" s="1">
        <f t="shared" ca="1" si="11"/>
        <v>0.11003784332933697</v>
      </c>
      <c r="P113" s="1">
        <f t="shared" ca="1" si="11"/>
        <v>8.8938923105823714E-2</v>
      </c>
      <c r="Q113" s="1">
        <f t="shared" ca="1" si="11"/>
        <v>7.3189759564157214E-2</v>
      </c>
      <c r="R113" s="1">
        <f t="shared" ca="1" si="11"/>
        <v>9.7622486672696115E-2</v>
      </c>
      <c r="S113" s="1">
        <f t="shared" ca="1" si="11"/>
        <v>0.18489239942890481</v>
      </c>
      <c r="T113" s="1">
        <f t="shared" ca="1" si="11"/>
        <v>0.31201044587539339</v>
      </c>
      <c r="U113" s="1">
        <f t="shared" ca="1" si="11"/>
        <v>0.47468341299140249</v>
      </c>
      <c r="V113" s="1">
        <f t="shared" ca="1" si="15"/>
        <v>0.35044690597534989</v>
      </c>
      <c r="W113" s="1">
        <f t="shared" ca="1" si="16"/>
        <v>0.1483459218068717</v>
      </c>
    </row>
    <row r="114" spans="1:23">
      <c r="A114">
        <v>147</v>
      </c>
      <c r="B114" t="s">
        <v>50</v>
      </c>
      <c r="C114">
        <v>1</v>
      </c>
      <c r="D114" s="1">
        <f t="shared" ca="1" si="12"/>
        <v>0.82646430103284296</v>
      </c>
      <c r="E114" s="1">
        <f t="shared" ca="1" si="13"/>
        <v>0.86023633804383992</v>
      </c>
      <c r="F114" s="1">
        <f t="shared" ca="1" si="14"/>
        <v>0.74736544663066695</v>
      </c>
      <c r="G114" s="1">
        <f t="shared" ca="1" si="10"/>
        <v>0.60789290145234121</v>
      </c>
      <c r="H114" s="1">
        <f t="shared" ca="1" si="10"/>
        <v>0.72242204332738003</v>
      </c>
      <c r="I114" s="1">
        <f t="shared" ca="1" si="11"/>
        <v>0.67914831771575623</v>
      </c>
      <c r="J114" s="1">
        <f t="shared" ca="1" si="11"/>
        <v>0.4084648776464917</v>
      </c>
      <c r="K114" s="1">
        <f t="shared" ca="1" si="11"/>
        <v>0.3379951710180788</v>
      </c>
      <c r="L114" s="1">
        <f t="shared" ca="1" si="11"/>
        <v>0.45162155638845364</v>
      </c>
      <c r="M114" s="1">
        <f t="shared" ca="1" si="11"/>
        <v>0.4659083232267302</v>
      </c>
      <c r="N114" s="1">
        <f t="shared" ca="1" si="11"/>
        <v>0.58551402822344722</v>
      </c>
      <c r="O114" s="1">
        <f t="shared" ca="1" si="11"/>
        <v>0.65559297926688909</v>
      </c>
      <c r="P114" s="1">
        <f t="shared" ca="1" si="11"/>
        <v>0.54138362306248078</v>
      </c>
      <c r="Q114" s="1">
        <f t="shared" ca="1" si="11"/>
        <v>0.45276693631250547</v>
      </c>
      <c r="R114" s="1">
        <f t="shared" ca="1" si="11"/>
        <v>0.25663438947379447</v>
      </c>
      <c r="S114" s="1">
        <f t="shared" ca="1" si="11"/>
        <v>0.19664141853916914</v>
      </c>
      <c r="T114" s="1">
        <f t="shared" ca="1" si="11"/>
        <v>0.31648237972729498</v>
      </c>
      <c r="U114" s="1">
        <f t="shared" ca="1" si="11"/>
        <v>0.37814585483292218</v>
      </c>
      <c r="V114" s="1">
        <f t="shared" ca="1" si="15"/>
        <v>0.14894680266049265</v>
      </c>
      <c r="W114" s="1">
        <f t="shared" ca="1" si="16"/>
        <v>2.9047458910331662E-2</v>
      </c>
    </row>
    <row r="115" spans="1:23">
      <c r="A115">
        <v>148</v>
      </c>
      <c r="B115" t="s">
        <v>51</v>
      </c>
      <c r="C115">
        <v>1</v>
      </c>
      <c r="D115" s="1">
        <f t="shared" ca="1" si="12"/>
        <v>0.34454134049405744</v>
      </c>
      <c r="E115" s="1">
        <f t="shared" ca="1" si="13"/>
        <v>0.62740488260600302</v>
      </c>
      <c r="F115" s="1">
        <f t="shared" ca="1" si="14"/>
        <v>0.65053517654284287</v>
      </c>
      <c r="G115" s="1">
        <f t="shared" ca="1" si="10"/>
        <v>0.4074830675510448</v>
      </c>
      <c r="H115" s="1">
        <f t="shared" ca="1" si="10"/>
        <v>0.30269247605491489</v>
      </c>
      <c r="I115" s="1">
        <f t="shared" ca="1" si="11"/>
        <v>0.37818102615230831</v>
      </c>
      <c r="J115" s="1">
        <f t="shared" ca="1" si="11"/>
        <v>0.30795023980500463</v>
      </c>
      <c r="K115" s="1">
        <f t="shared" ca="1" si="11"/>
        <v>0.43312512962464</v>
      </c>
      <c r="L115" s="1">
        <f t="shared" ca="1" si="11"/>
        <v>0.72608531904916573</v>
      </c>
      <c r="M115" s="1">
        <f t="shared" ca="1" si="11"/>
        <v>0.8418411823844959</v>
      </c>
      <c r="N115" s="1">
        <f t="shared" ca="1" si="11"/>
        <v>0.76570153062819601</v>
      </c>
      <c r="O115" s="1">
        <f t="shared" ca="1" si="11"/>
        <v>0.63842593339200859</v>
      </c>
      <c r="P115" s="1">
        <f t="shared" ca="1" si="11"/>
        <v>0.3425099885029434</v>
      </c>
      <c r="Q115" s="1">
        <f t="shared" ca="1" si="11"/>
        <v>7.5776335075617138E-2</v>
      </c>
      <c r="R115" s="1">
        <f t="shared" ca="1" si="11"/>
        <v>-2.1101030730436662E-2</v>
      </c>
      <c r="S115" s="1">
        <f t="shared" ca="1" si="11"/>
        <v>4.0623469570789161E-2</v>
      </c>
      <c r="T115" s="1">
        <f t="shared" ca="1" si="11"/>
        <v>0.24979886316327268</v>
      </c>
      <c r="U115" s="1">
        <f t="shared" ca="1" si="11"/>
        <v>0.42436944127457643</v>
      </c>
      <c r="V115" s="1">
        <f t="shared" ca="1" si="15"/>
        <v>0.30064355460273989</v>
      </c>
      <c r="W115" s="1">
        <f t="shared" ca="1" si="16"/>
        <v>0.13367909081086965</v>
      </c>
    </row>
    <row r="116" spans="1:23">
      <c r="A116">
        <v>149</v>
      </c>
      <c r="B116" t="s">
        <v>52</v>
      </c>
      <c r="C116">
        <v>1</v>
      </c>
      <c r="D116" s="1">
        <f t="shared" ca="1" si="12"/>
        <v>0.98363071460757745</v>
      </c>
      <c r="E116" s="1">
        <f t="shared" ca="1" si="13"/>
        <v>0.89779092143842132</v>
      </c>
      <c r="F116" s="1">
        <f t="shared" ca="1" si="14"/>
        <v>0.68953726798690229</v>
      </c>
      <c r="G116" s="1">
        <f t="shared" ca="1" si="10"/>
        <v>0.39367196655672537</v>
      </c>
      <c r="H116" s="1">
        <f t="shared" ca="1" si="10"/>
        <v>0.33535012666720609</v>
      </c>
      <c r="I116" s="1">
        <f t="shared" ca="1" si="11"/>
        <v>0.33841067014990878</v>
      </c>
      <c r="J116" s="1">
        <f t="shared" ca="1" si="11"/>
        <v>0.21399858267210373</v>
      </c>
      <c r="K116" s="1">
        <f t="shared" ca="1" si="11"/>
        <v>0.22569508250973006</v>
      </c>
      <c r="L116" s="1">
        <f t="shared" ca="1" si="11"/>
        <v>0.34461768352193162</v>
      </c>
      <c r="M116" s="1">
        <f t="shared" ca="1" si="11"/>
        <v>0.31152241518180757</v>
      </c>
      <c r="N116" s="1">
        <f t="shared" ca="1" si="11"/>
        <v>0.38269441555843836</v>
      </c>
      <c r="O116" s="1">
        <f t="shared" ca="1" si="11"/>
        <v>0.54977267892195791</v>
      </c>
      <c r="P116" s="1">
        <f t="shared" ca="1" si="11"/>
        <v>0.5230985172859044</v>
      </c>
      <c r="Q116" s="1">
        <f t="shared" ca="1" si="11"/>
        <v>0.44881866436375262</v>
      </c>
      <c r="R116" s="1">
        <f t="shared" ca="1" si="11"/>
        <v>0.20098672482088725</v>
      </c>
      <c r="S116" s="1">
        <f t="shared" ca="1" si="11"/>
        <v>8.3253405809766756E-2</v>
      </c>
      <c r="T116" s="1">
        <f t="shared" ca="1" si="11"/>
        <v>0.19609503925278782</v>
      </c>
      <c r="U116" s="1">
        <f t="shared" ca="1" si="11"/>
        <v>0.33554168465798101</v>
      </c>
      <c r="V116" s="1">
        <f t="shared" ca="1" si="15"/>
        <v>0.19332039934119163</v>
      </c>
      <c r="W116" s="1">
        <f t="shared" ca="1" si="16"/>
        <v>3.9718922698938175E-2</v>
      </c>
    </row>
    <row r="117" spans="1:23">
      <c r="A117">
        <v>150</v>
      </c>
      <c r="B117" t="s">
        <v>53</v>
      </c>
      <c r="C117">
        <v>1</v>
      </c>
      <c r="D117" s="1">
        <f t="shared" ca="1" si="12"/>
        <v>0.1269689894322148</v>
      </c>
      <c r="E117" s="1">
        <f t="shared" ca="1" si="13"/>
        <v>0.30124373447879066</v>
      </c>
      <c r="F117" s="1">
        <f t="shared" ca="1" si="14"/>
        <v>0.47139940427855437</v>
      </c>
      <c r="G117" s="1">
        <f t="shared" ca="1" si="10"/>
        <v>0.50902295731856617</v>
      </c>
      <c r="H117" s="1">
        <f t="shared" ca="1" si="10"/>
        <v>0.57729462953527766</v>
      </c>
      <c r="I117" s="1">
        <f t="shared" ca="1" si="11"/>
        <v>0.47817496167305285</v>
      </c>
      <c r="J117" s="1">
        <f t="shared" ca="1" si="11"/>
        <v>0.4652105685489224</v>
      </c>
      <c r="K117" s="1">
        <f t="shared" ca="1" si="11"/>
        <v>0.64632218074495928</v>
      </c>
      <c r="L117" s="1">
        <f t="shared" ca="1" si="11"/>
        <v>0.63425715237272251</v>
      </c>
      <c r="M117" s="1">
        <f t="shared" ca="1" si="11"/>
        <v>0.42881664046805812</v>
      </c>
      <c r="N117" s="1">
        <f t="shared" ca="1" si="11"/>
        <v>0.41872368625076106</v>
      </c>
      <c r="O117" s="1">
        <f t="shared" ca="1" si="11"/>
        <v>0.38801336521460222</v>
      </c>
      <c r="P117" s="1">
        <f t="shared" ca="1" si="11"/>
        <v>0.13028095960163516</v>
      </c>
      <c r="Q117" s="1">
        <f t="shared" ca="1" si="11"/>
        <v>2.7348978671975742E-2</v>
      </c>
      <c r="R117" s="1">
        <f t="shared" ca="1" si="11"/>
        <v>0.22609213194197531</v>
      </c>
      <c r="S117" s="1">
        <f t="shared" ca="1" si="11"/>
        <v>0.49491285564214615</v>
      </c>
      <c r="T117" s="1">
        <f t="shared" ca="1" si="11"/>
        <v>0.52751103566929725</v>
      </c>
      <c r="U117" s="1">
        <f t="shared" ca="1" si="11"/>
        <v>0.5121565449071922</v>
      </c>
      <c r="V117" s="1">
        <f t="shared" ca="1" si="15"/>
        <v>0.32883042655145872</v>
      </c>
      <c r="W117" s="1">
        <f t="shared" ca="1" si="16"/>
        <v>0.18644477092770781</v>
      </c>
    </row>
    <row r="118" spans="1:23">
      <c r="A118">
        <v>151</v>
      </c>
      <c r="B118" t="s">
        <v>54</v>
      </c>
      <c r="C118">
        <v>1</v>
      </c>
      <c r="D118" s="1">
        <f t="shared" ca="1" si="12"/>
        <v>9.1015732485877049E-2</v>
      </c>
      <c r="E118" s="1">
        <f t="shared" ca="1" si="13"/>
        <v>0.16746671891798434</v>
      </c>
      <c r="F118" s="1">
        <f t="shared" ca="1" si="14"/>
        <v>0.31594589563651426</v>
      </c>
      <c r="G118" s="1">
        <f t="shared" ca="1" si="10"/>
        <v>0.42578880959906218</v>
      </c>
      <c r="H118" s="1">
        <f t="shared" ca="1" si="10"/>
        <v>0.47447250427231236</v>
      </c>
      <c r="I118" s="1">
        <f t="shared" ca="1" si="11"/>
        <v>0.21100823293919202</v>
      </c>
      <c r="J118" s="1">
        <f t="shared" ca="1" si="11"/>
        <v>2.8545309408932695E-2</v>
      </c>
      <c r="K118" s="1">
        <f t="shared" ca="1" si="11"/>
        <v>0.19375937211902894</v>
      </c>
      <c r="L118" s="1">
        <f t="shared" ca="1" si="11"/>
        <v>0.53009225985373765</v>
      </c>
      <c r="M118" s="1">
        <f t="shared" ca="1" si="11"/>
        <v>0.59374207495312814</v>
      </c>
      <c r="N118" s="1">
        <f t="shared" ca="1" si="11"/>
        <v>0.47966024675166741</v>
      </c>
      <c r="O118" s="1">
        <f t="shared" ca="1" si="11"/>
        <v>0.46400786780944536</v>
      </c>
      <c r="P118" s="1">
        <f t="shared" ca="1" si="11"/>
        <v>0.3057600640985505</v>
      </c>
      <c r="Q118" s="1">
        <f t="shared" ca="1" si="11"/>
        <v>0.21264683907081458</v>
      </c>
      <c r="R118" s="1">
        <f t="shared" ca="1" si="11"/>
        <v>0.30444729669882559</v>
      </c>
      <c r="S118" s="1">
        <f t="shared" ca="1" si="11"/>
        <v>0.49063037356726247</v>
      </c>
      <c r="T118" s="1">
        <f t="shared" ca="1" si="11"/>
        <v>0.45937947436699361</v>
      </c>
      <c r="U118" s="1">
        <f t="shared" ca="1" si="11"/>
        <v>0.42228820552473606</v>
      </c>
      <c r="V118" s="1">
        <f t="shared" ca="1" si="15"/>
        <v>0.23624032196640793</v>
      </c>
      <c r="W118" s="1">
        <f t="shared" ca="1" si="16"/>
        <v>0.11273949190665507</v>
      </c>
    </row>
    <row r="119" spans="1:23">
      <c r="A119">
        <v>152</v>
      </c>
      <c r="B119" t="s">
        <v>55</v>
      </c>
      <c r="C119">
        <v>1</v>
      </c>
      <c r="D119" s="1">
        <f t="shared" ca="1" si="12"/>
        <v>9.3308868133184175E-2</v>
      </c>
      <c r="E119" s="1">
        <f t="shared" ca="1" si="13"/>
        <v>0.25514440689239143</v>
      </c>
      <c r="F119" s="1">
        <f t="shared" ca="1" si="14"/>
        <v>0.3821990045764716</v>
      </c>
      <c r="G119" s="1">
        <f t="shared" ca="1" si="10"/>
        <v>0.22733462120914968</v>
      </c>
      <c r="H119" s="1">
        <f t="shared" ca="1" si="10"/>
        <v>5.5713053733358921E-2</v>
      </c>
      <c r="I119" s="1">
        <f t="shared" ca="1" si="11"/>
        <v>3.404005666705863E-2</v>
      </c>
      <c r="J119" s="1">
        <f t="shared" ca="1" si="11"/>
        <v>0.27269060285522523</v>
      </c>
      <c r="K119" s="1">
        <f t="shared" ca="1" si="11"/>
        <v>0.61725828144814399</v>
      </c>
      <c r="L119" s="1">
        <f t="shared" ca="1" si="11"/>
        <v>0.62879341478477813</v>
      </c>
      <c r="M119" s="1">
        <f t="shared" ca="1" si="11"/>
        <v>0.36196619557133741</v>
      </c>
      <c r="N119" s="1">
        <f t="shared" ca="1" si="11"/>
        <v>0.31357144144043264</v>
      </c>
      <c r="O119" s="1">
        <f t="shared" ca="1" si="11"/>
        <v>0.4219006724176716</v>
      </c>
      <c r="P119" s="1">
        <f t="shared" ca="1" si="11"/>
        <v>0.2790377456860062</v>
      </c>
      <c r="Q119" s="1">
        <f t="shared" ca="1" si="11"/>
        <v>0.16967533500136883</v>
      </c>
      <c r="R119" s="1">
        <f t="shared" ca="1" si="11"/>
        <v>0.26734489247670518</v>
      </c>
      <c r="S119" s="1">
        <f t="shared" ca="1" si="11"/>
        <v>0.45845443665436508</v>
      </c>
      <c r="T119" s="1">
        <f t="shared" ca="1" si="11"/>
        <v>0.49474671672948523</v>
      </c>
      <c r="U119" s="1">
        <f t="shared" ca="1" si="11"/>
        <v>0.44207331367987796</v>
      </c>
      <c r="V119" s="1">
        <f t="shared" ca="1" si="15"/>
        <v>0.19043151140983505</v>
      </c>
      <c r="W119" s="1">
        <f t="shared" ca="1" si="16"/>
        <v>1.4324235937644441E-2</v>
      </c>
    </row>
    <row r="120" spans="1:23">
      <c r="A120">
        <v>153</v>
      </c>
      <c r="B120" t="s">
        <v>56</v>
      </c>
      <c r="C120">
        <v>1</v>
      </c>
      <c r="D120" s="1">
        <f t="shared" ca="1" si="12"/>
        <v>0.72283842817535338</v>
      </c>
      <c r="E120" s="1">
        <f t="shared" ca="1" si="13"/>
        <v>0.58592845535271965</v>
      </c>
      <c r="F120" s="1">
        <f t="shared" ca="1" si="14"/>
        <v>0.55291755182329594</v>
      </c>
      <c r="G120" s="1">
        <f t="shared" ca="1" si="10"/>
        <v>0.29152640117150719</v>
      </c>
      <c r="H120" s="1">
        <f t="shared" ca="1" si="10"/>
        <v>6.737992104032349E-2</v>
      </c>
      <c r="I120" s="1">
        <f t="shared" ca="1" si="11"/>
        <v>1.4309561349317495E-2</v>
      </c>
      <c r="J120" s="1">
        <f t="shared" ca="1" si="11"/>
        <v>7.8466668420697161E-2</v>
      </c>
      <c r="K120" s="1">
        <f t="shared" ca="1" si="11"/>
        <v>0.33356306108816891</v>
      </c>
      <c r="L120" s="1">
        <f t="shared" ca="1" si="11"/>
        <v>0.71001254294520888</v>
      </c>
      <c r="M120" s="1">
        <f t="shared" ca="1" si="11"/>
        <v>0.7807467761000505</v>
      </c>
      <c r="N120" s="1">
        <f t="shared" ca="1" si="11"/>
        <v>0.57362330001482709</v>
      </c>
      <c r="O120" s="1">
        <f t="shared" ca="1" si="11"/>
        <v>0.41762410894298363</v>
      </c>
      <c r="P120" s="1">
        <f t="shared" ca="1" si="11"/>
        <v>0.14219624554024757</v>
      </c>
      <c r="Q120" s="1">
        <f t="shared" ca="1" si="11"/>
        <v>3.6607822478983754E-2</v>
      </c>
      <c r="R120" s="1">
        <f t="shared" ca="1" si="11"/>
        <v>0.22088555523210135</v>
      </c>
      <c r="S120" s="1">
        <f t="shared" ca="1" si="11"/>
        <v>0.48800443546754824</v>
      </c>
      <c r="T120" s="1">
        <f t="shared" ca="1" si="11"/>
        <v>0.48706647044882184</v>
      </c>
      <c r="U120" s="1">
        <f t="shared" ca="1" si="11"/>
        <v>0.40803192650796544</v>
      </c>
      <c r="V120" s="1">
        <f t="shared" ca="1" si="15"/>
        <v>0.14968824496761757</v>
      </c>
      <c r="W120" s="1">
        <f t="shared" ca="1" si="16"/>
        <v>-2.8232166237186003E-2</v>
      </c>
    </row>
    <row r="121" spans="1:23">
      <c r="A121">
        <v>154</v>
      </c>
      <c r="B121" t="s">
        <v>57</v>
      </c>
      <c r="C121">
        <v>1</v>
      </c>
      <c r="D121" s="1">
        <f t="shared" ca="1" si="12"/>
        <v>0.59480042346970841</v>
      </c>
      <c r="E121" s="1">
        <f t="shared" ca="1" si="13"/>
        <v>0.49811101020605492</v>
      </c>
      <c r="F121" s="1">
        <f t="shared" ca="1" si="14"/>
        <v>0.5791514555822066</v>
      </c>
      <c r="G121" s="1">
        <f t="shared" ca="1" si="10"/>
        <v>0.53513103269735074</v>
      </c>
      <c r="H121" s="1">
        <f t="shared" ca="1" si="10"/>
        <v>0.51960592414029827</v>
      </c>
      <c r="I121" s="1">
        <f t="shared" ca="1" si="11"/>
        <v>0.35933528704588835</v>
      </c>
      <c r="J121" s="1">
        <f t="shared" ca="1" si="11"/>
        <v>0.25793690218652504</v>
      </c>
      <c r="K121" s="1">
        <f t="shared" ca="1" si="11"/>
        <v>0.32988050011584208</v>
      </c>
      <c r="L121" s="1">
        <f t="shared" ca="1" si="11"/>
        <v>0.48792461997567871</v>
      </c>
      <c r="M121" s="1">
        <f t="shared" ca="1" si="11"/>
        <v>0.50524312789311998</v>
      </c>
      <c r="N121" s="1">
        <f t="shared" ca="1" si="11"/>
        <v>0.61655612547308847</v>
      </c>
      <c r="O121" s="1">
        <f t="shared" ca="1" si="11"/>
        <v>0.6035238075227416</v>
      </c>
      <c r="P121" s="1">
        <f t="shared" ca="1" si="11"/>
        <v>0.35952132902134254</v>
      </c>
      <c r="Q121" s="1">
        <f t="shared" ca="1" si="11"/>
        <v>0.18538051855004006</v>
      </c>
      <c r="R121" s="1">
        <f t="shared" ca="1" si="11"/>
        <v>0.18855347399418712</v>
      </c>
      <c r="S121" s="1">
        <f t="shared" ca="1" si="11"/>
        <v>0.34496845864683257</v>
      </c>
      <c r="T121" s="1">
        <f t="shared" ca="1" si="11"/>
        <v>0.42800269498835719</v>
      </c>
      <c r="U121" s="1">
        <f t="shared" ca="1" si="11"/>
        <v>0.4645494661614224</v>
      </c>
      <c r="V121" s="1">
        <f t="shared" ca="1" si="15"/>
        <v>0.25855715593650774</v>
      </c>
      <c r="W121" s="1">
        <f t="shared" ca="1" si="16"/>
        <v>7.8625089261466816E-2</v>
      </c>
    </row>
    <row r="122" spans="1:23">
      <c r="A122">
        <v>155</v>
      </c>
      <c r="B122" t="s">
        <v>58</v>
      </c>
      <c r="C122">
        <v>1</v>
      </c>
      <c r="D122" s="1">
        <f t="shared" ca="1" si="12"/>
        <v>6.4980121381510478E-2</v>
      </c>
      <c r="E122" s="1">
        <f t="shared" ca="1" si="13"/>
        <v>0.21517121383757473</v>
      </c>
      <c r="F122" s="1">
        <f t="shared" ca="1" si="14"/>
        <v>0.33847686845897496</v>
      </c>
      <c r="G122" s="1">
        <f t="shared" ca="1" si="10"/>
        <v>0.23614890897477947</v>
      </c>
      <c r="H122" s="1">
        <f t="shared" ca="1" si="10"/>
        <v>0.22220516191123391</v>
      </c>
      <c r="I122" s="1">
        <f t="shared" ca="1" si="11"/>
        <v>0.25690839494069639</v>
      </c>
      <c r="J122" s="1">
        <f t="shared" ca="1" si="11"/>
        <v>0.17691297800428232</v>
      </c>
      <c r="K122" s="1">
        <f t="shared" ca="1" si="11"/>
        <v>0.22393274373675992</v>
      </c>
      <c r="L122" s="1">
        <f t="shared" ca="1" si="11"/>
        <v>0.43504676887008847</v>
      </c>
      <c r="M122" s="1">
        <f t="shared" ca="1" si="11"/>
        <v>0.42549894573331404</v>
      </c>
      <c r="N122" s="1">
        <f t="shared" ca="1" si="11"/>
        <v>0.35909993497898762</v>
      </c>
      <c r="O122" s="1">
        <f t="shared" ca="1" si="11"/>
        <v>0.39871147714185173</v>
      </c>
      <c r="P122" s="1">
        <f t="shared" ca="1" si="11"/>
        <v>0.21097942911651243</v>
      </c>
      <c r="Q122" s="1">
        <f t="shared" ca="1" si="11"/>
        <v>5.9086763853064439E-2</v>
      </c>
      <c r="R122" s="1">
        <f t="shared" ca="1" si="11"/>
        <v>0.17217409763809241</v>
      </c>
      <c r="S122" s="1">
        <f t="shared" ca="1" si="11"/>
        <v>0.42092650355879691</v>
      </c>
      <c r="T122" s="1">
        <f t="shared" ca="1" si="11"/>
        <v>0.4707007584634077</v>
      </c>
      <c r="U122" s="1">
        <f t="shared" ca="1" si="11"/>
        <v>0.46756732148311908</v>
      </c>
      <c r="V122" s="1">
        <f t="shared" ca="1" si="15"/>
        <v>0.27673111956139196</v>
      </c>
      <c r="W122" s="1">
        <f t="shared" ca="1" si="16"/>
        <v>0.11699033717102424</v>
      </c>
    </row>
    <row r="123" spans="1:23">
      <c r="A123">
        <v>156</v>
      </c>
      <c r="B123" t="s">
        <v>59</v>
      </c>
      <c r="C123">
        <v>1</v>
      </c>
      <c r="D123" s="1">
        <f t="shared" ca="1" si="12"/>
        <v>0.3372163569617897</v>
      </c>
      <c r="E123" s="1">
        <f t="shared" ca="1" si="13"/>
        <v>0.42707551416621842</v>
      </c>
      <c r="F123" s="1">
        <f t="shared" ca="1" si="14"/>
        <v>0.26401532445576242</v>
      </c>
      <c r="G123" s="1">
        <f t="shared" ca="1" si="10"/>
        <v>8.0321899259814464E-2</v>
      </c>
      <c r="H123" s="1">
        <f t="shared" ca="1" si="10"/>
        <v>3.6449413630393904E-2</v>
      </c>
      <c r="I123" s="1">
        <f t="shared" ca="1" si="11"/>
        <v>0.1934424981247175</v>
      </c>
      <c r="J123" s="1">
        <f t="shared" ca="1" si="11"/>
        <v>0.43124111129263837</v>
      </c>
      <c r="K123" s="1">
        <f t="shared" ca="1" si="11"/>
        <v>0.524452369888603</v>
      </c>
      <c r="L123" s="1">
        <f t="shared" ca="1" si="11"/>
        <v>0.74166343513645028</v>
      </c>
      <c r="M123" s="1">
        <f t="shared" ca="1" si="11"/>
        <v>0.73658248484591149</v>
      </c>
      <c r="N123" s="1">
        <f t="shared" ca="1" si="11"/>
        <v>0.43968766952830673</v>
      </c>
      <c r="O123" s="1">
        <f t="shared" ca="1" si="11"/>
        <v>0.32578220330674129</v>
      </c>
      <c r="P123" s="1">
        <f t="shared" ca="1" si="11"/>
        <v>0.38201710154263524</v>
      </c>
      <c r="Q123" s="1">
        <f t="shared" ca="1" si="11"/>
        <v>0.26511781621424851</v>
      </c>
      <c r="R123" s="1">
        <f t="shared" ca="1" si="11"/>
        <v>0.10319588704958002</v>
      </c>
      <c r="S123" s="1">
        <f t="shared" ca="1" si="11"/>
        <v>6.3522190434918274E-2</v>
      </c>
      <c r="T123" s="1">
        <f t="shared" ca="1" si="11"/>
        <v>0.22500124234020724</v>
      </c>
      <c r="U123" s="1">
        <f t="shared" ca="1" si="11"/>
        <v>0.40029791908960766</v>
      </c>
      <c r="V123" s="1">
        <f t="shared" ca="1" si="15"/>
        <v>0.26961630724407193</v>
      </c>
      <c r="W123" s="1">
        <f t="shared" ca="1" si="16"/>
        <v>9.2219102786417512E-2</v>
      </c>
    </row>
    <row r="124" spans="1:23">
      <c r="A124">
        <v>157</v>
      </c>
      <c r="B124" t="s">
        <v>60</v>
      </c>
      <c r="C124">
        <v>1</v>
      </c>
      <c r="D124" s="1">
        <f t="shared" ca="1" si="12"/>
        <v>0.36600246774325346</v>
      </c>
      <c r="E124" s="1">
        <f t="shared" ca="1" si="13"/>
        <v>0.52677806726184051</v>
      </c>
      <c r="F124" s="1">
        <f t="shared" ca="1" si="14"/>
        <v>0.53607352363119665</v>
      </c>
      <c r="G124" s="1">
        <f t="shared" ca="1" si="10"/>
        <v>0.62382630223846502</v>
      </c>
      <c r="H124" s="1">
        <f t="shared" ca="1" si="10"/>
        <v>0.59728602271938347</v>
      </c>
      <c r="I124" s="1">
        <f t="shared" ca="1" si="11"/>
        <v>0.44867799226665828</v>
      </c>
      <c r="J124" s="1">
        <f t="shared" ca="1" si="11"/>
        <v>0.43054969689776568</v>
      </c>
      <c r="K124" s="1">
        <f t="shared" ca="1" si="11"/>
        <v>0.47001201462510239</v>
      </c>
      <c r="L124" s="1">
        <f t="shared" ca="1" si="11"/>
        <v>0.57695219701456057</v>
      </c>
      <c r="M124" s="1">
        <f t="shared" ca="1" si="11"/>
        <v>0.53721593646614185</v>
      </c>
      <c r="N124" s="1">
        <f t="shared" ca="1" si="11"/>
        <v>0.52948988446135992</v>
      </c>
      <c r="O124" s="1">
        <f t="shared" ca="1" si="11"/>
        <v>0.46938326752515663</v>
      </c>
      <c r="P124" s="1">
        <f t="shared" ca="1" si="11"/>
        <v>0.46002634165780715</v>
      </c>
      <c r="Q124" s="1">
        <f t="shared" ca="1" si="11"/>
        <v>0.24837986459396619</v>
      </c>
      <c r="R124" s="1">
        <f t="shared" ca="1" si="11"/>
        <v>3.2466343191604047E-2</v>
      </c>
      <c r="S124" s="1">
        <f t="shared" ca="1" si="11"/>
        <v>1.7290401998739147E-2</v>
      </c>
      <c r="T124" s="1">
        <f t="shared" ca="1" si="11"/>
        <v>0.16982095549451362</v>
      </c>
      <c r="U124" s="1">
        <f t="shared" ca="1" si="11"/>
        <v>0.32073840118903829</v>
      </c>
      <c r="V124" s="1">
        <f t="shared" ca="1" si="15"/>
        <v>0.22521044354993597</v>
      </c>
      <c r="W124" s="1">
        <f t="shared" ca="1" si="16"/>
        <v>0.10295472874364539</v>
      </c>
    </row>
    <row r="125" spans="1:23">
      <c r="A125">
        <v>158</v>
      </c>
      <c r="B125" t="s">
        <v>61</v>
      </c>
      <c r="C125">
        <v>1</v>
      </c>
      <c r="D125" s="1">
        <f t="shared" ca="1" si="12"/>
        <v>-2.9807142631524456E-2</v>
      </c>
      <c r="E125" s="1">
        <f t="shared" ca="1" si="13"/>
        <v>1.5866988311581391E-2</v>
      </c>
      <c r="F125" s="1">
        <f t="shared" ca="1" si="14"/>
        <v>9.6693295324756026E-2</v>
      </c>
      <c r="G125" s="1">
        <f t="shared" ca="1" si="10"/>
        <v>0.26886765468206436</v>
      </c>
      <c r="H125" s="1">
        <f t="shared" ca="1" si="10"/>
        <v>0.48651312257396062</v>
      </c>
      <c r="I125" s="1">
        <f t="shared" ca="1" si="11"/>
        <v>0.59638071992875263</v>
      </c>
      <c r="J125" s="1">
        <f t="shared" ca="1" si="11"/>
        <v>0.78103728543768203</v>
      </c>
      <c r="K125" s="1">
        <f t="shared" ca="1" si="11"/>
        <v>0.90646355197850426</v>
      </c>
      <c r="L125" s="1">
        <f t="shared" ca="1" si="11"/>
        <v>0.89806215179670568</v>
      </c>
      <c r="M125" s="1">
        <f t="shared" ca="1" si="11"/>
        <v>0.6627592337192969</v>
      </c>
      <c r="N125" s="1">
        <f t="shared" ca="1" si="11"/>
        <v>0.35293554044685005</v>
      </c>
      <c r="O125" s="1">
        <f t="shared" ca="1" si="11"/>
        <v>0.2819238629372135</v>
      </c>
      <c r="P125" s="1">
        <f t="shared" ca="1" si="11"/>
        <v>0.33409406195175506</v>
      </c>
      <c r="Q125" s="1">
        <f t="shared" ca="1" si="11"/>
        <v>0.21175688663218928</v>
      </c>
      <c r="R125" s="1">
        <f t="shared" ca="1" si="11"/>
        <v>6.6919286191389357E-2</v>
      </c>
      <c r="S125" s="1">
        <f t="shared" ca="1" si="11"/>
        <v>2.9308512634503365E-2</v>
      </c>
      <c r="T125" s="1">
        <f t="shared" ca="1" si="11"/>
        <v>0.14645070311106873</v>
      </c>
      <c r="U125" s="1">
        <f t="shared" ca="1" si="11"/>
        <v>0.35880768811243735</v>
      </c>
      <c r="V125" s="1">
        <f t="shared" ca="1" si="15"/>
        <v>0.45199349461530985</v>
      </c>
      <c r="W125" s="1">
        <f t="shared" ca="1" si="16"/>
        <v>0.60527788587317921</v>
      </c>
    </row>
    <row r="126" spans="1:23">
      <c r="A126">
        <v>159</v>
      </c>
      <c r="B126" t="s">
        <v>62</v>
      </c>
      <c r="C126">
        <v>1</v>
      </c>
      <c r="D126" s="1">
        <f t="shared" ca="1" si="12"/>
        <v>0.10642271140490052</v>
      </c>
      <c r="E126" s="1">
        <f t="shared" ca="1" si="13"/>
        <v>0.10806723106253067</v>
      </c>
      <c r="F126" s="1">
        <f t="shared" ca="1" si="14"/>
        <v>0.3028410059268965</v>
      </c>
      <c r="G126" s="1">
        <f t="shared" ca="1" si="10"/>
        <v>0.64472263545651454</v>
      </c>
      <c r="H126" s="1">
        <f t="shared" ca="1" si="10"/>
        <v>0.7382961287149542</v>
      </c>
      <c r="I126" s="1">
        <f t="shared" ca="1" si="11"/>
        <v>0.6547648538094154</v>
      </c>
      <c r="J126" s="1">
        <f t="shared" ca="1" si="11"/>
        <v>0.85849064686868881</v>
      </c>
      <c r="K126" s="1">
        <f t="shared" ca="1" si="11"/>
        <v>1.0260325717661878</v>
      </c>
      <c r="L126" s="1">
        <f t="shared" ca="1" si="11"/>
        <v>0.90231988658936824</v>
      </c>
      <c r="M126" s="1">
        <f t="shared" ca="1" si="11"/>
        <v>0.67513326625393788</v>
      </c>
      <c r="N126" s="1">
        <f t="shared" ca="1" si="11"/>
        <v>0.66297876868683669</v>
      </c>
      <c r="O126" s="1">
        <f t="shared" ca="1" si="11"/>
        <v>0.59923840947166129</v>
      </c>
      <c r="P126" s="1">
        <f t="shared" ca="1" si="11"/>
        <v>0.48048930266953072</v>
      </c>
      <c r="Q126" s="1">
        <f t="shared" ca="1" si="11"/>
        <v>0.24839299752826288</v>
      </c>
      <c r="R126" s="1">
        <f t="shared" ca="1" si="11"/>
        <v>0.15687977165951889</v>
      </c>
      <c r="S126" s="1">
        <f t="shared" ca="1" si="11"/>
        <v>0.20633621814339714</v>
      </c>
      <c r="T126" s="1">
        <f t="shared" ca="1" si="11"/>
        <v>0.30533992479249217</v>
      </c>
      <c r="U126" s="1">
        <f t="shared" ca="1" si="11"/>
        <v>0.43934337696332104</v>
      </c>
      <c r="V126" s="1">
        <f t="shared" ca="1" si="15"/>
        <v>0.34547364164161032</v>
      </c>
      <c r="W126" s="1">
        <f t="shared" ca="1" si="16"/>
        <v>0.22117688446548772</v>
      </c>
    </row>
    <row r="127" spans="1:23">
      <c r="A127">
        <v>160</v>
      </c>
      <c r="B127" t="s">
        <v>63</v>
      </c>
      <c r="C127">
        <v>1</v>
      </c>
      <c r="D127" s="1">
        <f t="shared" ca="1" si="12"/>
        <v>0.28347900683621668</v>
      </c>
      <c r="E127" s="1">
        <f t="shared" ca="1" si="13"/>
        <v>0.4155714103494807</v>
      </c>
      <c r="F127" s="1">
        <f t="shared" ca="1" si="14"/>
        <v>0.4462578449917588</v>
      </c>
      <c r="G127" s="1">
        <f t="shared" ca="1" si="14"/>
        <v>0.62534572822590251</v>
      </c>
      <c r="H127" s="1">
        <f t="shared" ca="1" si="14"/>
        <v>0.66916602852045259</v>
      </c>
      <c r="I127" s="1">
        <f t="shared" ca="1" si="14"/>
        <v>0.52284462548570443</v>
      </c>
      <c r="J127" s="1">
        <f t="shared" ca="1" si="14"/>
        <v>0.48472210856244946</v>
      </c>
      <c r="K127" s="1">
        <f t="shared" ca="1" si="14"/>
        <v>0.51161902779713508</v>
      </c>
      <c r="L127" s="1">
        <f t="shared" ca="1" si="14"/>
        <v>0.71042289640380696</v>
      </c>
      <c r="M127" s="1">
        <f t="shared" ca="1" si="14"/>
        <v>0.70081251007975576</v>
      </c>
      <c r="N127" s="1">
        <f t="shared" ca="1" si="14"/>
        <v>0.39026920984987018</v>
      </c>
      <c r="O127" s="1">
        <f t="shared" ca="1" si="14"/>
        <v>0.17414634212285049</v>
      </c>
      <c r="P127" s="1">
        <f t="shared" ca="1" si="14"/>
        <v>0.12531167864286774</v>
      </c>
      <c r="Q127" s="1">
        <f t="shared" ca="1" si="14"/>
        <v>5.5853978841665139E-2</v>
      </c>
      <c r="R127" s="1">
        <f t="shared" ca="1" si="14"/>
        <v>9.5240478572786502E-2</v>
      </c>
      <c r="S127" s="1">
        <f t="shared" ca="1" si="14"/>
        <v>0.25557879038401071</v>
      </c>
      <c r="T127" s="1">
        <f t="shared" ca="1" si="14"/>
        <v>0.32305274144966672</v>
      </c>
      <c r="U127" s="1">
        <f t="shared" ca="1" si="14"/>
        <v>0.36073686314826564</v>
      </c>
      <c r="V127" s="1">
        <f t="shared" ca="1" si="15"/>
        <v>0.23291924255217217</v>
      </c>
      <c r="W127" s="1">
        <f t="shared" ca="1" si="16"/>
        <v>0.15906514008301612</v>
      </c>
    </row>
    <row r="128" spans="1:23">
      <c r="A128">
        <v>161</v>
      </c>
      <c r="B128" t="s">
        <v>64</v>
      </c>
      <c r="C128">
        <v>1</v>
      </c>
      <c r="D128" s="1">
        <f t="shared" ca="1" si="12"/>
        <v>5.7601103880216421E-2</v>
      </c>
      <c r="E128" s="1">
        <f t="shared" ca="1" si="13"/>
        <v>0.14358004420129494</v>
      </c>
      <c r="F128" s="1">
        <f t="shared" ref="F128:U143" ca="1" si="17">(F78+0.6*(G78+E78)+0.15*(D78+H78))/(1+2*0.6+2*0.15)</f>
        <v>0.36042121525322302</v>
      </c>
      <c r="G128" s="1">
        <f t="shared" ca="1" si="17"/>
        <v>0.62103646781416</v>
      </c>
      <c r="H128" s="1">
        <f t="shared" ca="1" si="17"/>
        <v>0.63212412785227667</v>
      </c>
      <c r="I128" s="1">
        <f t="shared" ca="1" si="17"/>
        <v>0.47990397201050528</v>
      </c>
      <c r="J128" s="1">
        <f t="shared" ca="1" si="17"/>
        <v>0.56612401535367129</v>
      </c>
      <c r="K128" s="1">
        <f t="shared" ca="1" si="17"/>
        <v>0.65851737177985759</v>
      </c>
      <c r="L128" s="1">
        <f t="shared" ca="1" si="17"/>
        <v>0.67532669426634018</v>
      </c>
      <c r="M128" s="1">
        <f t="shared" ca="1" si="17"/>
        <v>0.55529420954834063</v>
      </c>
      <c r="N128" s="1">
        <f t="shared" ca="1" si="17"/>
        <v>0.51482482011922603</v>
      </c>
      <c r="O128" s="1">
        <f t="shared" ca="1" si="17"/>
        <v>0.42810660596191041</v>
      </c>
      <c r="P128" s="1">
        <f t="shared" ca="1" si="17"/>
        <v>0.40459550353055035</v>
      </c>
      <c r="Q128" s="1">
        <f t="shared" ca="1" si="17"/>
        <v>0.19365140451429963</v>
      </c>
      <c r="R128" s="1">
        <f t="shared" ca="1" si="17"/>
        <v>9.4187403322866844E-3</v>
      </c>
      <c r="S128" s="1">
        <f t="shared" ca="1" si="17"/>
        <v>2.2299222972967103E-2</v>
      </c>
      <c r="T128" s="1">
        <f t="shared" ca="1" si="17"/>
        <v>0.21821335027536176</v>
      </c>
      <c r="U128" s="1">
        <f t="shared" ca="1" si="17"/>
        <v>0.41017808627467278</v>
      </c>
      <c r="V128" s="1">
        <f t="shared" ca="1" si="15"/>
        <v>0.33813042447651892</v>
      </c>
      <c r="W128" s="1">
        <f t="shared" ca="1" si="16"/>
        <v>0.22252750554402137</v>
      </c>
    </row>
    <row r="129" spans="1:23">
      <c r="A129">
        <v>162</v>
      </c>
      <c r="B129" t="s">
        <v>65</v>
      </c>
      <c r="C129">
        <v>1</v>
      </c>
      <c r="D129" s="1">
        <f t="shared" ca="1" si="12"/>
        <v>0.90772934808233929</v>
      </c>
      <c r="E129" s="1">
        <f t="shared" ca="1" si="13"/>
        <v>0.7278618472213858</v>
      </c>
      <c r="F129" s="1">
        <f t="shared" ca="1" si="17"/>
        <v>0.56620602549863774</v>
      </c>
      <c r="G129" s="1">
        <f t="shared" ca="1" si="17"/>
        <v>0.69495039154416838</v>
      </c>
      <c r="H129" s="1">
        <f t="shared" ca="1" si="17"/>
        <v>0.86375681999803822</v>
      </c>
      <c r="I129" s="1">
        <f t="shared" ca="1" si="17"/>
        <v>0.8816667058397808</v>
      </c>
      <c r="J129" s="1">
        <f t="shared" ca="1" si="17"/>
        <v>0.7442709756109791</v>
      </c>
      <c r="K129" s="1">
        <f t="shared" ca="1" si="17"/>
        <v>0.5528930482164538</v>
      </c>
      <c r="L129" s="1">
        <f t="shared" ca="1" si="17"/>
        <v>0.46942772473370997</v>
      </c>
      <c r="M129" s="1">
        <f t="shared" ca="1" si="17"/>
        <v>0.25573858949388584</v>
      </c>
      <c r="N129" s="1">
        <f t="shared" ca="1" si="17"/>
        <v>0.18989971068189374</v>
      </c>
      <c r="O129" s="1">
        <f t="shared" ca="1" si="17"/>
        <v>0.32219283947879623</v>
      </c>
      <c r="P129" s="1">
        <f t="shared" ca="1" si="17"/>
        <v>0.3833044944138253</v>
      </c>
      <c r="Q129" s="1">
        <f t="shared" ca="1" si="17"/>
        <v>0.18303254951915046</v>
      </c>
      <c r="R129" s="1">
        <f t="shared" ca="1" si="17"/>
        <v>2.318084730023412E-2</v>
      </c>
      <c r="S129" s="1">
        <f t="shared" ca="1" si="17"/>
        <v>4.4609027578377328E-2</v>
      </c>
      <c r="T129" s="1">
        <f t="shared" ca="1" si="17"/>
        <v>0.22287757846357376</v>
      </c>
      <c r="U129" s="1">
        <f t="shared" ca="1" si="17"/>
        <v>0.36498814416958891</v>
      </c>
      <c r="V129" s="1">
        <f t="shared" ca="1" si="15"/>
        <v>0.23765813596964114</v>
      </c>
      <c r="W129" s="1">
        <f t="shared" ca="1" si="16"/>
        <v>0.12170696397305379</v>
      </c>
    </row>
    <row r="130" spans="1:23">
      <c r="A130">
        <v>163</v>
      </c>
      <c r="B130" t="s">
        <v>66</v>
      </c>
      <c r="C130">
        <v>1</v>
      </c>
      <c r="D130" s="1">
        <f t="shared" ca="1" si="12"/>
        <v>0.69268911429694646</v>
      </c>
      <c r="E130" s="1">
        <f t="shared" ca="1" si="13"/>
        <v>0.47064284428583703</v>
      </c>
      <c r="F130" s="1">
        <f t="shared" ca="1" si="17"/>
        <v>0.47884287012024529</v>
      </c>
      <c r="G130" s="1">
        <f t="shared" ca="1" si="17"/>
        <v>0.61301474574502834</v>
      </c>
      <c r="H130" s="1">
        <f t="shared" ca="1" si="17"/>
        <v>0.54380326675496404</v>
      </c>
      <c r="I130" s="1">
        <f t="shared" ca="1" si="17"/>
        <v>0.42865932157988762</v>
      </c>
      <c r="J130" s="1">
        <f t="shared" ca="1" si="17"/>
        <v>0.22210223710851468</v>
      </c>
      <c r="K130" s="1">
        <f t="shared" ca="1" si="17"/>
        <v>0.23176568437512754</v>
      </c>
      <c r="L130" s="1">
        <f t="shared" ca="1" si="17"/>
        <v>0.40625810769722304</v>
      </c>
      <c r="M130" s="1">
        <f t="shared" ca="1" si="17"/>
        <v>0.33573121380336268</v>
      </c>
      <c r="N130" s="1">
        <f t="shared" ca="1" si="17"/>
        <v>0.20369076902684918</v>
      </c>
      <c r="O130" s="1">
        <f t="shared" ca="1" si="17"/>
        <v>0.25754381892054329</v>
      </c>
      <c r="P130" s="1">
        <f t="shared" ca="1" si="17"/>
        <v>0.37805614487191103</v>
      </c>
      <c r="Q130" s="1">
        <f t="shared" ca="1" si="17"/>
        <v>0.2736474017993219</v>
      </c>
      <c r="R130" s="1">
        <f t="shared" ca="1" si="17"/>
        <v>0.12878692399775932</v>
      </c>
      <c r="S130" s="1">
        <f t="shared" ca="1" si="17"/>
        <v>3.7975430244175067E-2</v>
      </c>
      <c r="T130" s="1">
        <f t="shared" ca="1" si="17"/>
        <v>-2.1567450192236253E-2</v>
      </c>
      <c r="U130" s="1">
        <f t="shared" ca="1" si="17"/>
        <v>1.063016432897812E-2</v>
      </c>
      <c r="V130" s="1">
        <f t="shared" ca="1" si="15"/>
        <v>8.3117081706164359E-2</v>
      </c>
      <c r="W130" s="1">
        <f t="shared" ca="1" si="16"/>
        <v>0.10246879806802323</v>
      </c>
    </row>
    <row r="131" spans="1:23">
      <c r="A131">
        <v>164</v>
      </c>
      <c r="B131" t="s">
        <v>67</v>
      </c>
      <c r="C131">
        <v>1</v>
      </c>
      <c r="D131" s="1">
        <f t="shared" ca="1" si="12"/>
        <v>0.93201107646253067</v>
      </c>
      <c r="E131" s="1">
        <f t="shared" ca="1" si="13"/>
        <v>0.73219535210597497</v>
      </c>
      <c r="F131" s="1">
        <f t="shared" ca="1" si="17"/>
        <v>0.56230344614250583</v>
      </c>
      <c r="G131" s="1">
        <f t="shared" ca="1" si="17"/>
        <v>0.50999270284961018</v>
      </c>
      <c r="H131" s="1">
        <f t="shared" ca="1" si="17"/>
        <v>0.29197453048017569</v>
      </c>
      <c r="I131" s="1">
        <f t="shared" ca="1" si="17"/>
        <v>0.20316761213010198</v>
      </c>
      <c r="J131" s="1">
        <f t="shared" ca="1" si="17"/>
        <v>0.36308164965062589</v>
      </c>
      <c r="K131" s="1">
        <f t="shared" ca="1" si="17"/>
        <v>0.39677160371640968</v>
      </c>
      <c r="L131" s="1">
        <f t="shared" ca="1" si="17"/>
        <v>0.38128064757357427</v>
      </c>
      <c r="M131" s="1">
        <f t="shared" ca="1" si="17"/>
        <v>0.19713935612130426</v>
      </c>
      <c r="N131" s="1">
        <f t="shared" ca="1" si="17"/>
        <v>9.4364826777949704E-2</v>
      </c>
      <c r="O131" s="1">
        <f t="shared" ca="1" si="17"/>
        <v>0.20861093564518179</v>
      </c>
      <c r="P131" s="1">
        <f t="shared" ca="1" si="17"/>
        <v>0.37092298720708289</v>
      </c>
      <c r="Q131" s="1">
        <f t="shared" ca="1" si="17"/>
        <v>0.20667951319728331</v>
      </c>
      <c r="R131" s="1">
        <f t="shared" ca="1" si="17"/>
        <v>5.5296654385538199E-2</v>
      </c>
      <c r="S131" s="1">
        <f t="shared" ca="1" si="17"/>
        <v>4.2717444589390342E-2</v>
      </c>
      <c r="T131" s="1">
        <f t="shared" ca="1" si="17"/>
        <v>0.17359711779564038</v>
      </c>
      <c r="U131" s="1">
        <f t="shared" ca="1" si="17"/>
        <v>0.28741739861368171</v>
      </c>
      <c r="V131" s="1">
        <f t="shared" ca="1" si="15"/>
        <v>0.16003211051263877</v>
      </c>
      <c r="W131" s="1">
        <f t="shared" ca="1" si="16"/>
        <v>4.9791796716031435E-2</v>
      </c>
    </row>
    <row r="132" spans="1:23">
      <c r="A132">
        <v>165</v>
      </c>
      <c r="B132" t="s">
        <v>68</v>
      </c>
      <c r="C132">
        <v>1</v>
      </c>
      <c r="D132" s="1">
        <f t="shared" ca="1" si="12"/>
        <v>0.54148519281631369</v>
      </c>
      <c r="E132" s="1">
        <f t="shared" ca="1" si="13"/>
        <v>0.27921948962481635</v>
      </c>
      <c r="F132" s="1">
        <f t="shared" ca="1" si="17"/>
        <v>0.33268085970097594</v>
      </c>
      <c r="G132" s="1">
        <f t="shared" ca="1" si="17"/>
        <v>0.75306857528409221</v>
      </c>
      <c r="H132" s="1">
        <f t="shared" ca="1" si="17"/>
        <v>1.0355233802747059</v>
      </c>
      <c r="I132" s="1">
        <f t="shared" ca="1" si="17"/>
        <v>1.0493398938550533</v>
      </c>
      <c r="J132" s="1">
        <f t="shared" ca="1" si="17"/>
        <v>1.0061336915906094</v>
      </c>
      <c r="K132" s="1">
        <f t="shared" ca="1" si="17"/>
        <v>1.0061300854517454</v>
      </c>
      <c r="L132" s="1">
        <f t="shared" ca="1" si="17"/>
        <v>0.84246133344659813</v>
      </c>
      <c r="M132" s="1">
        <f t="shared" ca="1" si="17"/>
        <v>0.62345234843772346</v>
      </c>
      <c r="N132" s="1">
        <f t="shared" ca="1" si="17"/>
        <v>0.6522596954373725</v>
      </c>
      <c r="O132" s="1">
        <f t="shared" ca="1" si="17"/>
        <v>0.55528317087996293</v>
      </c>
      <c r="P132" s="1">
        <f t="shared" ca="1" si="17"/>
        <v>0.22629264208259378</v>
      </c>
      <c r="Q132" s="1">
        <f t="shared" ca="1" si="17"/>
        <v>3.198510026368169E-2</v>
      </c>
      <c r="R132" s="1">
        <f t="shared" ca="1" si="17"/>
        <v>3.7987842220492209E-2</v>
      </c>
      <c r="S132" s="1">
        <f t="shared" ca="1" si="17"/>
        <v>0.16964932745176592</v>
      </c>
      <c r="T132" s="1">
        <f t="shared" ca="1" si="17"/>
        <v>0.33539143527894943</v>
      </c>
      <c r="U132" s="1">
        <f t="shared" ca="1" si="17"/>
        <v>0.42419015640962121</v>
      </c>
      <c r="V132" s="1">
        <f t="shared" ca="1" si="15"/>
        <v>0.22248924489154595</v>
      </c>
      <c r="W132" s="1">
        <f t="shared" ca="1" si="16"/>
        <v>6.1178041338180597E-2</v>
      </c>
    </row>
    <row r="133" spans="1:23">
      <c r="A133">
        <v>166</v>
      </c>
      <c r="B133" t="s">
        <v>69</v>
      </c>
      <c r="C133">
        <v>1</v>
      </c>
      <c r="D133" s="1">
        <f t="shared" ca="1" si="12"/>
        <v>0.60245908914574053</v>
      </c>
      <c r="E133" s="1">
        <f t="shared" ca="1" si="13"/>
        <v>0.34967406169380694</v>
      </c>
      <c r="F133" s="1">
        <f t="shared" ca="1" si="17"/>
        <v>0.35377331257740663</v>
      </c>
      <c r="G133" s="1">
        <f t="shared" ca="1" si="17"/>
        <v>0.47686354576936374</v>
      </c>
      <c r="H133" s="1">
        <f t="shared" ca="1" si="17"/>
        <v>0.36218918896985525</v>
      </c>
      <c r="I133" s="1">
        <f t="shared" ca="1" si="17"/>
        <v>0.37049434148433036</v>
      </c>
      <c r="J133" s="1">
        <f t="shared" ca="1" si="17"/>
        <v>0.58497086222455286</v>
      </c>
      <c r="K133" s="1">
        <f t="shared" ca="1" si="17"/>
        <v>0.69078990459166267</v>
      </c>
      <c r="L133" s="1">
        <f t="shared" ca="1" si="17"/>
        <v>0.65117216334983652</v>
      </c>
      <c r="M133" s="1">
        <f t="shared" ca="1" si="17"/>
        <v>0.42926197169550839</v>
      </c>
      <c r="N133" s="1">
        <f t="shared" ca="1" si="17"/>
        <v>0.34222872910474533</v>
      </c>
      <c r="O133" s="1">
        <f t="shared" ca="1" si="17"/>
        <v>0.38694163774927248</v>
      </c>
      <c r="P133" s="1">
        <f t="shared" ca="1" si="17"/>
        <v>0.40793154737921544</v>
      </c>
      <c r="Q133" s="1">
        <f t="shared" ca="1" si="17"/>
        <v>0.21099367666948865</v>
      </c>
      <c r="R133" s="1">
        <f t="shared" ca="1" si="17"/>
        <v>3.7543146516801372E-2</v>
      </c>
      <c r="S133" s="1">
        <f t="shared" ca="1" si="17"/>
        <v>9.3741779804950801E-3</v>
      </c>
      <c r="T133" s="1">
        <f t="shared" ca="1" si="17"/>
        <v>0.1646088783699251</v>
      </c>
      <c r="U133" s="1">
        <f t="shared" ca="1" si="17"/>
        <v>0.33116236004968125</v>
      </c>
      <c r="V133" s="1">
        <f t="shared" ca="1" si="15"/>
        <v>0.19839985998312362</v>
      </c>
      <c r="W133" s="1">
        <f t="shared" ca="1" si="16"/>
        <v>5.5126263245950701E-3</v>
      </c>
    </row>
    <row r="134" spans="1:23">
      <c r="A134">
        <v>167</v>
      </c>
      <c r="B134" t="s">
        <v>70</v>
      </c>
      <c r="C134">
        <v>1</v>
      </c>
      <c r="D134" s="1">
        <f t="shared" ca="1" si="12"/>
        <v>0.42660354677808116</v>
      </c>
      <c r="E134" s="1">
        <f t="shared" ca="1" si="13"/>
        <v>0.26256622782139544</v>
      </c>
      <c r="F134" s="1">
        <f t="shared" ca="1" si="17"/>
        <v>0.33930351090022903</v>
      </c>
      <c r="G134" s="1">
        <f t="shared" ca="1" si="17"/>
        <v>0.52221954075736021</v>
      </c>
      <c r="H134" s="1">
        <f t="shared" ca="1" si="17"/>
        <v>0.50603660792522831</v>
      </c>
      <c r="I134" s="1">
        <f t="shared" ca="1" si="17"/>
        <v>0.54199744942192096</v>
      </c>
      <c r="J134" s="1">
        <f t="shared" ca="1" si="17"/>
        <v>0.61166703251515564</v>
      </c>
      <c r="K134" s="1">
        <f t="shared" ca="1" si="17"/>
        <v>0.63853316173080965</v>
      </c>
      <c r="L134" s="1">
        <f t="shared" ca="1" si="17"/>
        <v>0.7653018218819122</v>
      </c>
      <c r="M134" s="1">
        <f t="shared" ca="1" si="17"/>
        <v>0.76538088615136102</v>
      </c>
      <c r="N134" s="1">
        <f t="shared" ca="1" si="17"/>
        <v>0.60407432943838546</v>
      </c>
      <c r="O134" s="1">
        <f t="shared" ca="1" si="17"/>
        <v>0.61785712884381905</v>
      </c>
      <c r="P134" s="1">
        <f t="shared" ca="1" si="17"/>
        <v>0.53630501816205745</v>
      </c>
      <c r="Q134" s="1">
        <f t="shared" ca="1" si="17"/>
        <v>0.27253590073682082</v>
      </c>
      <c r="R134" s="1">
        <f t="shared" ca="1" si="17"/>
        <v>0.12021072000103508</v>
      </c>
      <c r="S134" s="1">
        <f t="shared" ca="1" si="17"/>
        <v>0.14225578219945265</v>
      </c>
      <c r="T134" s="1">
        <f t="shared" ca="1" si="17"/>
        <v>0.27366814847312659</v>
      </c>
      <c r="U134" s="1">
        <f t="shared" ca="1" si="17"/>
        <v>0.39268838580671978</v>
      </c>
      <c r="V134" s="1">
        <f t="shared" ca="1" si="15"/>
        <v>0.23311000739405843</v>
      </c>
      <c r="W134" s="1">
        <f t="shared" ca="1" si="16"/>
        <v>9.5302599799261326E-2</v>
      </c>
    </row>
    <row r="135" spans="1:23">
      <c r="A135">
        <v>168</v>
      </c>
      <c r="B135" t="s">
        <v>71</v>
      </c>
      <c r="C135">
        <v>-1</v>
      </c>
      <c r="D135" s="1">
        <f t="shared" ca="1" si="12"/>
        <v>2.1231505007546725E-2</v>
      </c>
      <c r="E135" s="1">
        <f t="shared" ca="1" si="13"/>
        <v>4.7648972637477763E-2</v>
      </c>
      <c r="F135" s="1">
        <f t="shared" ca="1" si="17"/>
        <v>0.13289777244507148</v>
      </c>
      <c r="G135" s="1">
        <f t="shared" ca="1" si="17"/>
        <v>0.22312020585964293</v>
      </c>
      <c r="H135" s="1">
        <f t="shared" ca="1" si="17"/>
        <v>0.29531396867281878</v>
      </c>
      <c r="I135" s="1">
        <f t="shared" ca="1" si="17"/>
        <v>0.38601744533113713</v>
      </c>
      <c r="J135" s="1">
        <f t="shared" ca="1" si="17"/>
        <v>0.2071488076268071</v>
      </c>
      <c r="K135" s="1">
        <f t="shared" ca="1" si="17"/>
        <v>9.114957895530508E-2</v>
      </c>
      <c r="L135" s="1">
        <f t="shared" ca="1" si="17"/>
        <v>0.27316622183268202</v>
      </c>
      <c r="M135" s="1">
        <f t="shared" ca="1" si="17"/>
        <v>0.61375565214682315</v>
      </c>
      <c r="N135" s="1">
        <f t="shared" ca="1" si="17"/>
        <v>0.74579895226421122</v>
      </c>
      <c r="O135" s="1">
        <f t="shared" ca="1" si="17"/>
        <v>0.75998218278654106</v>
      </c>
      <c r="P135" s="1">
        <f t="shared" ca="1" si="17"/>
        <v>0.81116611337845657</v>
      </c>
      <c r="Q135" s="1">
        <f t="shared" ca="1" si="17"/>
        <v>0.67745994197631676</v>
      </c>
      <c r="R135" s="1">
        <f t="shared" ca="1" si="17"/>
        <v>0.36329346303796933</v>
      </c>
      <c r="S135" s="1">
        <f t="shared" ca="1" si="17"/>
        <v>0.33503667849786739</v>
      </c>
      <c r="T135" s="1">
        <f t="shared" ca="1" si="17"/>
        <v>0.55027735824490365</v>
      </c>
      <c r="U135" s="1">
        <f t="shared" ca="1" si="17"/>
        <v>0.67259455085161957</v>
      </c>
      <c r="V135" s="1">
        <f t="shared" ca="1" si="15"/>
        <v>0.81145171717309217</v>
      </c>
      <c r="W135" s="1">
        <f t="shared" ca="1" si="16"/>
        <v>0.92049998694290436</v>
      </c>
    </row>
    <row r="136" spans="1:23">
      <c r="A136">
        <v>169</v>
      </c>
      <c r="B136" t="s">
        <v>72</v>
      </c>
      <c r="C136">
        <v>-1</v>
      </c>
      <c r="D136" s="1">
        <f t="shared" ca="1" si="12"/>
        <v>9.3136121784004669E-2</v>
      </c>
      <c r="E136" s="1">
        <f t="shared" ca="1" si="13"/>
        <v>0.25527182428071238</v>
      </c>
      <c r="F136" s="1">
        <f t="shared" ca="1" si="17"/>
        <v>0.53392338758171509</v>
      </c>
      <c r="G136" s="1">
        <f t="shared" ca="1" si="17"/>
        <v>0.59868085526370296</v>
      </c>
      <c r="H136" s="1">
        <f t="shared" ca="1" si="17"/>
        <v>0.37169054547236141</v>
      </c>
      <c r="I136" s="1">
        <f t="shared" ca="1" si="17"/>
        <v>0.11644559202259996</v>
      </c>
      <c r="J136" s="1">
        <f t="shared" ca="1" si="17"/>
        <v>1.9694079671805875E-2</v>
      </c>
      <c r="K136" s="1">
        <f t="shared" ca="1" si="17"/>
        <v>6.4695039107071195E-2</v>
      </c>
      <c r="L136" s="1">
        <f t="shared" ca="1" si="17"/>
        <v>0.23280639575769385</v>
      </c>
      <c r="M136" s="1">
        <f t="shared" ca="1" si="17"/>
        <v>0.55828119579387891</v>
      </c>
      <c r="N136" s="1">
        <f t="shared" ca="1" si="17"/>
        <v>0.90842860330210384</v>
      </c>
      <c r="O136" s="1">
        <f t="shared" ca="1" si="17"/>
        <v>1.0210298290427315</v>
      </c>
      <c r="P136" s="1">
        <f t="shared" ca="1" si="17"/>
        <v>0.87913095958571019</v>
      </c>
      <c r="Q136" s="1">
        <f t="shared" ca="1" si="17"/>
        <v>0.6212238699477266</v>
      </c>
      <c r="R136" s="1">
        <f t="shared" ca="1" si="17"/>
        <v>0.57229121415935413</v>
      </c>
      <c r="S136" s="1">
        <f t="shared" ca="1" si="17"/>
        <v>0.56711570529438693</v>
      </c>
      <c r="T136" s="1">
        <f t="shared" ca="1" si="17"/>
        <v>0.70923477335404872</v>
      </c>
      <c r="U136" s="1">
        <f t="shared" ca="1" si="17"/>
        <v>0.79277144121996568</v>
      </c>
      <c r="V136" s="1">
        <f t="shared" ca="1" si="15"/>
        <v>0.69775174754851366</v>
      </c>
      <c r="W136" s="1">
        <f t="shared" ca="1" si="16"/>
        <v>0.39273444503204707</v>
      </c>
    </row>
    <row r="137" spans="1:23">
      <c r="A137">
        <v>170</v>
      </c>
      <c r="B137" t="s">
        <v>73</v>
      </c>
      <c r="C137">
        <v>-1</v>
      </c>
      <c r="D137" s="1">
        <f t="shared" ca="1" si="12"/>
        <v>0.12963403872248941</v>
      </c>
      <c r="E137" s="1">
        <f t="shared" ca="1" si="13"/>
        <v>0.30332537022454975</v>
      </c>
      <c r="F137" s="1">
        <f t="shared" ca="1" si="17"/>
        <v>0.48222428812610485</v>
      </c>
      <c r="G137" s="1">
        <f t="shared" ca="1" si="17"/>
        <v>0.44014327925267188</v>
      </c>
      <c r="H137" s="1">
        <f t="shared" ca="1" si="17"/>
        <v>0.28759001680412644</v>
      </c>
      <c r="I137" s="1">
        <f t="shared" ca="1" si="17"/>
        <v>0.19296291631823212</v>
      </c>
      <c r="J137" s="1">
        <f t="shared" ca="1" si="17"/>
        <v>6.9920828711643332E-2</v>
      </c>
      <c r="K137" s="1">
        <f t="shared" ca="1" si="17"/>
        <v>6.3148471286325919E-2</v>
      </c>
      <c r="L137" s="1">
        <f t="shared" ca="1" si="17"/>
        <v>0.27629666824169963</v>
      </c>
      <c r="M137" s="1">
        <f t="shared" ca="1" si="17"/>
        <v>0.69638486789940779</v>
      </c>
      <c r="N137" s="1">
        <f t="shared" ca="1" si="17"/>
        <v>0.9818905240079685</v>
      </c>
      <c r="O137" s="1">
        <f t="shared" ca="1" si="17"/>
        <v>1.0637686715718959</v>
      </c>
      <c r="P137" s="1">
        <f t="shared" ca="1" si="17"/>
        <v>1.0470727238969291</v>
      </c>
      <c r="Q137" s="1">
        <f t="shared" ca="1" si="17"/>
        <v>0.86238731240395283</v>
      </c>
      <c r="R137" s="1">
        <f t="shared" ca="1" si="17"/>
        <v>0.51671343120388102</v>
      </c>
      <c r="S137" s="1">
        <f t="shared" ca="1" si="17"/>
        <v>0.4519837942468839</v>
      </c>
      <c r="T137" s="1">
        <f t="shared" ca="1" si="17"/>
        <v>0.63457644027481663</v>
      </c>
      <c r="U137" s="1">
        <f t="shared" ca="1" si="17"/>
        <v>0.72321022245876587</v>
      </c>
      <c r="V137" s="1">
        <f t="shared" ca="1" si="15"/>
        <v>0.69292886770924622</v>
      </c>
      <c r="W137" s="1">
        <f t="shared" ca="1" si="16"/>
        <v>0.52233568110095174</v>
      </c>
    </row>
    <row r="138" spans="1:23">
      <c r="A138">
        <v>171</v>
      </c>
      <c r="B138" t="s">
        <v>74</v>
      </c>
      <c r="C138">
        <v>-1</v>
      </c>
      <c r="D138" s="1">
        <f t="shared" ca="1" si="12"/>
        <v>8.2205020232429621E-2</v>
      </c>
      <c r="E138" s="1">
        <f t="shared" ca="1" si="13"/>
        <v>0.27672805210606088</v>
      </c>
      <c r="F138" s="1">
        <f t="shared" ca="1" si="17"/>
        <v>0.46461196378541719</v>
      </c>
      <c r="G138" s="1">
        <f t="shared" ca="1" si="17"/>
        <v>0.40950049459475713</v>
      </c>
      <c r="H138" s="1">
        <f t="shared" ca="1" si="17"/>
        <v>0.36054071927072534</v>
      </c>
      <c r="I138" s="1">
        <f t="shared" ca="1" si="17"/>
        <v>0.40304262851029227</v>
      </c>
      <c r="J138" s="1">
        <f t="shared" ca="1" si="17"/>
        <v>0.25927302454376416</v>
      </c>
      <c r="K138" s="1">
        <f t="shared" ca="1" si="17"/>
        <v>0.17320309409532064</v>
      </c>
      <c r="L138" s="1">
        <f t="shared" ca="1" si="17"/>
        <v>0.33951281757493879</v>
      </c>
      <c r="M138" s="1">
        <f t="shared" ca="1" si="17"/>
        <v>0.62091853715910295</v>
      </c>
      <c r="N138" s="1">
        <f t="shared" ca="1" si="17"/>
        <v>0.62339121708080569</v>
      </c>
      <c r="O138" s="1">
        <f t="shared" ca="1" si="17"/>
        <v>0.53677682385209324</v>
      </c>
      <c r="P138" s="1">
        <f t="shared" ca="1" si="17"/>
        <v>0.703010411526799</v>
      </c>
      <c r="Q138" s="1">
        <f t="shared" ca="1" si="17"/>
        <v>0.82812458518491971</v>
      </c>
      <c r="R138" s="1">
        <f t="shared" ca="1" si="17"/>
        <v>0.70984243020491311</v>
      </c>
      <c r="S138" s="1">
        <f t="shared" ca="1" si="17"/>
        <v>0.55340420005391355</v>
      </c>
      <c r="T138" s="1">
        <f t="shared" ca="1" si="17"/>
        <v>0.5586217891044809</v>
      </c>
      <c r="U138" s="1">
        <f t="shared" ca="1" si="17"/>
        <v>0.47745123928487898</v>
      </c>
      <c r="V138" s="1">
        <f t="shared" ca="1" si="15"/>
        <v>0.44841388529934251</v>
      </c>
      <c r="W138" s="1">
        <f t="shared" ca="1" si="16"/>
        <v>0.35146458239678297</v>
      </c>
    </row>
    <row r="139" spans="1:23">
      <c r="A139">
        <v>172</v>
      </c>
      <c r="B139" t="s">
        <v>75</v>
      </c>
      <c r="C139">
        <v>-1</v>
      </c>
      <c r="D139" s="1">
        <f t="shared" ca="1" si="12"/>
        <v>-9.8076667049423555E-2</v>
      </c>
      <c r="E139" s="1">
        <f t="shared" ca="1" si="13"/>
        <v>7.9489143442046759E-2</v>
      </c>
      <c r="F139" s="1">
        <f t="shared" ca="1" si="17"/>
        <v>0.38788182422027784</v>
      </c>
      <c r="G139" s="1">
        <f t="shared" ca="1" si="17"/>
        <v>0.48680811654310469</v>
      </c>
      <c r="H139" s="1">
        <f t="shared" ca="1" si="17"/>
        <v>0.21971994376894605</v>
      </c>
      <c r="I139" s="1">
        <f t="shared" ca="1" si="17"/>
        <v>3.6966085292710837E-2</v>
      </c>
      <c r="J139" s="1">
        <f t="shared" ca="1" si="17"/>
        <v>8.5531508602746192E-2</v>
      </c>
      <c r="K139" s="1">
        <f t="shared" ca="1" si="17"/>
        <v>0.15567437523542293</v>
      </c>
      <c r="L139" s="1">
        <f t="shared" ca="1" si="17"/>
        <v>0.28684291354363844</v>
      </c>
      <c r="M139" s="1">
        <f t="shared" ca="1" si="17"/>
        <v>0.5541050003103194</v>
      </c>
      <c r="N139" s="1">
        <f t="shared" ca="1" si="17"/>
        <v>0.84104301188974606</v>
      </c>
      <c r="O139" s="1">
        <f t="shared" ca="1" si="17"/>
        <v>0.92327558581904989</v>
      </c>
      <c r="P139" s="1">
        <f t="shared" ca="1" si="17"/>
        <v>0.70555282183266665</v>
      </c>
      <c r="Q139" s="1">
        <f t="shared" ca="1" si="17"/>
        <v>0.29849380917462048</v>
      </c>
      <c r="R139" s="1">
        <f t="shared" ca="1" si="17"/>
        <v>0.11365093927602773</v>
      </c>
      <c r="S139" s="1">
        <f t="shared" ca="1" si="17"/>
        <v>0.29321665775931516</v>
      </c>
      <c r="T139" s="1">
        <f t="shared" ca="1" si="17"/>
        <v>0.67075922265261911</v>
      </c>
      <c r="U139" s="1">
        <f t="shared" ca="1" si="17"/>
        <v>0.78834504630489211</v>
      </c>
      <c r="V139" s="1">
        <f t="shared" ca="1" si="15"/>
        <v>0.62491872593497833</v>
      </c>
      <c r="W139" s="1">
        <f t="shared" ca="1" si="16"/>
        <v>0.30652854965165915</v>
      </c>
    </row>
    <row r="140" spans="1:23">
      <c r="A140">
        <v>173</v>
      </c>
      <c r="B140" t="s">
        <v>76</v>
      </c>
      <c r="C140">
        <v>-1</v>
      </c>
      <c r="D140" s="1">
        <f t="shared" ca="1" si="12"/>
        <v>0.13518943017285842</v>
      </c>
      <c r="E140" s="1">
        <f t="shared" ca="1" si="13"/>
        <v>0.24286458361728563</v>
      </c>
      <c r="F140" s="1">
        <f t="shared" ca="1" si="17"/>
        <v>0.23006894729765603</v>
      </c>
      <c r="G140" s="1">
        <f t="shared" ca="1" si="17"/>
        <v>0.16923547202939959</v>
      </c>
      <c r="H140" s="1">
        <f t="shared" ca="1" si="17"/>
        <v>7.0288594933562626E-2</v>
      </c>
      <c r="I140" s="1">
        <f t="shared" ca="1" si="17"/>
        <v>1.6529257228457113E-2</v>
      </c>
      <c r="J140" s="1">
        <f t="shared" ca="1" si="17"/>
        <v>1.6526772693713374E-2</v>
      </c>
      <c r="K140" s="1">
        <f t="shared" ca="1" si="17"/>
        <v>-9.9048750543720976E-3</v>
      </c>
      <c r="L140" s="1">
        <f t="shared" ca="1" si="17"/>
        <v>4.2534544440075081E-2</v>
      </c>
      <c r="M140" s="1">
        <f t="shared" ca="1" si="17"/>
        <v>0.25314091806339722</v>
      </c>
      <c r="N140" s="1">
        <f t="shared" ca="1" si="17"/>
        <v>0.59132772966351799</v>
      </c>
      <c r="O140" s="1">
        <f t="shared" ca="1" si="17"/>
        <v>0.80145811721219984</v>
      </c>
      <c r="P140" s="1">
        <f t="shared" ca="1" si="17"/>
        <v>0.66280370035190672</v>
      </c>
      <c r="Q140" s="1">
        <f t="shared" ca="1" si="17"/>
        <v>0.36523204719399927</v>
      </c>
      <c r="R140" s="1">
        <f t="shared" ca="1" si="17"/>
        <v>0.31856039252682211</v>
      </c>
      <c r="S140" s="1">
        <f t="shared" ca="1" si="17"/>
        <v>0.53710949118976747</v>
      </c>
      <c r="T140" s="1">
        <f t="shared" ca="1" si="17"/>
        <v>0.70854508677771944</v>
      </c>
      <c r="U140" s="1">
        <f t="shared" ca="1" si="17"/>
        <v>0.81064787363322588</v>
      </c>
      <c r="V140" s="1">
        <f t="shared" ca="1" si="15"/>
        <v>0.69450190035335713</v>
      </c>
      <c r="W140" s="1">
        <f t="shared" ca="1" si="16"/>
        <v>0.40456513170745884</v>
      </c>
    </row>
    <row r="141" spans="1:23">
      <c r="A141">
        <v>174</v>
      </c>
      <c r="B141" t="s">
        <v>77</v>
      </c>
      <c r="C141">
        <v>-1</v>
      </c>
      <c r="D141" s="1">
        <f t="shared" ca="1" si="12"/>
        <v>0.91791664569366527</v>
      </c>
      <c r="E141" s="1">
        <f t="shared" ca="1" si="13"/>
        <v>0.70420483013395874</v>
      </c>
      <c r="F141" s="1">
        <f t="shared" ca="1" si="17"/>
        <v>0.52689006246407388</v>
      </c>
      <c r="G141" s="1">
        <f t="shared" ca="1" si="17"/>
        <v>0.46200880765326485</v>
      </c>
      <c r="H141" s="1">
        <f t="shared" ca="1" si="17"/>
        <v>0.48322841333172767</v>
      </c>
      <c r="I141" s="1">
        <f t="shared" ca="1" si="17"/>
        <v>0.29914409451531726</v>
      </c>
      <c r="J141" s="1">
        <f t="shared" ca="1" si="17"/>
        <v>0.17497735257103786</v>
      </c>
      <c r="K141" s="1">
        <f t="shared" ca="1" si="17"/>
        <v>0.21763458053433679</v>
      </c>
      <c r="L141" s="1">
        <f t="shared" ca="1" si="17"/>
        <v>0.20281141511637052</v>
      </c>
      <c r="M141" s="1">
        <f t="shared" ca="1" si="17"/>
        <v>0.18841024509489618</v>
      </c>
      <c r="N141" s="1">
        <f t="shared" ca="1" si="17"/>
        <v>0.23453055931381503</v>
      </c>
      <c r="O141" s="1">
        <f t="shared" ca="1" si="17"/>
        <v>0.3451265905606023</v>
      </c>
      <c r="P141" s="1">
        <f t="shared" ca="1" si="17"/>
        <v>0.49922245877228849</v>
      </c>
      <c r="Q141" s="1">
        <f t="shared" ca="1" si="17"/>
        <v>0.57074313074961069</v>
      </c>
      <c r="R141" s="1">
        <f t="shared" ca="1" si="17"/>
        <v>0.80974128319380456</v>
      </c>
      <c r="S141" s="1">
        <f t="shared" ca="1" si="17"/>
        <v>1.0043506188818969</v>
      </c>
      <c r="T141" s="1">
        <f t="shared" ca="1" si="17"/>
        <v>0.98416222145109289</v>
      </c>
      <c r="U141" s="1">
        <f t="shared" ca="1" si="17"/>
        <v>0.73813987094729716</v>
      </c>
      <c r="V141" s="1">
        <f t="shared" ca="1" si="15"/>
        <v>0.34990450174310739</v>
      </c>
      <c r="W141" s="1">
        <f t="shared" ca="1" si="16"/>
        <v>6.4756147357520361E-2</v>
      </c>
    </row>
    <row r="142" spans="1:23">
      <c r="A142">
        <v>175</v>
      </c>
      <c r="B142" t="s">
        <v>78</v>
      </c>
      <c r="C142">
        <v>-1</v>
      </c>
      <c r="D142" s="1">
        <f t="shared" ca="1" si="12"/>
        <v>0.52884017648926995</v>
      </c>
      <c r="E142" s="1">
        <f t="shared" ca="1" si="13"/>
        <v>0.21724938440874783</v>
      </c>
      <c r="F142" s="1">
        <f t="shared" ca="1" si="17"/>
        <v>2.1159384662905456E-4</v>
      </c>
      <c r="G142" s="1">
        <f t="shared" ca="1" si="17"/>
        <v>-5.7397982153028493E-2</v>
      </c>
      <c r="H142" s="1">
        <f t="shared" ca="1" si="17"/>
        <v>-8.3884858577503579E-4</v>
      </c>
      <c r="I142" s="1">
        <f t="shared" ca="1" si="17"/>
        <v>0.14720121009763301</v>
      </c>
      <c r="J142" s="1">
        <f t="shared" ca="1" si="17"/>
        <v>0.293283273489097</v>
      </c>
      <c r="K142" s="1">
        <f t="shared" ca="1" si="17"/>
        <v>0.42754549647338519</v>
      </c>
      <c r="L142" s="1">
        <f t="shared" ca="1" si="17"/>
        <v>0.42063048222174865</v>
      </c>
      <c r="M142" s="1">
        <f t="shared" ca="1" si="17"/>
        <v>0.42359578925582309</v>
      </c>
      <c r="N142" s="1">
        <f t="shared" ca="1" si="17"/>
        <v>0.25805938857319516</v>
      </c>
      <c r="O142" s="1">
        <f t="shared" ca="1" si="17"/>
        <v>0.17664395384245563</v>
      </c>
      <c r="P142" s="1">
        <f t="shared" ca="1" si="17"/>
        <v>0.32288136887657337</v>
      </c>
      <c r="Q142" s="1">
        <f t="shared" ca="1" si="17"/>
        <v>0.52624275595637493</v>
      </c>
      <c r="R142" s="1">
        <f t="shared" ca="1" si="17"/>
        <v>0.52015422257414168</v>
      </c>
      <c r="S142" s="1">
        <f t="shared" ca="1" si="17"/>
        <v>0.70400277140243195</v>
      </c>
      <c r="T142" s="1">
        <f t="shared" ca="1" si="17"/>
        <v>0.86031847550902163</v>
      </c>
      <c r="U142" s="1">
        <f t="shared" ca="1" si="17"/>
        <v>0.69011858628119893</v>
      </c>
      <c r="V142" s="1">
        <f t="shared" ca="1" si="15"/>
        <v>0.30593887716660134</v>
      </c>
      <c r="W142" s="1">
        <f t="shared" ca="1" si="16"/>
        <v>0.11607031227702314</v>
      </c>
    </row>
    <row r="143" spans="1:23">
      <c r="A143">
        <v>176</v>
      </c>
      <c r="B143" t="s">
        <v>79</v>
      </c>
      <c r="C143">
        <v>-1</v>
      </c>
      <c r="D143" s="1">
        <f t="shared" ca="1" si="12"/>
        <v>0.64967586829745438</v>
      </c>
      <c r="E143" s="1">
        <f t="shared" ca="1" si="13"/>
        <v>0.28212280445037985</v>
      </c>
      <c r="F143" s="1">
        <f t="shared" ca="1" si="17"/>
        <v>5.3042946792353995E-2</v>
      </c>
      <c r="G143" s="1">
        <f t="shared" ca="1" si="17"/>
        <v>-4.4447785409241908E-3</v>
      </c>
      <c r="H143" s="1">
        <f t="shared" ca="1" si="17"/>
        <v>4.6636613567196658E-2</v>
      </c>
      <c r="I143" s="1">
        <f t="shared" ca="1" si="17"/>
        <v>0.1157769389331829</v>
      </c>
      <c r="J143" s="1">
        <f t="shared" ca="1" si="17"/>
        <v>0.26361754626604472</v>
      </c>
      <c r="K143" s="1">
        <f t="shared" ca="1" si="17"/>
        <v>0.42078591078572558</v>
      </c>
      <c r="L143" s="1">
        <f t="shared" ca="1" si="17"/>
        <v>0.26348151456231161</v>
      </c>
      <c r="M143" s="1">
        <f t="shared" ca="1" si="17"/>
        <v>9.2528653586169796E-2</v>
      </c>
      <c r="N143" s="1">
        <f t="shared" ca="1" si="17"/>
        <v>1.2800987946694134E-2</v>
      </c>
      <c r="O143" s="1">
        <f t="shared" ca="1" si="17"/>
        <v>-5.1062713054254878E-3</v>
      </c>
      <c r="P143" s="1">
        <f t="shared" ca="1" si="17"/>
        <v>4.8252445619799231E-2</v>
      </c>
      <c r="Q143" s="1">
        <f t="shared" ca="1" si="17"/>
        <v>0.25881675541729959</v>
      </c>
      <c r="R143" s="1">
        <f t="shared" ca="1" si="17"/>
        <v>0.58480746590855881</v>
      </c>
      <c r="S143" s="1">
        <f t="shared" ca="1" si="17"/>
        <v>0.74578314956664427</v>
      </c>
      <c r="T143" s="1">
        <f t="shared" ca="1" si="17"/>
        <v>0.78870887364930709</v>
      </c>
      <c r="U143" s="1">
        <f t="shared" ref="U143:U158" ca="1" si="18">(U93+0.6*(V93+T93)+0.15*(S93+W93))/(1+2*0.6+2*0.15)</f>
        <v>0.57456320464299993</v>
      </c>
      <c r="V143" s="1">
        <f t="shared" ca="1" si="15"/>
        <v>0.26502872735086203</v>
      </c>
      <c r="W143" s="1">
        <f t="shared" ca="1" si="16"/>
        <v>0.13849447522886388</v>
      </c>
    </row>
    <row r="144" spans="1:23">
      <c r="A144">
        <v>177</v>
      </c>
      <c r="B144" t="s">
        <v>80</v>
      </c>
      <c r="C144">
        <v>-1</v>
      </c>
      <c r="D144" s="1">
        <f t="shared" ca="1" si="12"/>
        <v>0.21727581315002992</v>
      </c>
      <c r="E144" s="1">
        <f t="shared" ca="1" si="13"/>
        <v>0.29962615188266739</v>
      </c>
      <c r="F144" s="1">
        <f t="shared" ref="F144:T158" ca="1" si="19">(F94+0.6*(G94+E94)+0.15*(D94+H94))/(1+2*0.6+2*0.15)</f>
        <v>0.43651185682863208</v>
      </c>
      <c r="G144" s="1">
        <f t="shared" ca="1" si="19"/>
        <v>0.311871476759222</v>
      </c>
      <c r="H144" s="1">
        <f t="shared" ca="1" si="19"/>
        <v>0.25185851671734705</v>
      </c>
      <c r="I144" s="1">
        <f t="shared" ca="1" si="19"/>
        <v>0.32273496802228979</v>
      </c>
      <c r="J144" s="1">
        <f t="shared" ca="1" si="19"/>
        <v>0.21198381151737697</v>
      </c>
      <c r="K144" s="1">
        <f t="shared" ca="1" si="19"/>
        <v>0.10983548924307862</v>
      </c>
      <c r="L144" s="1">
        <f t="shared" ca="1" si="19"/>
        <v>0.15636544988697473</v>
      </c>
      <c r="M144" s="1">
        <f t="shared" ca="1" si="19"/>
        <v>0.28570548596109857</v>
      </c>
      <c r="N144" s="1">
        <f t="shared" ca="1" si="19"/>
        <v>0.22016344797232587</v>
      </c>
      <c r="O144" s="1">
        <f t="shared" ca="1" si="19"/>
        <v>0.31344479001165648</v>
      </c>
      <c r="P144" s="1">
        <f t="shared" ca="1" si="19"/>
        <v>0.68297172508849013</v>
      </c>
      <c r="Q144" s="1">
        <f t="shared" ca="1" si="19"/>
        <v>0.9731298338827743</v>
      </c>
      <c r="R144" s="1">
        <f t="shared" ca="1" si="19"/>
        <v>1.0537395457633343</v>
      </c>
      <c r="S144" s="1">
        <f t="shared" ca="1" si="19"/>
        <v>1.0239478550970771</v>
      </c>
      <c r="T144" s="1">
        <f t="shared" ca="1" si="19"/>
        <v>0.88399707297747587</v>
      </c>
      <c r="U144" s="1">
        <f t="shared" ca="1" si="18"/>
        <v>0.54381098721017473</v>
      </c>
      <c r="V144" s="1">
        <f t="shared" ca="1" si="15"/>
        <v>0.1556651565768965</v>
      </c>
      <c r="W144" s="1">
        <f t="shared" ca="1" si="16"/>
        <v>-1.2483393315640721E-2</v>
      </c>
    </row>
    <row r="145" spans="1:23">
      <c r="A145">
        <v>178</v>
      </c>
      <c r="B145" t="s">
        <v>81</v>
      </c>
      <c r="C145">
        <v>-1</v>
      </c>
      <c r="D145" s="1">
        <f t="shared" ca="1" si="12"/>
        <v>0.51705998264105613</v>
      </c>
      <c r="E145" s="1">
        <f t="shared" ca="1" si="13"/>
        <v>0.2685697797752658</v>
      </c>
      <c r="F145" s="1">
        <f t="shared" ca="1" si="19"/>
        <v>5.965500488203028E-2</v>
      </c>
      <c r="G145" s="1">
        <f t="shared" ca="1" si="19"/>
        <v>-2.7665771761158338E-3</v>
      </c>
      <c r="H145" s="1">
        <f t="shared" ca="1" si="19"/>
        <v>2.2128683517209799E-2</v>
      </c>
      <c r="I145" s="1">
        <f t="shared" ca="1" si="19"/>
        <v>9.9494482135350323E-2</v>
      </c>
      <c r="J145" s="1">
        <f t="shared" ca="1" si="19"/>
        <v>0.28078867361012794</v>
      </c>
      <c r="K145" s="1">
        <f t="shared" ca="1" si="19"/>
        <v>0.4223558036996452</v>
      </c>
      <c r="L145" s="1">
        <f t="shared" ca="1" si="19"/>
        <v>0.23538665850944579</v>
      </c>
      <c r="M145" s="1">
        <f t="shared" ca="1" si="19"/>
        <v>4.059447232310498E-2</v>
      </c>
      <c r="N145" s="1">
        <f t="shared" ca="1" si="19"/>
        <v>-6.0457788078487451E-2</v>
      </c>
      <c r="O145" s="1">
        <f t="shared" ca="1" si="19"/>
        <v>-9.4137453394844112E-2</v>
      </c>
      <c r="P145" s="1">
        <f t="shared" ca="1" si="19"/>
        <v>-8.0597460552520844E-2</v>
      </c>
      <c r="Q145" s="1">
        <f t="shared" ca="1" si="19"/>
        <v>-2.5014764862834521E-2</v>
      </c>
      <c r="R145" s="1">
        <f t="shared" ca="1" si="19"/>
        <v>0.22507281719139649</v>
      </c>
      <c r="S145" s="1">
        <f t="shared" ca="1" si="19"/>
        <v>0.66320229455700164</v>
      </c>
      <c r="T145" s="1">
        <f t="shared" ca="1" si="19"/>
        <v>0.88680989672185251</v>
      </c>
      <c r="U145" s="1">
        <f t="shared" ca="1" si="18"/>
        <v>0.71262434252755846</v>
      </c>
      <c r="V145" s="1">
        <f t="shared" ca="1" si="15"/>
        <v>0.32141053788575075</v>
      </c>
      <c r="W145" s="1">
        <f t="shared" ca="1" si="16"/>
        <v>0.1258512359698018</v>
      </c>
    </row>
    <row r="146" spans="1:23">
      <c r="A146">
        <v>179</v>
      </c>
      <c r="B146" t="s">
        <v>82</v>
      </c>
      <c r="C146">
        <v>-1</v>
      </c>
      <c r="D146" s="1">
        <f t="shared" ca="1" si="12"/>
        <v>0.60224306838129371</v>
      </c>
      <c r="E146" s="1">
        <f t="shared" ca="1" si="13"/>
        <v>0.33862607522709365</v>
      </c>
      <c r="F146" s="1">
        <f t="shared" ca="1" si="19"/>
        <v>0.17198132925643958</v>
      </c>
      <c r="G146" s="1">
        <f t="shared" ca="1" si="19"/>
        <v>0.11960307699869102</v>
      </c>
      <c r="H146" s="1">
        <f t="shared" ca="1" si="19"/>
        <v>0.23880212004772955</v>
      </c>
      <c r="I146" s="1">
        <f t="shared" ca="1" si="19"/>
        <v>0.37949616453369411</v>
      </c>
      <c r="J146" s="1">
        <f t="shared" ca="1" si="19"/>
        <v>0.31938706654542171</v>
      </c>
      <c r="K146" s="1">
        <f t="shared" ca="1" si="19"/>
        <v>0.25856404916472275</v>
      </c>
      <c r="L146" s="1">
        <f t="shared" ca="1" si="19"/>
        <v>0.32002529024892967</v>
      </c>
      <c r="M146" s="1">
        <f t="shared" ca="1" si="19"/>
        <v>0.38893409759310416</v>
      </c>
      <c r="N146" s="1">
        <f t="shared" ca="1" si="19"/>
        <v>0.20493847134665991</v>
      </c>
      <c r="O146" s="1">
        <f t="shared" ca="1" si="19"/>
        <v>0.10975988913422803</v>
      </c>
      <c r="P146" s="1">
        <f t="shared" ca="1" si="19"/>
        <v>0.38036086369327038</v>
      </c>
      <c r="Q146" s="1">
        <f t="shared" ca="1" si="19"/>
        <v>0.82799430227473414</v>
      </c>
      <c r="R146" s="1">
        <f t="shared" ca="1" si="19"/>
        <v>1.0293458449094712</v>
      </c>
      <c r="S146" s="1">
        <f t="shared" ca="1" si="19"/>
        <v>1.0339957443069763</v>
      </c>
      <c r="T146" s="1">
        <f t="shared" ca="1" si="19"/>
        <v>0.95244177508441941</v>
      </c>
      <c r="U146" s="1">
        <f t="shared" ca="1" si="18"/>
        <v>0.77655007018489608</v>
      </c>
      <c r="V146" s="1">
        <f t="shared" ca="1" si="15"/>
        <v>0.57563532289142072</v>
      </c>
      <c r="W146" s="1">
        <f t="shared" ca="1" si="16"/>
        <v>0.65487077203168031</v>
      </c>
    </row>
    <row r="147" spans="1:23">
      <c r="A147">
        <v>180</v>
      </c>
      <c r="B147" t="s">
        <v>83</v>
      </c>
      <c r="C147">
        <v>-1</v>
      </c>
      <c r="D147" s="1">
        <f t="shared" ca="1" si="12"/>
        <v>6.4270230301917267E-2</v>
      </c>
      <c r="E147" s="1">
        <f t="shared" ca="1" si="13"/>
        <v>0.17452495263380163</v>
      </c>
      <c r="F147" s="1">
        <f t="shared" ca="1" si="19"/>
        <v>0.37811353965278416</v>
      </c>
      <c r="G147" s="1">
        <f t="shared" ca="1" si="19"/>
        <v>0.506556088179968</v>
      </c>
      <c r="H147" s="1">
        <f t="shared" ca="1" si="19"/>
        <v>0.31582070622172631</v>
      </c>
      <c r="I147" s="1">
        <f t="shared" ca="1" si="19"/>
        <v>0.13637353735378671</v>
      </c>
      <c r="J147" s="1">
        <f t="shared" ca="1" si="19"/>
        <v>7.9015274290157686E-2</v>
      </c>
      <c r="K147" s="1">
        <f t="shared" ca="1" si="19"/>
        <v>0.13153051036058724</v>
      </c>
      <c r="L147" s="1">
        <f t="shared" ca="1" si="19"/>
        <v>0.26979552705059856</v>
      </c>
      <c r="M147" s="1">
        <f t="shared" ca="1" si="19"/>
        <v>0.37628666691506485</v>
      </c>
      <c r="N147" s="1">
        <f t="shared" ca="1" si="19"/>
        <v>0.32086935973185848</v>
      </c>
      <c r="O147" s="1">
        <f t="shared" ca="1" si="19"/>
        <v>0.2113600869367489</v>
      </c>
      <c r="P147" s="1">
        <f t="shared" ca="1" si="19"/>
        <v>0.2764225128179788</v>
      </c>
      <c r="Q147" s="1">
        <f t="shared" ca="1" si="19"/>
        <v>0.45404225907581203</v>
      </c>
      <c r="R147" s="1">
        <f t="shared" ca="1" si="19"/>
        <v>0.47186493873833707</v>
      </c>
      <c r="S147" s="1">
        <f t="shared" ca="1" si="19"/>
        <v>0.51836487093915928</v>
      </c>
      <c r="T147" s="1">
        <f t="shared" ca="1" si="19"/>
        <v>0.44098717756198152</v>
      </c>
      <c r="U147" s="1">
        <f t="shared" ca="1" si="18"/>
        <v>0.47069603321256359</v>
      </c>
      <c r="V147" s="1">
        <f t="shared" ca="1" si="15"/>
        <v>0.52569967753744207</v>
      </c>
      <c r="W147" s="1">
        <f t="shared" ca="1" si="16"/>
        <v>0.70667767808189186</v>
      </c>
    </row>
    <row r="148" spans="1:23">
      <c r="A148">
        <v>181</v>
      </c>
      <c r="B148" t="s">
        <v>84</v>
      </c>
      <c r="C148">
        <v>-1</v>
      </c>
      <c r="D148" s="1">
        <f t="shared" ca="1" si="12"/>
        <v>3.0488352552454157E-3</v>
      </c>
      <c r="E148" s="1">
        <f t="shared" ca="1" si="13"/>
        <v>0.17300848740155189</v>
      </c>
      <c r="F148" s="1">
        <f t="shared" ca="1" si="19"/>
        <v>0.53976048574128599</v>
      </c>
      <c r="G148" s="1">
        <f t="shared" ca="1" si="19"/>
        <v>0.79748965996069143</v>
      </c>
      <c r="H148" s="1">
        <f t="shared" ca="1" si="19"/>
        <v>0.6490931150938356</v>
      </c>
      <c r="I148" s="1">
        <f t="shared" ca="1" si="19"/>
        <v>0.2248266739334453</v>
      </c>
      <c r="J148" s="1">
        <f t="shared" ca="1" si="19"/>
        <v>-2.0704391044715185E-2</v>
      </c>
      <c r="K148" s="1">
        <f t="shared" ca="1" si="19"/>
        <v>-1.9978114503618104E-2</v>
      </c>
      <c r="L148" s="1">
        <f t="shared" ca="1" si="19"/>
        <v>5.8826678073561511E-2</v>
      </c>
      <c r="M148" s="1">
        <f t="shared" ca="1" si="19"/>
        <v>0.10582903492842965</v>
      </c>
      <c r="N148" s="1">
        <f t="shared" ca="1" si="19"/>
        <v>0.18344349570488278</v>
      </c>
      <c r="O148" s="1">
        <f t="shared" ca="1" si="19"/>
        <v>0.30569428867664916</v>
      </c>
      <c r="P148" s="1">
        <f t="shared" ca="1" si="19"/>
        <v>0.25592873081389167</v>
      </c>
      <c r="Q148" s="1">
        <f t="shared" ca="1" si="19"/>
        <v>0.34077391568729187</v>
      </c>
      <c r="R148" s="1">
        <f t="shared" ca="1" si="19"/>
        <v>0.61862450465284213</v>
      </c>
      <c r="S148" s="1">
        <f t="shared" ca="1" si="19"/>
        <v>0.72112110632190574</v>
      </c>
      <c r="T148" s="1">
        <f t="shared" ca="1" si="19"/>
        <v>0.63863211567365497</v>
      </c>
      <c r="U148" s="1">
        <f t="shared" ca="1" si="18"/>
        <v>0.62042064638960948</v>
      </c>
      <c r="V148" s="1">
        <f t="shared" ca="1" si="15"/>
        <v>0.55399681512023957</v>
      </c>
      <c r="W148" s="1">
        <f t="shared" ca="1" si="16"/>
        <v>0.68138506476153393</v>
      </c>
    </row>
    <row r="149" spans="1:23">
      <c r="A149">
        <v>182</v>
      </c>
      <c r="B149" t="s">
        <v>85</v>
      </c>
      <c r="C149">
        <v>-1</v>
      </c>
      <c r="D149" s="1">
        <f t="shared" ca="1" si="12"/>
        <v>0.142297890270666</v>
      </c>
      <c r="E149" s="1">
        <f t="shared" ca="1" si="13"/>
        <v>0.39495805181415566</v>
      </c>
      <c r="F149" s="1">
        <f t="shared" ca="1" si="19"/>
        <v>0.74032419936987071</v>
      </c>
      <c r="G149" s="1">
        <f t="shared" ca="1" si="19"/>
        <v>0.84660312140795324</v>
      </c>
      <c r="H149" s="1">
        <f t="shared" ca="1" si="19"/>
        <v>0.64768588278739658</v>
      </c>
      <c r="I149" s="1">
        <f t="shared" ca="1" si="19"/>
        <v>0.30982419034320036</v>
      </c>
      <c r="J149" s="1">
        <f t="shared" ca="1" si="19"/>
        <v>8.1698421560306531E-2</v>
      </c>
      <c r="K149" s="1">
        <f t="shared" ca="1" si="19"/>
        <v>2.4240803966289691E-3</v>
      </c>
      <c r="L149" s="1">
        <f t="shared" ca="1" si="19"/>
        <v>0.21949050017497918</v>
      </c>
      <c r="M149" s="1">
        <f t="shared" ca="1" si="19"/>
        <v>0.61486366680049431</v>
      </c>
      <c r="N149" s="1">
        <f t="shared" ca="1" si="19"/>
        <v>0.72909702402783405</v>
      </c>
      <c r="O149" s="1">
        <f t="shared" ca="1" si="19"/>
        <v>0.62531139327540397</v>
      </c>
      <c r="P149" s="1">
        <f t="shared" ca="1" si="19"/>
        <v>0.77515703667586977</v>
      </c>
      <c r="Q149" s="1">
        <f t="shared" ca="1" si="19"/>
        <v>1.0026941815191071</v>
      </c>
      <c r="R149" s="1">
        <f t="shared" ca="1" si="19"/>
        <v>1.0490544452959809</v>
      </c>
      <c r="S149" s="1">
        <f t="shared" ca="1" si="19"/>
        <v>0.82627122489051208</v>
      </c>
      <c r="T149" s="1">
        <f t="shared" ca="1" si="19"/>
        <v>0.50781996691736786</v>
      </c>
      <c r="U149" s="1">
        <f t="shared" ca="1" si="18"/>
        <v>0.44821675787942999</v>
      </c>
      <c r="V149" s="1">
        <f t="shared" ca="1" si="15"/>
        <v>0.47383117867726776</v>
      </c>
      <c r="W149" s="1">
        <f t="shared" ca="1" si="16"/>
        <v>0.61812062640944121</v>
      </c>
    </row>
    <row r="150" spans="1:23">
      <c r="A150">
        <v>183</v>
      </c>
      <c r="B150" t="s">
        <v>86</v>
      </c>
      <c r="C150">
        <v>-1</v>
      </c>
      <c r="D150" s="1">
        <f t="shared" ca="1" si="12"/>
        <v>0.15288796830557722</v>
      </c>
      <c r="E150" s="1">
        <f t="shared" ca="1" si="13"/>
        <v>0.3180006498711177</v>
      </c>
      <c r="F150" s="1">
        <f t="shared" ca="1" si="19"/>
        <v>0.65227901086900353</v>
      </c>
      <c r="G150" s="1">
        <f t="shared" ca="1" si="19"/>
        <v>0.79329576331848073</v>
      </c>
      <c r="H150" s="1">
        <f t="shared" ca="1" si="19"/>
        <v>0.61466855280637633</v>
      </c>
      <c r="I150" s="1">
        <f t="shared" ca="1" si="19"/>
        <v>0.32823060626116851</v>
      </c>
      <c r="J150" s="1">
        <f t="shared" ca="1" si="19"/>
        <v>0.15464745675697975</v>
      </c>
      <c r="K150" s="1">
        <f t="shared" ca="1" si="19"/>
        <v>0.11036503730003264</v>
      </c>
      <c r="L150" s="1">
        <f t="shared" ca="1" si="19"/>
        <v>0.30923860313833151</v>
      </c>
      <c r="M150" s="1">
        <f t="shared" ca="1" si="19"/>
        <v>0.63078507094041714</v>
      </c>
      <c r="N150" s="1">
        <f t="shared" ca="1" si="19"/>
        <v>0.60379589042418236</v>
      </c>
      <c r="O150" s="1">
        <f t="shared" ca="1" si="19"/>
        <v>0.29786884613781328</v>
      </c>
      <c r="P150" s="1">
        <f t="shared" ca="1" si="19"/>
        <v>0.32773202731304013</v>
      </c>
      <c r="Q150" s="1">
        <f t="shared" ca="1" si="19"/>
        <v>0.68147924308217589</v>
      </c>
      <c r="R150" s="1">
        <f t="shared" ca="1" si="19"/>
        <v>0.86290556745875069</v>
      </c>
      <c r="S150" s="1">
        <f t="shared" ca="1" si="19"/>
        <v>0.72425675314525162</v>
      </c>
      <c r="T150" s="1">
        <f t="shared" ca="1" si="19"/>
        <v>0.50086765336917227</v>
      </c>
      <c r="U150" s="1">
        <f t="shared" ca="1" si="18"/>
        <v>0.4847763664534227</v>
      </c>
      <c r="V150" s="1">
        <f t="shared" ca="1" si="15"/>
        <v>0.48860197356412288</v>
      </c>
      <c r="W150" s="1">
        <f t="shared" ca="1" si="16"/>
        <v>0.6449578958597143</v>
      </c>
    </row>
    <row r="151" spans="1:23">
      <c r="A151">
        <v>184</v>
      </c>
      <c r="B151" t="s">
        <v>87</v>
      </c>
      <c r="C151">
        <v>-1</v>
      </c>
      <c r="D151" s="1">
        <f t="shared" ca="1" si="12"/>
        <v>1.4311597837856576E-2</v>
      </c>
      <c r="E151" s="1">
        <f t="shared" ca="1" si="13"/>
        <v>4.4007980447870389E-2</v>
      </c>
      <c r="F151" s="1">
        <f t="shared" ca="1" si="19"/>
        <v>0.18448006201814299</v>
      </c>
      <c r="G151" s="1">
        <f t="shared" ca="1" si="19"/>
        <v>0.32755613569036574</v>
      </c>
      <c r="H151" s="1">
        <f t="shared" ca="1" si="19"/>
        <v>0.1451191939613807</v>
      </c>
      <c r="I151" s="1">
        <f t="shared" ca="1" si="19"/>
        <v>-2.9618387603121531E-2</v>
      </c>
      <c r="J151" s="1">
        <f t="shared" ca="1" si="19"/>
        <v>-6.7153507294379175E-2</v>
      </c>
      <c r="K151" s="1">
        <f t="shared" ca="1" si="19"/>
        <v>-3.5063673223501748E-2</v>
      </c>
      <c r="L151" s="1">
        <f t="shared" ca="1" si="19"/>
        <v>3.1814577449706997E-2</v>
      </c>
      <c r="M151" s="1">
        <f t="shared" ca="1" si="19"/>
        <v>0.16082148905676444</v>
      </c>
      <c r="N151" s="1">
        <f t="shared" ca="1" si="19"/>
        <v>0.35483781642118029</v>
      </c>
      <c r="O151" s="1">
        <f t="shared" ca="1" si="19"/>
        <v>0.39686443994078535</v>
      </c>
      <c r="P151" s="1">
        <f t="shared" ca="1" si="19"/>
        <v>0.26067448050573622</v>
      </c>
      <c r="Q151" s="1">
        <f t="shared" ca="1" si="19"/>
        <v>0.16227008502862769</v>
      </c>
      <c r="R151" s="1">
        <f t="shared" ca="1" si="19"/>
        <v>0.20033180912153675</v>
      </c>
      <c r="S151" s="1">
        <f t="shared" ca="1" si="19"/>
        <v>0.29533180364757311</v>
      </c>
      <c r="T151" s="1">
        <f t="shared" ca="1" si="19"/>
        <v>0.35363699440174062</v>
      </c>
      <c r="U151" s="1">
        <f t="shared" ca="1" si="18"/>
        <v>0.44852656667311502</v>
      </c>
      <c r="V151" s="1">
        <f t="shared" ca="1" si="15"/>
        <v>0.51312485698736421</v>
      </c>
      <c r="W151" s="1">
        <f t="shared" ca="1" si="16"/>
        <v>0.74731498066874114</v>
      </c>
    </row>
    <row r="152" spans="1:23">
      <c r="A152">
        <v>185</v>
      </c>
      <c r="B152" t="s">
        <v>88</v>
      </c>
      <c r="C152">
        <v>-1</v>
      </c>
      <c r="D152" s="1">
        <f t="shared" ca="1" si="12"/>
        <v>0.64908873040750226</v>
      </c>
      <c r="E152" s="1">
        <f t="shared" ca="1" si="13"/>
        <v>0.40483139413743224</v>
      </c>
      <c r="F152" s="1">
        <f t="shared" ca="1" si="19"/>
        <v>0.42591777938641134</v>
      </c>
      <c r="G152" s="1">
        <f t="shared" ca="1" si="19"/>
        <v>0.66751070264397927</v>
      </c>
      <c r="H152" s="1">
        <f t="shared" ca="1" si="19"/>
        <v>0.64786104348814333</v>
      </c>
      <c r="I152" s="1">
        <f t="shared" ca="1" si="19"/>
        <v>0.29511184544570163</v>
      </c>
      <c r="J152" s="1">
        <f t="shared" ca="1" si="19"/>
        <v>2.9769362625962258E-2</v>
      </c>
      <c r="K152" s="1">
        <f t="shared" ca="1" si="19"/>
        <v>-5.4253596033881892E-2</v>
      </c>
      <c r="L152" s="1">
        <f t="shared" ca="1" si="19"/>
        <v>-2.2457844258609794E-2</v>
      </c>
      <c r="M152" s="1">
        <f t="shared" ca="1" si="19"/>
        <v>4.937050704397896E-2</v>
      </c>
      <c r="N152" s="1">
        <f t="shared" ca="1" si="19"/>
        <v>6.5484354170590842E-2</v>
      </c>
      <c r="O152" s="1">
        <f t="shared" ca="1" si="19"/>
        <v>1.4249833788175811E-2</v>
      </c>
      <c r="P152" s="1">
        <f t="shared" ca="1" si="19"/>
        <v>4.0743551222606159E-2</v>
      </c>
      <c r="Q152" s="1">
        <f t="shared" ca="1" si="19"/>
        <v>0.26615949177499215</v>
      </c>
      <c r="R152" s="1">
        <f t="shared" ca="1" si="19"/>
        <v>0.67512547260012568</v>
      </c>
      <c r="S152" s="1">
        <f t="shared" ca="1" si="19"/>
        <v>0.91765428683489447</v>
      </c>
      <c r="T152" s="1">
        <f t="shared" ca="1" si="19"/>
        <v>0.90902002632348522</v>
      </c>
      <c r="U152" s="1">
        <f t="shared" ca="1" si="18"/>
        <v>0.74955365875046942</v>
      </c>
      <c r="V152" s="1">
        <f t="shared" ca="1" si="15"/>
        <v>0.59617048912044845</v>
      </c>
      <c r="W152" s="1">
        <f t="shared" ca="1" si="16"/>
        <v>0.65871286411512031</v>
      </c>
    </row>
    <row r="153" spans="1:23">
      <c r="A153">
        <v>186</v>
      </c>
      <c r="B153" t="s">
        <v>89</v>
      </c>
      <c r="C153">
        <v>-1</v>
      </c>
      <c r="D153" s="1">
        <f t="shared" ca="1" si="12"/>
        <v>-8.1714909922202136E-2</v>
      </c>
      <c r="E153" s="1">
        <f t="shared" ca="1" si="13"/>
        <v>-8.4500315433287898E-2</v>
      </c>
      <c r="F153" s="1">
        <f t="shared" ca="1" si="19"/>
        <v>-0.10664459034009237</v>
      </c>
      <c r="G153" s="1">
        <f t="shared" ca="1" si="19"/>
        <v>-9.2943405177783614E-2</v>
      </c>
      <c r="H153" s="1">
        <f t="shared" ca="1" si="19"/>
        <v>1.6050753048315734E-2</v>
      </c>
      <c r="I153" s="1">
        <f t="shared" ca="1" si="19"/>
        <v>0.24611354062071417</v>
      </c>
      <c r="J153" s="1">
        <f t="shared" ca="1" si="19"/>
        <v>0.4162276812009833</v>
      </c>
      <c r="K153" s="1">
        <f t="shared" ca="1" si="19"/>
        <v>0.23190020517107629</v>
      </c>
      <c r="L153" s="1">
        <f t="shared" ca="1" si="19"/>
        <v>2.4921551872051907E-2</v>
      </c>
      <c r="M153" s="1">
        <f t="shared" ca="1" si="19"/>
        <v>-2.4897614898278671E-3</v>
      </c>
      <c r="N153" s="1">
        <f t="shared" ca="1" si="19"/>
        <v>4.3850557742027979E-2</v>
      </c>
      <c r="O153" s="1">
        <f t="shared" ca="1" si="19"/>
        <v>7.7958467063545131E-2</v>
      </c>
      <c r="P153" s="1">
        <f t="shared" ca="1" si="19"/>
        <v>8.2298881474181906E-2</v>
      </c>
      <c r="Q153" s="1">
        <f t="shared" ca="1" si="19"/>
        <v>0.12083032598196168</v>
      </c>
      <c r="R153" s="1">
        <f t="shared" ca="1" si="19"/>
        <v>0.28888458893055097</v>
      </c>
      <c r="S153" s="1">
        <f t="shared" ca="1" si="19"/>
        <v>0.50900584529121362</v>
      </c>
      <c r="T153" s="1">
        <f t="shared" ca="1" si="19"/>
        <v>0.59265632486068887</v>
      </c>
      <c r="U153" s="1">
        <f t="shared" ca="1" si="18"/>
        <v>0.76292088880266085</v>
      </c>
      <c r="V153" s="1">
        <f t="shared" ca="1" si="15"/>
        <v>0.76375658892419029</v>
      </c>
      <c r="W153" s="1">
        <f t="shared" ca="1" si="16"/>
        <v>0.49953805485739711</v>
      </c>
    </row>
    <row r="154" spans="1:23">
      <c r="A154">
        <v>187</v>
      </c>
      <c r="B154" t="s">
        <v>90</v>
      </c>
      <c r="C154">
        <v>-1</v>
      </c>
      <c r="D154" s="1">
        <f t="shared" ca="1" si="12"/>
        <v>-4.4961301088423791E-2</v>
      </c>
      <c r="E154" s="1">
        <f t="shared" ca="1" si="13"/>
        <v>2.7841169196847558E-2</v>
      </c>
      <c r="F154" s="1">
        <f t="shared" ca="1" si="19"/>
        <v>0.14014351058070418</v>
      </c>
      <c r="G154" s="1">
        <f t="shared" ca="1" si="19"/>
        <v>0.12283461963904936</v>
      </c>
      <c r="H154" s="1">
        <f t="shared" ca="1" si="19"/>
        <v>0.110340567682449</v>
      </c>
      <c r="I154" s="1">
        <f t="shared" ca="1" si="19"/>
        <v>0.27893750127596717</v>
      </c>
      <c r="J154" s="1">
        <f t="shared" ca="1" si="19"/>
        <v>0.45358902372383902</v>
      </c>
      <c r="K154" s="1">
        <f t="shared" ca="1" si="19"/>
        <v>0.30098784298183545</v>
      </c>
      <c r="L154" s="1">
        <f t="shared" ca="1" si="19"/>
        <v>0.18990375701328216</v>
      </c>
      <c r="M154" s="1">
        <f t="shared" ca="1" si="19"/>
        <v>0.21331270003273786</v>
      </c>
      <c r="N154" s="1">
        <f t="shared" ca="1" si="19"/>
        <v>0.13734216439626148</v>
      </c>
      <c r="O154" s="1">
        <f t="shared" ca="1" si="19"/>
        <v>8.2775696226760301E-2</v>
      </c>
      <c r="P154" s="1">
        <f t="shared" ca="1" si="19"/>
        <v>0.1810236966626628</v>
      </c>
      <c r="Q154" s="1">
        <f t="shared" ca="1" si="19"/>
        <v>0.38041696405147857</v>
      </c>
      <c r="R154" s="1">
        <f t="shared" ca="1" si="19"/>
        <v>0.40349458093242363</v>
      </c>
      <c r="S154" s="1">
        <f t="shared" ca="1" si="19"/>
        <v>0.48513125707238947</v>
      </c>
      <c r="T154" s="1">
        <f t="shared" ca="1" si="19"/>
        <v>0.55239418198913115</v>
      </c>
      <c r="U154" s="1">
        <f t="shared" ca="1" si="18"/>
        <v>0.75577337308400327</v>
      </c>
      <c r="V154" s="1">
        <f t="shared" ca="1" si="15"/>
        <v>0.73983632664092913</v>
      </c>
      <c r="W154" s="1">
        <f t="shared" ca="1" si="16"/>
        <v>0.43753505784911967</v>
      </c>
    </row>
    <row r="155" spans="1:23">
      <c r="A155">
        <v>188</v>
      </c>
      <c r="B155" t="s">
        <v>91</v>
      </c>
      <c r="C155">
        <v>-1</v>
      </c>
      <c r="D155" s="1">
        <f t="shared" ca="1" si="12"/>
        <v>3.2569133069226819E-3</v>
      </c>
      <c r="E155" s="1">
        <f t="shared" ca="1" si="13"/>
        <v>0.23734047990452861</v>
      </c>
      <c r="F155" s="1">
        <f t="shared" ca="1" si="19"/>
        <v>0.38431660649157923</v>
      </c>
      <c r="G155" s="1">
        <f t="shared" ca="1" si="19"/>
        <v>0.22422432006435264</v>
      </c>
      <c r="H155" s="1">
        <f t="shared" ca="1" si="19"/>
        <v>6.8295736862337003E-2</v>
      </c>
      <c r="I155" s="1">
        <f t="shared" ca="1" si="19"/>
        <v>2.8478658883258061E-2</v>
      </c>
      <c r="J155" s="1">
        <f t="shared" ca="1" si="19"/>
        <v>4.4271851075191743E-2</v>
      </c>
      <c r="K155" s="1">
        <f t="shared" ca="1" si="19"/>
        <v>3.1703481832494051E-2</v>
      </c>
      <c r="L155" s="1">
        <f t="shared" ca="1" si="19"/>
        <v>-1.2491296869133195E-3</v>
      </c>
      <c r="M155" s="1">
        <f t="shared" ca="1" si="19"/>
        <v>2.0975619331481247E-3</v>
      </c>
      <c r="N155" s="1">
        <f t="shared" ca="1" si="19"/>
        <v>4.3948460731542016E-2</v>
      </c>
      <c r="O155" s="1">
        <f t="shared" ca="1" si="19"/>
        <v>3.5223731177532039E-2</v>
      </c>
      <c r="P155" s="1">
        <f t="shared" ca="1" si="19"/>
        <v>4.9679813111198783E-2</v>
      </c>
      <c r="Q155" s="1">
        <f t="shared" ca="1" si="19"/>
        <v>0.24925933821751833</v>
      </c>
      <c r="R155" s="1">
        <f t="shared" ca="1" si="19"/>
        <v>0.6336344646681743</v>
      </c>
      <c r="S155" s="1">
        <f t="shared" ca="1" si="19"/>
        <v>0.8675736687482285</v>
      </c>
      <c r="T155" s="1">
        <f t="shared" ca="1" si="19"/>
        <v>0.92666682352768981</v>
      </c>
      <c r="U155" s="1">
        <f t="shared" ca="1" si="18"/>
        <v>0.87573313574526424</v>
      </c>
      <c r="V155" s="1">
        <f t="shared" ca="1" si="15"/>
        <v>0.69509230885506779</v>
      </c>
      <c r="W155" s="1">
        <f t="shared" ca="1" si="16"/>
        <v>0.35281939055904782</v>
      </c>
    </row>
    <row r="156" spans="1:23">
      <c r="A156">
        <v>189</v>
      </c>
      <c r="B156" t="s">
        <v>92</v>
      </c>
      <c r="C156">
        <v>-1</v>
      </c>
      <c r="D156" s="1">
        <f t="shared" ca="1" si="12"/>
        <v>-0.14972485981184522</v>
      </c>
      <c r="E156" s="1">
        <f t="shared" ca="1" si="13"/>
        <v>-8.1844743962535868E-2</v>
      </c>
      <c r="F156" s="1">
        <f t="shared" ca="1" si="19"/>
        <v>-3.4345964943646508E-2</v>
      </c>
      <c r="G156" s="1">
        <f t="shared" ca="1" si="19"/>
        <v>-3.2875069063062486E-2</v>
      </c>
      <c r="H156" s="1">
        <f t="shared" ca="1" si="19"/>
        <v>1.8793571012217746E-2</v>
      </c>
      <c r="I156" s="1">
        <f t="shared" ca="1" si="19"/>
        <v>0.22454655209729218</v>
      </c>
      <c r="J156" s="1">
        <f t="shared" ca="1" si="19"/>
        <v>0.45319785710295124</v>
      </c>
      <c r="K156" s="1">
        <f t="shared" ca="1" si="19"/>
        <v>0.32979364234900066</v>
      </c>
      <c r="L156" s="1">
        <f t="shared" ca="1" si="19"/>
        <v>0.14940428388728549</v>
      </c>
      <c r="M156" s="1">
        <f t="shared" ca="1" si="19"/>
        <v>0.11253262283607043</v>
      </c>
      <c r="N156" s="1">
        <f t="shared" ca="1" si="19"/>
        <v>0.12380599223832604</v>
      </c>
      <c r="O156" s="1">
        <f t="shared" ca="1" si="19"/>
        <v>0.15306002273437258</v>
      </c>
      <c r="P156" s="1">
        <f t="shared" ca="1" si="19"/>
        <v>0.28682820558658345</v>
      </c>
      <c r="Q156" s="1">
        <f t="shared" ca="1" si="19"/>
        <v>0.46704993621503366</v>
      </c>
      <c r="R156" s="1">
        <f t="shared" ca="1" si="19"/>
        <v>0.47292765156126848</v>
      </c>
      <c r="S156" s="1">
        <f t="shared" ca="1" si="19"/>
        <v>0.49265355641899811</v>
      </c>
      <c r="T156" s="1">
        <f t="shared" ca="1" si="19"/>
        <v>0.40265167907988902</v>
      </c>
      <c r="U156" s="1">
        <f t="shared" ca="1" si="18"/>
        <v>0.34798917792987705</v>
      </c>
      <c r="V156" s="1">
        <f t="shared" ca="1" si="15"/>
        <v>0.20036769199352825</v>
      </c>
      <c r="W156" s="1">
        <f t="shared" ca="1" si="16"/>
        <v>8.3815268554428599E-2</v>
      </c>
    </row>
    <row r="157" spans="1:23">
      <c r="A157">
        <v>190</v>
      </c>
      <c r="B157" t="s">
        <v>93</v>
      </c>
      <c r="C157">
        <v>-1</v>
      </c>
      <c r="D157" s="1">
        <f t="shared" ca="1" si="12"/>
        <v>0.12533822816497212</v>
      </c>
      <c r="E157" s="1">
        <f t="shared" ca="1" si="13"/>
        <v>0.34449047872616817</v>
      </c>
      <c r="F157" s="1">
        <f t="shared" ca="1" si="19"/>
        <v>0.56655496326841792</v>
      </c>
      <c r="G157" s="1">
        <f t="shared" ca="1" si="19"/>
        <v>0.52389689548612994</v>
      </c>
      <c r="H157" s="1">
        <f t="shared" ca="1" si="19"/>
        <v>0.4145439753373944</v>
      </c>
      <c r="I157" s="1">
        <f t="shared" ca="1" si="19"/>
        <v>0.49732763818561337</v>
      </c>
      <c r="J157" s="1">
        <f t="shared" ca="1" si="19"/>
        <v>0.52903992237095632</v>
      </c>
      <c r="K157" s="1">
        <f t="shared" ca="1" si="19"/>
        <v>0.30019031736017443</v>
      </c>
      <c r="L157" s="1">
        <f t="shared" ca="1" si="19"/>
        <v>0.31171192716192825</v>
      </c>
      <c r="M157" s="1">
        <f t="shared" ca="1" si="19"/>
        <v>0.61970580983282897</v>
      </c>
      <c r="N157" s="1">
        <f t="shared" ca="1" si="19"/>
        <v>0.66921417873592437</v>
      </c>
      <c r="O157" s="1">
        <f t="shared" ca="1" si="19"/>
        <v>0.43381785548355206</v>
      </c>
      <c r="P157" s="1">
        <f t="shared" ca="1" si="19"/>
        <v>0.44482894266649431</v>
      </c>
      <c r="Q157" s="1">
        <f t="shared" ca="1" si="19"/>
        <v>0.76642647409339537</v>
      </c>
      <c r="R157" s="1">
        <f t="shared" ca="1" si="19"/>
        <v>0.92246241902410964</v>
      </c>
      <c r="S157" s="1">
        <f t="shared" ca="1" si="19"/>
        <v>0.7380033941420906</v>
      </c>
      <c r="T157" s="1">
        <f t="shared" ca="1" si="19"/>
        <v>0.49514423073799596</v>
      </c>
      <c r="U157" s="1">
        <f t="shared" ca="1" si="18"/>
        <v>0.51874386730856359</v>
      </c>
      <c r="V157" s="1">
        <f t="shared" ca="1" si="15"/>
        <v>0.49179251895333997</v>
      </c>
      <c r="W157" s="1">
        <f t="shared" ca="1" si="16"/>
        <v>0.23437516076877113</v>
      </c>
    </row>
    <row r="158" spans="1:23">
      <c r="A158">
        <v>191</v>
      </c>
      <c r="B158" t="s">
        <v>94</v>
      </c>
      <c r="C158">
        <v>-1</v>
      </c>
      <c r="D158" s="1">
        <f t="shared" ca="1" si="12"/>
        <v>0.26032549251478976</v>
      </c>
      <c r="E158" s="1">
        <f t="shared" ca="1" si="13"/>
        <v>0.38324721422579522</v>
      </c>
      <c r="F158" s="1">
        <f t="shared" ca="1" si="19"/>
        <v>0.46507349999598635</v>
      </c>
      <c r="G158" s="1">
        <f t="shared" ca="1" si="19"/>
        <v>0.28547070583675421</v>
      </c>
      <c r="H158" s="1">
        <f t="shared" ca="1" si="19"/>
        <v>0.1394706066455414</v>
      </c>
      <c r="I158" s="1">
        <f t="shared" ca="1" si="19"/>
        <v>0.20228170715305871</v>
      </c>
      <c r="J158" s="1">
        <f t="shared" ca="1" si="19"/>
        <v>0.32631191342122612</v>
      </c>
      <c r="K158" s="1">
        <f t="shared" ca="1" si="19"/>
        <v>0.18273049896895849</v>
      </c>
      <c r="L158" s="1">
        <f ca="1">(L108+0.6*(M108+K108)+0.15*(J108+N108))/(1+2*0.6+2*0.15)</f>
        <v>-1.5907263009614599E-2</v>
      </c>
      <c r="M158" s="1">
        <f t="shared" ca="1" si="19"/>
        <v>-9.0936910224477113E-2</v>
      </c>
      <c r="N158" s="1">
        <f t="shared" ca="1" si="19"/>
        <v>-8.4834185671462697E-2</v>
      </c>
      <c r="O158" s="1">
        <f t="shared" ca="1" si="19"/>
        <v>-9.2228599061786973E-2</v>
      </c>
      <c r="P158" s="1">
        <f t="shared" ca="1" si="19"/>
        <v>-3.4452313858922612E-2</v>
      </c>
      <c r="Q158" s="1">
        <f t="shared" ca="1" si="19"/>
        <v>0.23446069575534456</v>
      </c>
      <c r="R158" s="1">
        <f t="shared" ca="1" si="19"/>
        <v>0.57949213629191587</v>
      </c>
      <c r="S158" s="1">
        <f t="shared" ca="1" si="19"/>
        <v>0.62795155908316491</v>
      </c>
      <c r="T158" s="1">
        <f t="shared" ca="1" si="19"/>
        <v>0.55483820000436024</v>
      </c>
      <c r="U158" s="1">
        <f t="shared" ca="1" si="18"/>
        <v>0.64981012582852626</v>
      </c>
      <c r="V158" s="1">
        <f t="shared" ca="1" si="15"/>
        <v>0.62570107490763793</v>
      </c>
      <c r="W158" s="1">
        <f ca="1">(W108+0.6*(V108)+0.15*U108)/(1+0.6+0.15)</f>
        <v>0.41731728357869674</v>
      </c>
    </row>
    <row r="159" spans="1:23">
      <c r="D159" s="1" t="s">
        <v>2</v>
      </c>
      <c r="E159" s="1" t="s">
        <v>3</v>
      </c>
      <c r="F159" s="1" t="s">
        <v>4</v>
      </c>
      <c r="G159" s="1" t="s">
        <v>5</v>
      </c>
      <c r="H159" s="1" t="s">
        <v>6</v>
      </c>
      <c r="I159" s="1" t="s">
        <v>7</v>
      </c>
      <c r="J159" s="1" t="s">
        <v>8</v>
      </c>
      <c r="K159" s="1" t="s">
        <v>9</v>
      </c>
      <c r="L159" s="1" t="s">
        <v>10</v>
      </c>
      <c r="M159" s="1" t="s">
        <v>11</v>
      </c>
      <c r="N159" s="1" t="s">
        <v>17</v>
      </c>
      <c r="O159" s="1" t="s">
        <v>18</v>
      </c>
      <c r="P159" s="1" t="s">
        <v>19</v>
      </c>
      <c r="Q159" s="1" t="s">
        <v>20</v>
      </c>
      <c r="R159" s="1" t="s">
        <v>21</v>
      </c>
      <c r="S159" s="1" t="s">
        <v>22</v>
      </c>
      <c r="T159" s="1" t="s">
        <v>23</v>
      </c>
      <c r="U159" s="1" t="s">
        <v>24</v>
      </c>
      <c r="V159" s="1" t="s">
        <v>25</v>
      </c>
      <c r="W159" s="1" t="s">
        <v>26</v>
      </c>
    </row>
    <row r="160" spans="1:23">
      <c r="B160" s="1" t="s">
        <v>197</v>
      </c>
      <c r="C160" s="1" t="s">
        <v>0</v>
      </c>
      <c r="D160" s="10">
        <f ca="1">AVERAGE(D111:D134)</f>
        <v>0.44472505564108039</v>
      </c>
      <c r="E160" s="3">
        <f t="shared" ref="E160:W160" ca="1" si="20">AVERAGE(E111:E134)</f>
        <v>0.44482161964693723</v>
      </c>
      <c r="F160" s="3">
        <f t="shared" ca="1" si="20"/>
        <v>0.45636519192981689</v>
      </c>
      <c r="G160" s="3">
        <f t="shared" ca="1" si="20"/>
        <v>0.45430480388631372</v>
      </c>
      <c r="H160" s="3">
        <f t="shared" ca="1" si="20"/>
        <v>0.44443228577822308</v>
      </c>
      <c r="I160" s="3">
        <f t="shared" ca="1" si="20"/>
        <v>0.4242924863261559</v>
      </c>
      <c r="J160" s="3">
        <f t="shared" ca="1" si="20"/>
        <v>0.44883681117722962</v>
      </c>
      <c r="K160" s="3">
        <f t="shared" ca="1" si="20"/>
        <v>0.53626971312363392</v>
      </c>
      <c r="L160" s="3">
        <f t="shared" ca="1" si="20"/>
        <v>0.61193865049422624</v>
      </c>
      <c r="M160" s="3">
        <f t="shared" ca="1" si="20"/>
        <v>0.50388592604749927</v>
      </c>
      <c r="N160" s="3">
        <f t="shared" ca="1" si="20"/>
        <v>0.42220723214579764</v>
      </c>
      <c r="O160" s="3">
        <f t="shared" ca="1" si="20"/>
        <v>0.41871723874551997</v>
      </c>
      <c r="P160" s="3">
        <f t="shared" ca="1" si="20"/>
        <v>0.34208944783674283</v>
      </c>
      <c r="Q160" s="3">
        <f t="shared" ca="1" si="20"/>
        <v>0.2035891887216176</v>
      </c>
      <c r="R160" s="3">
        <f t="shared" ca="1" si="20"/>
        <v>0.14061009025127139</v>
      </c>
      <c r="S160" s="3">
        <f t="shared" ca="1" si="20"/>
        <v>0.20170624457125383</v>
      </c>
      <c r="T160" s="3">
        <f t="shared" ca="1" si="20"/>
        <v>0.2987395644479231</v>
      </c>
      <c r="U160" s="3">
        <f t="shared" ca="1" si="20"/>
        <v>0.38677947981335542</v>
      </c>
      <c r="V160" s="3">
        <f t="shared" ca="1" si="20"/>
        <v>0.24895136101513385</v>
      </c>
      <c r="W160" s="3">
        <f t="shared" ca="1" si="20"/>
        <v>0.12139869355877236</v>
      </c>
    </row>
    <row r="161" spans="2:23">
      <c r="C161" s="1" t="s">
        <v>198</v>
      </c>
      <c r="D161" s="10">
        <f ca="1">AVERAGE(D135:D158)</f>
        <v>0.20561482579440218</v>
      </c>
      <c r="E161" s="3">
        <f t="shared" ref="E161:W161" ca="1" si="21">AVERAGE(E135:E158)</f>
        <v>0.23548469879790379</v>
      </c>
      <c r="F161" s="3">
        <f t="shared" ca="1" si="21"/>
        <v>0.32566141998403531</v>
      </c>
      <c r="G161" s="3">
        <f t="shared" ca="1" si="21"/>
        <v>0.33858258271130276</v>
      </c>
      <c r="H161" s="3">
        <f t="shared" ca="1" si="21"/>
        <v>0.26811262468604546</v>
      </c>
      <c r="I161" s="3">
        <f t="shared" ca="1" si="21"/>
        <v>0.21909357695379086</v>
      </c>
      <c r="J161" s="3">
        <f t="shared" ca="1" si="21"/>
        <v>0.19508515048496022</v>
      </c>
      <c r="K161" s="3">
        <f t="shared" ca="1" si="21"/>
        <v>0.16279238527023976</v>
      </c>
      <c r="L161" s="3">
        <f t="shared" ca="1" si="21"/>
        <v>0.19063973086679573</v>
      </c>
      <c r="M161" s="3">
        <f t="shared" ca="1" si="21"/>
        <v>0.31285555724136482</v>
      </c>
      <c r="N161" s="3">
        <f t="shared" ca="1" si="21"/>
        <v>0.36469875891398768</v>
      </c>
      <c r="O161" s="3">
        <f t="shared" ca="1" si="21"/>
        <v>0.35391578214636404</v>
      </c>
      <c r="P161" s="3">
        <f t="shared" ca="1" si="21"/>
        <v>0.40036223737757043</v>
      </c>
      <c r="Q161" s="3">
        <f t="shared" ca="1" si="21"/>
        <v>0.49627902040759303</v>
      </c>
      <c r="R161" s="3">
        <f t="shared" ca="1" si="21"/>
        <v>0.5831673178844039</v>
      </c>
      <c r="S161" s="3">
        <f t="shared" ca="1" si="21"/>
        <v>0.65151951197456437</v>
      </c>
      <c r="T161" s="3">
        <f t="shared" ca="1" si="21"/>
        <v>0.66932368167703815</v>
      </c>
      <c r="U161" s="3">
        <f t="shared" ca="1" si="21"/>
        <v>0.64308283473354078</v>
      </c>
      <c r="V161" s="3">
        <f t="shared" ca="1" si="21"/>
        <v>0.52548006120478108</v>
      </c>
      <c r="W161" s="3">
        <f t="shared" ca="1" si="21"/>
        <v>0.41951071885187319</v>
      </c>
    </row>
    <row r="162" spans="2:23">
      <c r="C162" s="1" t="s">
        <v>16</v>
      </c>
      <c r="D162" s="3">
        <f ca="1">IF(D165&gt;0,TINV(TTEST(D111:D134,D135:D158,2,2),46),-TINV(TTEST(D111:D134,D135:D158,2,2),46))</f>
        <v>2.6953012243765766</v>
      </c>
      <c r="E162" s="3">
        <f t="shared" ref="E162:V162" ca="1" si="22">IF(E165&gt;0,TINV(TTEST(E111:E134,E135:E158,2,2),46),-TINV(TTEST(E111:E134,E135:E158,2,2),46))</f>
        <v>3.2751317402014859</v>
      </c>
      <c r="F162" s="3">
        <f t="shared" ca="1" si="22"/>
        <v>2.2426125248810518</v>
      </c>
      <c r="G162" s="3">
        <f t="shared" ca="1" si="22"/>
        <v>1.6938844918682729</v>
      </c>
      <c r="H162" s="3">
        <f t="shared" ca="1" si="22"/>
        <v>2.522606841395727</v>
      </c>
      <c r="I162" s="3">
        <f t="shared" ca="1" si="22"/>
        <v>3.4760163020908621</v>
      </c>
      <c r="J162" s="3">
        <f t="shared" ca="1" si="22"/>
        <v>4.0395197013142887</v>
      </c>
      <c r="K162" s="3">
        <f t="shared" ca="1" si="22"/>
        <v>6.3724192083653364</v>
      </c>
      <c r="L162" s="3">
        <f t="shared" ca="1" si="22"/>
        <v>9.9572385173790643</v>
      </c>
      <c r="M162" s="3">
        <f t="shared" ca="1" si="22"/>
        <v>2.9794724732267994</v>
      </c>
      <c r="N162" s="3">
        <f t="shared" ca="1" si="22"/>
        <v>0.75080152692368163</v>
      </c>
      <c r="O162" s="3">
        <f t="shared" ca="1" si="22"/>
        <v>0.82801882960093498</v>
      </c>
      <c r="P162" s="3">
        <f t="shared" ca="1" si="22"/>
        <v>-0.81496432688703835</v>
      </c>
      <c r="Q162" s="3">
        <f t="shared" ca="1" si="22"/>
        <v>-4.5136554685128694</v>
      </c>
      <c r="R162" s="3">
        <f t="shared" ca="1" si="22"/>
        <v>-7.5149355292649425</v>
      </c>
      <c r="S162" s="3">
        <f t="shared" ca="1" si="22"/>
        <v>-7.8674596645088872</v>
      </c>
      <c r="T162" s="3">
        <f t="shared" ca="1" si="22"/>
        <v>-7.8175610894822682</v>
      </c>
      <c r="U162" s="3">
        <f t="shared" ca="1" si="22"/>
        <v>-7.2250190491327313</v>
      </c>
      <c r="V162" s="3">
        <f t="shared" ca="1" si="22"/>
        <v>-6.7858896151797001</v>
      </c>
      <c r="W162" s="3">
        <f ca="1">IF(W165&gt;0,TINV(TTEST(W111:W134,W135:W158,2,2),46),-TINV(TTEST(W111:W134,W135:W158,2,2),46))</f>
        <v>-5.2123863178620233</v>
      </c>
    </row>
    <row r="163" spans="2:23">
      <c r="B163" s="1" t="s">
        <v>199</v>
      </c>
      <c r="C163" s="1" t="s">
        <v>0</v>
      </c>
      <c r="D163" s="3">
        <f ca="1">STDEV(D111:D134)/SQRT(COUNT(D111:D134))</f>
        <v>6.7202337403109699E-2</v>
      </c>
      <c r="E163" s="3">
        <f t="shared" ref="E163:W163" ca="1" si="23">STDEV(E111:E134)/SQRT(COUNT(E111:E134))</f>
        <v>5.3256178002075404E-2</v>
      </c>
      <c r="F163" s="3">
        <f t="shared" ca="1" si="23"/>
        <v>3.3547891523757652E-2</v>
      </c>
      <c r="G163" s="3">
        <f t="shared" ca="1" si="23"/>
        <v>3.665176232096911E-2</v>
      </c>
      <c r="H163" s="3">
        <f t="shared" ca="1" si="23"/>
        <v>5.394164228064164E-2</v>
      </c>
      <c r="I163" s="3">
        <f t="shared" ca="1" si="23"/>
        <v>5.1962790323055674E-2</v>
      </c>
      <c r="J163" s="3">
        <f t="shared" ca="1" si="23"/>
        <v>5.2841796606572393E-2</v>
      </c>
      <c r="K163" s="3">
        <f t="shared" ca="1" si="23"/>
        <v>5.0091963086548591E-2</v>
      </c>
      <c r="L163" s="3">
        <f t="shared" ca="1" si="23"/>
        <v>3.3192660799646896E-2</v>
      </c>
      <c r="M163" s="3">
        <f t="shared" ca="1" si="23"/>
        <v>3.8605885792820066E-2</v>
      </c>
      <c r="N163" s="3">
        <f t="shared" ca="1" si="23"/>
        <v>3.7289116343178101E-2</v>
      </c>
      <c r="O163" s="3">
        <f t="shared" ca="1" si="23"/>
        <v>3.2220751232430879E-2</v>
      </c>
      <c r="P163" s="3">
        <f t="shared" ca="1" si="23"/>
        <v>2.9917543488038767E-2</v>
      </c>
      <c r="Q163" s="3">
        <f t="shared" ca="1" si="23"/>
        <v>2.8905374944289387E-2</v>
      </c>
      <c r="R163" s="3">
        <f t="shared" ca="1" si="23"/>
        <v>2.0775131114367733E-2</v>
      </c>
      <c r="S163" s="3">
        <f t="shared" ca="1" si="23"/>
        <v>3.5633603755185331E-2</v>
      </c>
      <c r="T163" s="3">
        <f t="shared" ca="1" si="23"/>
        <v>2.7625611921638246E-2</v>
      </c>
      <c r="U163" s="3">
        <f t="shared" ca="1" si="23"/>
        <v>1.9674542623682314E-2</v>
      </c>
      <c r="V163" s="3">
        <f t="shared" ca="1" si="23"/>
        <v>1.6297703418717769E-2</v>
      </c>
      <c r="W163" s="3">
        <f t="shared" ca="1" si="23"/>
        <v>2.4687605968074133E-2</v>
      </c>
    </row>
    <row r="164" spans="2:23">
      <c r="C164" s="1" t="s">
        <v>198</v>
      </c>
      <c r="D164" s="3">
        <f ca="1">STDEV(D135:D158)/SQRT(COUNT(D135:D158))</f>
        <v>5.7913487646031027E-2</v>
      </c>
      <c r="E164" s="3">
        <f t="shared" ref="E164:W164" ca="1" si="24">STDEV(E135:E158)/SQRT(COUNT(E135:E158))</f>
        <v>3.5343671214986896E-2</v>
      </c>
      <c r="F164" s="3">
        <f t="shared" ca="1" si="24"/>
        <v>4.7658384344725122E-2</v>
      </c>
      <c r="G164" s="3">
        <f t="shared" ca="1" si="24"/>
        <v>5.7653713624207362E-2</v>
      </c>
      <c r="H164" s="3">
        <f t="shared" ca="1" si="24"/>
        <v>4.4449119023106123E-2</v>
      </c>
      <c r="I164" s="3">
        <f t="shared" ca="1" si="24"/>
        <v>2.8013169460449301E-2</v>
      </c>
      <c r="J164" s="3">
        <f t="shared" ca="1" si="24"/>
        <v>3.3966981571800746E-2</v>
      </c>
      <c r="K164" s="3">
        <f t="shared" ca="1" si="24"/>
        <v>3.0425982460185845E-2</v>
      </c>
      <c r="L164" s="3">
        <f t="shared" ca="1" si="24"/>
        <v>2.6238382168218669E-2</v>
      </c>
      <c r="M164" s="3">
        <f t="shared" ca="1" si="24"/>
        <v>5.1189676544810943E-2</v>
      </c>
      <c r="N164" s="3">
        <f t="shared" ca="1" si="24"/>
        <v>6.6906541043359566E-2</v>
      </c>
      <c r="O164" s="3">
        <f t="shared" ca="1" si="24"/>
        <v>7.1320289381538102E-2</v>
      </c>
      <c r="P164" s="3">
        <f t="shared" ca="1" si="24"/>
        <v>6.4943736895076487E-2</v>
      </c>
      <c r="Q164" s="3">
        <f t="shared" ca="1" si="24"/>
        <v>5.8046587101968257E-2</v>
      </c>
      <c r="R164" s="3">
        <f t="shared" ca="1" si="24"/>
        <v>5.5104155390298684E-2</v>
      </c>
      <c r="S164" s="3">
        <f t="shared" ca="1" si="24"/>
        <v>4.4711294920184906E-2</v>
      </c>
      <c r="T164" s="3">
        <f t="shared" ca="1" si="24"/>
        <v>3.8522334504215779E-2</v>
      </c>
      <c r="U164" s="3">
        <f t="shared" ca="1" si="24"/>
        <v>2.9518583883361486E-2</v>
      </c>
      <c r="V164" s="3">
        <f t="shared" ca="1" si="24"/>
        <v>3.7349588776959632E-2</v>
      </c>
      <c r="W164" s="3">
        <f t="shared" ca="1" si="24"/>
        <v>5.1590325462293529E-2</v>
      </c>
    </row>
    <row r="165" spans="2:23">
      <c r="C165" s="1" t="s">
        <v>110</v>
      </c>
      <c r="D165" s="2">
        <f ca="1">D160-D161</f>
        <v>0.23911022984667821</v>
      </c>
      <c r="E165" s="2">
        <f t="shared" ref="E165:W165" ca="1" si="25">E160-E161</f>
        <v>0.20933692084903344</v>
      </c>
      <c r="F165" s="2">
        <f t="shared" ca="1" si="25"/>
        <v>0.13070377194578159</v>
      </c>
      <c r="G165" s="2">
        <f t="shared" ca="1" si="25"/>
        <v>0.11572222117501096</v>
      </c>
      <c r="H165" s="2">
        <f t="shared" ca="1" si="25"/>
        <v>0.17631966109217762</v>
      </c>
      <c r="I165" s="2">
        <f t="shared" ca="1" si="25"/>
        <v>0.20519890937236504</v>
      </c>
      <c r="J165" s="2">
        <f t="shared" ca="1" si="25"/>
        <v>0.2537516606922694</v>
      </c>
      <c r="K165" s="2">
        <f t="shared" ca="1" si="25"/>
        <v>0.37347732785339416</v>
      </c>
      <c r="L165" s="2">
        <f t="shared" ca="1" si="25"/>
        <v>0.42129891962743049</v>
      </c>
      <c r="M165" s="2">
        <f t="shared" ca="1" si="25"/>
        <v>0.19103036880613444</v>
      </c>
      <c r="N165" s="2">
        <f t="shared" ca="1" si="25"/>
        <v>5.7508473231809965E-2</v>
      </c>
      <c r="O165" s="2">
        <f t="shared" ca="1" si="25"/>
        <v>6.4801456599155927E-2</v>
      </c>
      <c r="P165" s="2">
        <f t="shared" ca="1" si="25"/>
        <v>-5.8272789540827596E-2</v>
      </c>
      <c r="Q165" s="2">
        <f t="shared" ca="1" si="25"/>
        <v>-0.2926898316859754</v>
      </c>
      <c r="R165" s="2">
        <f t="shared" ca="1" si="25"/>
        <v>-0.44255722763313254</v>
      </c>
      <c r="S165" s="2">
        <f t="shared" ca="1" si="25"/>
        <v>-0.44981326740331051</v>
      </c>
      <c r="T165" s="2">
        <f t="shared" ca="1" si="25"/>
        <v>-0.37058411722911505</v>
      </c>
      <c r="U165" s="2">
        <f t="shared" ca="1" si="25"/>
        <v>-0.25630335492018536</v>
      </c>
      <c r="V165" s="2">
        <f t="shared" ca="1" si="25"/>
        <v>-0.27652870018964726</v>
      </c>
      <c r="W165" s="2">
        <f t="shared" ca="1" si="25"/>
        <v>-0.29811202529310082</v>
      </c>
    </row>
    <row r="167" spans="2:23">
      <c r="B167" s="1" t="s">
        <v>200</v>
      </c>
      <c r="D167" s="1">
        <f ca="1">COVAR(D111:D158,$C111:$C158)/VAR($C111:$C158)</f>
        <v>0.11706438336243619</v>
      </c>
      <c r="E167" s="1">
        <f t="shared" ref="E167:W167" ca="1" si="26">COVAR(E111:E158,$C111:$C158)/VAR($C111:$C158)</f>
        <v>0.10248786749900589</v>
      </c>
      <c r="F167" s="1">
        <f t="shared" ca="1" si="26"/>
        <v>6.3990388348455579E-2</v>
      </c>
      <c r="G167" s="1">
        <f t="shared" ca="1" si="26"/>
        <v>5.6655670783599066E-2</v>
      </c>
      <c r="H167" s="1">
        <f t="shared" ca="1" si="26"/>
        <v>8.6323167409711979E-2</v>
      </c>
      <c r="I167" s="1">
        <f t="shared" ca="1" si="26"/>
        <v>0.10046196604688715</v>
      </c>
      <c r="J167" s="1">
        <f t="shared" ca="1" si="26"/>
        <v>0.12423258388059029</v>
      </c>
      <c r="K167" s="1">
        <f t="shared" ca="1" si="26"/>
        <v>0.18284827509489093</v>
      </c>
      <c r="L167" s="1">
        <f t="shared" ca="1" si="26"/>
        <v>0.2062609294009296</v>
      </c>
      <c r="M167" s="1">
        <f t="shared" ca="1" si="26"/>
        <v>9.3525284728003311E-2</v>
      </c>
      <c r="N167" s="1">
        <f t="shared" ca="1" si="26"/>
        <v>2.8155190019740307E-2</v>
      </c>
      <c r="O167" s="1">
        <f t="shared" ca="1" si="26"/>
        <v>3.1725713126670101E-2</v>
      </c>
      <c r="P167" s="1">
        <f t="shared" ca="1" si="26"/>
        <v>-2.8529386546030149E-2</v>
      </c>
      <c r="Q167" s="1">
        <f t="shared" ca="1" si="26"/>
        <v>-0.14329606342959214</v>
      </c>
      <c r="R167" s="1">
        <f t="shared" ca="1" si="26"/>
        <v>-0.21666864269538774</v>
      </c>
      <c r="S167" s="1">
        <f t="shared" ca="1" si="26"/>
        <v>-0.22022107883287076</v>
      </c>
      <c r="T167" s="1">
        <f t="shared" ca="1" si="26"/>
        <v>-0.18143180739342099</v>
      </c>
      <c r="U167" s="1">
        <f t="shared" ca="1" si="26"/>
        <v>-0.1254818508463407</v>
      </c>
      <c r="V167" s="1">
        <f t="shared" ca="1" si="26"/>
        <v>-0.13538384280118157</v>
      </c>
      <c r="W167" s="1">
        <f t="shared" ca="1" si="26"/>
        <v>-0.14595067904974729</v>
      </c>
    </row>
  </sheetData>
  <phoneticPr fontId="1" type="noConversion"/>
  <pageMargins left="0.75" right="0.75" top="1" bottom="1" header="0.5" footer="0.5"/>
  <headerFooter alignWithMargins="0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D167"/>
  <sheetViews>
    <sheetView workbookViewId="0">
      <selection activeCell="D1" sqref="D1:W48"/>
    </sheetView>
  </sheetViews>
  <sheetFormatPr defaultRowHeight="15.75"/>
  <cols>
    <col min="1" max="1" width="9" style="1"/>
    <col min="2" max="2" width="15.875" style="1" customWidth="1"/>
    <col min="3" max="3" width="13.875" style="1" bestFit="1" customWidth="1"/>
    <col min="4" max="4" width="9.5" style="1" bestFit="1" customWidth="1"/>
    <col min="5" max="16384" width="9" style="1"/>
  </cols>
  <sheetData>
    <row r="1" spans="1:27">
      <c r="A1">
        <v>0</v>
      </c>
      <c r="B1" t="s">
        <v>148</v>
      </c>
      <c r="C1">
        <v>30</v>
      </c>
      <c r="D1">
        <v>0.96</v>
      </c>
      <c r="E1">
        <v>0.40600000000000003</v>
      </c>
      <c r="F1">
        <v>0</v>
      </c>
      <c r="G1">
        <v>0.997</v>
      </c>
      <c r="H1">
        <v>0</v>
      </c>
      <c r="I1">
        <v>3.0000000000000001E-3</v>
      </c>
      <c r="J1">
        <v>3.5000000000000003E-2</v>
      </c>
      <c r="K1">
        <v>8.9999999999999993E-3</v>
      </c>
      <c r="L1">
        <v>0.72399999999999998</v>
      </c>
      <c r="M1">
        <v>3.0000000000000001E-3</v>
      </c>
      <c r="N1">
        <v>0</v>
      </c>
      <c r="O1">
        <v>0</v>
      </c>
      <c r="P1">
        <v>0.99299999999999999</v>
      </c>
      <c r="Q1">
        <v>0</v>
      </c>
      <c r="R1">
        <v>9.1999999999999998E-2</v>
      </c>
      <c r="S1">
        <v>0.98799999999999999</v>
      </c>
      <c r="T1">
        <v>0.98</v>
      </c>
      <c r="U1">
        <v>0.98699999999999999</v>
      </c>
      <c r="V1">
        <v>0.97799999999999998</v>
      </c>
      <c r="W1">
        <v>1E-3</v>
      </c>
      <c r="Z1" s="1">
        <f>AVERAGE(D1:M1)</f>
        <v>0.31370000000000003</v>
      </c>
      <c r="AA1" s="1">
        <f>AVERAGE(N1:W1)</f>
        <v>0.50190000000000001</v>
      </c>
    </row>
    <row r="2" spans="1:27">
      <c r="A2">
        <v>1</v>
      </c>
      <c r="B2" t="s">
        <v>149</v>
      </c>
      <c r="C2">
        <v>30</v>
      </c>
      <c r="D2">
        <v>0.997</v>
      </c>
      <c r="E2">
        <v>4.0000000000000001E-3</v>
      </c>
      <c r="F2">
        <v>0.996</v>
      </c>
      <c r="G2">
        <v>0.998</v>
      </c>
      <c r="H2">
        <v>0</v>
      </c>
      <c r="I2">
        <v>6.9000000000000006E-2</v>
      </c>
      <c r="J2">
        <v>0.96399999999999997</v>
      </c>
      <c r="K2">
        <v>1E-3</v>
      </c>
      <c r="L2">
        <v>1.0999999999999999E-2</v>
      </c>
      <c r="M2">
        <v>3.0000000000000001E-3</v>
      </c>
      <c r="N2">
        <v>0</v>
      </c>
      <c r="O2">
        <v>0</v>
      </c>
      <c r="P2">
        <v>0.997</v>
      </c>
      <c r="Q2">
        <v>0</v>
      </c>
      <c r="R2">
        <v>0.83399999999999996</v>
      </c>
      <c r="S2">
        <v>0.76200000000000001</v>
      </c>
      <c r="T2">
        <v>2E-3</v>
      </c>
      <c r="U2">
        <v>0.98599999999999999</v>
      </c>
      <c r="V2">
        <v>0.95599999999999996</v>
      </c>
      <c r="W2">
        <v>1E-3</v>
      </c>
      <c r="Z2" s="1">
        <f t="shared" ref="Z2:Z48" si="0">AVERAGE(D2:M2)</f>
        <v>0.4043000000000001</v>
      </c>
      <c r="AA2" s="1">
        <f t="shared" ref="AA2:AA48" si="1">AVERAGE(N2:W2)</f>
        <v>0.45379999999999993</v>
      </c>
    </row>
    <row r="3" spans="1:27">
      <c r="A3">
        <v>2</v>
      </c>
      <c r="B3" t="s">
        <v>150</v>
      </c>
      <c r="C3">
        <v>30</v>
      </c>
      <c r="D3">
        <v>0.997</v>
      </c>
      <c r="E3">
        <v>0.94499999999999995</v>
      </c>
      <c r="F3">
        <v>5.1999999999999998E-2</v>
      </c>
      <c r="G3">
        <v>1.2999999999999999E-2</v>
      </c>
      <c r="H3">
        <v>1E-3</v>
      </c>
      <c r="I3">
        <v>1E-3</v>
      </c>
      <c r="J3">
        <v>0.84399999999999997</v>
      </c>
      <c r="K3">
        <v>7.0000000000000001E-3</v>
      </c>
      <c r="L3">
        <v>0.99399999999999999</v>
      </c>
      <c r="M3">
        <v>1E-3</v>
      </c>
      <c r="N3">
        <v>2E-3</v>
      </c>
      <c r="O3">
        <v>0</v>
      </c>
      <c r="P3">
        <v>0.997</v>
      </c>
      <c r="Q3">
        <v>0</v>
      </c>
      <c r="R3">
        <v>2.9000000000000001E-2</v>
      </c>
      <c r="S3">
        <v>0.56000000000000005</v>
      </c>
      <c r="T3">
        <v>0.997</v>
      </c>
      <c r="U3">
        <v>0.997</v>
      </c>
      <c r="V3">
        <v>1.2E-2</v>
      </c>
      <c r="W3">
        <v>0</v>
      </c>
      <c r="Z3" s="1">
        <f t="shared" si="0"/>
        <v>0.38550000000000001</v>
      </c>
      <c r="AA3" s="1">
        <f t="shared" si="1"/>
        <v>0.3594</v>
      </c>
    </row>
    <row r="4" spans="1:27">
      <c r="A4">
        <v>3</v>
      </c>
      <c r="B4" t="s">
        <v>151</v>
      </c>
      <c r="C4">
        <v>30</v>
      </c>
      <c r="D4">
        <v>0.998</v>
      </c>
      <c r="E4">
        <v>0.44800000000000001</v>
      </c>
      <c r="F4">
        <v>0.997</v>
      </c>
      <c r="G4">
        <v>0.83599999999999997</v>
      </c>
      <c r="H4">
        <v>0</v>
      </c>
      <c r="I4">
        <v>1E-3</v>
      </c>
      <c r="J4">
        <v>2E-3</v>
      </c>
      <c r="K4">
        <v>2E-3</v>
      </c>
      <c r="L4">
        <v>2.4E-2</v>
      </c>
      <c r="M4">
        <v>0</v>
      </c>
      <c r="N4">
        <v>0.05</v>
      </c>
      <c r="O4">
        <v>0</v>
      </c>
      <c r="P4">
        <v>0.998</v>
      </c>
      <c r="Q4">
        <v>0</v>
      </c>
      <c r="R4">
        <v>0.79400000000000004</v>
      </c>
      <c r="S4">
        <v>0.98299999999999998</v>
      </c>
      <c r="T4">
        <v>2E-3</v>
      </c>
      <c r="U4">
        <v>0.997</v>
      </c>
      <c r="V4">
        <v>3.3000000000000002E-2</v>
      </c>
      <c r="W4">
        <v>0</v>
      </c>
      <c r="Z4" s="1">
        <f t="shared" si="0"/>
        <v>0.33079999999999993</v>
      </c>
      <c r="AA4" s="1">
        <f t="shared" si="1"/>
        <v>0.38569999999999999</v>
      </c>
    </row>
    <row r="5" spans="1:27">
      <c r="A5">
        <v>4</v>
      </c>
      <c r="B5" t="s">
        <v>152</v>
      </c>
      <c r="C5">
        <v>30</v>
      </c>
      <c r="D5">
        <v>0.996</v>
      </c>
      <c r="E5">
        <v>2.1000000000000001E-2</v>
      </c>
      <c r="F5">
        <v>1E-3</v>
      </c>
      <c r="G5">
        <v>0.998</v>
      </c>
      <c r="H5">
        <v>0</v>
      </c>
      <c r="I5">
        <v>0.03</v>
      </c>
      <c r="J5">
        <v>2E-3</v>
      </c>
      <c r="K5">
        <v>4.0000000000000001E-3</v>
      </c>
      <c r="L5">
        <v>0.94899999999999995</v>
      </c>
      <c r="M5">
        <v>5.0000000000000001E-3</v>
      </c>
      <c r="N5">
        <v>0</v>
      </c>
      <c r="O5">
        <v>0</v>
      </c>
      <c r="P5">
        <v>0.99</v>
      </c>
      <c r="Q5">
        <v>0</v>
      </c>
      <c r="R5">
        <v>0.109</v>
      </c>
      <c r="S5">
        <v>0.64</v>
      </c>
      <c r="T5">
        <v>6.4000000000000001E-2</v>
      </c>
      <c r="U5">
        <v>0.996</v>
      </c>
      <c r="V5">
        <v>0.22500000000000001</v>
      </c>
      <c r="W5">
        <v>2E-3</v>
      </c>
      <c r="Z5" s="1">
        <f t="shared" si="0"/>
        <v>0.30059999999999992</v>
      </c>
      <c r="AA5" s="1">
        <f t="shared" si="1"/>
        <v>0.30259999999999998</v>
      </c>
    </row>
    <row r="6" spans="1:27">
      <c r="A6">
        <v>5</v>
      </c>
      <c r="B6" t="s">
        <v>153</v>
      </c>
      <c r="C6">
        <v>30</v>
      </c>
      <c r="D6">
        <v>0.996</v>
      </c>
      <c r="E6">
        <v>2.5999999999999999E-2</v>
      </c>
      <c r="F6">
        <v>0.997</v>
      </c>
      <c r="G6">
        <v>0.998</v>
      </c>
      <c r="H6">
        <v>0</v>
      </c>
      <c r="I6">
        <v>4.0000000000000001E-3</v>
      </c>
      <c r="J6">
        <v>2E-3</v>
      </c>
      <c r="K6">
        <v>2E-3</v>
      </c>
      <c r="L6">
        <v>6.0000000000000001E-3</v>
      </c>
      <c r="M6">
        <v>5.0000000000000001E-3</v>
      </c>
      <c r="N6">
        <v>0</v>
      </c>
      <c r="O6">
        <v>0</v>
      </c>
      <c r="P6">
        <v>0.997</v>
      </c>
      <c r="Q6">
        <v>0</v>
      </c>
      <c r="R6">
        <v>0.53400000000000003</v>
      </c>
      <c r="S6">
        <v>0.996</v>
      </c>
      <c r="T6">
        <v>1E-3</v>
      </c>
      <c r="U6">
        <v>0.96499999999999997</v>
      </c>
      <c r="V6">
        <v>0.98799999999999999</v>
      </c>
      <c r="W6">
        <v>0</v>
      </c>
      <c r="Z6" s="1">
        <f t="shared" si="0"/>
        <v>0.30359999999999998</v>
      </c>
      <c r="AA6" s="1">
        <f t="shared" si="1"/>
        <v>0.4481</v>
      </c>
    </row>
    <row r="7" spans="1:27">
      <c r="A7">
        <v>6</v>
      </c>
      <c r="B7" t="s">
        <v>154</v>
      </c>
      <c r="C7">
        <v>30</v>
      </c>
      <c r="D7">
        <v>0.998</v>
      </c>
      <c r="E7">
        <v>0.19600000000000001</v>
      </c>
      <c r="F7">
        <v>0.04</v>
      </c>
      <c r="G7">
        <v>1E-3</v>
      </c>
      <c r="H7">
        <v>0</v>
      </c>
      <c r="I7">
        <v>0.99099999999999999</v>
      </c>
      <c r="J7">
        <v>0.10299999999999999</v>
      </c>
      <c r="K7">
        <v>1E-3</v>
      </c>
      <c r="L7">
        <v>0.27500000000000002</v>
      </c>
      <c r="M7">
        <v>2E-3</v>
      </c>
      <c r="N7">
        <v>0.02</v>
      </c>
      <c r="O7">
        <v>0</v>
      </c>
      <c r="P7">
        <v>0.98499999999999999</v>
      </c>
      <c r="Q7">
        <v>0</v>
      </c>
      <c r="R7">
        <v>0.26600000000000001</v>
      </c>
      <c r="S7">
        <v>0.85299999999999998</v>
      </c>
      <c r="T7">
        <v>0.997</v>
      </c>
      <c r="U7">
        <v>0.998</v>
      </c>
      <c r="V7">
        <v>1E-3</v>
      </c>
      <c r="W7">
        <v>0</v>
      </c>
      <c r="Z7" s="1">
        <f t="shared" si="0"/>
        <v>0.26069999999999999</v>
      </c>
      <c r="AA7" s="1">
        <f t="shared" si="1"/>
        <v>0.41200000000000003</v>
      </c>
    </row>
    <row r="8" spans="1:27">
      <c r="A8">
        <v>7</v>
      </c>
      <c r="B8" t="s">
        <v>155</v>
      </c>
      <c r="C8">
        <v>30</v>
      </c>
      <c r="D8">
        <v>0.998</v>
      </c>
      <c r="E8">
        <v>0.996</v>
      </c>
      <c r="F8">
        <v>8.3000000000000004E-2</v>
      </c>
      <c r="G8">
        <v>1.2E-2</v>
      </c>
      <c r="H8">
        <v>0</v>
      </c>
      <c r="I8">
        <v>0.997</v>
      </c>
      <c r="J8">
        <v>1E-3</v>
      </c>
      <c r="K8">
        <v>0.08</v>
      </c>
      <c r="L8">
        <v>2.5999999999999999E-2</v>
      </c>
      <c r="M8">
        <v>0.24</v>
      </c>
      <c r="N8">
        <v>1.7999999999999999E-2</v>
      </c>
      <c r="O8">
        <v>0</v>
      </c>
      <c r="P8">
        <v>0.99299999999999999</v>
      </c>
      <c r="Q8">
        <v>0</v>
      </c>
      <c r="R8">
        <v>0.13600000000000001</v>
      </c>
      <c r="S8">
        <v>0.996</v>
      </c>
      <c r="T8">
        <v>5.2999999999999999E-2</v>
      </c>
      <c r="U8">
        <v>0.99399999999999999</v>
      </c>
      <c r="V8">
        <v>3.0000000000000001E-3</v>
      </c>
      <c r="W8">
        <v>0</v>
      </c>
      <c r="Z8" s="1">
        <f t="shared" si="0"/>
        <v>0.34329999999999999</v>
      </c>
      <c r="AA8" s="1">
        <f t="shared" si="1"/>
        <v>0.31929999999999997</v>
      </c>
    </row>
    <row r="9" spans="1:27">
      <c r="A9">
        <v>8</v>
      </c>
      <c r="B9" t="s">
        <v>156</v>
      </c>
      <c r="C9">
        <v>30</v>
      </c>
      <c r="D9">
        <v>0.996</v>
      </c>
      <c r="E9">
        <v>2E-3</v>
      </c>
      <c r="F9">
        <v>1E-3</v>
      </c>
      <c r="G9">
        <v>0.40500000000000003</v>
      </c>
      <c r="H9">
        <v>0</v>
      </c>
      <c r="I9">
        <v>0.997</v>
      </c>
      <c r="J9">
        <v>0.997</v>
      </c>
      <c r="K9">
        <v>1E-3</v>
      </c>
      <c r="L9">
        <v>3.3000000000000002E-2</v>
      </c>
      <c r="M9">
        <v>0.13</v>
      </c>
      <c r="N9">
        <v>0</v>
      </c>
      <c r="O9">
        <v>0</v>
      </c>
      <c r="P9">
        <v>0.996</v>
      </c>
      <c r="Q9">
        <v>0</v>
      </c>
      <c r="R9">
        <v>0.10199999999999999</v>
      </c>
      <c r="S9">
        <v>0.96199999999999997</v>
      </c>
      <c r="T9">
        <v>0.997</v>
      </c>
      <c r="U9">
        <v>0.995</v>
      </c>
      <c r="V9">
        <v>0.57699999999999996</v>
      </c>
      <c r="W9">
        <v>0</v>
      </c>
      <c r="Z9" s="1">
        <f t="shared" si="0"/>
        <v>0.35619999999999996</v>
      </c>
      <c r="AA9" s="1">
        <f t="shared" si="1"/>
        <v>0.46289999999999998</v>
      </c>
    </row>
    <row r="10" spans="1:27">
      <c r="A10">
        <v>9</v>
      </c>
      <c r="B10" t="s">
        <v>157</v>
      </c>
      <c r="C10">
        <v>30</v>
      </c>
      <c r="D10">
        <v>0.997</v>
      </c>
      <c r="E10">
        <v>3.0000000000000001E-3</v>
      </c>
      <c r="F10">
        <v>1E-3</v>
      </c>
      <c r="G10">
        <v>0.96899999999999997</v>
      </c>
      <c r="H10">
        <v>0</v>
      </c>
      <c r="I10">
        <v>0.997</v>
      </c>
      <c r="J10">
        <v>0.996</v>
      </c>
      <c r="K10">
        <v>2E-3</v>
      </c>
      <c r="L10">
        <v>0.93200000000000005</v>
      </c>
      <c r="M10">
        <v>0.98799999999999999</v>
      </c>
      <c r="N10">
        <v>0</v>
      </c>
      <c r="O10">
        <v>0</v>
      </c>
      <c r="P10">
        <v>0.99199999999999999</v>
      </c>
      <c r="Q10">
        <v>0</v>
      </c>
      <c r="R10">
        <v>0.89900000000000002</v>
      </c>
      <c r="S10">
        <v>0.99399999999999999</v>
      </c>
      <c r="T10">
        <v>1.2999999999999999E-2</v>
      </c>
      <c r="U10">
        <v>0.84399999999999997</v>
      </c>
      <c r="V10">
        <v>1.7000000000000001E-2</v>
      </c>
      <c r="W10">
        <v>0</v>
      </c>
      <c r="Z10" s="1">
        <f t="shared" si="0"/>
        <v>0.58850000000000002</v>
      </c>
      <c r="AA10" s="1">
        <f t="shared" si="1"/>
        <v>0.37589999999999996</v>
      </c>
    </row>
    <row r="11" spans="1:27">
      <c r="A11">
        <v>10</v>
      </c>
      <c r="B11" t="s">
        <v>158</v>
      </c>
      <c r="C11">
        <v>30</v>
      </c>
      <c r="D11">
        <v>0.997</v>
      </c>
      <c r="E11">
        <v>8.9999999999999993E-3</v>
      </c>
      <c r="F11">
        <v>0.996</v>
      </c>
      <c r="G11">
        <v>3.0000000000000001E-3</v>
      </c>
      <c r="H11">
        <v>0</v>
      </c>
      <c r="I11">
        <v>0.997</v>
      </c>
      <c r="J11">
        <v>3.4000000000000002E-2</v>
      </c>
      <c r="K11">
        <v>4.0000000000000001E-3</v>
      </c>
      <c r="L11">
        <v>0.115</v>
      </c>
      <c r="M11">
        <v>0.90300000000000002</v>
      </c>
      <c r="N11">
        <v>1.6E-2</v>
      </c>
      <c r="O11">
        <v>0</v>
      </c>
      <c r="P11">
        <v>0.996</v>
      </c>
      <c r="Q11">
        <v>2.7E-2</v>
      </c>
      <c r="R11">
        <v>0.80400000000000005</v>
      </c>
      <c r="S11">
        <v>0.98799999999999999</v>
      </c>
      <c r="T11">
        <v>3.0000000000000001E-3</v>
      </c>
      <c r="U11">
        <v>0.995</v>
      </c>
      <c r="V11">
        <v>0</v>
      </c>
      <c r="W11">
        <v>0</v>
      </c>
      <c r="Z11" s="1">
        <f t="shared" si="0"/>
        <v>0.40579999999999999</v>
      </c>
      <c r="AA11" s="1">
        <f t="shared" si="1"/>
        <v>0.38290000000000002</v>
      </c>
    </row>
    <row r="12" spans="1:27">
      <c r="A12">
        <v>11</v>
      </c>
      <c r="B12" t="s">
        <v>159</v>
      </c>
      <c r="C12">
        <v>30</v>
      </c>
      <c r="D12">
        <v>0.998</v>
      </c>
      <c r="E12">
        <v>0.71099999999999997</v>
      </c>
      <c r="F12">
        <v>0</v>
      </c>
      <c r="G12">
        <v>0.997</v>
      </c>
      <c r="H12">
        <v>0</v>
      </c>
      <c r="I12">
        <v>0.997</v>
      </c>
      <c r="J12">
        <v>3.0000000000000001E-3</v>
      </c>
      <c r="K12">
        <v>2E-3</v>
      </c>
      <c r="L12">
        <v>3.2000000000000001E-2</v>
      </c>
      <c r="M12">
        <v>0.58099999999999996</v>
      </c>
      <c r="N12">
        <v>0</v>
      </c>
      <c r="O12">
        <v>0</v>
      </c>
      <c r="P12">
        <v>0.98</v>
      </c>
      <c r="Q12">
        <v>0</v>
      </c>
      <c r="R12">
        <v>3.4000000000000002E-2</v>
      </c>
      <c r="S12">
        <v>0.997</v>
      </c>
      <c r="T12">
        <v>0.53600000000000003</v>
      </c>
      <c r="U12">
        <v>0.99</v>
      </c>
      <c r="V12">
        <v>0.59399999999999997</v>
      </c>
      <c r="W12">
        <v>0</v>
      </c>
      <c r="Z12" s="1">
        <f t="shared" si="0"/>
        <v>0.43209999999999998</v>
      </c>
      <c r="AA12" s="1">
        <f t="shared" si="1"/>
        <v>0.41310000000000002</v>
      </c>
    </row>
    <row r="13" spans="1:27">
      <c r="A13">
        <v>12</v>
      </c>
      <c r="B13" t="s">
        <v>160</v>
      </c>
      <c r="C13">
        <v>30</v>
      </c>
      <c r="D13">
        <v>2E-3</v>
      </c>
      <c r="E13">
        <v>0.996</v>
      </c>
      <c r="F13">
        <v>6.0000000000000001E-3</v>
      </c>
      <c r="G13">
        <v>0.997</v>
      </c>
      <c r="H13">
        <v>0.998</v>
      </c>
      <c r="I13">
        <v>6.0000000000000001E-3</v>
      </c>
      <c r="J13">
        <v>0.98</v>
      </c>
      <c r="K13">
        <v>2E-3</v>
      </c>
      <c r="L13">
        <v>0.50800000000000001</v>
      </c>
      <c r="M13">
        <v>1.7000000000000001E-2</v>
      </c>
      <c r="N13">
        <v>1E-3</v>
      </c>
      <c r="O13">
        <v>0</v>
      </c>
      <c r="P13">
        <v>0.98599999999999999</v>
      </c>
      <c r="Q13">
        <v>0</v>
      </c>
      <c r="R13">
        <v>0.79</v>
      </c>
      <c r="S13">
        <v>0.83199999999999996</v>
      </c>
      <c r="T13">
        <v>4.7E-2</v>
      </c>
      <c r="U13">
        <v>0.96699999999999997</v>
      </c>
      <c r="V13">
        <v>0.98799999999999999</v>
      </c>
      <c r="W13">
        <v>0</v>
      </c>
      <c r="Z13" s="1">
        <f t="shared" si="0"/>
        <v>0.45119999999999993</v>
      </c>
      <c r="AA13" s="1">
        <f t="shared" si="1"/>
        <v>0.46110000000000007</v>
      </c>
    </row>
    <row r="14" spans="1:27">
      <c r="A14">
        <v>13</v>
      </c>
      <c r="B14" t="s">
        <v>161</v>
      </c>
      <c r="C14">
        <v>30</v>
      </c>
      <c r="D14">
        <v>2E-3</v>
      </c>
      <c r="E14">
        <v>0.98899999999999999</v>
      </c>
      <c r="F14">
        <v>0.99399999999999999</v>
      </c>
      <c r="G14">
        <v>0.99</v>
      </c>
      <c r="H14">
        <v>0.997</v>
      </c>
      <c r="I14">
        <v>1E-3</v>
      </c>
      <c r="J14">
        <v>4.3999999999999997E-2</v>
      </c>
      <c r="K14">
        <v>2E-3</v>
      </c>
      <c r="L14">
        <v>5.0000000000000001E-3</v>
      </c>
      <c r="M14">
        <v>3.0000000000000001E-3</v>
      </c>
      <c r="N14">
        <v>1E-3</v>
      </c>
      <c r="O14">
        <v>0</v>
      </c>
      <c r="P14">
        <v>0.997</v>
      </c>
      <c r="Q14">
        <v>0</v>
      </c>
      <c r="R14">
        <v>0.39200000000000002</v>
      </c>
      <c r="S14">
        <v>0.996</v>
      </c>
      <c r="T14">
        <v>9.8000000000000004E-2</v>
      </c>
      <c r="U14">
        <v>0.99299999999999999</v>
      </c>
      <c r="V14">
        <v>0.996</v>
      </c>
      <c r="W14">
        <v>0</v>
      </c>
      <c r="Z14" s="1">
        <f t="shared" si="0"/>
        <v>0.40269999999999995</v>
      </c>
      <c r="AA14" s="1">
        <f t="shared" si="1"/>
        <v>0.44729999999999998</v>
      </c>
    </row>
    <row r="15" spans="1:27">
      <c r="A15">
        <v>14</v>
      </c>
      <c r="B15" t="s">
        <v>162</v>
      </c>
      <c r="C15">
        <v>30</v>
      </c>
      <c r="D15">
        <v>0.97899999999999998</v>
      </c>
      <c r="E15">
        <v>0.996</v>
      </c>
      <c r="F15">
        <v>8.5000000000000006E-2</v>
      </c>
      <c r="G15">
        <v>8.0000000000000002E-3</v>
      </c>
      <c r="H15">
        <v>0.997</v>
      </c>
      <c r="I15">
        <v>0.111</v>
      </c>
      <c r="J15">
        <v>0.99399999999999999</v>
      </c>
      <c r="K15">
        <v>7.2999999999999995E-2</v>
      </c>
      <c r="L15">
        <v>0.15</v>
      </c>
      <c r="M15">
        <v>6.0000000000000001E-3</v>
      </c>
      <c r="N15">
        <v>8.0000000000000002E-3</v>
      </c>
      <c r="O15">
        <v>0</v>
      </c>
      <c r="P15">
        <v>0.997</v>
      </c>
      <c r="Q15">
        <v>0</v>
      </c>
      <c r="R15">
        <v>0.55200000000000005</v>
      </c>
      <c r="S15">
        <v>1.0999999999999999E-2</v>
      </c>
      <c r="T15">
        <v>0.48499999999999999</v>
      </c>
      <c r="U15">
        <v>0.79700000000000004</v>
      </c>
      <c r="V15">
        <v>1.0999999999999999E-2</v>
      </c>
      <c r="W15">
        <v>0</v>
      </c>
      <c r="Z15" s="1">
        <f t="shared" si="0"/>
        <v>0.43990000000000007</v>
      </c>
      <c r="AA15" s="1">
        <f t="shared" si="1"/>
        <v>0.28610000000000002</v>
      </c>
    </row>
    <row r="16" spans="1:27">
      <c r="A16">
        <v>15</v>
      </c>
      <c r="B16" t="s">
        <v>163</v>
      </c>
      <c r="C16">
        <v>30</v>
      </c>
      <c r="D16">
        <v>2.4E-2</v>
      </c>
      <c r="E16">
        <v>0.997</v>
      </c>
      <c r="F16">
        <v>0.99399999999999999</v>
      </c>
      <c r="G16">
        <v>0</v>
      </c>
      <c r="H16">
        <v>0.997</v>
      </c>
      <c r="I16">
        <v>0</v>
      </c>
      <c r="J16">
        <v>0.97899999999999998</v>
      </c>
      <c r="K16">
        <v>1.2999999999999999E-2</v>
      </c>
      <c r="L16">
        <v>0.96299999999999997</v>
      </c>
      <c r="M16">
        <v>2E-3</v>
      </c>
      <c r="N16">
        <v>1.7999999999999999E-2</v>
      </c>
      <c r="O16">
        <v>0</v>
      </c>
      <c r="P16">
        <v>0.998</v>
      </c>
      <c r="Q16">
        <v>0</v>
      </c>
      <c r="R16">
        <v>0.61399999999999999</v>
      </c>
      <c r="S16">
        <v>0.99199999999999999</v>
      </c>
      <c r="T16">
        <v>0.99299999999999999</v>
      </c>
      <c r="U16">
        <v>0.99199999999999999</v>
      </c>
      <c r="V16">
        <v>0.97399999999999998</v>
      </c>
      <c r="W16">
        <v>0</v>
      </c>
      <c r="Z16" s="1">
        <f t="shared" si="0"/>
        <v>0.49689999999999995</v>
      </c>
      <c r="AA16" s="1">
        <f t="shared" si="1"/>
        <v>0.55809999999999993</v>
      </c>
    </row>
    <row r="17" spans="1:27">
      <c r="A17">
        <v>16</v>
      </c>
      <c r="B17" t="s">
        <v>164</v>
      </c>
      <c r="C17">
        <v>30</v>
      </c>
      <c r="D17">
        <v>0.01</v>
      </c>
      <c r="E17">
        <v>0.997</v>
      </c>
      <c r="F17">
        <v>1.0999999999999999E-2</v>
      </c>
      <c r="G17">
        <v>0.997</v>
      </c>
      <c r="H17">
        <v>0.997</v>
      </c>
      <c r="I17">
        <v>3.0000000000000001E-3</v>
      </c>
      <c r="J17">
        <v>1E-3</v>
      </c>
      <c r="K17">
        <v>0.997</v>
      </c>
      <c r="L17">
        <v>2.1999999999999999E-2</v>
      </c>
      <c r="M17">
        <v>0.02</v>
      </c>
      <c r="N17">
        <v>1E-3</v>
      </c>
      <c r="O17">
        <v>0</v>
      </c>
      <c r="P17">
        <v>0.99399999999999999</v>
      </c>
      <c r="Q17">
        <v>0</v>
      </c>
      <c r="R17">
        <v>0.35599999999999998</v>
      </c>
      <c r="S17">
        <v>0.996</v>
      </c>
      <c r="T17">
        <v>1.2999999999999999E-2</v>
      </c>
      <c r="U17">
        <v>0.79700000000000004</v>
      </c>
      <c r="V17">
        <v>0.99399999999999999</v>
      </c>
      <c r="W17">
        <v>0</v>
      </c>
      <c r="Z17" s="1">
        <f t="shared" si="0"/>
        <v>0.40549999999999997</v>
      </c>
      <c r="AA17" s="1">
        <f t="shared" si="1"/>
        <v>0.41509999999999997</v>
      </c>
    </row>
    <row r="18" spans="1:27">
      <c r="A18">
        <v>17</v>
      </c>
      <c r="B18" t="s">
        <v>165</v>
      </c>
      <c r="C18">
        <v>30</v>
      </c>
      <c r="D18">
        <v>1.6E-2</v>
      </c>
      <c r="E18">
        <v>0.997</v>
      </c>
      <c r="F18">
        <v>0.84199999999999997</v>
      </c>
      <c r="G18">
        <v>3.0000000000000001E-3</v>
      </c>
      <c r="H18">
        <v>0.997</v>
      </c>
      <c r="I18">
        <v>1E-3</v>
      </c>
      <c r="J18">
        <v>5.7000000000000002E-2</v>
      </c>
      <c r="K18">
        <v>3.0000000000000001E-3</v>
      </c>
      <c r="L18">
        <v>0.45800000000000002</v>
      </c>
      <c r="M18">
        <v>7.0000000000000001E-3</v>
      </c>
      <c r="N18">
        <v>0</v>
      </c>
      <c r="O18">
        <v>0</v>
      </c>
      <c r="P18">
        <v>0.998</v>
      </c>
      <c r="Q18">
        <v>0</v>
      </c>
      <c r="R18">
        <v>7.3999999999999996E-2</v>
      </c>
      <c r="S18">
        <v>0.94299999999999995</v>
      </c>
      <c r="T18">
        <v>0.23699999999999999</v>
      </c>
      <c r="U18">
        <v>0.996</v>
      </c>
      <c r="V18">
        <v>0.83</v>
      </c>
      <c r="W18">
        <v>0</v>
      </c>
      <c r="Z18" s="1">
        <f t="shared" si="0"/>
        <v>0.33810000000000001</v>
      </c>
      <c r="AA18" s="1">
        <f t="shared" si="1"/>
        <v>0.40780000000000005</v>
      </c>
    </row>
    <row r="19" spans="1:27">
      <c r="A19">
        <v>18</v>
      </c>
      <c r="B19" t="s">
        <v>166</v>
      </c>
      <c r="C19">
        <v>30</v>
      </c>
      <c r="D19">
        <v>2E-3</v>
      </c>
      <c r="E19">
        <v>0.98599999999999999</v>
      </c>
      <c r="F19">
        <v>0.89500000000000002</v>
      </c>
      <c r="G19">
        <v>0.996</v>
      </c>
      <c r="H19">
        <v>0.997</v>
      </c>
      <c r="I19">
        <v>3.0000000000000001E-3</v>
      </c>
      <c r="J19">
        <v>6.0000000000000001E-3</v>
      </c>
      <c r="K19">
        <v>0.996</v>
      </c>
      <c r="L19">
        <v>8.0000000000000002E-3</v>
      </c>
      <c r="M19">
        <v>0.99299999999999999</v>
      </c>
      <c r="N19">
        <v>0</v>
      </c>
      <c r="O19">
        <v>0</v>
      </c>
      <c r="P19">
        <v>0.98899999999999999</v>
      </c>
      <c r="Q19">
        <v>0</v>
      </c>
      <c r="R19">
        <v>6.0000000000000001E-3</v>
      </c>
      <c r="S19">
        <v>0.995</v>
      </c>
      <c r="T19">
        <v>1.4999999999999999E-2</v>
      </c>
      <c r="U19">
        <v>0.99099999999999999</v>
      </c>
      <c r="V19">
        <v>0.98</v>
      </c>
      <c r="W19">
        <v>0</v>
      </c>
      <c r="Z19" s="1">
        <f t="shared" si="0"/>
        <v>0.58820000000000006</v>
      </c>
      <c r="AA19" s="1">
        <f t="shared" si="1"/>
        <v>0.39760000000000001</v>
      </c>
    </row>
    <row r="20" spans="1:27">
      <c r="A20">
        <v>19</v>
      </c>
      <c r="B20" t="s">
        <v>167</v>
      </c>
      <c r="C20">
        <v>30</v>
      </c>
      <c r="D20">
        <v>1E-3</v>
      </c>
      <c r="E20">
        <v>0.107</v>
      </c>
      <c r="F20">
        <v>0.97599999999999998</v>
      </c>
      <c r="G20">
        <v>0.96899999999999997</v>
      </c>
      <c r="H20">
        <v>0.995</v>
      </c>
      <c r="I20">
        <v>0.03</v>
      </c>
      <c r="J20">
        <v>0.13300000000000001</v>
      </c>
      <c r="K20">
        <v>0.94399999999999995</v>
      </c>
      <c r="L20">
        <v>0.94899999999999995</v>
      </c>
      <c r="M20">
        <v>0.996</v>
      </c>
      <c r="N20">
        <v>0</v>
      </c>
      <c r="O20">
        <v>0</v>
      </c>
      <c r="P20">
        <v>0.95599999999999996</v>
      </c>
      <c r="Q20">
        <v>0</v>
      </c>
      <c r="R20">
        <v>7.0000000000000001E-3</v>
      </c>
      <c r="S20">
        <v>0.65800000000000003</v>
      </c>
      <c r="T20">
        <v>1E-3</v>
      </c>
      <c r="U20">
        <v>0.996</v>
      </c>
      <c r="V20">
        <v>2E-3</v>
      </c>
      <c r="W20">
        <v>0</v>
      </c>
      <c r="Z20" s="1">
        <f t="shared" si="0"/>
        <v>0.61</v>
      </c>
      <c r="AA20" s="1">
        <f t="shared" si="1"/>
        <v>0.26199999999999996</v>
      </c>
    </row>
    <row r="21" spans="1:27">
      <c r="A21">
        <v>20</v>
      </c>
      <c r="B21" t="s">
        <v>168</v>
      </c>
      <c r="C21">
        <v>30</v>
      </c>
      <c r="D21">
        <v>0</v>
      </c>
      <c r="E21">
        <v>0.314</v>
      </c>
      <c r="F21">
        <v>0.996</v>
      </c>
      <c r="G21">
        <v>0.97899999999999998</v>
      </c>
      <c r="H21">
        <v>0.997</v>
      </c>
      <c r="I21">
        <v>2E-3</v>
      </c>
      <c r="J21">
        <v>0.95799999999999996</v>
      </c>
      <c r="K21">
        <v>8.0000000000000002E-3</v>
      </c>
      <c r="L21">
        <v>3.9E-2</v>
      </c>
      <c r="M21">
        <v>0.997</v>
      </c>
      <c r="N21">
        <v>0</v>
      </c>
      <c r="O21">
        <v>0</v>
      </c>
      <c r="P21">
        <v>0.99399999999999999</v>
      </c>
      <c r="Q21">
        <v>0</v>
      </c>
      <c r="R21">
        <v>9.6000000000000002E-2</v>
      </c>
      <c r="S21">
        <v>0.98199999999999998</v>
      </c>
      <c r="T21">
        <v>1.2999999999999999E-2</v>
      </c>
      <c r="U21">
        <v>0.995</v>
      </c>
      <c r="V21">
        <v>0.99199999999999999</v>
      </c>
      <c r="W21">
        <v>0</v>
      </c>
      <c r="Z21" s="1">
        <f t="shared" si="0"/>
        <v>0.52899999999999991</v>
      </c>
      <c r="AA21" s="1">
        <f t="shared" si="1"/>
        <v>0.40720000000000001</v>
      </c>
    </row>
    <row r="22" spans="1:27">
      <c r="A22">
        <v>21</v>
      </c>
      <c r="B22" t="s">
        <v>169</v>
      </c>
      <c r="C22">
        <v>30</v>
      </c>
      <c r="D22">
        <v>4.0000000000000001E-3</v>
      </c>
      <c r="E22">
        <v>0.90700000000000003</v>
      </c>
      <c r="F22">
        <v>0.995</v>
      </c>
      <c r="G22">
        <v>5.0000000000000001E-3</v>
      </c>
      <c r="H22">
        <v>0.996</v>
      </c>
      <c r="I22">
        <v>1E-3</v>
      </c>
      <c r="J22">
        <v>0.995</v>
      </c>
      <c r="K22">
        <v>0.997</v>
      </c>
      <c r="L22">
        <v>0.997</v>
      </c>
      <c r="M22">
        <v>0.995</v>
      </c>
      <c r="N22">
        <v>1E-3</v>
      </c>
      <c r="O22">
        <v>0</v>
      </c>
      <c r="P22">
        <v>0.997</v>
      </c>
      <c r="Q22">
        <v>0</v>
      </c>
      <c r="R22">
        <v>4.1000000000000002E-2</v>
      </c>
      <c r="S22">
        <v>0.98799999999999999</v>
      </c>
      <c r="T22">
        <v>0.98499999999999999</v>
      </c>
      <c r="U22">
        <v>0.97</v>
      </c>
      <c r="V22">
        <v>4.1000000000000002E-2</v>
      </c>
      <c r="W22">
        <v>0</v>
      </c>
      <c r="Z22" s="1">
        <f t="shared" si="0"/>
        <v>0.68920000000000003</v>
      </c>
      <c r="AA22" s="1">
        <f t="shared" si="1"/>
        <v>0.40230000000000005</v>
      </c>
    </row>
    <row r="23" spans="1:27">
      <c r="A23">
        <v>22</v>
      </c>
      <c r="B23" t="s">
        <v>170</v>
      </c>
      <c r="C23">
        <v>30</v>
      </c>
      <c r="D23">
        <v>0</v>
      </c>
      <c r="E23">
        <v>0.61699999999999999</v>
      </c>
      <c r="F23">
        <v>0.92300000000000004</v>
      </c>
      <c r="G23">
        <v>0.99099999999999999</v>
      </c>
      <c r="H23">
        <v>0.997</v>
      </c>
      <c r="I23">
        <v>1.9E-2</v>
      </c>
      <c r="J23">
        <v>0.996</v>
      </c>
      <c r="K23">
        <v>7.0000000000000001E-3</v>
      </c>
      <c r="L23">
        <v>0.85099999999999998</v>
      </c>
      <c r="M23">
        <v>0.99299999999999999</v>
      </c>
      <c r="N23">
        <v>0</v>
      </c>
      <c r="O23">
        <v>0</v>
      </c>
      <c r="P23">
        <v>0.95799999999999996</v>
      </c>
      <c r="Q23">
        <v>0</v>
      </c>
      <c r="R23">
        <v>0.55700000000000005</v>
      </c>
      <c r="S23">
        <v>0.88800000000000001</v>
      </c>
      <c r="T23">
        <v>0.154</v>
      </c>
      <c r="U23">
        <v>0.95499999999999996</v>
      </c>
      <c r="V23">
        <v>0.84899999999999998</v>
      </c>
      <c r="W23">
        <v>0</v>
      </c>
      <c r="Z23" s="1">
        <f t="shared" si="0"/>
        <v>0.63939999999999997</v>
      </c>
      <c r="AA23" s="1">
        <f t="shared" si="1"/>
        <v>0.43609999999999999</v>
      </c>
    </row>
    <row r="24" spans="1:27">
      <c r="A24">
        <v>23</v>
      </c>
      <c r="B24" t="s">
        <v>171</v>
      </c>
      <c r="C24">
        <v>30</v>
      </c>
      <c r="D24">
        <v>2E-3</v>
      </c>
      <c r="E24">
        <v>0.96499999999999997</v>
      </c>
      <c r="F24">
        <v>9.4E-2</v>
      </c>
      <c r="G24">
        <v>0.997</v>
      </c>
      <c r="H24">
        <v>0.997</v>
      </c>
      <c r="I24">
        <v>1.2999999999999999E-2</v>
      </c>
      <c r="J24">
        <v>0.996</v>
      </c>
      <c r="K24">
        <v>0.995</v>
      </c>
      <c r="L24">
        <v>0.98099999999999998</v>
      </c>
      <c r="M24">
        <v>0.998</v>
      </c>
      <c r="N24">
        <v>0</v>
      </c>
      <c r="O24">
        <v>0</v>
      </c>
      <c r="P24">
        <v>0.96799999999999997</v>
      </c>
      <c r="Q24">
        <v>0</v>
      </c>
      <c r="R24">
        <v>1.2999999999999999E-2</v>
      </c>
      <c r="S24">
        <v>0.996</v>
      </c>
      <c r="T24">
        <v>1.9E-2</v>
      </c>
      <c r="U24">
        <v>0.318</v>
      </c>
      <c r="V24">
        <v>0.78800000000000003</v>
      </c>
      <c r="W24">
        <v>0</v>
      </c>
      <c r="Z24" s="1">
        <f t="shared" si="0"/>
        <v>0.70379999999999998</v>
      </c>
      <c r="AA24" s="1">
        <f t="shared" si="1"/>
        <v>0.31019999999999992</v>
      </c>
    </row>
    <row r="25" spans="1:27">
      <c r="A25">
        <v>24</v>
      </c>
      <c r="B25" t="s">
        <v>172</v>
      </c>
      <c r="C25">
        <v>30</v>
      </c>
      <c r="D25">
        <v>1E-3</v>
      </c>
      <c r="E25">
        <v>0</v>
      </c>
      <c r="F25">
        <v>0.996</v>
      </c>
      <c r="G25">
        <v>0.996</v>
      </c>
      <c r="H25">
        <v>0.32200000000000001</v>
      </c>
      <c r="I25">
        <v>0.995</v>
      </c>
      <c r="J25">
        <v>2E-3</v>
      </c>
      <c r="K25">
        <v>1.4999999999999999E-2</v>
      </c>
      <c r="L25">
        <v>0.77700000000000002</v>
      </c>
      <c r="M25">
        <v>0</v>
      </c>
      <c r="N25">
        <v>0</v>
      </c>
      <c r="O25">
        <v>0</v>
      </c>
      <c r="P25">
        <v>0.03</v>
      </c>
      <c r="Q25">
        <v>0.998</v>
      </c>
      <c r="R25">
        <v>0.94</v>
      </c>
      <c r="S25">
        <v>1E-3</v>
      </c>
      <c r="T25">
        <v>0.995</v>
      </c>
      <c r="U25">
        <v>0.55800000000000005</v>
      </c>
      <c r="V25">
        <v>0</v>
      </c>
      <c r="W25">
        <v>0.997</v>
      </c>
      <c r="Z25" s="1">
        <f t="shared" si="0"/>
        <v>0.41039999999999999</v>
      </c>
      <c r="AA25" s="1">
        <f t="shared" si="1"/>
        <v>0.45190000000000002</v>
      </c>
    </row>
    <row r="26" spans="1:27">
      <c r="A26">
        <v>25</v>
      </c>
      <c r="B26" t="s">
        <v>173</v>
      </c>
      <c r="C26">
        <v>30</v>
      </c>
      <c r="D26">
        <v>2E-3</v>
      </c>
      <c r="E26">
        <v>0</v>
      </c>
      <c r="F26">
        <v>0.44400000000000001</v>
      </c>
      <c r="G26">
        <v>6.0000000000000001E-3</v>
      </c>
      <c r="H26">
        <v>0</v>
      </c>
      <c r="I26">
        <v>0.997</v>
      </c>
      <c r="J26">
        <v>1.7999999999999999E-2</v>
      </c>
      <c r="K26">
        <v>0.193</v>
      </c>
      <c r="L26">
        <v>0.85099999999999998</v>
      </c>
      <c r="M26">
        <v>2.5999999999999999E-2</v>
      </c>
      <c r="N26">
        <v>3.1E-2</v>
      </c>
      <c r="O26">
        <v>0</v>
      </c>
      <c r="P26">
        <v>0.98</v>
      </c>
      <c r="Q26">
        <v>0.997</v>
      </c>
      <c r="R26">
        <v>0.999</v>
      </c>
      <c r="S26">
        <v>0</v>
      </c>
      <c r="T26">
        <v>5.0000000000000001E-3</v>
      </c>
      <c r="U26">
        <v>0.97599999999999998</v>
      </c>
      <c r="V26">
        <v>0.997</v>
      </c>
      <c r="W26">
        <v>4.0000000000000001E-3</v>
      </c>
      <c r="Z26" s="1">
        <f t="shared" si="0"/>
        <v>0.25369999999999998</v>
      </c>
      <c r="AA26" s="1">
        <f t="shared" si="1"/>
        <v>0.49890000000000001</v>
      </c>
    </row>
    <row r="27" spans="1:27">
      <c r="A27">
        <v>26</v>
      </c>
      <c r="B27" t="s">
        <v>174</v>
      </c>
      <c r="C27">
        <v>30</v>
      </c>
      <c r="D27">
        <v>5.0000000000000001E-3</v>
      </c>
      <c r="E27">
        <v>0</v>
      </c>
      <c r="F27">
        <v>0.41099999999999998</v>
      </c>
      <c r="G27">
        <v>0.99299999999999999</v>
      </c>
      <c r="H27">
        <v>0</v>
      </c>
      <c r="I27">
        <v>0.996</v>
      </c>
      <c r="J27">
        <v>0</v>
      </c>
      <c r="K27">
        <v>2.1000000000000001E-2</v>
      </c>
      <c r="L27">
        <v>0.80700000000000005</v>
      </c>
      <c r="M27">
        <v>0</v>
      </c>
      <c r="N27">
        <v>0</v>
      </c>
      <c r="O27">
        <v>0</v>
      </c>
      <c r="P27">
        <v>0.98399999999999999</v>
      </c>
      <c r="Q27">
        <v>0.997</v>
      </c>
      <c r="R27">
        <v>0.99199999999999999</v>
      </c>
      <c r="S27">
        <v>0</v>
      </c>
      <c r="T27">
        <v>1E-3</v>
      </c>
      <c r="U27">
        <v>0.73299999999999998</v>
      </c>
      <c r="V27">
        <v>2E-3</v>
      </c>
      <c r="W27">
        <v>0.998</v>
      </c>
      <c r="Z27" s="1">
        <f t="shared" si="0"/>
        <v>0.32330000000000003</v>
      </c>
      <c r="AA27" s="1">
        <f t="shared" si="1"/>
        <v>0.47070000000000001</v>
      </c>
    </row>
    <row r="28" spans="1:27">
      <c r="A28">
        <v>27</v>
      </c>
      <c r="B28" t="s">
        <v>175</v>
      </c>
      <c r="C28">
        <v>30</v>
      </c>
      <c r="D28">
        <v>8.7999999999999995E-2</v>
      </c>
      <c r="E28">
        <v>0</v>
      </c>
      <c r="F28">
        <v>0.42</v>
      </c>
      <c r="G28">
        <v>0.82599999999999996</v>
      </c>
      <c r="H28">
        <v>0</v>
      </c>
      <c r="I28">
        <v>0.996</v>
      </c>
      <c r="J28">
        <v>3.0000000000000001E-3</v>
      </c>
      <c r="K28">
        <v>0.498</v>
      </c>
      <c r="L28">
        <v>0.996</v>
      </c>
      <c r="M28">
        <v>1E-3</v>
      </c>
      <c r="N28">
        <v>0</v>
      </c>
      <c r="O28">
        <v>5.0000000000000001E-3</v>
      </c>
      <c r="P28">
        <v>4.1000000000000002E-2</v>
      </c>
      <c r="Q28">
        <v>0.998</v>
      </c>
      <c r="R28">
        <v>0.999</v>
      </c>
      <c r="S28">
        <v>0</v>
      </c>
      <c r="T28">
        <v>4.1000000000000002E-2</v>
      </c>
      <c r="U28">
        <v>0.44900000000000001</v>
      </c>
      <c r="V28">
        <v>0.996</v>
      </c>
      <c r="W28">
        <v>0.998</v>
      </c>
      <c r="Z28" s="1">
        <f t="shared" si="0"/>
        <v>0.38280000000000003</v>
      </c>
      <c r="AA28" s="1">
        <f t="shared" si="1"/>
        <v>0.45269999999999999</v>
      </c>
    </row>
    <row r="29" spans="1:27">
      <c r="A29">
        <v>28</v>
      </c>
      <c r="B29" t="s">
        <v>176</v>
      </c>
      <c r="C29">
        <v>30</v>
      </c>
      <c r="D29">
        <v>3.0000000000000001E-3</v>
      </c>
      <c r="E29">
        <v>1E-3</v>
      </c>
      <c r="F29">
        <v>0.99099999999999999</v>
      </c>
      <c r="G29">
        <v>3.0000000000000001E-3</v>
      </c>
      <c r="H29">
        <v>1E-3</v>
      </c>
      <c r="I29">
        <v>0.997</v>
      </c>
      <c r="J29">
        <v>0.13</v>
      </c>
      <c r="K29">
        <v>7.0000000000000001E-3</v>
      </c>
      <c r="L29">
        <v>0.61799999999999999</v>
      </c>
      <c r="M29">
        <v>0</v>
      </c>
      <c r="N29">
        <v>0</v>
      </c>
      <c r="O29">
        <v>0</v>
      </c>
      <c r="P29">
        <v>0.99399999999999999</v>
      </c>
      <c r="Q29">
        <v>0.997</v>
      </c>
      <c r="R29">
        <v>0.99099999999999999</v>
      </c>
      <c r="S29">
        <v>1E-3</v>
      </c>
      <c r="T29">
        <v>0.39300000000000002</v>
      </c>
      <c r="U29">
        <v>0.95</v>
      </c>
      <c r="V29">
        <v>1E-3</v>
      </c>
      <c r="W29">
        <v>1E-3</v>
      </c>
      <c r="Z29" s="1">
        <f t="shared" si="0"/>
        <v>0.27510000000000001</v>
      </c>
      <c r="AA29" s="1">
        <f t="shared" si="1"/>
        <v>0.43280000000000013</v>
      </c>
    </row>
    <row r="30" spans="1:27">
      <c r="A30">
        <v>29</v>
      </c>
      <c r="B30" t="s">
        <v>177</v>
      </c>
      <c r="C30">
        <v>30</v>
      </c>
      <c r="D30">
        <v>3.0000000000000001E-3</v>
      </c>
      <c r="E30">
        <v>7.0000000000000001E-3</v>
      </c>
      <c r="F30">
        <v>1.7999999999999999E-2</v>
      </c>
      <c r="G30">
        <v>1E-3</v>
      </c>
      <c r="H30">
        <v>0</v>
      </c>
      <c r="I30">
        <v>0.99399999999999999</v>
      </c>
      <c r="J30">
        <v>6.0000000000000001E-3</v>
      </c>
      <c r="K30">
        <v>3.0000000000000001E-3</v>
      </c>
      <c r="L30">
        <v>0.40799999999999997</v>
      </c>
      <c r="M30">
        <v>0</v>
      </c>
      <c r="N30">
        <v>0</v>
      </c>
      <c r="O30">
        <v>0</v>
      </c>
      <c r="P30">
        <v>0.96699999999999997</v>
      </c>
      <c r="Q30">
        <v>0.998</v>
      </c>
      <c r="R30">
        <v>0.96599999999999997</v>
      </c>
      <c r="S30">
        <v>2E-3</v>
      </c>
      <c r="T30">
        <v>1E-3</v>
      </c>
      <c r="U30">
        <v>0.98</v>
      </c>
      <c r="V30">
        <v>1E-3</v>
      </c>
      <c r="W30">
        <v>1E-3</v>
      </c>
      <c r="Z30" s="1">
        <f t="shared" si="0"/>
        <v>0.14399999999999996</v>
      </c>
      <c r="AA30" s="1">
        <f t="shared" si="1"/>
        <v>0.39159999999999995</v>
      </c>
    </row>
    <row r="31" spans="1:27">
      <c r="A31">
        <v>30</v>
      </c>
      <c r="B31" t="s">
        <v>178</v>
      </c>
      <c r="C31">
        <v>30</v>
      </c>
      <c r="D31">
        <v>0.08</v>
      </c>
      <c r="E31">
        <v>0.16200000000000001</v>
      </c>
      <c r="F31">
        <v>9.7000000000000003E-2</v>
      </c>
      <c r="G31">
        <v>1E-3</v>
      </c>
      <c r="H31">
        <v>0</v>
      </c>
      <c r="I31">
        <v>0.997</v>
      </c>
      <c r="J31">
        <v>7.9000000000000001E-2</v>
      </c>
      <c r="K31">
        <v>0.13600000000000001</v>
      </c>
      <c r="L31">
        <v>0.997</v>
      </c>
      <c r="M31">
        <v>0</v>
      </c>
      <c r="N31">
        <v>6.0000000000000001E-3</v>
      </c>
      <c r="O31">
        <v>0.996</v>
      </c>
      <c r="P31">
        <v>0.01</v>
      </c>
      <c r="Q31">
        <v>1E-3</v>
      </c>
      <c r="R31">
        <v>0.999</v>
      </c>
      <c r="S31">
        <v>1E-3</v>
      </c>
      <c r="T31">
        <v>0</v>
      </c>
      <c r="U31">
        <v>0.51500000000000001</v>
      </c>
      <c r="V31">
        <v>0.998</v>
      </c>
      <c r="W31">
        <v>4.0000000000000001E-3</v>
      </c>
      <c r="Z31" s="1">
        <f t="shared" si="0"/>
        <v>0.25490000000000002</v>
      </c>
      <c r="AA31" s="1">
        <f t="shared" si="1"/>
        <v>0.35299999999999998</v>
      </c>
    </row>
    <row r="32" spans="1:27">
      <c r="A32">
        <v>31</v>
      </c>
      <c r="B32" t="s">
        <v>179</v>
      </c>
      <c r="C32">
        <v>30</v>
      </c>
      <c r="D32">
        <v>0.995</v>
      </c>
      <c r="E32">
        <v>8.0000000000000002E-3</v>
      </c>
      <c r="F32">
        <v>0.96199999999999997</v>
      </c>
      <c r="G32">
        <v>1.0999999999999999E-2</v>
      </c>
      <c r="H32">
        <v>0</v>
      </c>
      <c r="I32">
        <v>0.82899999999999996</v>
      </c>
      <c r="J32">
        <v>0.72199999999999998</v>
      </c>
      <c r="K32">
        <v>7.5999999999999998E-2</v>
      </c>
      <c r="L32">
        <v>0.997</v>
      </c>
      <c r="M32">
        <v>0.69899999999999995</v>
      </c>
      <c r="N32">
        <v>4.2999999999999997E-2</v>
      </c>
      <c r="O32">
        <v>0.997</v>
      </c>
      <c r="P32">
        <v>6.0000000000000001E-3</v>
      </c>
      <c r="Q32">
        <v>5.2999999999999999E-2</v>
      </c>
      <c r="R32">
        <v>0.998</v>
      </c>
      <c r="S32">
        <v>0</v>
      </c>
      <c r="T32">
        <v>0</v>
      </c>
      <c r="U32">
        <v>0.879</v>
      </c>
      <c r="V32">
        <v>1E-3</v>
      </c>
      <c r="W32">
        <v>0.998</v>
      </c>
      <c r="Z32" s="1">
        <f t="shared" si="0"/>
        <v>0.52989999999999993</v>
      </c>
      <c r="AA32" s="1">
        <f t="shared" si="1"/>
        <v>0.39749999999999996</v>
      </c>
    </row>
    <row r="33" spans="1:27">
      <c r="A33">
        <v>32</v>
      </c>
      <c r="B33" t="s">
        <v>180</v>
      </c>
      <c r="C33">
        <v>30</v>
      </c>
      <c r="D33">
        <v>6.3E-2</v>
      </c>
      <c r="E33">
        <v>3.0000000000000001E-3</v>
      </c>
      <c r="F33">
        <v>0.98699999999999999</v>
      </c>
      <c r="G33">
        <v>0</v>
      </c>
      <c r="H33">
        <v>0</v>
      </c>
      <c r="I33">
        <v>0.78300000000000003</v>
      </c>
      <c r="J33">
        <v>0.99299999999999999</v>
      </c>
      <c r="K33">
        <v>2.7E-2</v>
      </c>
      <c r="L33">
        <v>0.99399999999999999</v>
      </c>
      <c r="M33">
        <v>0.26100000000000001</v>
      </c>
      <c r="N33">
        <v>0.99399999999999999</v>
      </c>
      <c r="O33">
        <v>0.997</v>
      </c>
      <c r="P33">
        <v>0.53100000000000003</v>
      </c>
      <c r="Q33">
        <v>0</v>
      </c>
      <c r="R33">
        <v>0.999</v>
      </c>
      <c r="S33">
        <v>0</v>
      </c>
      <c r="T33">
        <v>0</v>
      </c>
      <c r="U33">
        <v>0.995</v>
      </c>
      <c r="V33">
        <v>0.998</v>
      </c>
      <c r="W33">
        <v>6.0000000000000001E-3</v>
      </c>
      <c r="Z33" s="1">
        <f t="shared" si="0"/>
        <v>0.41109999999999997</v>
      </c>
      <c r="AA33" s="1">
        <f t="shared" si="1"/>
        <v>0.55200000000000005</v>
      </c>
    </row>
    <row r="34" spans="1:27">
      <c r="A34">
        <v>33</v>
      </c>
      <c r="B34" t="s">
        <v>181</v>
      </c>
      <c r="C34">
        <v>30</v>
      </c>
      <c r="D34">
        <v>0.27800000000000002</v>
      </c>
      <c r="E34">
        <v>3.0000000000000001E-3</v>
      </c>
      <c r="F34">
        <v>4.5999999999999999E-2</v>
      </c>
      <c r="G34">
        <v>3.7999999999999999E-2</v>
      </c>
      <c r="H34">
        <v>0</v>
      </c>
      <c r="I34">
        <v>0.99399999999999999</v>
      </c>
      <c r="J34">
        <v>2.5999999999999999E-2</v>
      </c>
      <c r="K34">
        <v>4.0000000000000001E-3</v>
      </c>
      <c r="L34">
        <v>0.998</v>
      </c>
      <c r="M34">
        <v>0</v>
      </c>
      <c r="N34">
        <v>2E-3</v>
      </c>
      <c r="O34">
        <v>0.997</v>
      </c>
      <c r="P34">
        <v>1E-3</v>
      </c>
      <c r="Q34">
        <v>0</v>
      </c>
      <c r="R34">
        <v>0.999</v>
      </c>
      <c r="S34">
        <v>0</v>
      </c>
      <c r="T34">
        <v>0</v>
      </c>
      <c r="U34">
        <v>0.55300000000000005</v>
      </c>
      <c r="V34">
        <v>0.998</v>
      </c>
      <c r="W34">
        <v>0.998</v>
      </c>
      <c r="Z34" s="1">
        <f t="shared" si="0"/>
        <v>0.2387</v>
      </c>
      <c r="AA34" s="1">
        <f t="shared" si="1"/>
        <v>0.45479999999999998</v>
      </c>
    </row>
    <row r="35" spans="1:27">
      <c r="A35">
        <v>34</v>
      </c>
      <c r="B35" t="s">
        <v>182</v>
      </c>
      <c r="C35">
        <v>30</v>
      </c>
      <c r="D35">
        <v>0.98699999999999999</v>
      </c>
      <c r="E35">
        <v>0.26300000000000001</v>
      </c>
      <c r="F35">
        <v>0.99199999999999999</v>
      </c>
      <c r="G35">
        <v>0</v>
      </c>
      <c r="H35">
        <v>1E-3</v>
      </c>
      <c r="I35">
        <v>0.995</v>
      </c>
      <c r="J35">
        <v>0.99299999999999999</v>
      </c>
      <c r="K35">
        <v>6.8000000000000005E-2</v>
      </c>
      <c r="L35">
        <v>0.99399999999999999</v>
      </c>
      <c r="M35">
        <v>3.0000000000000001E-3</v>
      </c>
      <c r="N35">
        <v>0.01</v>
      </c>
      <c r="O35">
        <v>0.997</v>
      </c>
      <c r="P35">
        <v>1.7999999999999999E-2</v>
      </c>
      <c r="Q35">
        <v>0</v>
      </c>
      <c r="R35">
        <v>0.97599999999999998</v>
      </c>
      <c r="S35">
        <v>2.7E-2</v>
      </c>
      <c r="T35">
        <v>1E-3</v>
      </c>
      <c r="U35">
        <v>0.98699999999999999</v>
      </c>
      <c r="V35">
        <v>1E-3</v>
      </c>
      <c r="W35">
        <v>1E-3</v>
      </c>
      <c r="Z35" s="1">
        <f t="shared" si="0"/>
        <v>0.52959999999999996</v>
      </c>
      <c r="AA35" s="1">
        <f t="shared" si="1"/>
        <v>0.30179999999999996</v>
      </c>
    </row>
    <row r="36" spans="1:27">
      <c r="A36">
        <v>35</v>
      </c>
      <c r="B36" t="s">
        <v>183</v>
      </c>
      <c r="C36">
        <v>30</v>
      </c>
      <c r="D36">
        <v>0.93</v>
      </c>
      <c r="E36">
        <v>1E-3</v>
      </c>
      <c r="F36">
        <v>0.99299999999999999</v>
      </c>
      <c r="G36">
        <v>8.0000000000000002E-3</v>
      </c>
      <c r="H36">
        <v>0</v>
      </c>
      <c r="I36">
        <v>0.20399999999999999</v>
      </c>
      <c r="J36">
        <v>0.39100000000000001</v>
      </c>
      <c r="K36">
        <v>7.5999999999999998E-2</v>
      </c>
      <c r="L36">
        <v>0.997</v>
      </c>
      <c r="M36">
        <v>0.214</v>
      </c>
      <c r="N36">
        <v>0.996</v>
      </c>
      <c r="O36">
        <v>0.998</v>
      </c>
      <c r="P36">
        <v>3.0000000000000001E-3</v>
      </c>
      <c r="Q36">
        <v>1.7000000000000001E-2</v>
      </c>
      <c r="R36">
        <v>0.999</v>
      </c>
      <c r="S36">
        <v>0</v>
      </c>
      <c r="T36">
        <v>8.0000000000000002E-3</v>
      </c>
      <c r="U36">
        <v>0.99399999999999999</v>
      </c>
      <c r="V36">
        <v>0.98699999999999999</v>
      </c>
      <c r="W36">
        <v>0.998</v>
      </c>
      <c r="Z36" s="1">
        <f t="shared" si="0"/>
        <v>0.38140000000000002</v>
      </c>
      <c r="AA36" s="1">
        <f t="shared" si="1"/>
        <v>0.6</v>
      </c>
    </row>
    <row r="37" spans="1:27">
      <c r="A37">
        <v>36</v>
      </c>
      <c r="B37" t="s">
        <v>184</v>
      </c>
      <c r="C37">
        <v>30</v>
      </c>
      <c r="D37">
        <v>6.5000000000000002E-2</v>
      </c>
      <c r="E37">
        <v>1E-3</v>
      </c>
      <c r="F37">
        <v>0.97799999999999998</v>
      </c>
      <c r="G37">
        <v>0.98899999999999999</v>
      </c>
      <c r="H37">
        <v>0</v>
      </c>
      <c r="I37">
        <v>0</v>
      </c>
      <c r="J37">
        <v>0</v>
      </c>
      <c r="K37">
        <v>0.217</v>
      </c>
      <c r="L37">
        <v>1E-3</v>
      </c>
      <c r="M37">
        <v>9.4E-2</v>
      </c>
      <c r="N37">
        <v>0.997</v>
      </c>
      <c r="O37">
        <v>0.82599999999999996</v>
      </c>
      <c r="P37">
        <v>0</v>
      </c>
      <c r="Q37">
        <v>0.996</v>
      </c>
      <c r="R37">
        <v>0.21299999999999999</v>
      </c>
      <c r="S37">
        <v>0.98099999999999998</v>
      </c>
      <c r="T37">
        <v>0.99099999999999999</v>
      </c>
      <c r="U37">
        <v>0.45700000000000002</v>
      </c>
      <c r="V37">
        <v>3.0000000000000001E-3</v>
      </c>
      <c r="W37">
        <v>0.998</v>
      </c>
      <c r="Z37" s="1">
        <f t="shared" si="0"/>
        <v>0.23449999999999999</v>
      </c>
      <c r="AA37" s="1">
        <f t="shared" si="1"/>
        <v>0.6462</v>
      </c>
    </row>
    <row r="38" spans="1:27">
      <c r="A38">
        <v>37</v>
      </c>
      <c r="B38" t="s">
        <v>185</v>
      </c>
      <c r="C38">
        <v>30</v>
      </c>
      <c r="D38">
        <v>1E-3</v>
      </c>
      <c r="E38">
        <v>6.0000000000000001E-3</v>
      </c>
      <c r="F38">
        <v>0.97299999999999998</v>
      </c>
      <c r="G38">
        <v>1.6E-2</v>
      </c>
      <c r="H38">
        <v>0</v>
      </c>
      <c r="I38">
        <v>1.0999999999999999E-2</v>
      </c>
      <c r="J38">
        <v>1E-3</v>
      </c>
      <c r="K38">
        <v>0.13500000000000001</v>
      </c>
      <c r="L38">
        <v>0</v>
      </c>
      <c r="M38">
        <v>0.53300000000000003</v>
      </c>
      <c r="N38">
        <v>0.998</v>
      </c>
      <c r="O38">
        <v>3.0000000000000001E-3</v>
      </c>
      <c r="P38">
        <v>0.66600000000000004</v>
      </c>
      <c r="Q38">
        <v>0.996</v>
      </c>
      <c r="R38">
        <v>0.97899999999999998</v>
      </c>
      <c r="S38">
        <v>0.997</v>
      </c>
      <c r="T38">
        <v>8.9999999999999993E-3</v>
      </c>
      <c r="U38">
        <v>0.996</v>
      </c>
      <c r="V38">
        <v>0.996</v>
      </c>
      <c r="W38">
        <v>1E-3</v>
      </c>
      <c r="Z38" s="1">
        <f t="shared" si="0"/>
        <v>0.16759999999999997</v>
      </c>
      <c r="AA38" s="1">
        <f t="shared" si="1"/>
        <v>0.66410000000000013</v>
      </c>
    </row>
    <row r="39" spans="1:27">
      <c r="A39">
        <v>38</v>
      </c>
      <c r="B39" t="s">
        <v>186</v>
      </c>
      <c r="C39">
        <v>30</v>
      </c>
      <c r="D39">
        <v>1E-3</v>
      </c>
      <c r="E39">
        <v>0</v>
      </c>
      <c r="F39">
        <v>0.996</v>
      </c>
      <c r="G39">
        <v>0.99</v>
      </c>
      <c r="H39">
        <v>0.01</v>
      </c>
      <c r="I39">
        <v>0.02</v>
      </c>
      <c r="J39">
        <v>0</v>
      </c>
      <c r="K39">
        <v>0.27900000000000003</v>
      </c>
      <c r="L39">
        <v>0.125</v>
      </c>
      <c r="M39">
        <v>2E-3</v>
      </c>
      <c r="N39">
        <v>0.997</v>
      </c>
      <c r="O39">
        <v>8.9999999999999993E-3</v>
      </c>
      <c r="P39">
        <v>0</v>
      </c>
      <c r="Q39">
        <v>0.997</v>
      </c>
      <c r="R39">
        <v>0.998</v>
      </c>
      <c r="S39">
        <v>3.0000000000000001E-3</v>
      </c>
      <c r="T39">
        <v>0.98199999999999998</v>
      </c>
      <c r="U39">
        <v>0.99</v>
      </c>
      <c r="V39">
        <v>0.997</v>
      </c>
      <c r="W39">
        <v>0.998</v>
      </c>
      <c r="Z39" s="1">
        <f t="shared" si="0"/>
        <v>0.24229999999999996</v>
      </c>
      <c r="AA39" s="1">
        <f t="shared" si="1"/>
        <v>0.69710000000000005</v>
      </c>
    </row>
    <row r="40" spans="1:27">
      <c r="A40">
        <v>39</v>
      </c>
      <c r="B40" t="s">
        <v>187</v>
      </c>
      <c r="C40">
        <v>30</v>
      </c>
      <c r="D40">
        <v>1.7000000000000001E-2</v>
      </c>
      <c r="E40">
        <v>2E-3</v>
      </c>
      <c r="F40">
        <v>0.99099999999999999</v>
      </c>
      <c r="G40">
        <v>0.92700000000000005</v>
      </c>
      <c r="H40">
        <v>0.16300000000000001</v>
      </c>
      <c r="I40">
        <v>0</v>
      </c>
      <c r="J40">
        <v>1.9E-2</v>
      </c>
      <c r="K40">
        <v>1.2E-2</v>
      </c>
      <c r="L40">
        <v>1E-3</v>
      </c>
      <c r="M40">
        <v>0.99399999999999999</v>
      </c>
      <c r="N40">
        <v>0.998</v>
      </c>
      <c r="O40">
        <v>0.995</v>
      </c>
      <c r="P40">
        <v>0</v>
      </c>
      <c r="Q40">
        <v>0.997</v>
      </c>
      <c r="R40">
        <v>0.998</v>
      </c>
      <c r="S40">
        <v>4.0000000000000001E-3</v>
      </c>
      <c r="T40">
        <v>0.996</v>
      </c>
      <c r="U40">
        <v>0.99399999999999999</v>
      </c>
      <c r="V40">
        <v>0.997</v>
      </c>
      <c r="W40">
        <v>0.998</v>
      </c>
      <c r="Z40" s="1">
        <f t="shared" si="0"/>
        <v>0.31260000000000004</v>
      </c>
      <c r="AA40" s="1">
        <f t="shared" si="1"/>
        <v>0.79769999999999996</v>
      </c>
    </row>
    <row r="41" spans="1:27">
      <c r="A41">
        <v>40</v>
      </c>
      <c r="B41" t="s">
        <v>188</v>
      </c>
      <c r="C41">
        <v>30</v>
      </c>
      <c r="D41">
        <v>1E-3</v>
      </c>
      <c r="E41">
        <v>1E-3</v>
      </c>
      <c r="F41">
        <v>0.99299999999999999</v>
      </c>
      <c r="G41">
        <v>0.67700000000000005</v>
      </c>
      <c r="H41">
        <v>7.0000000000000001E-3</v>
      </c>
      <c r="I41">
        <v>1E-3</v>
      </c>
      <c r="J41">
        <v>2E-3</v>
      </c>
      <c r="K41">
        <v>0.34699999999999998</v>
      </c>
      <c r="L41">
        <v>0</v>
      </c>
      <c r="M41">
        <v>0.52600000000000002</v>
      </c>
      <c r="N41">
        <v>0.997</v>
      </c>
      <c r="O41">
        <v>4.0000000000000001E-3</v>
      </c>
      <c r="P41">
        <v>0.20499999999999999</v>
      </c>
      <c r="Q41">
        <v>0.996</v>
      </c>
      <c r="R41">
        <v>0.69499999999999995</v>
      </c>
      <c r="S41">
        <v>0.998</v>
      </c>
      <c r="T41">
        <v>5.7000000000000002E-2</v>
      </c>
      <c r="U41">
        <v>0.52400000000000002</v>
      </c>
      <c r="V41">
        <v>7.0000000000000001E-3</v>
      </c>
      <c r="W41">
        <v>3.0000000000000001E-3</v>
      </c>
      <c r="Z41" s="1">
        <f t="shared" si="0"/>
        <v>0.25549999999999995</v>
      </c>
      <c r="AA41" s="1">
        <f t="shared" si="1"/>
        <v>0.44859999999999989</v>
      </c>
    </row>
    <row r="42" spans="1:27">
      <c r="A42">
        <v>41</v>
      </c>
      <c r="B42" t="s">
        <v>189</v>
      </c>
      <c r="C42">
        <v>30</v>
      </c>
      <c r="D42">
        <v>3.0000000000000001E-3</v>
      </c>
      <c r="E42">
        <v>6.0000000000000001E-3</v>
      </c>
      <c r="F42">
        <v>0.99</v>
      </c>
      <c r="G42">
        <v>3.0000000000000001E-3</v>
      </c>
      <c r="H42">
        <v>0</v>
      </c>
      <c r="I42">
        <v>0.23599999999999999</v>
      </c>
      <c r="J42">
        <v>2E-3</v>
      </c>
      <c r="K42">
        <v>0.122</v>
      </c>
      <c r="L42">
        <v>1E-3</v>
      </c>
      <c r="M42">
        <v>0.112</v>
      </c>
      <c r="N42">
        <v>0.998</v>
      </c>
      <c r="O42">
        <v>0.95099999999999996</v>
      </c>
      <c r="P42">
        <v>2E-3</v>
      </c>
      <c r="Q42">
        <v>2.3E-2</v>
      </c>
      <c r="R42">
        <v>0.998</v>
      </c>
      <c r="S42">
        <v>0.996</v>
      </c>
      <c r="T42">
        <v>7.0000000000000001E-3</v>
      </c>
      <c r="U42">
        <v>0.996</v>
      </c>
      <c r="V42">
        <v>0.95099999999999996</v>
      </c>
      <c r="W42">
        <v>0</v>
      </c>
      <c r="Z42" s="1">
        <f t="shared" si="0"/>
        <v>0.14750000000000002</v>
      </c>
      <c r="AA42" s="1">
        <f t="shared" si="1"/>
        <v>0.59219999999999995</v>
      </c>
    </row>
    <row r="43" spans="1:27">
      <c r="A43">
        <v>42</v>
      </c>
      <c r="B43" t="s">
        <v>190</v>
      </c>
      <c r="C43">
        <v>30</v>
      </c>
      <c r="D43">
        <v>0.375</v>
      </c>
      <c r="E43">
        <v>0.995</v>
      </c>
      <c r="F43">
        <v>3.3000000000000002E-2</v>
      </c>
      <c r="G43">
        <v>0</v>
      </c>
      <c r="H43">
        <v>0.01</v>
      </c>
      <c r="I43">
        <v>0</v>
      </c>
      <c r="J43">
        <v>2E-3</v>
      </c>
      <c r="K43">
        <v>0.122</v>
      </c>
      <c r="L43">
        <v>1.0999999999999999E-2</v>
      </c>
      <c r="M43">
        <v>0.995</v>
      </c>
      <c r="N43">
        <v>1E-3</v>
      </c>
      <c r="O43">
        <v>0.998</v>
      </c>
      <c r="P43">
        <v>1E-3</v>
      </c>
      <c r="Q43">
        <v>0.997</v>
      </c>
      <c r="R43">
        <v>0.14599999999999999</v>
      </c>
      <c r="S43">
        <v>0.89300000000000002</v>
      </c>
      <c r="T43">
        <v>0.52700000000000002</v>
      </c>
      <c r="U43">
        <v>0.45500000000000002</v>
      </c>
      <c r="V43">
        <v>0</v>
      </c>
      <c r="W43">
        <v>4.0000000000000001E-3</v>
      </c>
      <c r="Z43" s="1">
        <f t="shared" si="0"/>
        <v>0.25429999999999997</v>
      </c>
      <c r="AA43" s="1">
        <f t="shared" si="1"/>
        <v>0.40219999999999995</v>
      </c>
    </row>
    <row r="44" spans="1:27">
      <c r="A44">
        <v>43</v>
      </c>
      <c r="B44" t="s">
        <v>191</v>
      </c>
      <c r="C44">
        <v>30</v>
      </c>
      <c r="D44">
        <v>0.96599999999999997</v>
      </c>
      <c r="E44">
        <v>0.995</v>
      </c>
      <c r="F44">
        <v>0</v>
      </c>
      <c r="G44">
        <v>7.0000000000000001E-3</v>
      </c>
      <c r="H44">
        <v>1E-3</v>
      </c>
      <c r="I44">
        <v>2E-3</v>
      </c>
      <c r="J44">
        <v>1E-3</v>
      </c>
      <c r="K44">
        <v>4.0000000000000001E-3</v>
      </c>
      <c r="L44">
        <v>1E-3</v>
      </c>
      <c r="M44">
        <v>0.997</v>
      </c>
      <c r="N44">
        <v>0</v>
      </c>
      <c r="O44">
        <v>0.998</v>
      </c>
      <c r="P44">
        <v>0</v>
      </c>
      <c r="Q44">
        <v>0.997</v>
      </c>
      <c r="R44">
        <v>0.96699999999999997</v>
      </c>
      <c r="S44">
        <v>1E-3</v>
      </c>
      <c r="T44">
        <v>0.73599999999999999</v>
      </c>
      <c r="U44">
        <v>0.96699999999999997</v>
      </c>
      <c r="V44">
        <v>1E-3</v>
      </c>
      <c r="W44">
        <v>0.998</v>
      </c>
      <c r="Z44" s="1">
        <f t="shared" si="0"/>
        <v>0.29739999999999994</v>
      </c>
      <c r="AA44" s="1">
        <f t="shared" si="1"/>
        <v>0.5665</v>
      </c>
    </row>
    <row r="45" spans="1:27">
      <c r="A45">
        <v>44</v>
      </c>
      <c r="B45" t="s">
        <v>192</v>
      </c>
      <c r="C45">
        <v>30</v>
      </c>
      <c r="D45">
        <v>4.0000000000000001E-3</v>
      </c>
      <c r="E45">
        <v>0.99399999999999999</v>
      </c>
      <c r="F45">
        <v>0</v>
      </c>
      <c r="G45">
        <v>1E-3</v>
      </c>
      <c r="H45">
        <v>1E-3</v>
      </c>
      <c r="I45">
        <v>0.56499999999999995</v>
      </c>
      <c r="J45">
        <v>8.9999999999999993E-3</v>
      </c>
      <c r="K45">
        <v>0.32900000000000001</v>
      </c>
      <c r="L45">
        <v>0</v>
      </c>
      <c r="M45">
        <v>2E-3</v>
      </c>
      <c r="N45">
        <v>0</v>
      </c>
      <c r="O45">
        <v>0.998</v>
      </c>
      <c r="P45">
        <v>4.0000000000000001E-3</v>
      </c>
      <c r="Q45">
        <v>0.998</v>
      </c>
      <c r="R45">
        <v>0.998</v>
      </c>
      <c r="S45">
        <v>6.0000000000000001E-3</v>
      </c>
      <c r="T45">
        <v>0.02</v>
      </c>
      <c r="U45">
        <v>0.85099999999999998</v>
      </c>
      <c r="V45">
        <v>0.997</v>
      </c>
      <c r="W45">
        <v>1E-3</v>
      </c>
      <c r="Z45" s="1">
        <f t="shared" si="0"/>
        <v>0.19049999999999997</v>
      </c>
      <c r="AA45" s="1">
        <f t="shared" si="1"/>
        <v>0.48730000000000001</v>
      </c>
    </row>
    <row r="46" spans="1:27">
      <c r="A46">
        <v>45</v>
      </c>
      <c r="B46" t="s">
        <v>193</v>
      </c>
      <c r="C46">
        <v>30</v>
      </c>
      <c r="D46">
        <v>0.99299999999999999</v>
      </c>
      <c r="E46">
        <v>0.997</v>
      </c>
      <c r="F46">
        <v>0</v>
      </c>
      <c r="G46">
        <v>1E-3</v>
      </c>
      <c r="H46">
        <v>5.0000000000000001E-3</v>
      </c>
      <c r="I46">
        <v>3.5999999999999997E-2</v>
      </c>
      <c r="J46">
        <v>3.0000000000000001E-3</v>
      </c>
      <c r="K46">
        <v>6.7000000000000004E-2</v>
      </c>
      <c r="L46">
        <v>6.0000000000000001E-3</v>
      </c>
      <c r="M46">
        <v>0.995</v>
      </c>
      <c r="N46">
        <v>0</v>
      </c>
      <c r="O46">
        <v>0.998</v>
      </c>
      <c r="P46">
        <v>1E-3</v>
      </c>
      <c r="Q46">
        <v>4.0000000000000001E-3</v>
      </c>
      <c r="R46">
        <v>0.96899999999999997</v>
      </c>
      <c r="S46">
        <v>1E-3</v>
      </c>
      <c r="T46">
        <v>2E-3</v>
      </c>
      <c r="U46">
        <v>0.97299999999999998</v>
      </c>
      <c r="V46">
        <v>7.3999999999999996E-2</v>
      </c>
      <c r="W46">
        <v>0.998</v>
      </c>
      <c r="Z46" s="1">
        <f t="shared" si="0"/>
        <v>0.31029999999999996</v>
      </c>
      <c r="AA46" s="1">
        <f t="shared" si="1"/>
        <v>0.40199999999999997</v>
      </c>
    </row>
    <row r="47" spans="1:27">
      <c r="A47">
        <v>46</v>
      </c>
      <c r="B47" t="s">
        <v>194</v>
      </c>
      <c r="C47">
        <v>30</v>
      </c>
      <c r="D47">
        <v>2.1999999999999999E-2</v>
      </c>
      <c r="E47">
        <v>0.93200000000000005</v>
      </c>
      <c r="F47">
        <v>0</v>
      </c>
      <c r="G47">
        <v>4.0000000000000001E-3</v>
      </c>
      <c r="H47">
        <v>9.2999999999999999E-2</v>
      </c>
      <c r="I47">
        <v>2E-3</v>
      </c>
      <c r="J47">
        <v>2.1000000000000001E-2</v>
      </c>
      <c r="K47">
        <v>0.13500000000000001</v>
      </c>
      <c r="L47">
        <v>0.312</v>
      </c>
      <c r="M47">
        <v>0.998</v>
      </c>
      <c r="N47">
        <v>0</v>
      </c>
      <c r="O47">
        <v>0.998</v>
      </c>
      <c r="P47">
        <v>0.06</v>
      </c>
      <c r="Q47">
        <v>0.998</v>
      </c>
      <c r="R47">
        <v>0.998</v>
      </c>
      <c r="S47">
        <v>0</v>
      </c>
      <c r="T47">
        <v>6.7000000000000004E-2</v>
      </c>
      <c r="U47">
        <v>0.99099999999999999</v>
      </c>
      <c r="V47">
        <v>0.997</v>
      </c>
      <c r="W47">
        <v>0.998</v>
      </c>
      <c r="Z47" s="1">
        <f t="shared" si="0"/>
        <v>0.25190000000000001</v>
      </c>
      <c r="AA47" s="1">
        <f t="shared" si="1"/>
        <v>0.61070000000000002</v>
      </c>
    </row>
    <row r="48" spans="1:27">
      <c r="A48">
        <v>47</v>
      </c>
      <c r="B48" t="s">
        <v>195</v>
      </c>
      <c r="C48">
        <v>30</v>
      </c>
      <c r="D48">
        <v>2.1000000000000001E-2</v>
      </c>
      <c r="E48">
        <v>0.995</v>
      </c>
      <c r="F48">
        <v>1E-3</v>
      </c>
      <c r="G48">
        <v>0</v>
      </c>
      <c r="H48">
        <v>0.124</v>
      </c>
      <c r="I48">
        <v>1E-3</v>
      </c>
      <c r="J48">
        <v>0.57999999999999996</v>
      </c>
      <c r="K48">
        <v>2.5000000000000001E-2</v>
      </c>
      <c r="L48">
        <v>0</v>
      </c>
      <c r="M48">
        <v>0.997</v>
      </c>
      <c r="N48">
        <v>5.0000000000000001E-3</v>
      </c>
      <c r="O48">
        <v>0.998</v>
      </c>
      <c r="P48">
        <v>8.9999999999999993E-3</v>
      </c>
      <c r="Q48">
        <v>0.997</v>
      </c>
      <c r="R48">
        <v>0.998</v>
      </c>
      <c r="S48">
        <v>3.0000000000000001E-3</v>
      </c>
      <c r="T48">
        <v>0.26200000000000001</v>
      </c>
      <c r="U48">
        <v>0.99399999999999999</v>
      </c>
      <c r="V48">
        <v>0.996</v>
      </c>
      <c r="W48">
        <v>1E-3</v>
      </c>
      <c r="Z48" s="1">
        <f t="shared" si="0"/>
        <v>0.27439999999999998</v>
      </c>
      <c r="AA48" s="1">
        <f t="shared" si="1"/>
        <v>0.5263000000000001</v>
      </c>
    </row>
    <row r="49" spans="1:30">
      <c r="D49" s="1" t="s">
        <v>2</v>
      </c>
      <c r="E49" s="1" t="s">
        <v>3</v>
      </c>
      <c r="F49" s="1" t="s">
        <v>4</v>
      </c>
      <c r="G49" s="1" t="s">
        <v>5</v>
      </c>
      <c r="H49" s="1" t="s">
        <v>6</v>
      </c>
      <c r="I49" s="1" t="s">
        <v>7</v>
      </c>
      <c r="J49" s="1" t="s">
        <v>8</v>
      </c>
      <c r="K49" s="1" t="s">
        <v>9</v>
      </c>
      <c r="L49" s="1" t="s">
        <v>10</v>
      </c>
      <c r="M49" s="1" t="s">
        <v>11</v>
      </c>
      <c r="N49" s="1" t="s">
        <v>17</v>
      </c>
      <c r="O49" s="1" t="s">
        <v>18</v>
      </c>
      <c r="P49" s="1" t="s">
        <v>19</v>
      </c>
      <c r="Q49" s="1" t="s">
        <v>20</v>
      </c>
      <c r="R49" s="1" t="s">
        <v>21</v>
      </c>
      <c r="S49" s="1" t="s">
        <v>22</v>
      </c>
      <c r="T49" s="1" t="s">
        <v>23</v>
      </c>
      <c r="U49" s="1" t="s">
        <v>24</v>
      </c>
      <c r="V49" s="1" t="s">
        <v>25</v>
      </c>
      <c r="W49" s="1" t="s">
        <v>26</v>
      </c>
      <c r="Z49" s="1" t="s">
        <v>14</v>
      </c>
      <c r="AA49" s="1" t="s">
        <v>15</v>
      </c>
    </row>
    <row r="50" spans="1:30">
      <c r="B50" s="1" t="s">
        <v>12</v>
      </c>
      <c r="C50" s="1" t="s">
        <v>0</v>
      </c>
      <c r="D50" s="2">
        <f>AVERAGE(D1:D24)</f>
        <v>0.54041666666666666</v>
      </c>
      <c r="E50" s="2">
        <f t="shared" ref="E50:W50" si="2">AVERAGE(E1:E24)</f>
        <v>0.56812499999999988</v>
      </c>
      <c r="F50" s="2">
        <f t="shared" si="2"/>
        <v>0.49895833333333323</v>
      </c>
      <c r="G50" s="2">
        <f t="shared" si="2"/>
        <v>0.63162499999999999</v>
      </c>
      <c r="H50" s="2">
        <f t="shared" si="2"/>
        <v>0.49845833333333339</v>
      </c>
      <c r="I50" s="2">
        <f t="shared" si="2"/>
        <v>0.26141666666666669</v>
      </c>
      <c r="J50" s="2">
        <f t="shared" si="2"/>
        <v>0.46341666666666664</v>
      </c>
      <c r="K50" s="2">
        <f t="shared" si="2"/>
        <v>0.21466666666666664</v>
      </c>
      <c r="L50" s="2">
        <f t="shared" si="2"/>
        <v>0.41883333333333339</v>
      </c>
      <c r="M50" s="2">
        <f t="shared" si="2"/>
        <v>0.37033333333333335</v>
      </c>
      <c r="N50" s="2">
        <f t="shared" si="2"/>
        <v>5.6666666666666671E-3</v>
      </c>
      <c r="O50" s="2">
        <f t="shared" si="2"/>
        <v>0</v>
      </c>
      <c r="P50" s="2">
        <f t="shared" si="2"/>
        <v>0.98941666666666672</v>
      </c>
      <c r="Q50" s="2">
        <f t="shared" si="2"/>
        <v>1.1249999999999999E-3</v>
      </c>
      <c r="R50" s="2">
        <f t="shared" si="2"/>
        <v>0.33879166666666666</v>
      </c>
      <c r="S50" s="2">
        <f t="shared" si="2"/>
        <v>0.87483333333333346</v>
      </c>
      <c r="T50" s="2">
        <f t="shared" si="2"/>
        <v>0.32104166666666667</v>
      </c>
      <c r="U50" s="2">
        <f t="shared" si="2"/>
        <v>0.93795833333333312</v>
      </c>
      <c r="V50" s="2">
        <f t="shared" si="2"/>
        <v>0.5345416666666668</v>
      </c>
      <c r="W50" s="2">
        <f t="shared" si="2"/>
        <v>1.6666666666666666E-4</v>
      </c>
      <c r="Y50" s="1" t="s">
        <v>0</v>
      </c>
      <c r="Z50" s="2">
        <f>AVERAGE(Z1:Z24)</f>
        <v>0.44662499999999999</v>
      </c>
      <c r="AA50" s="2">
        <f>AVERAGE(AA1:AA24)</f>
        <v>0.40035416666666662</v>
      </c>
      <c r="AB50" s="1" t="s">
        <v>0</v>
      </c>
      <c r="AC50" s="2"/>
      <c r="AD50" s="2"/>
    </row>
    <row r="51" spans="1:30">
      <c r="C51" s="1" t="s">
        <v>1</v>
      </c>
      <c r="D51" s="2">
        <f>AVERAGE(D25:D48)</f>
        <v>0.246</v>
      </c>
      <c r="E51" s="2">
        <f t="shared" ref="E51:W51" si="3">AVERAGE(E25:E48)</f>
        <v>0.26550000000000001</v>
      </c>
      <c r="F51" s="2">
        <f t="shared" si="3"/>
        <v>0.55466666666666675</v>
      </c>
      <c r="G51" s="2">
        <f t="shared" si="3"/>
        <v>0.27074999999999999</v>
      </c>
      <c r="H51" s="2">
        <f t="shared" si="3"/>
        <v>3.075E-2</v>
      </c>
      <c r="I51" s="2">
        <f t="shared" si="3"/>
        <v>0.48545833333333327</v>
      </c>
      <c r="J51" s="2">
        <f t="shared" si="3"/>
        <v>0.16679166666666664</v>
      </c>
      <c r="K51" s="2">
        <f t="shared" si="3"/>
        <v>0.12158333333333336</v>
      </c>
      <c r="L51" s="2">
        <f t="shared" si="3"/>
        <v>0.45383333333333314</v>
      </c>
      <c r="M51" s="2">
        <f t="shared" si="3"/>
        <v>0.35204166666666664</v>
      </c>
      <c r="N51" s="2">
        <f t="shared" si="3"/>
        <v>0.33637500000000004</v>
      </c>
      <c r="O51" s="2">
        <f t="shared" si="3"/>
        <v>0.61512499999999981</v>
      </c>
      <c r="P51" s="2">
        <f t="shared" si="3"/>
        <v>0.22970833333333338</v>
      </c>
      <c r="Q51" s="2">
        <f t="shared" si="3"/>
        <v>0.66883333333333328</v>
      </c>
      <c r="R51" s="2">
        <f t="shared" si="3"/>
        <v>0.90891666666666682</v>
      </c>
      <c r="S51" s="2">
        <f t="shared" si="3"/>
        <v>0.20479166666666668</v>
      </c>
      <c r="T51" s="2">
        <f t="shared" si="3"/>
        <v>0.25420833333333331</v>
      </c>
      <c r="U51" s="2">
        <f t="shared" si="3"/>
        <v>0.82320833333333343</v>
      </c>
      <c r="V51" s="2">
        <f t="shared" si="3"/>
        <v>0.54149999999999998</v>
      </c>
      <c r="W51" s="2">
        <f t="shared" si="3"/>
        <v>0.50008333333333321</v>
      </c>
      <c r="Y51" s="1" t="s">
        <v>1</v>
      </c>
      <c r="Z51" s="2">
        <f>AVERAGE(Z25:Z48)</f>
        <v>0.29473749999999993</v>
      </c>
      <c r="AA51" s="2">
        <f>AVERAGE(AA25:AA48)</f>
        <v>0.50827499999999992</v>
      </c>
      <c r="AB51" s="1" t="s">
        <v>1</v>
      </c>
      <c r="AC51" s="2"/>
      <c r="AD51" s="2"/>
    </row>
    <row r="52" spans="1:30">
      <c r="C52" s="1" t="s">
        <v>16</v>
      </c>
      <c r="D52" s="3">
        <f>TTEST(D1:D24,D25:D48,2,2)</f>
        <v>2.8417642694397238E-2</v>
      </c>
      <c r="E52" s="3">
        <f t="shared" ref="E52:W52" si="4">TTEST(E1:E24,E25:E48,2,2)</f>
        <v>1.823419635458334E-2</v>
      </c>
      <c r="F52" s="3">
        <f t="shared" si="4"/>
        <v>0.68319691205657285</v>
      </c>
      <c r="G52" s="3">
        <f t="shared" si="4"/>
        <v>7.5871884680364723E-3</v>
      </c>
      <c r="H52" s="3">
        <f t="shared" si="4"/>
        <v>5.3867885511282557E-5</v>
      </c>
      <c r="I52" s="3">
        <f t="shared" si="4"/>
        <v>9.1322520380761538E-2</v>
      </c>
      <c r="J52" s="3">
        <f t="shared" si="4"/>
        <v>1.5271090622748685E-2</v>
      </c>
      <c r="K52" s="3">
        <f t="shared" si="4"/>
        <v>0.28915245989988436</v>
      </c>
      <c r="L52" s="3">
        <f t="shared" si="4"/>
        <v>0.78296695363426028</v>
      </c>
      <c r="M52" s="3">
        <f t="shared" si="4"/>
        <v>0.88684246257303956</v>
      </c>
      <c r="N52" s="3">
        <f t="shared" si="4"/>
        <v>1.4263347506583465E-3</v>
      </c>
      <c r="O52" s="3">
        <f t="shared" si="4"/>
        <v>1.4575268957422924E-7</v>
      </c>
      <c r="P52" s="3">
        <f t="shared" si="4"/>
        <v>9.5569142013657518E-13</v>
      </c>
      <c r="Q52" s="3">
        <f t="shared" si="4"/>
        <v>1.3090501075757622E-8</v>
      </c>
      <c r="R52" s="3">
        <f t="shared" si="4"/>
        <v>7.3323640557793514E-9</v>
      </c>
      <c r="S52" s="3">
        <f t="shared" si="4"/>
        <v>6.2493161494946482E-9</v>
      </c>
      <c r="T52" s="3">
        <f t="shared" si="4"/>
        <v>0.56860827700833627</v>
      </c>
      <c r="U52" s="3">
        <f t="shared" si="4"/>
        <v>3.8538639392012485E-2</v>
      </c>
      <c r="V52" s="3">
        <f t="shared" si="4"/>
        <v>0.95976845395168497</v>
      </c>
      <c r="W52" s="3">
        <f t="shared" si="4"/>
        <v>1.6261123047396192E-5</v>
      </c>
      <c r="Y52" s="1" t="s">
        <v>16</v>
      </c>
      <c r="Z52" s="3">
        <f>TTEST(Z1:Z24,Z25:Z48,2,2)</f>
        <v>4.7487762937612474E-5</v>
      </c>
      <c r="AA52" s="3">
        <f>TTEST(AA1:AA24,AA25:AA48,2,2)</f>
        <v>4.0093631095725556E-4</v>
      </c>
      <c r="AB52" s="1" t="s">
        <v>16</v>
      </c>
      <c r="AC52" s="3"/>
      <c r="AD52" s="3"/>
    </row>
    <row r="53" spans="1:30">
      <c r="B53" s="1" t="s">
        <v>13</v>
      </c>
      <c r="C53" s="1" t="s">
        <v>0</v>
      </c>
      <c r="D53" s="3">
        <f>STDEV(D1:D24)/SQRT(COUNT(D1:D24))</f>
        <v>0.10257466203829549</v>
      </c>
      <c r="E53" s="3">
        <f t="shared" ref="E53:W53" si="5">STDEV(E1:E24)/SQRT(COUNT(E1:E24))</f>
        <v>8.7335192876955847E-2</v>
      </c>
      <c r="F53" s="3">
        <f t="shared" si="5"/>
        <v>9.7959664857581383E-2</v>
      </c>
      <c r="G53" s="3">
        <f t="shared" si="5"/>
        <v>9.5526341546967236E-2</v>
      </c>
      <c r="H53" s="3">
        <f t="shared" si="5"/>
        <v>0.10391842848883624</v>
      </c>
      <c r="I53" s="3">
        <f t="shared" si="5"/>
        <v>8.8582822063503375E-2</v>
      </c>
      <c r="J53" s="3">
        <f t="shared" si="5"/>
        <v>9.8062367700036679E-2</v>
      </c>
      <c r="K53" s="3">
        <f t="shared" si="5"/>
        <v>8.2614011397746906E-2</v>
      </c>
      <c r="L53" s="3">
        <f t="shared" si="5"/>
        <v>8.6860075439260401E-2</v>
      </c>
      <c r="M53" s="3">
        <f t="shared" si="5"/>
        <v>9.3803519345203104E-2</v>
      </c>
      <c r="N53" s="3">
        <f t="shared" si="5"/>
        <v>2.3718355475737143E-3</v>
      </c>
      <c r="O53" s="3">
        <f t="shared" si="5"/>
        <v>0</v>
      </c>
      <c r="P53" s="3">
        <f t="shared" si="5"/>
        <v>2.4854042527357434E-3</v>
      </c>
      <c r="Q53" s="3">
        <f t="shared" si="5"/>
        <v>1.1249999999999999E-3</v>
      </c>
      <c r="R53" s="3">
        <f t="shared" si="5"/>
        <v>6.5193746342713479E-2</v>
      </c>
      <c r="S53" s="3">
        <f t="shared" si="5"/>
        <v>4.5984743321644032E-2</v>
      </c>
      <c r="T53" s="3">
        <f t="shared" si="5"/>
        <v>8.5627595256695388E-2</v>
      </c>
      <c r="U53" s="3">
        <f t="shared" si="5"/>
        <v>2.9659204351731742E-2</v>
      </c>
      <c r="V53" s="3">
        <f t="shared" si="5"/>
        <v>9.1372762947034017E-2</v>
      </c>
      <c r="W53" s="3">
        <f t="shared" si="5"/>
        <v>9.8294637436598098E-5</v>
      </c>
      <c r="Z53" s="3">
        <f>STDEV(Z1:Z24)/SQRT(COUNT(Z1:Z24))</f>
        <v>2.6494292008996428E-2</v>
      </c>
      <c r="AA53" s="3">
        <f>STDEV(AA1:AA24)/SQRT(COUNT(AA1:AA24))</f>
        <v>1.419891680289749E-2</v>
      </c>
      <c r="AC53" s="3"/>
      <c r="AD53" s="3"/>
    </row>
    <row r="54" spans="1:30">
      <c r="C54" s="1" t="s">
        <v>1</v>
      </c>
      <c r="D54" s="3">
        <f>STDEV(D25:D48)/SQRT(COUNT(D25:D48))</f>
        <v>8.005265477316717E-2</v>
      </c>
      <c r="E54" s="3">
        <f t="shared" ref="E54:W54" si="6">STDEV(E25:E48)/SQRT(COUNT(E25:E48))</f>
        <v>8.748293829515344E-2</v>
      </c>
      <c r="F54" s="3">
        <f t="shared" si="6"/>
        <v>9.3821401151387929E-2</v>
      </c>
      <c r="G54" s="3">
        <f t="shared" si="6"/>
        <v>8.700839643807165E-2</v>
      </c>
      <c r="H54" s="3">
        <f t="shared" si="6"/>
        <v>1.5455786637363696E-2</v>
      </c>
      <c r="I54" s="3">
        <f t="shared" si="6"/>
        <v>9.502859941683664E-2</v>
      </c>
      <c r="J54" s="3">
        <f t="shared" si="6"/>
        <v>6.5109884241689342E-2</v>
      </c>
      <c r="K54" s="3">
        <f t="shared" si="6"/>
        <v>2.663786374738325E-2</v>
      </c>
      <c r="L54" s="3">
        <f t="shared" si="6"/>
        <v>9.1719319529089571E-2</v>
      </c>
      <c r="M54" s="3">
        <f t="shared" si="6"/>
        <v>8.6843447333732476E-2</v>
      </c>
      <c r="N54" s="3">
        <f t="shared" si="6"/>
        <v>9.7407626485115473E-2</v>
      </c>
      <c r="O54" s="3">
        <f t="shared" si="6"/>
        <v>9.9234594549656843E-2</v>
      </c>
      <c r="P54" s="3">
        <f t="shared" si="6"/>
        <v>7.8015408157774552E-2</v>
      </c>
      <c r="Q54" s="3">
        <f t="shared" si="6"/>
        <v>9.68308637964925E-2</v>
      </c>
      <c r="R54" s="3">
        <f t="shared" si="6"/>
        <v>4.7598179110018055E-2</v>
      </c>
      <c r="S54" s="3">
        <f t="shared" si="6"/>
        <v>8.2269616381683563E-2</v>
      </c>
      <c r="T54" s="3">
        <f t="shared" si="6"/>
        <v>7.8828422630241576E-2</v>
      </c>
      <c r="U54" s="3">
        <f t="shared" si="6"/>
        <v>4.496903037238905E-2</v>
      </c>
      <c r="V54" s="3">
        <f t="shared" si="6"/>
        <v>0.10233579990418303</v>
      </c>
      <c r="W54" s="3">
        <f t="shared" si="6"/>
        <v>0.10380576756243873</v>
      </c>
      <c r="Z54" s="3">
        <f>STDEV(Z25:Z48)/SQRT(COUNT(Z25:Z48))</f>
        <v>2.1026988189870605E-2</v>
      </c>
      <c r="AA54" s="3">
        <f>STDEV(AA25:AA48)/SQRT(COUNT(AA25:AA48))</f>
        <v>2.4442976563030721E-2</v>
      </c>
      <c r="AC54" s="3"/>
      <c r="AD54" s="3"/>
    </row>
    <row r="55" spans="1:30">
      <c r="D55" s="2">
        <f>D50-D51</f>
        <v>0.29441666666666666</v>
      </c>
      <c r="E55" s="2">
        <f t="shared" ref="E55:W55" si="7">E50-E51</f>
        <v>0.30262499999999987</v>
      </c>
      <c r="F55" s="2">
        <f t="shared" si="7"/>
        <v>-5.5708333333333526E-2</v>
      </c>
      <c r="G55" s="2">
        <f t="shared" si="7"/>
        <v>0.360875</v>
      </c>
      <c r="H55" s="2">
        <f t="shared" si="7"/>
        <v>0.46770833333333339</v>
      </c>
      <c r="I55" s="2">
        <f t="shared" si="7"/>
        <v>-0.22404166666666658</v>
      </c>
      <c r="J55" s="2">
        <f t="shared" si="7"/>
        <v>0.29662500000000003</v>
      </c>
      <c r="K55" s="2">
        <f t="shared" si="7"/>
        <v>9.3083333333333282E-2</v>
      </c>
      <c r="L55" s="2">
        <f t="shared" si="7"/>
        <v>-3.4999999999999754E-2</v>
      </c>
      <c r="M55" s="2">
        <f t="shared" si="7"/>
        <v>1.8291666666666706E-2</v>
      </c>
      <c r="N55" s="2">
        <f t="shared" si="7"/>
        <v>-0.33070833333333338</v>
      </c>
      <c r="O55" s="2">
        <f t="shared" si="7"/>
        <v>-0.61512499999999981</v>
      </c>
      <c r="P55" s="2">
        <f t="shared" si="7"/>
        <v>0.75970833333333332</v>
      </c>
      <c r="Q55" s="2">
        <f t="shared" si="7"/>
        <v>-0.66770833333333324</v>
      </c>
      <c r="R55" s="2">
        <f t="shared" si="7"/>
        <v>-0.57012500000000021</v>
      </c>
      <c r="S55" s="2">
        <f t="shared" si="7"/>
        <v>0.67004166666666676</v>
      </c>
      <c r="T55" s="2">
        <f t="shared" si="7"/>
        <v>6.6833333333333356E-2</v>
      </c>
      <c r="U55" s="2">
        <f t="shared" si="7"/>
        <v>0.11474999999999969</v>
      </c>
      <c r="V55" s="2">
        <f t="shared" si="7"/>
        <v>-6.9583333333331776E-3</v>
      </c>
      <c r="W55" s="2">
        <f t="shared" si="7"/>
        <v>-0.49991666666666656</v>
      </c>
    </row>
    <row r="56" spans="1:30">
      <c r="D56" s="2" t="str">
        <f>IF(D55=MIN($D55:$W55),"Tools",IF(D55=MAX($D55:$W55),"Animals",""))</f>
        <v/>
      </c>
      <c r="E56" s="2" t="str">
        <f t="shared" ref="E56:W56" si="8">IF(E55=MIN($D55:$W55),"Tools",IF(E55=MAX($D55:$W55),"Animals",""))</f>
        <v/>
      </c>
      <c r="F56" s="2" t="str">
        <f t="shared" si="8"/>
        <v/>
      </c>
      <c r="G56" s="2" t="str">
        <f t="shared" si="8"/>
        <v/>
      </c>
      <c r="H56" s="2" t="str">
        <f t="shared" si="8"/>
        <v/>
      </c>
      <c r="I56" s="2" t="str">
        <f t="shared" si="8"/>
        <v/>
      </c>
      <c r="J56" s="2" t="str">
        <f t="shared" si="8"/>
        <v/>
      </c>
      <c r="K56" s="2" t="str">
        <f t="shared" si="8"/>
        <v/>
      </c>
      <c r="L56" s="2" t="str">
        <f t="shared" si="8"/>
        <v/>
      </c>
      <c r="M56" s="2" t="str">
        <f t="shared" si="8"/>
        <v/>
      </c>
      <c r="N56" s="2" t="str">
        <f t="shared" si="8"/>
        <v/>
      </c>
      <c r="O56" s="2" t="str">
        <f t="shared" si="8"/>
        <v/>
      </c>
      <c r="P56" s="2" t="str">
        <f t="shared" si="8"/>
        <v>Animals</v>
      </c>
      <c r="Q56" s="2" t="str">
        <f t="shared" si="8"/>
        <v>Tools</v>
      </c>
      <c r="R56" s="2" t="str">
        <f t="shared" si="8"/>
        <v/>
      </c>
      <c r="S56" s="2" t="str">
        <f t="shared" si="8"/>
        <v/>
      </c>
      <c r="T56" s="2" t="str">
        <f t="shared" si="8"/>
        <v/>
      </c>
      <c r="U56" s="2" t="str">
        <f t="shared" si="8"/>
        <v/>
      </c>
      <c r="V56" s="2" t="str">
        <f t="shared" si="8"/>
        <v/>
      </c>
      <c r="W56" s="2" t="str">
        <f t="shared" si="8"/>
        <v/>
      </c>
    </row>
    <row r="57" spans="1:30">
      <c r="D57" s="1" t="s">
        <v>2</v>
      </c>
      <c r="E57" s="1" t="s">
        <v>3</v>
      </c>
      <c r="F57" s="1" t="s">
        <v>4</v>
      </c>
      <c r="G57" s="1" t="s">
        <v>5</v>
      </c>
      <c r="H57" s="1" t="s">
        <v>6</v>
      </c>
      <c r="I57" s="1" t="s">
        <v>7</v>
      </c>
      <c r="J57" s="1" t="s">
        <v>8</v>
      </c>
      <c r="K57" s="1" t="s">
        <v>9</v>
      </c>
      <c r="L57" s="1" t="s">
        <v>10</v>
      </c>
      <c r="M57" s="1" t="s">
        <v>11</v>
      </c>
      <c r="N57" s="1" t="s">
        <v>17</v>
      </c>
      <c r="O57" s="1" t="s">
        <v>18</v>
      </c>
      <c r="P57" s="1" t="s">
        <v>19</v>
      </c>
      <c r="Q57" s="1" t="s">
        <v>20</v>
      </c>
      <c r="R57" s="1" t="s">
        <v>21</v>
      </c>
      <c r="S57" s="1" t="s">
        <v>22</v>
      </c>
      <c r="T57" s="1" t="s">
        <v>23</v>
      </c>
      <c r="U57" s="1" t="s">
        <v>24</v>
      </c>
      <c r="V57" s="1" t="s">
        <v>25</v>
      </c>
      <c r="W57" s="1" t="s">
        <v>26</v>
      </c>
    </row>
    <row r="58" spans="1:30">
      <c r="C58" s="1" t="s">
        <v>0</v>
      </c>
      <c r="D58" s="1">
        <f>(D50+0.6*(E50)+0.15*F50)/(1+0.6+0.15)</f>
        <v>0.54636309523809523</v>
      </c>
      <c r="E58" s="1">
        <f>(E50+0.6*(F50+D50)+0.15*G50)/(1+2*0.6+0.15)</f>
        <v>0.54744414893617011</v>
      </c>
      <c r="F58" s="1">
        <f t="shared" ref="F58:U59" si="9">(F50+0.6*(G50+E50)+0.15*(D50+H50))/(1+2*0.6+2*0.15)</f>
        <v>0.54985583333333321</v>
      </c>
      <c r="G58" s="1">
        <f t="shared" si="9"/>
        <v>0.54180249999999996</v>
      </c>
      <c r="H58" s="1">
        <f t="shared" si="9"/>
        <v>0.47145583333333335</v>
      </c>
      <c r="I58" s="1">
        <f t="shared" si="9"/>
        <v>0.38619416666666673</v>
      </c>
      <c r="J58" s="1">
        <f t="shared" si="9"/>
        <v>0.35466416666666661</v>
      </c>
      <c r="K58" s="1">
        <f t="shared" si="9"/>
        <v>0.33551166666666665</v>
      </c>
      <c r="L58" s="1">
        <f t="shared" si="9"/>
        <v>0.33607833333333337</v>
      </c>
      <c r="M58" s="1">
        <f t="shared" si="9"/>
        <v>0.26289333333333331</v>
      </c>
      <c r="N58" s="1">
        <f t="shared" si="9"/>
        <v>0.17564166666666667</v>
      </c>
      <c r="O58" s="1">
        <f t="shared" si="9"/>
        <v>0.26110750000000005</v>
      </c>
      <c r="P58" s="1">
        <f t="shared" si="9"/>
        <v>0.41670416666666671</v>
      </c>
      <c r="Q58" s="1">
        <f t="shared" si="9"/>
        <v>0.37171000000000004</v>
      </c>
      <c r="R58" s="1">
        <f t="shared" si="9"/>
        <v>0.42437416666666666</v>
      </c>
      <c r="S58" s="1">
        <f t="shared" si="9"/>
        <v>0.56463833333333335</v>
      </c>
      <c r="T58" s="1">
        <f t="shared" si="9"/>
        <v>0.61588666666666669</v>
      </c>
      <c r="U58" s="1">
        <f t="shared" si="9"/>
        <v>0.63302333333333327</v>
      </c>
      <c r="V58" s="1">
        <f>(V50+0.6*(W50+U50)+0.15*T50)/(1+2*0.6+0.15)</f>
        <v>0.48747783687943258</v>
      </c>
      <c r="W58" s="1">
        <f>(W50+0.6*(V50)+0.15*U58)/(1+0.6+0.15)</f>
        <v>0.23762580952380954</v>
      </c>
    </row>
    <row r="59" spans="1:30">
      <c r="C59" s="1" t="s">
        <v>1</v>
      </c>
      <c r="D59" s="1">
        <f>(D51+0.6*(E51)+0.15*F51)/(1+0.6+0.15)</f>
        <v>0.27914285714285714</v>
      </c>
      <c r="E59" s="1">
        <f>(E51+0.6*(F51+D51)+0.15*G51)/(1+2*0.6+0.15)</f>
        <v>0.33468617021276592</v>
      </c>
      <c r="F59" s="1">
        <f t="shared" si="9"/>
        <v>0.36717166666666667</v>
      </c>
      <c r="G59" s="1">
        <f t="shared" si="9"/>
        <v>0.29385749999999999</v>
      </c>
      <c r="H59" s="1">
        <f t="shared" si="9"/>
        <v>0.23707749999999997</v>
      </c>
      <c r="I59" s="1">
        <f t="shared" si="9"/>
        <v>0.26513333333333328</v>
      </c>
      <c r="J59" s="1">
        <f t="shared" si="9"/>
        <v>0.24148166666666665</v>
      </c>
      <c r="K59" s="1">
        <f t="shared" si="9"/>
        <v>0.24783333333333327</v>
      </c>
      <c r="L59" s="1">
        <f t="shared" si="9"/>
        <v>0.32539333333333326</v>
      </c>
      <c r="M59" s="1">
        <f t="shared" si="9"/>
        <v>0.37466916666666661</v>
      </c>
      <c r="N59" s="1">
        <f t="shared" si="9"/>
        <v>0.40768249999999995</v>
      </c>
      <c r="O59" s="1">
        <f t="shared" si="9"/>
        <v>0.44316249999999996</v>
      </c>
      <c r="P59" s="1">
        <f t="shared" si="9"/>
        <v>0.47475083333333334</v>
      </c>
      <c r="Q59" s="1">
        <f t="shared" si="9"/>
        <v>0.5899983333333334</v>
      </c>
      <c r="R59" s="1">
        <f t="shared" si="9"/>
        <v>0.60227166666666676</v>
      </c>
      <c r="S59" s="1">
        <f t="shared" si="9"/>
        <v>0.45058916666666676</v>
      </c>
      <c r="T59" s="1">
        <f t="shared" si="9"/>
        <v>0.43542833333333342</v>
      </c>
      <c r="U59" s="1">
        <f t="shared" si="9"/>
        <v>0.5625458333333333</v>
      </c>
      <c r="V59" s="1">
        <f>(V51+0.6*(W51+U51)+0.15*T51)/(1+2*0.6+0.15)</f>
        <v>0.5845132978723403</v>
      </c>
      <c r="W59" s="1">
        <f>(W51+0.6*(V51)+0.15*U59)/(1+0.6+0.15)</f>
        <v>0.51963726190476189</v>
      </c>
    </row>
    <row r="61" spans="1:30">
      <c r="A61">
        <v>72</v>
      </c>
      <c r="B61" t="s">
        <v>47</v>
      </c>
      <c r="C61">
        <v>30</v>
      </c>
      <c r="D61" s="1">
        <f ca="1">D1+NORMINV(RAND(),0,'Total-Smoothed'!$AG$2)</f>
        <v>1.0643768707381722</v>
      </c>
      <c r="E61" s="1">
        <f ca="1">E1+NORMINV(RAND(),0,'Total-Smoothed'!$AG$2)</f>
        <v>0.38071836118157143</v>
      </c>
      <c r="F61" s="1">
        <f ca="1">F1+NORMINV(RAND(),0,'Total-Smoothed'!$AG$2)</f>
        <v>2.7884034628364342E-2</v>
      </c>
      <c r="G61" s="1">
        <f ca="1">G1+NORMINV(RAND(),0,'Total-Smoothed'!$AG$2)</f>
        <v>0.9803144102992315</v>
      </c>
      <c r="H61" s="1">
        <f ca="1">H1+NORMINV(RAND(),0,'Total-Smoothed'!$AG$2)</f>
        <v>0.19583700073317731</v>
      </c>
      <c r="I61" s="1">
        <f ca="1">I1+NORMINV(RAND(),0,'Total-Smoothed'!$AG$2)</f>
        <v>0.10509852130928457</v>
      </c>
      <c r="J61" s="1">
        <f ca="1">J1+NORMINV(RAND(),0,'Total-Smoothed'!$AG$2)</f>
        <v>0.11075673445420435</v>
      </c>
      <c r="K61" s="1">
        <f ca="1">K1+NORMINV(RAND(),0,'Total-Smoothed'!$AG$2)</f>
        <v>1.7172870300569885E-2</v>
      </c>
      <c r="L61" s="1">
        <f ca="1">L1+NORMINV(RAND(),0,'Total-Smoothed'!$AG$2)</f>
        <v>0.78987477471404333</v>
      </c>
      <c r="M61" s="1">
        <f ca="1">M1+NORMINV(RAND(),0,'Total-Smoothed'!$AG$2)</f>
        <v>0.17007728245548803</v>
      </c>
      <c r="N61" s="1">
        <f ca="1">N1+NORMINV(RAND(),0,'Total-Smoothed'!$AG$2)</f>
        <v>-1.39291659958607E-2</v>
      </c>
      <c r="O61" s="1">
        <f ca="1">O1+NORMINV(RAND(),0,'Total-Smoothed'!$AG$2)</f>
        <v>2.8380621999498326E-2</v>
      </c>
      <c r="P61" s="1">
        <f ca="1">P1+NORMINV(RAND(),0,'Total-Smoothed'!$AG$2)</f>
        <v>0.98314968892524834</v>
      </c>
      <c r="Q61" s="1">
        <f ca="1">Q1+NORMINV(RAND(),0,'Total-Smoothed'!$AG$2)</f>
        <v>-5.4101338304654537E-2</v>
      </c>
      <c r="R61" s="1">
        <f ca="1">R1+NORMINV(RAND(),0,'Total-Smoothed'!$AG$2)</f>
        <v>1.0080603548931519E-2</v>
      </c>
      <c r="S61" s="1">
        <f ca="1">S1+NORMINV(RAND(),0,'Total-Smoothed'!$AG$2)</f>
        <v>0.95889969261850105</v>
      </c>
      <c r="T61" s="1">
        <f ca="1">T1+NORMINV(RAND(),0,'Total-Smoothed'!$AG$2)</f>
        <v>1.0708712877245519</v>
      </c>
      <c r="U61" s="1">
        <f ca="1">U1+NORMINV(RAND(),0,'Total-Smoothed'!$AG$2)</f>
        <v>0.79679527906189995</v>
      </c>
      <c r="V61" s="1">
        <f ca="1">V1+NORMINV(RAND(),0,'Total-Smoothed'!$AG$2)</f>
        <v>1.0634464158809205</v>
      </c>
      <c r="W61" s="1">
        <f ca="1">W1+NORMINV(RAND(),0,'Total-Smoothed'!$AG$2)</f>
        <v>-0.12713613310478167</v>
      </c>
    </row>
    <row r="62" spans="1:30">
      <c r="A62">
        <v>73</v>
      </c>
      <c r="B62" t="s">
        <v>48</v>
      </c>
      <c r="C62">
        <v>30</v>
      </c>
      <c r="D62" s="1">
        <f ca="1">D2+NORMINV(RAND(),0,'Total-Smoothed'!$AG$2)</f>
        <v>1.0345034483967044</v>
      </c>
      <c r="E62" s="1">
        <f ca="1">E2+NORMINV(RAND(),0,'Total-Smoothed'!$AG$2)</f>
        <v>-8.9213010906100502E-3</v>
      </c>
      <c r="F62" s="1">
        <f ca="1">F2+NORMINV(RAND(),0,'Total-Smoothed'!$AG$2)</f>
        <v>1.1005917920328583</v>
      </c>
      <c r="G62" s="1">
        <f ca="1">G2+NORMINV(RAND(),0,'Total-Smoothed'!$AG$2)</f>
        <v>0.95191899761690169</v>
      </c>
      <c r="H62" s="1">
        <f ca="1">H2+NORMINV(RAND(),0,'Total-Smoothed'!$AG$2)</f>
        <v>-0.1480727489866922</v>
      </c>
      <c r="I62" s="1">
        <f ca="1">I2+NORMINV(RAND(),0,'Total-Smoothed'!$AG$2)</f>
        <v>2.4727213871137271E-3</v>
      </c>
      <c r="J62" s="1">
        <f ca="1">J2+NORMINV(RAND(),0,'Total-Smoothed'!$AG$2)</f>
        <v>0.99455945363690312</v>
      </c>
      <c r="K62" s="1">
        <f ca="1">K2+NORMINV(RAND(),0,'Total-Smoothed'!$AG$2)</f>
        <v>-1.1973456381992363E-3</v>
      </c>
      <c r="L62" s="1">
        <f ca="1">L2+NORMINV(RAND(),0,'Total-Smoothed'!$AG$2)</f>
        <v>-0.11759380873629115</v>
      </c>
      <c r="M62" s="1">
        <f ca="1">M2+NORMINV(RAND(),0,'Total-Smoothed'!$AG$2)</f>
        <v>-8.9304470922382362E-2</v>
      </c>
      <c r="N62" s="1">
        <f ca="1">N2+NORMINV(RAND(),0,'Total-Smoothed'!$AG$2)</f>
        <v>-0.112488020908719</v>
      </c>
      <c r="O62" s="1">
        <f ca="1">O2+NORMINV(RAND(),0,'Total-Smoothed'!$AG$2)</f>
        <v>-1.9997160356738465E-2</v>
      </c>
      <c r="P62" s="1">
        <f ca="1">P2+NORMINV(RAND(),0,'Total-Smoothed'!$AG$2)</f>
        <v>0.91575759776554333</v>
      </c>
      <c r="Q62" s="1">
        <f ca="1">Q2+NORMINV(RAND(),0,'Total-Smoothed'!$AG$2)</f>
        <v>-0.18355811107290709</v>
      </c>
      <c r="R62" s="1">
        <f ca="1">R2+NORMINV(RAND(),0,'Total-Smoothed'!$AG$2)</f>
        <v>0.77262267189316458</v>
      </c>
      <c r="S62" s="1">
        <f ca="1">S2+NORMINV(RAND(),0,'Total-Smoothed'!$AG$2)</f>
        <v>0.73362962592675629</v>
      </c>
      <c r="T62" s="1">
        <f ca="1">T2+NORMINV(RAND(),0,'Total-Smoothed'!$AG$2)</f>
        <v>-8.9000980217243814E-2</v>
      </c>
      <c r="U62" s="1">
        <f ca="1">U2+NORMINV(RAND(),0,'Total-Smoothed'!$AG$2)</f>
        <v>1.0072117121935062</v>
      </c>
      <c r="V62" s="1">
        <f ca="1">V2+NORMINV(RAND(),0,'Total-Smoothed'!$AG$2)</f>
        <v>0.97656543166414345</v>
      </c>
      <c r="W62" s="1">
        <f ca="1">W2+NORMINV(RAND(),0,'Total-Smoothed'!$AG$2)</f>
        <v>8.2925701859954057E-2</v>
      </c>
    </row>
    <row r="63" spans="1:30">
      <c r="A63">
        <v>74</v>
      </c>
      <c r="B63" t="s">
        <v>49</v>
      </c>
      <c r="C63">
        <v>30</v>
      </c>
      <c r="D63" s="1">
        <f ca="1">D3+NORMINV(RAND(),0,'Total-Smoothed'!$AG$2)</f>
        <v>1.0540684628516701</v>
      </c>
      <c r="E63" s="1">
        <f ca="1">E3+NORMINV(RAND(),0,'Total-Smoothed'!$AG$2)</f>
        <v>0.9923473143241337</v>
      </c>
      <c r="F63" s="1">
        <f ca="1">F3+NORMINV(RAND(),0,'Total-Smoothed'!$AG$2)</f>
        <v>0.15134138847639536</v>
      </c>
      <c r="G63" s="1">
        <f ca="1">G3+NORMINV(RAND(),0,'Total-Smoothed'!$AG$2)</f>
        <v>0.12924002375400276</v>
      </c>
      <c r="H63" s="1">
        <f ca="1">H3+NORMINV(RAND(),0,'Total-Smoothed'!$AG$2)</f>
        <v>-0.14898186320179252</v>
      </c>
      <c r="I63" s="1">
        <f ca="1">I3+NORMINV(RAND(),0,'Total-Smoothed'!$AG$2)</f>
        <v>9.9196445274818246E-2</v>
      </c>
      <c r="J63" s="1">
        <f ca="1">J3+NORMINV(RAND(),0,'Total-Smoothed'!$AG$2)</f>
        <v>0.764369247760325</v>
      </c>
      <c r="K63" s="1">
        <f ca="1">K3+NORMINV(RAND(),0,'Total-Smoothed'!$AG$2)</f>
        <v>-0.14007807824671423</v>
      </c>
      <c r="L63" s="1">
        <f ca="1">L3+NORMINV(RAND(),0,'Total-Smoothed'!$AG$2)</f>
        <v>1.0994269909228456</v>
      </c>
      <c r="M63" s="1">
        <f ca="1">M3+NORMINV(RAND(),0,'Total-Smoothed'!$AG$2)</f>
        <v>-9.7781881987121552E-2</v>
      </c>
      <c r="N63" s="1">
        <f ca="1">N3+NORMINV(RAND(),0,'Total-Smoothed'!$AG$2)</f>
        <v>0.11721697128309759</v>
      </c>
      <c r="O63" s="1">
        <f ca="1">O3+NORMINV(RAND(),0,'Total-Smoothed'!$AG$2)</f>
        <v>3.1910723647775995E-2</v>
      </c>
      <c r="P63" s="1">
        <f ca="1">P3+NORMINV(RAND(),0,'Total-Smoothed'!$AG$2)</f>
        <v>1.0085595772200517</v>
      </c>
      <c r="Q63" s="1">
        <f ca="1">Q3+NORMINV(RAND(),0,'Total-Smoothed'!$AG$2)</f>
        <v>-2.0751747077958179E-2</v>
      </c>
      <c r="R63" s="1">
        <f ca="1">R3+NORMINV(RAND(),0,'Total-Smoothed'!$AG$2)</f>
        <v>0.12866688120451045</v>
      </c>
      <c r="S63" s="1">
        <f ca="1">S3+NORMINV(RAND(),0,'Total-Smoothed'!$AG$2)</f>
        <v>0.34428008515899777</v>
      </c>
      <c r="T63" s="1">
        <f ca="1">T3+NORMINV(RAND(),0,'Total-Smoothed'!$AG$2)</f>
        <v>1.0383467385383427</v>
      </c>
      <c r="U63" s="1">
        <f ca="1">U3+NORMINV(RAND(),0,'Total-Smoothed'!$AG$2)</f>
        <v>1.0277463712035755</v>
      </c>
      <c r="V63" s="1">
        <f ca="1">V3+NORMINV(RAND(),0,'Total-Smoothed'!$AG$2)</f>
        <v>-9.6665669777930077E-3</v>
      </c>
      <c r="W63" s="1">
        <f ca="1">W3+NORMINV(RAND(),0,'Total-Smoothed'!$AG$2)</f>
        <v>-0.11232314382763896</v>
      </c>
    </row>
    <row r="64" spans="1:30">
      <c r="A64">
        <v>75</v>
      </c>
      <c r="B64" t="s">
        <v>50</v>
      </c>
      <c r="C64">
        <v>30</v>
      </c>
      <c r="D64" s="1">
        <f ca="1">D4+NORMINV(RAND(),0,'Total-Smoothed'!$AG$2)</f>
        <v>0.94578867843400605</v>
      </c>
      <c r="E64" s="1">
        <f ca="1">E4+NORMINV(RAND(),0,'Total-Smoothed'!$AG$2)</f>
        <v>0.48777722321510292</v>
      </c>
      <c r="F64" s="1">
        <f ca="1">F4+NORMINV(RAND(),0,'Total-Smoothed'!$AG$2)</f>
        <v>0.96938861935886933</v>
      </c>
      <c r="G64" s="1">
        <f ca="1">G4+NORMINV(RAND(),0,'Total-Smoothed'!$AG$2)</f>
        <v>0.85394687980052375</v>
      </c>
      <c r="H64" s="1">
        <f ca="1">H4+NORMINV(RAND(),0,'Total-Smoothed'!$AG$2)</f>
        <v>-0.18452244697895376</v>
      </c>
      <c r="I64" s="1">
        <f ca="1">I4+NORMINV(RAND(),0,'Total-Smoothed'!$AG$2)</f>
        <v>0.25030186690172584</v>
      </c>
      <c r="J64" s="1">
        <f ca="1">J4+NORMINV(RAND(),0,'Total-Smoothed'!$AG$2)</f>
        <v>2.2738905781039535E-2</v>
      </c>
      <c r="K64" s="1">
        <f ca="1">K4+NORMINV(RAND(),0,'Total-Smoothed'!$AG$2)</f>
        <v>-1.7649775608703641E-3</v>
      </c>
      <c r="L64" s="1">
        <f ca="1">L4+NORMINV(RAND(),0,'Total-Smoothed'!$AG$2)</f>
        <v>0.29207375268110153</v>
      </c>
      <c r="M64" s="1">
        <f ca="1">M4+NORMINV(RAND(),0,'Total-Smoothed'!$AG$2)</f>
        <v>-4.47483271862869E-2</v>
      </c>
      <c r="N64" s="1">
        <f ca="1">N4+NORMINV(RAND(),0,'Total-Smoothed'!$AG$2)</f>
        <v>7.8219027995526241E-3</v>
      </c>
      <c r="O64" s="1">
        <f ca="1">O4+NORMINV(RAND(),0,'Total-Smoothed'!$AG$2)</f>
        <v>-0.13758803125557326</v>
      </c>
      <c r="P64" s="1">
        <f ca="1">P4+NORMINV(RAND(),0,'Total-Smoothed'!$AG$2)</f>
        <v>0.95620706262388488</v>
      </c>
      <c r="Q64" s="1">
        <f ca="1">Q4+NORMINV(RAND(),0,'Total-Smoothed'!$AG$2)</f>
        <v>0.20606195797877788</v>
      </c>
      <c r="R64" s="1">
        <f ca="1">R4+NORMINV(RAND(),0,'Total-Smoothed'!$AG$2)</f>
        <v>0.90336258216285281</v>
      </c>
      <c r="S64" s="1">
        <f ca="1">S4+NORMINV(RAND(),0,'Total-Smoothed'!$AG$2)</f>
        <v>1.0058953955731293</v>
      </c>
      <c r="T64" s="1">
        <f ca="1">T4+NORMINV(RAND(),0,'Total-Smoothed'!$AG$2)</f>
        <v>0.11822713797874483</v>
      </c>
      <c r="U64" s="1">
        <f ca="1">U4+NORMINV(RAND(),0,'Total-Smoothed'!$AG$2)</f>
        <v>0.97329672332385009</v>
      </c>
      <c r="V64" s="1">
        <f ca="1">V4+NORMINV(RAND(),0,'Total-Smoothed'!$AG$2)</f>
        <v>-6.5832401199030499E-2</v>
      </c>
      <c r="W64" s="1">
        <f ca="1">W4+NORMINV(RAND(),0,'Total-Smoothed'!$AG$2)</f>
        <v>0.12517535727723761</v>
      </c>
    </row>
    <row r="65" spans="1:23">
      <c r="A65">
        <v>76</v>
      </c>
      <c r="B65" t="s">
        <v>51</v>
      </c>
      <c r="C65">
        <v>30</v>
      </c>
      <c r="D65" s="1">
        <f ca="1">D5+NORMINV(RAND(),0,'Total-Smoothed'!$AG$2)</f>
        <v>0.89483438943995564</v>
      </c>
      <c r="E65" s="1">
        <f ca="1">E5+NORMINV(RAND(),0,'Total-Smoothed'!$AG$2)</f>
        <v>-5.5352480485975838E-4</v>
      </c>
      <c r="F65" s="1">
        <f ca="1">F5+NORMINV(RAND(),0,'Total-Smoothed'!$AG$2)</f>
        <v>4.5420423934679016E-2</v>
      </c>
      <c r="G65" s="1">
        <f ca="1">G5+NORMINV(RAND(),0,'Total-Smoothed'!$AG$2)</f>
        <v>1.1254272056380861</v>
      </c>
      <c r="H65" s="1">
        <f ca="1">H5+NORMINV(RAND(),0,'Total-Smoothed'!$AG$2)</f>
        <v>-0.10995425012097049</v>
      </c>
      <c r="I65" s="1">
        <f ca="1">I5+NORMINV(RAND(),0,'Total-Smoothed'!$AG$2)</f>
        <v>-1.3590256873299275E-2</v>
      </c>
      <c r="J65" s="1">
        <f ca="1">J5+NORMINV(RAND(),0,'Total-Smoothed'!$AG$2)</f>
        <v>-0.2525474231966276</v>
      </c>
      <c r="K65" s="1">
        <f ca="1">K5+NORMINV(RAND(),0,'Total-Smoothed'!$AG$2)</f>
        <v>-0.10718810558946737</v>
      </c>
      <c r="L65" s="1">
        <f ca="1">L5+NORMINV(RAND(),0,'Total-Smoothed'!$AG$2)</f>
        <v>0.9525394734228918</v>
      </c>
      <c r="M65" s="1">
        <f ca="1">M5+NORMINV(RAND(),0,'Total-Smoothed'!$AG$2)</f>
        <v>-0.21148587840445321</v>
      </c>
      <c r="N65" s="1">
        <f ca="1">N5+NORMINV(RAND(),0,'Total-Smoothed'!$AG$2)</f>
        <v>0.13400586905972109</v>
      </c>
      <c r="O65" s="1">
        <f ca="1">O5+NORMINV(RAND(),0,'Total-Smoothed'!$AG$2)</f>
        <v>-0.19036073370074461</v>
      </c>
      <c r="P65" s="1">
        <f ca="1">P5+NORMINV(RAND(),0,'Total-Smoothed'!$AG$2)</f>
        <v>1.0836939101255361</v>
      </c>
      <c r="Q65" s="1">
        <f ca="1">Q5+NORMINV(RAND(),0,'Total-Smoothed'!$AG$2)</f>
        <v>0.10496716743755626</v>
      </c>
      <c r="R65" s="1">
        <f ca="1">R5+NORMINV(RAND(),0,'Total-Smoothed'!$AG$2)</f>
        <v>-8.6160411250887914E-3</v>
      </c>
      <c r="S65" s="1">
        <f ca="1">S5+NORMINV(RAND(),0,'Total-Smoothed'!$AG$2)</f>
        <v>0.62801452224374432</v>
      </c>
      <c r="T65" s="1">
        <f ca="1">T5+NORMINV(RAND(),0,'Total-Smoothed'!$AG$2)</f>
        <v>-4.71272876117559E-2</v>
      </c>
      <c r="U65" s="1">
        <f ca="1">U5+NORMINV(RAND(),0,'Total-Smoothed'!$AG$2)</f>
        <v>0.98463709381537157</v>
      </c>
      <c r="V65" s="1">
        <f ca="1">V5+NORMINV(RAND(),0,'Total-Smoothed'!$AG$2)</f>
        <v>0.25992086912158502</v>
      </c>
      <c r="W65" s="1">
        <f ca="1">W5+NORMINV(RAND(),0,'Total-Smoothed'!$AG$2)</f>
        <v>-8.9671071020066356E-2</v>
      </c>
    </row>
    <row r="66" spans="1:23">
      <c r="A66">
        <v>77</v>
      </c>
      <c r="B66" t="s">
        <v>52</v>
      </c>
      <c r="C66">
        <v>30</v>
      </c>
      <c r="D66" s="1">
        <f ca="1">D6+NORMINV(RAND(),0,'Total-Smoothed'!$AG$2)</f>
        <v>0.86584486314418174</v>
      </c>
      <c r="E66" s="1">
        <f ca="1">E6+NORMINV(RAND(),0,'Total-Smoothed'!$AG$2)</f>
        <v>2.8921863957501528E-4</v>
      </c>
      <c r="F66" s="1">
        <f ca="1">F6+NORMINV(RAND(),0,'Total-Smoothed'!$AG$2)</f>
        <v>1.1098378105844371</v>
      </c>
      <c r="G66" s="1">
        <f ca="1">G6+NORMINV(RAND(),0,'Total-Smoothed'!$AG$2)</f>
        <v>0.92732142655490735</v>
      </c>
      <c r="H66" s="1">
        <f ca="1">H6+NORMINV(RAND(),0,'Total-Smoothed'!$AG$2)</f>
        <v>-8.022660582335886E-2</v>
      </c>
      <c r="I66" s="1">
        <f ca="1">I6+NORMINV(RAND(),0,'Total-Smoothed'!$AG$2)</f>
        <v>-0.12459386217936894</v>
      </c>
      <c r="J66" s="1">
        <f ca="1">J6+NORMINV(RAND(),0,'Total-Smoothed'!$AG$2)</f>
        <v>0.11081780157704327</v>
      </c>
      <c r="K66" s="1">
        <f ca="1">K6+NORMINV(RAND(),0,'Total-Smoothed'!$AG$2)</f>
        <v>-6.2228760279369744E-2</v>
      </c>
      <c r="L66" s="1">
        <f ca="1">L6+NORMINV(RAND(),0,'Total-Smoothed'!$AG$2)</f>
        <v>0.2101306943023562</v>
      </c>
      <c r="M66" s="1">
        <f ca="1">M6+NORMINV(RAND(),0,'Total-Smoothed'!$AG$2)</f>
        <v>-0.15245532332078149</v>
      </c>
      <c r="N66" s="1">
        <f ca="1">N6+NORMINV(RAND(),0,'Total-Smoothed'!$AG$2)</f>
        <v>-0.15153248645514941</v>
      </c>
      <c r="O66" s="1">
        <f ca="1">O6+NORMINV(RAND(),0,'Total-Smoothed'!$AG$2)</f>
        <v>0.20877522155536338</v>
      </c>
      <c r="P66" s="1">
        <f ca="1">P6+NORMINV(RAND(),0,'Total-Smoothed'!$AG$2)</f>
        <v>1.0759809104838602</v>
      </c>
      <c r="Q66" s="1">
        <f ca="1">Q6+NORMINV(RAND(),0,'Total-Smoothed'!$AG$2)</f>
        <v>9.5909578238539614E-2</v>
      </c>
      <c r="R66" s="1">
        <f ca="1">R6+NORMINV(RAND(),0,'Total-Smoothed'!$AG$2)</f>
        <v>0.46799548510391903</v>
      </c>
      <c r="S66" s="1">
        <f ca="1">S6+NORMINV(RAND(),0,'Total-Smoothed'!$AG$2)</f>
        <v>0.90966927734737968</v>
      </c>
      <c r="T66" s="1">
        <f ca="1">T6+NORMINV(RAND(),0,'Total-Smoothed'!$AG$2)</f>
        <v>6.1457895028456402E-2</v>
      </c>
      <c r="U66" s="1">
        <f ca="1">U6+NORMINV(RAND(),0,'Total-Smoothed'!$AG$2)</f>
        <v>0.9055478687567875</v>
      </c>
      <c r="V66" s="1">
        <f ca="1">V6+NORMINV(RAND(),0,'Total-Smoothed'!$AG$2)</f>
        <v>0.90513644750261979</v>
      </c>
      <c r="W66" s="1">
        <f ca="1">W6+NORMINV(RAND(),0,'Total-Smoothed'!$AG$2)</f>
        <v>-3.7573019668444098E-2</v>
      </c>
    </row>
    <row r="67" spans="1:23">
      <c r="A67">
        <v>78</v>
      </c>
      <c r="B67" t="s">
        <v>53</v>
      </c>
      <c r="C67">
        <v>30</v>
      </c>
      <c r="D67" s="1">
        <f ca="1">D7+NORMINV(RAND(),0,'Total-Smoothed'!$AG$2)</f>
        <v>0.9862180710266758</v>
      </c>
      <c r="E67" s="1">
        <f ca="1">E7+NORMINV(RAND(),0,'Total-Smoothed'!$AG$2)</f>
        <v>0.2864447605676852</v>
      </c>
      <c r="F67" s="1">
        <f ca="1">F7+NORMINV(RAND(),0,'Total-Smoothed'!$AG$2)</f>
        <v>0.18645616120585221</v>
      </c>
      <c r="G67" s="1">
        <f ca="1">G7+NORMINV(RAND(),0,'Total-Smoothed'!$AG$2)</f>
        <v>2.709925312250382E-2</v>
      </c>
      <c r="H67" s="1">
        <f ca="1">H7+NORMINV(RAND(),0,'Total-Smoothed'!$AG$2)</f>
        <v>4.6867203056777468E-2</v>
      </c>
      <c r="I67" s="1">
        <f ca="1">I7+NORMINV(RAND(),0,'Total-Smoothed'!$AG$2)</f>
        <v>1.0577501310423787</v>
      </c>
      <c r="J67" s="1">
        <f ca="1">J7+NORMINV(RAND(),0,'Total-Smoothed'!$AG$2)</f>
        <v>7.7893100229422599E-2</v>
      </c>
      <c r="K67" s="1">
        <f ca="1">K7+NORMINV(RAND(),0,'Total-Smoothed'!$AG$2)</f>
        <v>-5.5693542504489858E-2</v>
      </c>
      <c r="L67" s="1">
        <f ca="1">L7+NORMINV(RAND(),0,'Total-Smoothed'!$AG$2)</f>
        <v>0.37409360450916729</v>
      </c>
      <c r="M67" s="1">
        <f ca="1">M7+NORMINV(RAND(),0,'Total-Smoothed'!$AG$2)</f>
        <v>2.3879821219817451E-2</v>
      </c>
      <c r="N67" s="1">
        <f ca="1">N7+NORMINV(RAND(),0,'Total-Smoothed'!$AG$2)</f>
        <v>0.15866135132664355</v>
      </c>
      <c r="O67" s="1">
        <f ca="1">O7+NORMINV(RAND(),0,'Total-Smoothed'!$AG$2)</f>
        <v>0.14209237164215219</v>
      </c>
      <c r="P67" s="1">
        <f ca="1">P7+NORMINV(RAND(),0,'Total-Smoothed'!$AG$2)</f>
        <v>0.99770170082519871</v>
      </c>
      <c r="Q67" s="1">
        <f ca="1">Q7+NORMINV(RAND(),0,'Total-Smoothed'!$AG$2)</f>
        <v>9.3434141043931176E-2</v>
      </c>
      <c r="R67" s="1">
        <f ca="1">R7+NORMINV(RAND(),0,'Total-Smoothed'!$AG$2)</f>
        <v>0.11503980761656515</v>
      </c>
      <c r="S67" s="1">
        <f ca="1">S7+NORMINV(RAND(),0,'Total-Smoothed'!$AG$2)</f>
        <v>0.88829618648538833</v>
      </c>
      <c r="T67" s="1">
        <f ca="1">T7+NORMINV(RAND(),0,'Total-Smoothed'!$AG$2)</f>
        <v>0.97013763168133071</v>
      </c>
      <c r="U67" s="1">
        <f ca="1">U7+NORMINV(RAND(),0,'Total-Smoothed'!$AG$2)</f>
        <v>1.0037531723605975</v>
      </c>
      <c r="V67" s="1">
        <f ca="1">V7+NORMINV(RAND(),0,'Total-Smoothed'!$AG$2)</f>
        <v>6.0451673554054321E-2</v>
      </c>
      <c r="W67" s="1">
        <f ca="1">W7+NORMINV(RAND(),0,'Total-Smoothed'!$AG$2)</f>
        <v>2.1108556195436962E-2</v>
      </c>
    </row>
    <row r="68" spans="1:23">
      <c r="A68">
        <v>79</v>
      </c>
      <c r="B68" t="s">
        <v>54</v>
      </c>
      <c r="C68">
        <v>30</v>
      </c>
      <c r="D68" s="1">
        <f ca="1">D8+NORMINV(RAND(),0,'Total-Smoothed'!$AG$2)</f>
        <v>0.87229059171826617</v>
      </c>
      <c r="E68" s="1">
        <f ca="1">E8+NORMINV(RAND(),0,'Total-Smoothed'!$AG$2)</f>
        <v>0.93815291070690443</v>
      </c>
      <c r="F68" s="1">
        <f ca="1">F8+NORMINV(RAND(),0,'Total-Smoothed'!$AG$2)</f>
        <v>9.2674042601689266E-2</v>
      </c>
      <c r="G68" s="1">
        <f ca="1">G8+NORMINV(RAND(),0,'Total-Smoothed'!$AG$2)</f>
        <v>0.14591807427390707</v>
      </c>
      <c r="H68" s="1">
        <f ca="1">H8+NORMINV(RAND(),0,'Total-Smoothed'!$AG$2)</f>
        <v>6.8925163655034205E-2</v>
      </c>
      <c r="I68" s="1">
        <f ca="1">I8+NORMINV(RAND(),0,'Total-Smoothed'!$AG$2)</f>
        <v>0.88927513893925692</v>
      </c>
      <c r="J68" s="1">
        <f ca="1">J8+NORMINV(RAND(),0,'Total-Smoothed'!$AG$2)</f>
        <v>-5.0117918972005106E-2</v>
      </c>
      <c r="K68" s="1">
        <f ca="1">K8+NORMINV(RAND(),0,'Total-Smoothed'!$AG$2)</f>
        <v>0.14602484159595516</v>
      </c>
      <c r="L68" s="1">
        <f ca="1">L8+NORMINV(RAND(),0,'Total-Smoothed'!$AG$2)</f>
        <v>2.5988146633687779E-2</v>
      </c>
      <c r="M68" s="1">
        <f ca="1">M8+NORMINV(RAND(),0,'Total-Smoothed'!$AG$2)</f>
        <v>0.20975621348922405</v>
      </c>
      <c r="N68" s="1">
        <f ca="1">N8+NORMINV(RAND(),0,'Total-Smoothed'!$AG$2)</f>
        <v>-8.0511749505262672E-2</v>
      </c>
      <c r="O68" s="1">
        <f ca="1">O8+NORMINV(RAND(),0,'Total-Smoothed'!$AG$2)</f>
        <v>-0.106184587684165</v>
      </c>
      <c r="P68" s="1">
        <f ca="1">P8+NORMINV(RAND(),0,'Total-Smoothed'!$AG$2)</f>
        <v>0.91002559386449455</v>
      </c>
      <c r="Q68" s="1">
        <f ca="1">Q8+NORMINV(RAND(),0,'Total-Smoothed'!$AG$2)</f>
        <v>3.531821368469891E-4</v>
      </c>
      <c r="R68" s="1">
        <f ca="1">R8+NORMINV(RAND(),0,'Total-Smoothed'!$AG$2)</f>
        <v>0.14518427949781379</v>
      </c>
      <c r="S68" s="1">
        <f ca="1">S8+NORMINV(RAND(),0,'Total-Smoothed'!$AG$2)</f>
        <v>1.0726535093992342</v>
      </c>
      <c r="T68" s="1">
        <f ca="1">T8+NORMINV(RAND(),0,'Total-Smoothed'!$AG$2)</f>
        <v>9.4897394305638316E-2</v>
      </c>
      <c r="U68" s="1">
        <f ca="1">U8+NORMINV(RAND(),0,'Total-Smoothed'!$AG$2)</f>
        <v>1.1300733118061279</v>
      </c>
      <c r="V68" s="1">
        <f ca="1">V8+NORMINV(RAND(),0,'Total-Smoothed'!$AG$2)</f>
        <v>0.10986968531748514</v>
      </c>
      <c r="W68" s="1">
        <f ca="1">W8+NORMINV(RAND(),0,'Total-Smoothed'!$AG$2)</f>
        <v>1.9540983083402436E-2</v>
      </c>
    </row>
    <row r="69" spans="1:23">
      <c r="A69">
        <v>80</v>
      </c>
      <c r="B69" t="s">
        <v>55</v>
      </c>
      <c r="C69">
        <v>30</v>
      </c>
      <c r="D69" s="1">
        <f ca="1">D9+NORMINV(RAND(),0,'Total-Smoothed'!$AG$2)</f>
        <v>0.83955251240610718</v>
      </c>
      <c r="E69" s="1">
        <f ca="1">E9+NORMINV(RAND(),0,'Total-Smoothed'!$AG$2)</f>
        <v>-5.421016189050545E-3</v>
      </c>
      <c r="F69" s="1">
        <f ca="1">F9+NORMINV(RAND(),0,'Total-Smoothed'!$AG$2)</f>
        <v>-7.5111045646808802E-2</v>
      </c>
      <c r="G69" s="1">
        <f ca="1">G9+NORMINV(RAND(),0,'Total-Smoothed'!$AG$2)</f>
        <v>0.4406390029298089</v>
      </c>
      <c r="H69" s="1">
        <f ca="1">H9+NORMINV(RAND(),0,'Total-Smoothed'!$AG$2)</f>
        <v>0.14737269089085189</v>
      </c>
      <c r="I69" s="1">
        <f ca="1">I9+NORMINV(RAND(),0,'Total-Smoothed'!$AG$2)</f>
        <v>0.99696183784760994</v>
      </c>
      <c r="J69" s="1">
        <f ca="1">J9+NORMINV(RAND(),0,'Total-Smoothed'!$AG$2)</f>
        <v>0.84103304715736682</v>
      </c>
      <c r="K69" s="1">
        <f ca="1">K9+NORMINV(RAND(),0,'Total-Smoothed'!$AG$2)</f>
        <v>-6.6294150767362711E-2</v>
      </c>
      <c r="L69" s="1">
        <f ca="1">L9+NORMINV(RAND(),0,'Total-Smoothed'!$AG$2)</f>
        <v>0.14611432701184116</v>
      </c>
      <c r="M69" s="1">
        <f ca="1">M9+NORMINV(RAND(),0,'Total-Smoothed'!$AG$2)</f>
        <v>0.1263565075134121</v>
      </c>
      <c r="N69" s="1">
        <f ca="1">N9+NORMINV(RAND(),0,'Total-Smoothed'!$AG$2)</f>
        <v>-5.7749086218897565E-2</v>
      </c>
      <c r="O69" s="1">
        <f ca="1">O9+NORMINV(RAND(),0,'Total-Smoothed'!$AG$2)</f>
        <v>-3.9335765399999669E-3</v>
      </c>
      <c r="P69" s="1">
        <f ca="1">P9+NORMINV(RAND(),0,'Total-Smoothed'!$AG$2)</f>
        <v>0.92090322091305432</v>
      </c>
      <c r="Q69" s="1">
        <f ca="1">Q9+NORMINV(RAND(),0,'Total-Smoothed'!$AG$2)</f>
        <v>0.25444594757738176</v>
      </c>
      <c r="R69" s="1">
        <f ca="1">R9+NORMINV(RAND(),0,'Total-Smoothed'!$AG$2)</f>
        <v>1.46128876031308E-2</v>
      </c>
      <c r="S69" s="1">
        <f ca="1">S9+NORMINV(RAND(),0,'Total-Smoothed'!$AG$2)</f>
        <v>0.78584419835968622</v>
      </c>
      <c r="T69" s="1">
        <f ca="1">T9+NORMINV(RAND(),0,'Total-Smoothed'!$AG$2)</f>
        <v>1.1188695842512513</v>
      </c>
      <c r="U69" s="1">
        <f ca="1">U9+NORMINV(RAND(),0,'Total-Smoothed'!$AG$2)</f>
        <v>1.0840461540056137</v>
      </c>
      <c r="V69" s="1">
        <f ca="1">V9+NORMINV(RAND(),0,'Total-Smoothed'!$AG$2)</f>
        <v>0.46669729082391059</v>
      </c>
      <c r="W69" s="1">
        <f ca="1">W9+NORMINV(RAND(),0,'Total-Smoothed'!$AG$2)</f>
        <v>0.15322442503195149</v>
      </c>
    </row>
    <row r="70" spans="1:23">
      <c r="A70">
        <v>81</v>
      </c>
      <c r="B70" t="s">
        <v>56</v>
      </c>
      <c r="C70">
        <v>30</v>
      </c>
      <c r="D70" s="1">
        <f ca="1">D10+NORMINV(RAND(),0,'Total-Smoothed'!$AG$2)</f>
        <v>0.96274932690590354</v>
      </c>
      <c r="E70" s="1">
        <f ca="1">E10+NORMINV(RAND(),0,'Total-Smoothed'!$AG$2)</f>
        <v>-6.5836417037036118E-2</v>
      </c>
      <c r="F70" s="1">
        <f ca="1">F10+NORMINV(RAND(),0,'Total-Smoothed'!$AG$2)</f>
        <v>-0.11663915771733534</v>
      </c>
      <c r="G70" s="1">
        <f ca="1">G10+NORMINV(RAND(),0,'Total-Smoothed'!$AG$2)</f>
        <v>0.88529466479452557</v>
      </c>
      <c r="H70" s="1">
        <f ca="1">H10+NORMINV(RAND(),0,'Total-Smoothed'!$AG$2)</f>
        <v>1.0885912232313298E-2</v>
      </c>
      <c r="I70" s="1">
        <f ca="1">I10+NORMINV(RAND(),0,'Total-Smoothed'!$AG$2)</f>
        <v>0.96017966395321852</v>
      </c>
      <c r="J70" s="1">
        <f ca="1">J10+NORMINV(RAND(),0,'Total-Smoothed'!$AG$2)</f>
        <v>1.03174627640807</v>
      </c>
      <c r="K70" s="1">
        <f ca="1">K10+NORMINV(RAND(),0,'Total-Smoothed'!$AG$2)</f>
        <v>4.3831460350587631E-2</v>
      </c>
      <c r="L70" s="1">
        <f ca="1">L10+NORMINV(RAND(),0,'Total-Smoothed'!$AG$2)</f>
        <v>1.0252199904424788</v>
      </c>
      <c r="M70" s="1">
        <f ca="1">M10+NORMINV(RAND(),0,'Total-Smoothed'!$AG$2)</f>
        <v>0.95553659039572303</v>
      </c>
      <c r="N70" s="1">
        <f ca="1">N10+NORMINV(RAND(),0,'Total-Smoothed'!$AG$2)</f>
        <v>-0.12062512826532484</v>
      </c>
      <c r="O70" s="1">
        <f ca="1">O10+NORMINV(RAND(),0,'Total-Smoothed'!$AG$2)</f>
        <v>6.126834648041958E-3</v>
      </c>
      <c r="P70" s="1">
        <f ca="1">P10+NORMINV(RAND(),0,'Total-Smoothed'!$AG$2)</f>
        <v>1.2772939470810929</v>
      </c>
      <c r="Q70" s="1">
        <f ca="1">Q10+NORMINV(RAND(),0,'Total-Smoothed'!$AG$2)</f>
        <v>3.5129500776691983E-3</v>
      </c>
      <c r="R70" s="1">
        <f ca="1">R10+NORMINV(RAND(),0,'Total-Smoothed'!$AG$2)</f>
        <v>0.94029804391741112</v>
      </c>
      <c r="S70" s="1">
        <f ca="1">S10+NORMINV(RAND(),0,'Total-Smoothed'!$AG$2)</f>
        <v>1.0758645713709201</v>
      </c>
      <c r="T70" s="1">
        <f ca="1">T10+NORMINV(RAND(),0,'Total-Smoothed'!$AG$2)</f>
        <v>4.0850832621236476E-2</v>
      </c>
      <c r="U70" s="1">
        <f ca="1">U10+NORMINV(RAND(),0,'Total-Smoothed'!$AG$2)</f>
        <v>0.81797532618860735</v>
      </c>
      <c r="V70" s="1">
        <f ca="1">V10+NORMINV(RAND(),0,'Total-Smoothed'!$AG$2)</f>
        <v>7.5836068571767376E-2</v>
      </c>
      <c r="W70" s="1">
        <f ca="1">W10+NORMINV(RAND(),0,'Total-Smoothed'!$AG$2)</f>
        <v>-5.2499054876272155E-2</v>
      </c>
    </row>
    <row r="71" spans="1:23">
      <c r="A71">
        <v>82</v>
      </c>
      <c r="B71" t="s">
        <v>57</v>
      </c>
      <c r="C71">
        <v>30</v>
      </c>
      <c r="D71" s="1">
        <f ca="1">D11+NORMINV(RAND(),0,'Total-Smoothed'!$AG$2)</f>
        <v>1.0710731848023887</v>
      </c>
      <c r="E71" s="1">
        <f ca="1">E11+NORMINV(RAND(),0,'Total-Smoothed'!$AG$2)</f>
        <v>2.5873530539666435E-2</v>
      </c>
      <c r="F71" s="1">
        <f ca="1">F11+NORMINV(RAND(),0,'Total-Smoothed'!$AG$2)</f>
        <v>1.1345546352704061</v>
      </c>
      <c r="G71" s="1">
        <f ca="1">G11+NORMINV(RAND(),0,'Total-Smoothed'!$AG$2)</f>
        <v>1.5048529665444187E-2</v>
      </c>
      <c r="H71" s="1">
        <f ca="1">H11+NORMINV(RAND(),0,'Total-Smoothed'!$AG$2)</f>
        <v>-8.5639405126099133E-2</v>
      </c>
      <c r="I71" s="1">
        <f ca="1">I11+NORMINV(RAND(),0,'Total-Smoothed'!$AG$2)</f>
        <v>0.87311234137510629</v>
      </c>
      <c r="J71" s="1">
        <f ca="1">J11+NORMINV(RAND(),0,'Total-Smoothed'!$AG$2)</f>
        <v>0.20562058871656561</v>
      </c>
      <c r="K71" s="1">
        <f ca="1">K11+NORMINV(RAND(),0,'Total-Smoothed'!$AG$2)</f>
        <v>-2.4396108895738847E-2</v>
      </c>
      <c r="L71" s="1">
        <f ca="1">L11+NORMINV(RAND(),0,'Total-Smoothed'!$AG$2)</f>
        <v>0.16857696624679283</v>
      </c>
      <c r="M71" s="1">
        <f ca="1">M11+NORMINV(RAND(),0,'Total-Smoothed'!$AG$2)</f>
        <v>1.0356534172909344</v>
      </c>
      <c r="N71" s="1">
        <f ca="1">N11+NORMINV(RAND(),0,'Total-Smoothed'!$AG$2)</f>
        <v>-7.3547641564842184E-2</v>
      </c>
      <c r="O71" s="1">
        <f ca="1">O11+NORMINV(RAND(),0,'Total-Smoothed'!$AG$2)</f>
        <v>-3.2463388688871865E-2</v>
      </c>
      <c r="P71" s="1">
        <f ca="1">P11+NORMINV(RAND(),0,'Total-Smoothed'!$AG$2)</f>
        <v>0.90009521804951731</v>
      </c>
      <c r="Q71" s="1">
        <f ca="1">Q11+NORMINV(RAND(),0,'Total-Smoothed'!$AG$2)</f>
        <v>-0.11403130904102499</v>
      </c>
      <c r="R71" s="1">
        <f ca="1">R11+NORMINV(RAND(),0,'Total-Smoothed'!$AG$2)</f>
        <v>0.87137145098423274</v>
      </c>
      <c r="S71" s="1">
        <f ca="1">S11+NORMINV(RAND(),0,'Total-Smoothed'!$AG$2)</f>
        <v>0.75372691482218124</v>
      </c>
      <c r="T71" s="1">
        <f ca="1">T11+NORMINV(RAND(),0,'Total-Smoothed'!$AG$2)</f>
        <v>8.6932221870106019E-2</v>
      </c>
      <c r="U71" s="1">
        <f ca="1">U11+NORMINV(RAND(),0,'Total-Smoothed'!$AG$2)</f>
        <v>1.009767543793904</v>
      </c>
      <c r="V71" s="1">
        <f ca="1">V11+NORMINV(RAND(),0,'Total-Smoothed'!$AG$2)</f>
        <v>-1.8431797215664569E-2</v>
      </c>
      <c r="W71" s="1">
        <f ca="1">W11+NORMINV(RAND(),0,'Total-Smoothed'!$AG$2)</f>
        <v>-8.3652679906767155E-2</v>
      </c>
    </row>
    <row r="72" spans="1:23">
      <c r="A72">
        <v>83</v>
      </c>
      <c r="B72" t="s">
        <v>58</v>
      </c>
      <c r="C72">
        <v>30</v>
      </c>
      <c r="D72" s="1">
        <f ca="1">D12+NORMINV(RAND(),0,'Total-Smoothed'!$AG$2)</f>
        <v>0.96446772460310248</v>
      </c>
      <c r="E72" s="1">
        <f ca="1">E12+NORMINV(RAND(),0,'Total-Smoothed'!$AG$2)</f>
        <v>0.72006345037262776</v>
      </c>
      <c r="F72" s="1">
        <f ca="1">F12+NORMINV(RAND(),0,'Total-Smoothed'!$AG$2)</f>
        <v>5.7011026401585799E-2</v>
      </c>
      <c r="G72" s="1">
        <f ca="1">G12+NORMINV(RAND(),0,'Total-Smoothed'!$AG$2)</f>
        <v>0.94943198321611655</v>
      </c>
      <c r="H72" s="1">
        <f ca="1">H12+NORMINV(RAND(),0,'Total-Smoothed'!$AG$2)</f>
        <v>5.2508203205980403E-2</v>
      </c>
      <c r="I72" s="1">
        <f ca="1">I12+NORMINV(RAND(),0,'Total-Smoothed'!$AG$2)</f>
        <v>0.97636022723068128</v>
      </c>
      <c r="J72" s="1">
        <f ca="1">J12+NORMINV(RAND(),0,'Total-Smoothed'!$AG$2)</f>
        <v>-6.4171307445330908E-2</v>
      </c>
      <c r="K72" s="1">
        <f ca="1">K12+NORMINV(RAND(),0,'Total-Smoothed'!$AG$2)</f>
        <v>-0.15475732492085514</v>
      </c>
      <c r="L72" s="1">
        <f ca="1">L12+NORMINV(RAND(),0,'Total-Smoothed'!$AG$2)</f>
        <v>-7.4822738518007748E-2</v>
      </c>
      <c r="M72" s="1">
        <f ca="1">M12+NORMINV(RAND(),0,'Total-Smoothed'!$AG$2)</f>
        <v>0.62994212685354889</v>
      </c>
      <c r="N72" s="1">
        <f ca="1">N12+NORMINV(RAND(),0,'Total-Smoothed'!$AG$2)</f>
        <v>-6.8335170368165485E-2</v>
      </c>
      <c r="O72" s="1">
        <f ca="1">O12+NORMINV(RAND(),0,'Total-Smoothed'!$AG$2)</f>
        <v>0.11050672919857202</v>
      </c>
      <c r="P72" s="1">
        <f ca="1">P12+NORMINV(RAND(),0,'Total-Smoothed'!$AG$2)</f>
        <v>1.2047105049494051</v>
      </c>
      <c r="Q72" s="1">
        <f ca="1">Q12+NORMINV(RAND(),0,'Total-Smoothed'!$AG$2)</f>
        <v>-4.242133418967714E-2</v>
      </c>
      <c r="R72" s="1">
        <f ca="1">R12+NORMINV(RAND(),0,'Total-Smoothed'!$AG$2)</f>
        <v>-8.5864982261181305E-2</v>
      </c>
      <c r="S72" s="1">
        <f ca="1">S12+NORMINV(RAND(),0,'Total-Smoothed'!$AG$2)</f>
        <v>1.1292718111448088</v>
      </c>
      <c r="T72" s="1">
        <f ca="1">T12+NORMINV(RAND(),0,'Total-Smoothed'!$AG$2)</f>
        <v>0.51978819732572279</v>
      </c>
      <c r="U72" s="1">
        <f ca="1">U12+NORMINV(RAND(),0,'Total-Smoothed'!$AG$2)</f>
        <v>0.98410513673569389</v>
      </c>
      <c r="V72" s="1">
        <f ca="1">V12+NORMINV(RAND(),0,'Total-Smoothed'!$AG$2)</f>
        <v>0.75380069036989372</v>
      </c>
      <c r="W72" s="1">
        <f ca="1">W12+NORMINV(RAND(),0,'Total-Smoothed'!$AG$2)</f>
        <v>2.3681562583799207E-2</v>
      </c>
    </row>
    <row r="73" spans="1:23">
      <c r="A73">
        <v>84</v>
      </c>
      <c r="B73" t="s">
        <v>59</v>
      </c>
      <c r="C73">
        <v>30</v>
      </c>
      <c r="D73" s="1">
        <f ca="1">D13+NORMINV(RAND(),0,'Total-Smoothed'!$AG$2)</f>
        <v>0.30893159487265831</v>
      </c>
      <c r="E73" s="1">
        <f ca="1">E13+NORMINV(RAND(),0,'Total-Smoothed'!$AG$2)</f>
        <v>0.95382807813925652</v>
      </c>
      <c r="F73" s="1">
        <f ca="1">F13+NORMINV(RAND(),0,'Total-Smoothed'!$AG$2)</f>
        <v>4.5307690612953241E-2</v>
      </c>
      <c r="G73" s="1">
        <f ca="1">G13+NORMINV(RAND(),0,'Total-Smoothed'!$AG$2)</f>
        <v>0.85359533706894863</v>
      </c>
      <c r="H73" s="1">
        <f ca="1">H13+NORMINV(RAND(),0,'Total-Smoothed'!$AG$2)</f>
        <v>1.08452844839045</v>
      </c>
      <c r="I73" s="1">
        <f ca="1">I13+NORMINV(RAND(),0,'Total-Smoothed'!$AG$2)</f>
        <v>-7.2645618250456664E-2</v>
      </c>
      <c r="J73" s="1">
        <f ca="1">J13+NORMINV(RAND(),0,'Total-Smoothed'!$AG$2)</f>
        <v>1.0205457162094864</v>
      </c>
      <c r="K73" s="1">
        <f ca="1">K13+NORMINV(RAND(),0,'Total-Smoothed'!$AG$2)</f>
        <v>2.1974078378256802E-2</v>
      </c>
      <c r="L73" s="1">
        <f ca="1">L13+NORMINV(RAND(),0,'Total-Smoothed'!$AG$2)</f>
        <v>0.53910933291552021</v>
      </c>
      <c r="M73" s="1">
        <f ca="1">M13+NORMINV(RAND(),0,'Total-Smoothed'!$AG$2)</f>
        <v>-0.14419087183881507</v>
      </c>
      <c r="N73" s="1">
        <f ca="1">N13+NORMINV(RAND(),0,'Total-Smoothed'!$AG$2)</f>
        <v>-6.547596120085275E-2</v>
      </c>
      <c r="O73" s="1">
        <f ca="1">O13+NORMINV(RAND(),0,'Total-Smoothed'!$AG$2)</f>
        <v>0.10279157426641113</v>
      </c>
      <c r="P73" s="1">
        <f ca="1">P13+NORMINV(RAND(),0,'Total-Smoothed'!$AG$2)</f>
        <v>1.0440489072892716</v>
      </c>
      <c r="Q73" s="1">
        <f ca="1">Q13+NORMINV(RAND(),0,'Total-Smoothed'!$AG$2)</f>
        <v>-5.6633838369113648E-2</v>
      </c>
      <c r="R73" s="1">
        <f ca="1">R13+NORMINV(RAND(),0,'Total-Smoothed'!$AG$2)</f>
        <v>0.67700603865596976</v>
      </c>
      <c r="S73" s="1">
        <f ca="1">S13+NORMINV(RAND(),0,'Total-Smoothed'!$AG$2)</f>
        <v>0.85527928693385213</v>
      </c>
      <c r="T73" s="1">
        <f ca="1">T13+NORMINV(RAND(),0,'Total-Smoothed'!$AG$2)</f>
        <v>0.11755913557892302</v>
      </c>
      <c r="U73" s="1">
        <f ca="1">U13+NORMINV(RAND(),0,'Total-Smoothed'!$AG$2)</f>
        <v>0.78578338640702194</v>
      </c>
      <c r="V73" s="1">
        <f ca="1">V13+NORMINV(RAND(),0,'Total-Smoothed'!$AG$2)</f>
        <v>0.71897823837083219</v>
      </c>
      <c r="W73" s="1">
        <f ca="1">W13+NORMINV(RAND(),0,'Total-Smoothed'!$AG$2)</f>
        <v>5.0547467544653474E-2</v>
      </c>
    </row>
    <row r="74" spans="1:23">
      <c r="A74">
        <v>85</v>
      </c>
      <c r="B74" t="s">
        <v>60</v>
      </c>
      <c r="C74">
        <v>30</v>
      </c>
      <c r="D74" s="1">
        <f ca="1">D14+NORMINV(RAND(),0,'Total-Smoothed'!$AG$2)</f>
        <v>-3.466213971940485E-2</v>
      </c>
      <c r="E74" s="1">
        <f ca="1">E14+NORMINV(RAND(),0,'Total-Smoothed'!$AG$2)</f>
        <v>0.90567934830858299</v>
      </c>
      <c r="F74" s="1">
        <f ca="1">F14+NORMINV(RAND(),0,'Total-Smoothed'!$AG$2)</f>
        <v>0.88120899446768375</v>
      </c>
      <c r="G74" s="1">
        <f ca="1">G14+NORMINV(RAND(),0,'Total-Smoothed'!$AG$2)</f>
        <v>1.0219849989153866</v>
      </c>
      <c r="H74" s="1">
        <f ca="1">H14+NORMINV(RAND(),0,'Total-Smoothed'!$AG$2)</f>
        <v>1.0014149823188823</v>
      </c>
      <c r="I74" s="1">
        <f ca="1">I14+NORMINV(RAND(),0,'Total-Smoothed'!$AG$2)</f>
        <v>-0.10694838686209243</v>
      </c>
      <c r="J74" s="1">
        <f ca="1">J14+NORMINV(RAND(),0,'Total-Smoothed'!$AG$2)</f>
        <v>-0.17241154980158718</v>
      </c>
      <c r="K74" s="1">
        <f ca="1">K14+NORMINV(RAND(),0,'Total-Smoothed'!$AG$2)</f>
        <v>-0.16075271882816855</v>
      </c>
      <c r="L74" s="1">
        <f ca="1">L14+NORMINV(RAND(),0,'Total-Smoothed'!$AG$2)</f>
        <v>0.1284918041188223</v>
      </c>
      <c r="M74" s="1">
        <f ca="1">M14+NORMINV(RAND(),0,'Total-Smoothed'!$AG$2)</f>
        <v>7.8217538117614963E-2</v>
      </c>
      <c r="N74" s="1">
        <f ca="1">N14+NORMINV(RAND(),0,'Total-Smoothed'!$AG$2)</f>
        <v>3.7825410049976152E-2</v>
      </c>
      <c r="O74" s="1">
        <f ca="1">O14+NORMINV(RAND(),0,'Total-Smoothed'!$AG$2)</f>
        <v>6.8848809630531568E-2</v>
      </c>
      <c r="P74" s="1">
        <f ca="1">P14+NORMINV(RAND(),0,'Total-Smoothed'!$AG$2)</f>
        <v>0.97555546554956873</v>
      </c>
      <c r="Q74" s="1">
        <f ca="1">Q14+NORMINV(RAND(),0,'Total-Smoothed'!$AG$2)</f>
        <v>-0.12777625176339963</v>
      </c>
      <c r="R74" s="1">
        <f ca="1">R14+NORMINV(RAND(),0,'Total-Smoothed'!$AG$2)</f>
        <v>0.42467694240063808</v>
      </c>
      <c r="S74" s="1">
        <f ca="1">S14+NORMINV(RAND(),0,'Total-Smoothed'!$AG$2)</f>
        <v>0.82849290782048812</v>
      </c>
      <c r="T74" s="1">
        <f ca="1">T14+NORMINV(RAND(),0,'Total-Smoothed'!$AG$2)</f>
        <v>0.14345929590638293</v>
      </c>
      <c r="U74" s="1">
        <f ca="1">U14+NORMINV(RAND(),0,'Total-Smoothed'!$AG$2)</f>
        <v>1.1911646434350966</v>
      </c>
      <c r="V74" s="1">
        <f ca="1">V14+NORMINV(RAND(),0,'Total-Smoothed'!$AG$2)</f>
        <v>0.99093770434188233</v>
      </c>
      <c r="W74" s="1">
        <f ca="1">W14+NORMINV(RAND(),0,'Total-Smoothed'!$AG$2)</f>
        <v>-8.0209329131282148E-2</v>
      </c>
    </row>
    <row r="75" spans="1:23">
      <c r="A75">
        <v>86</v>
      </c>
      <c r="B75" t="s">
        <v>61</v>
      </c>
      <c r="C75">
        <v>30</v>
      </c>
      <c r="D75" s="1">
        <f ca="1">D15+NORMINV(RAND(),0,'Total-Smoothed'!$AG$2)</f>
        <v>0.81610991857619897</v>
      </c>
      <c r="E75" s="1">
        <f ca="1">E15+NORMINV(RAND(),0,'Total-Smoothed'!$AG$2)</f>
        <v>1.1276880200745238</v>
      </c>
      <c r="F75" s="1">
        <f ca="1">F15+NORMINV(RAND(),0,'Total-Smoothed'!$AG$2)</f>
        <v>0.23598482603458709</v>
      </c>
      <c r="G75" s="1">
        <f ca="1">G15+NORMINV(RAND(),0,'Total-Smoothed'!$AG$2)</f>
        <v>0.11129129891675299</v>
      </c>
      <c r="H75" s="1">
        <f ca="1">H15+NORMINV(RAND(),0,'Total-Smoothed'!$AG$2)</f>
        <v>0.99441589755522253</v>
      </c>
      <c r="I75" s="1">
        <f ca="1">I15+NORMINV(RAND(),0,'Total-Smoothed'!$AG$2)</f>
        <v>-5.5766158334875013E-2</v>
      </c>
      <c r="J75" s="1">
        <f ca="1">J15+NORMINV(RAND(),0,'Total-Smoothed'!$AG$2)</f>
        <v>1.1268570670185323</v>
      </c>
      <c r="K75" s="1">
        <f ca="1">K15+NORMINV(RAND(),0,'Total-Smoothed'!$AG$2)</f>
        <v>0.10834753637856091</v>
      </c>
      <c r="L75" s="1">
        <f ca="1">L15+NORMINV(RAND(),0,'Total-Smoothed'!$AG$2)</f>
        <v>0.22679910788210061</v>
      </c>
      <c r="M75" s="1">
        <f ca="1">M15+NORMINV(RAND(),0,'Total-Smoothed'!$AG$2)</f>
        <v>-2.2731646289628801E-2</v>
      </c>
      <c r="N75" s="1">
        <f ca="1">N15+NORMINV(RAND(),0,'Total-Smoothed'!$AG$2)</f>
        <v>-3.308736815155857E-2</v>
      </c>
      <c r="O75" s="1">
        <f ca="1">O15+NORMINV(RAND(),0,'Total-Smoothed'!$AG$2)</f>
        <v>-2.9559788689035461E-2</v>
      </c>
      <c r="P75" s="1">
        <f ca="1">P15+NORMINV(RAND(),0,'Total-Smoothed'!$AG$2)</f>
        <v>0.88302641124200121</v>
      </c>
      <c r="Q75" s="1">
        <f ca="1">Q15+NORMINV(RAND(),0,'Total-Smoothed'!$AG$2)</f>
        <v>0.21273567942456995</v>
      </c>
      <c r="R75" s="1">
        <f ca="1">R15+NORMINV(RAND(),0,'Total-Smoothed'!$AG$2)</f>
        <v>0.52213092315843401</v>
      </c>
      <c r="S75" s="1">
        <f ca="1">S15+NORMINV(RAND(),0,'Total-Smoothed'!$AG$2)</f>
        <v>4.3677787291825296E-2</v>
      </c>
      <c r="T75" s="1">
        <f ca="1">T15+NORMINV(RAND(),0,'Total-Smoothed'!$AG$2)</f>
        <v>0.62985110899902919</v>
      </c>
      <c r="U75" s="1">
        <f ca="1">U15+NORMINV(RAND(),0,'Total-Smoothed'!$AG$2)</f>
        <v>0.63812125976222533</v>
      </c>
      <c r="V75" s="1">
        <f ca="1">V15+NORMINV(RAND(),0,'Total-Smoothed'!$AG$2)</f>
        <v>3.6569793232111666E-2</v>
      </c>
      <c r="W75" s="1">
        <f ca="1">W15+NORMINV(RAND(),0,'Total-Smoothed'!$AG$2)</f>
        <v>-4.7518650555551913E-2</v>
      </c>
    </row>
    <row r="76" spans="1:23">
      <c r="A76">
        <v>87</v>
      </c>
      <c r="B76" t="s">
        <v>62</v>
      </c>
      <c r="C76">
        <v>30</v>
      </c>
      <c r="D76" s="1">
        <f ca="1">D16+NORMINV(RAND(),0,'Total-Smoothed'!$AG$2)</f>
        <v>-7.0774504963108359E-2</v>
      </c>
      <c r="E76" s="1">
        <f ca="1">E16+NORMINV(RAND(),0,'Total-Smoothed'!$AG$2)</f>
        <v>1.1503225431843331</v>
      </c>
      <c r="F76" s="1">
        <f ca="1">F16+NORMINV(RAND(),0,'Total-Smoothed'!$AG$2)</f>
        <v>1.1928709423965893</v>
      </c>
      <c r="G76" s="1">
        <f ca="1">G16+NORMINV(RAND(),0,'Total-Smoothed'!$AG$2)</f>
        <v>-7.5771737223921276E-2</v>
      </c>
      <c r="H76" s="1">
        <f ca="1">H16+NORMINV(RAND(),0,'Total-Smoothed'!$AG$2)</f>
        <v>0.92884849386150348</v>
      </c>
      <c r="I76" s="1">
        <f ca="1">I16+NORMINV(RAND(),0,'Total-Smoothed'!$AG$2)</f>
        <v>9.7968096791611003E-2</v>
      </c>
      <c r="J76" s="1">
        <f ca="1">J16+NORMINV(RAND(),0,'Total-Smoothed'!$AG$2)</f>
        <v>0.98979843532024181</v>
      </c>
      <c r="K76" s="1">
        <f ca="1">K16+NORMINV(RAND(),0,'Total-Smoothed'!$AG$2)</f>
        <v>-4.0048249410185539E-2</v>
      </c>
      <c r="L76" s="1">
        <f ca="1">L16+NORMINV(RAND(),0,'Total-Smoothed'!$AG$2)</f>
        <v>1.0930471288469019</v>
      </c>
      <c r="M76" s="1">
        <f ca="1">M16+NORMINV(RAND(),0,'Total-Smoothed'!$AG$2)</f>
        <v>4.1812731119208087E-3</v>
      </c>
      <c r="N76" s="1">
        <f ca="1">N16+NORMINV(RAND(),0,'Total-Smoothed'!$AG$2)</f>
        <v>5.2112355229739331E-3</v>
      </c>
      <c r="O76" s="1">
        <f ca="1">O16+NORMINV(RAND(),0,'Total-Smoothed'!$AG$2)</f>
        <v>-0.2120711833148235</v>
      </c>
      <c r="P76" s="1">
        <f ca="1">P16+NORMINV(RAND(),0,'Total-Smoothed'!$AG$2)</f>
        <v>0.88782471348780945</v>
      </c>
      <c r="Q76" s="1">
        <f ca="1">Q16+NORMINV(RAND(),0,'Total-Smoothed'!$AG$2)</f>
        <v>-0.10686237481200123</v>
      </c>
      <c r="R76" s="1">
        <f ca="1">R16+NORMINV(RAND(),0,'Total-Smoothed'!$AG$2)</f>
        <v>0.5292179559749941</v>
      </c>
      <c r="S76" s="1">
        <f ca="1">S16+NORMINV(RAND(),0,'Total-Smoothed'!$AG$2)</f>
        <v>0.70708461006290069</v>
      </c>
      <c r="T76" s="1">
        <f ca="1">T16+NORMINV(RAND(),0,'Total-Smoothed'!$AG$2)</f>
        <v>1.1200073956874341</v>
      </c>
      <c r="U76" s="1">
        <f ca="1">U16+NORMINV(RAND(),0,'Total-Smoothed'!$AG$2)</f>
        <v>1.0278989316922791</v>
      </c>
      <c r="V76" s="1">
        <f ca="1">V16+NORMINV(RAND(),0,'Total-Smoothed'!$AG$2)</f>
        <v>1.0522628152498796</v>
      </c>
      <c r="W76" s="1">
        <f ca="1">W16+NORMINV(RAND(),0,'Total-Smoothed'!$AG$2)</f>
        <v>-8.0349673834401086E-2</v>
      </c>
    </row>
    <row r="77" spans="1:23">
      <c r="A77">
        <v>88</v>
      </c>
      <c r="B77" t="s">
        <v>63</v>
      </c>
      <c r="C77">
        <v>30</v>
      </c>
      <c r="D77" s="1">
        <f ca="1">D17+NORMINV(RAND(),0,'Total-Smoothed'!$AG$2)</f>
        <v>0.12517021764863084</v>
      </c>
      <c r="E77" s="1">
        <f ca="1">E17+NORMINV(RAND(),0,'Total-Smoothed'!$AG$2)</f>
        <v>0.9469239431689298</v>
      </c>
      <c r="F77" s="1">
        <f ca="1">F17+NORMINV(RAND(),0,'Total-Smoothed'!$AG$2)</f>
        <v>0.12519610076005566</v>
      </c>
      <c r="G77" s="1">
        <f ca="1">G17+NORMINV(RAND(),0,'Total-Smoothed'!$AG$2)</f>
        <v>1.0049841541872824</v>
      </c>
      <c r="H77" s="1">
        <f ca="1">H17+NORMINV(RAND(),0,'Total-Smoothed'!$AG$2)</f>
        <v>1.1510786419395655</v>
      </c>
      <c r="I77" s="1">
        <f ca="1">I17+NORMINV(RAND(),0,'Total-Smoothed'!$AG$2)</f>
        <v>-0.24931168726761987</v>
      </c>
      <c r="J77" s="1">
        <f ca="1">J17+NORMINV(RAND(),0,'Total-Smoothed'!$AG$2)</f>
        <v>-2.9854644724011826E-2</v>
      </c>
      <c r="K77" s="1">
        <f ca="1">K17+NORMINV(RAND(),0,'Total-Smoothed'!$AG$2)</f>
        <v>1.0596415170155948</v>
      </c>
      <c r="L77" s="1">
        <f ca="1">L17+NORMINV(RAND(),0,'Total-Smoothed'!$AG$2)</f>
        <v>0.25042080037623482</v>
      </c>
      <c r="M77" s="1">
        <f ca="1">M17+NORMINV(RAND(),0,'Total-Smoothed'!$AG$2)</f>
        <v>7.922979422353077E-2</v>
      </c>
      <c r="N77" s="1">
        <f ca="1">N17+NORMINV(RAND(),0,'Total-Smoothed'!$AG$2)</f>
        <v>-5.1749269303296264E-2</v>
      </c>
      <c r="O77" s="1">
        <f ca="1">O17+NORMINV(RAND(),0,'Total-Smoothed'!$AG$2)</f>
        <v>-0.16951521785681922</v>
      </c>
      <c r="P77" s="1">
        <f ca="1">P17+NORMINV(RAND(),0,'Total-Smoothed'!$AG$2)</f>
        <v>0.9806742565047849</v>
      </c>
      <c r="Q77" s="1">
        <f ca="1">Q17+NORMINV(RAND(),0,'Total-Smoothed'!$AG$2)</f>
        <v>-7.3940655738887404E-2</v>
      </c>
      <c r="R77" s="1">
        <f ca="1">R17+NORMINV(RAND(),0,'Total-Smoothed'!$AG$2)</f>
        <v>0.47887289726361648</v>
      </c>
      <c r="S77" s="1">
        <f ca="1">S17+NORMINV(RAND(),0,'Total-Smoothed'!$AG$2)</f>
        <v>1.0875441895354943</v>
      </c>
      <c r="T77" s="1">
        <f ca="1">T17+NORMINV(RAND(),0,'Total-Smoothed'!$AG$2)</f>
        <v>9.9037305590306046E-2</v>
      </c>
      <c r="U77" s="1">
        <f ca="1">U17+NORMINV(RAND(),0,'Total-Smoothed'!$AG$2)</f>
        <v>0.66223565526873163</v>
      </c>
      <c r="V77" s="1">
        <f ca="1">V17+NORMINV(RAND(),0,'Total-Smoothed'!$AG$2)</f>
        <v>0.96634328548608184</v>
      </c>
      <c r="W77" s="1">
        <f ca="1">W17+NORMINV(RAND(),0,'Total-Smoothed'!$AG$2)</f>
        <v>2.3106342949841235E-2</v>
      </c>
    </row>
    <row r="78" spans="1:23">
      <c r="A78">
        <v>89</v>
      </c>
      <c r="B78" t="s">
        <v>64</v>
      </c>
      <c r="C78">
        <v>30</v>
      </c>
      <c r="D78" s="1">
        <f ca="1">D18+NORMINV(RAND(),0,'Total-Smoothed'!$AG$2)</f>
        <v>-0.23500314530209448</v>
      </c>
      <c r="E78" s="1">
        <f ca="1">E18+NORMINV(RAND(),0,'Total-Smoothed'!$AG$2)</f>
        <v>0.9818335238403435</v>
      </c>
      <c r="F78" s="1">
        <f ca="1">F18+NORMINV(RAND(),0,'Total-Smoothed'!$AG$2)</f>
        <v>0.64407412879168735</v>
      </c>
      <c r="G78" s="1">
        <f ca="1">G18+NORMINV(RAND(),0,'Total-Smoothed'!$AG$2)</f>
        <v>-7.0373331260751099E-2</v>
      </c>
      <c r="H78" s="1">
        <f ca="1">H18+NORMINV(RAND(),0,'Total-Smoothed'!$AG$2)</f>
        <v>0.94139942146715816</v>
      </c>
      <c r="I78" s="1">
        <f ca="1">I18+NORMINV(RAND(),0,'Total-Smoothed'!$AG$2)</f>
        <v>3.7728316463909561E-2</v>
      </c>
      <c r="J78" s="1">
        <f ca="1">J18+NORMINV(RAND(),0,'Total-Smoothed'!$AG$2)</f>
        <v>0.15062391834412722</v>
      </c>
      <c r="K78" s="1">
        <f ca="1">K18+NORMINV(RAND(),0,'Total-Smoothed'!$AG$2)</f>
        <v>-0.20763561384578166</v>
      </c>
      <c r="L78" s="1">
        <f ca="1">L18+NORMINV(RAND(),0,'Total-Smoothed'!$AG$2)</f>
        <v>0.398068959914048</v>
      </c>
      <c r="M78" s="1">
        <f ca="1">M18+NORMINV(RAND(),0,'Total-Smoothed'!$AG$2)</f>
        <v>0.28300267058001427</v>
      </c>
      <c r="N78" s="1">
        <f ca="1">N18+NORMINV(RAND(),0,'Total-Smoothed'!$AG$2)</f>
        <v>0.18957764123029741</v>
      </c>
      <c r="O78" s="1">
        <f ca="1">O18+NORMINV(RAND(),0,'Total-Smoothed'!$AG$2)</f>
        <v>-0.11240655377576579</v>
      </c>
      <c r="P78" s="1">
        <f ca="1">P18+NORMINV(RAND(),0,'Total-Smoothed'!$AG$2)</f>
        <v>1.0366536020248756</v>
      </c>
      <c r="Q78" s="1">
        <f ca="1">Q18+NORMINV(RAND(),0,'Total-Smoothed'!$AG$2)</f>
        <v>0.23601018514292038</v>
      </c>
      <c r="R78" s="1">
        <f ca="1">R18+NORMINV(RAND(),0,'Total-Smoothed'!$AG$2)</f>
        <v>-9.6674013719270882E-2</v>
      </c>
      <c r="S78" s="1">
        <f ca="1">S18+NORMINV(RAND(),0,'Total-Smoothed'!$AG$2)</f>
        <v>0.88058973539884644</v>
      </c>
      <c r="T78" s="1">
        <f ca="1">T18+NORMINV(RAND(),0,'Total-Smoothed'!$AG$2)</f>
        <v>0.12431561066573316</v>
      </c>
      <c r="U78" s="1">
        <f ca="1">U18+NORMINV(RAND(),0,'Total-Smoothed'!$AG$2)</f>
        <v>0.89716941164016817</v>
      </c>
      <c r="V78" s="1">
        <f ca="1">V18+NORMINV(RAND(),0,'Total-Smoothed'!$AG$2)</f>
        <v>0.86563889996835497</v>
      </c>
      <c r="W78" s="1">
        <f ca="1">W18+NORMINV(RAND(),0,'Total-Smoothed'!$AG$2)</f>
        <v>5.9790258843673373E-2</v>
      </c>
    </row>
    <row r="79" spans="1:23">
      <c r="A79">
        <v>90</v>
      </c>
      <c r="B79" t="s">
        <v>65</v>
      </c>
      <c r="C79">
        <v>30</v>
      </c>
      <c r="D79" s="1">
        <f ca="1">D19+NORMINV(RAND(),0,'Total-Smoothed'!$AG$2)</f>
        <v>-0.10823592077911459</v>
      </c>
      <c r="E79" s="1">
        <f ca="1">E19+NORMINV(RAND(),0,'Total-Smoothed'!$AG$2)</f>
        <v>0.95954217239586193</v>
      </c>
      <c r="F79" s="1">
        <f ca="1">F19+NORMINV(RAND(),0,'Total-Smoothed'!$AG$2)</f>
        <v>0.88032311277544095</v>
      </c>
      <c r="G79" s="1">
        <f ca="1">G19+NORMINV(RAND(),0,'Total-Smoothed'!$AG$2)</f>
        <v>1.0050619257812421</v>
      </c>
      <c r="H79" s="1">
        <f ca="1">H19+NORMINV(RAND(),0,'Total-Smoothed'!$AG$2)</f>
        <v>0.96126660801468033</v>
      </c>
      <c r="I79" s="1">
        <f ca="1">I19+NORMINV(RAND(),0,'Total-Smoothed'!$AG$2)</f>
        <v>-6.54309504044117E-2</v>
      </c>
      <c r="J79" s="1">
        <f ca="1">J19+NORMINV(RAND(),0,'Total-Smoothed'!$AG$2)</f>
        <v>8.3759234331489449E-2</v>
      </c>
      <c r="K79" s="1">
        <f ca="1">K19+NORMINV(RAND(),0,'Total-Smoothed'!$AG$2)</f>
        <v>0.98992374450068776</v>
      </c>
      <c r="L79" s="1">
        <f ca="1">L19+NORMINV(RAND(),0,'Total-Smoothed'!$AG$2)</f>
        <v>-5.1986517581657184E-2</v>
      </c>
      <c r="M79" s="1">
        <f ca="1">M19+NORMINV(RAND(),0,'Total-Smoothed'!$AG$2)</f>
        <v>0.9320647532048989</v>
      </c>
      <c r="N79" s="1">
        <f ca="1">N19+NORMINV(RAND(),0,'Total-Smoothed'!$AG$2)</f>
        <v>9.3973497728242872E-2</v>
      </c>
      <c r="O79" s="1">
        <f ca="1">O19+NORMINV(RAND(),0,'Total-Smoothed'!$AG$2)</f>
        <v>-0.11564416133913956</v>
      </c>
      <c r="P79" s="1">
        <f ca="1">P19+NORMINV(RAND(),0,'Total-Smoothed'!$AG$2)</f>
        <v>0.9660106053650962</v>
      </c>
      <c r="Q79" s="1">
        <f ca="1">Q19+NORMINV(RAND(),0,'Total-Smoothed'!$AG$2)</f>
        <v>1.9883365715830506E-2</v>
      </c>
      <c r="R79" s="1">
        <f ca="1">R19+NORMINV(RAND(),0,'Total-Smoothed'!$AG$2)</f>
        <v>8.9405332431549564E-2</v>
      </c>
      <c r="S79" s="1">
        <f ca="1">S19+NORMINV(RAND(),0,'Total-Smoothed'!$AG$2)</f>
        <v>0.8677460363627143</v>
      </c>
      <c r="T79" s="1">
        <f ca="1">T19+NORMINV(RAND(),0,'Total-Smoothed'!$AG$2)</f>
        <v>-5.9397494241711854E-2</v>
      </c>
      <c r="U79" s="1">
        <f ca="1">U19+NORMINV(RAND(),0,'Total-Smoothed'!$AG$2)</f>
        <v>1.0188064740551852</v>
      </c>
      <c r="V79" s="1">
        <f ca="1">V19+NORMINV(RAND(),0,'Total-Smoothed'!$AG$2)</f>
        <v>1.221495193725664</v>
      </c>
      <c r="W79" s="1">
        <f ca="1">W19+NORMINV(RAND(),0,'Total-Smoothed'!$AG$2)</f>
        <v>5.5214295701444031E-2</v>
      </c>
    </row>
    <row r="80" spans="1:23">
      <c r="A80">
        <v>91</v>
      </c>
      <c r="B80" t="s">
        <v>66</v>
      </c>
      <c r="C80">
        <v>30</v>
      </c>
      <c r="D80" s="1">
        <f ca="1">D20+NORMINV(RAND(),0,'Total-Smoothed'!$AG$2)</f>
        <v>9.3570399583950636E-2</v>
      </c>
      <c r="E80" s="1">
        <f ca="1">E20+NORMINV(RAND(),0,'Total-Smoothed'!$AG$2)</f>
        <v>-0.14033048213221916</v>
      </c>
      <c r="F80" s="1">
        <f ca="1">F20+NORMINV(RAND(),0,'Total-Smoothed'!$AG$2)</f>
        <v>0.83041806502169069</v>
      </c>
      <c r="G80" s="1">
        <f ca="1">G20+NORMINV(RAND(),0,'Total-Smoothed'!$AG$2)</f>
        <v>0.97187393607051142</v>
      </c>
      <c r="H80" s="1">
        <f ca="1">H20+NORMINV(RAND(),0,'Total-Smoothed'!$AG$2)</f>
        <v>1.0805929349705494</v>
      </c>
      <c r="I80" s="1">
        <f ca="1">I20+NORMINV(RAND(),0,'Total-Smoothed'!$AG$2)</f>
        <v>6.2735507666447615E-2</v>
      </c>
      <c r="J80" s="1">
        <f ca="1">J20+NORMINV(RAND(),0,'Total-Smoothed'!$AG$2)</f>
        <v>-0.10780010374378257</v>
      </c>
      <c r="K80" s="1">
        <f ca="1">K20+NORMINV(RAND(),0,'Total-Smoothed'!$AG$2)</f>
        <v>0.86429334297834803</v>
      </c>
      <c r="L80" s="1">
        <f ca="1">L20+NORMINV(RAND(),0,'Total-Smoothed'!$AG$2)</f>
        <v>0.92267108487903504</v>
      </c>
      <c r="M80" s="1">
        <f ca="1">M20+NORMINV(RAND(),0,'Total-Smoothed'!$AG$2)</f>
        <v>0.96408983282545435</v>
      </c>
      <c r="N80" s="1">
        <f ca="1">N20+NORMINV(RAND(),0,'Total-Smoothed'!$AG$2)</f>
        <v>4.6508536417919015E-2</v>
      </c>
      <c r="O80" s="1">
        <f ca="1">O20+NORMINV(RAND(),0,'Total-Smoothed'!$AG$2)</f>
        <v>0.15565141274797509</v>
      </c>
      <c r="P80" s="1">
        <f ca="1">P20+NORMINV(RAND(),0,'Total-Smoothed'!$AG$2)</f>
        <v>0.98406609786303356</v>
      </c>
      <c r="Q80" s="1">
        <f ca="1">Q20+NORMINV(RAND(),0,'Total-Smoothed'!$AG$2)</f>
        <v>8.3955266142158903E-3</v>
      </c>
      <c r="R80" s="1">
        <f ca="1">R20+NORMINV(RAND(),0,'Total-Smoothed'!$AG$2)</f>
        <v>-3.9210603107418293E-2</v>
      </c>
      <c r="S80" s="1">
        <f ca="1">S20+NORMINV(RAND(),0,'Total-Smoothed'!$AG$2)</f>
        <v>0.6688210290804868</v>
      </c>
      <c r="T80" s="1">
        <f ca="1">T20+NORMINV(RAND(),0,'Total-Smoothed'!$AG$2)</f>
        <v>-2.163494585710662E-3</v>
      </c>
      <c r="U80" s="1">
        <f ca="1">U20+NORMINV(RAND(),0,'Total-Smoothed'!$AG$2)</f>
        <v>1.0104234422348795</v>
      </c>
      <c r="V80" s="1">
        <f ca="1">V20+NORMINV(RAND(),0,'Total-Smoothed'!$AG$2)</f>
        <v>1.5080626243199273E-2</v>
      </c>
      <c r="W80" s="1">
        <f ca="1">W20+NORMINV(RAND(),0,'Total-Smoothed'!$AG$2)</f>
        <v>-1.0013096170940561E-2</v>
      </c>
    </row>
    <row r="81" spans="1:23">
      <c r="A81">
        <v>92</v>
      </c>
      <c r="B81" t="s">
        <v>67</v>
      </c>
      <c r="C81">
        <v>30</v>
      </c>
      <c r="D81" s="1">
        <f ca="1">D21+NORMINV(RAND(),0,'Total-Smoothed'!$AG$2)</f>
        <v>-0.10686291910205657</v>
      </c>
      <c r="E81" s="1">
        <f ca="1">E21+NORMINV(RAND(),0,'Total-Smoothed'!$AG$2)</f>
        <v>0.22988053027422561</v>
      </c>
      <c r="F81" s="1">
        <f ca="1">F21+NORMINV(RAND(),0,'Total-Smoothed'!$AG$2)</f>
        <v>0.99146660164934208</v>
      </c>
      <c r="G81" s="1">
        <f ca="1">G21+NORMINV(RAND(),0,'Total-Smoothed'!$AG$2)</f>
        <v>0.97585204223515476</v>
      </c>
      <c r="H81" s="1">
        <f ca="1">H21+NORMINV(RAND(),0,'Total-Smoothed'!$AG$2)</f>
        <v>1.0498343196982256</v>
      </c>
      <c r="I81" s="1">
        <f ca="1">I21+NORMINV(RAND(),0,'Total-Smoothed'!$AG$2)</f>
        <v>3.1562430595603555E-2</v>
      </c>
      <c r="J81" s="1">
        <f ca="1">J21+NORMINV(RAND(),0,'Total-Smoothed'!$AG$2)</f>
        <v>0.93700592918980607</v>
      </c>
      <c r="K81" s="1">
        <f ca="1">K21+NORMINV(RAND(),0,'Total-Smoothed'!$AG$2)</f>
        <v>0.16775799283795872</v>
      </c>
      <c r="L81" s="1">
        <f ca="1">L21+NORMINV(RAND(),0,'Total-Smoothed'!$AG$2)</f>
        <v>-9.6091156298724306E-2</v>
      </c>
      <c r="M81" s="1">
        <f ca="1">M21+NORMINV(RAND(),0,'Total-Smoothed'!$AG$2)</f>
        <v>1.1249525438817309</v>
      </c>
      <c r="N81" s="1">
        <f ca="1">N21+NORMINV(RAND(),0,'Total-Smoothed'!$AG$2)</f>
        <v>-6.5349082246842799E-2</v>
      </c>
      <c r="O81" s="1">
        <f ca="1">O21+NORMINV(RAND(),0,'Total-Smoothed'!$AG$2)</f>
        <v>8.3524021577584904E-3</v>
      </c>
      <c r="P81" s="1">
        <f ca="1">P21+NORMINV(RAND(),0,'Total-Smoothed'!$AG$2)</f>
        <v>0.89671655448377696</v>
      </c>
      <c r="Q81" s="1">
        <f ca="1">Q21+NORMINV(RAND(),0,'Total-Smoothed'!$AG$2)</f>
        <v>-5.7838598874678286E-2</v>
      </c>
      <c r="R81" s="1">
        <f ca="1">R21+NORMINV(RAND(),0,'Total-Smoothed'!$AG$2)</f>
        <v>0.13164567900548638</v>
      </c>
      <c r="S81" s="1">
        <f ca="1">S21+NORMINV(RAND(),0,'Total-Smoothed'!$AG$2)</f>
        <v>1.0916678334280974</v>
      </c>
      <c r="T81" s="1">
        <f ca="1">T21+NORMINV(RAND(),0,'Total-Smoothed'!$AG$2)</f>
        <v>0.11186654927675663</v>
      </c>
      <c r="U81" s="1">
        <f ca="1">U21+NORMINV(RAND(),0,'Total-Smoothed'!$AG$2)</f>
        <v>1.0003164772327404</v>
      </c>
      <c r="V81" s="1">
        <f ca="1">V21+NORMINV(RAND(),0,'Total-Smoothed'!$AG$2)</f>
        <v>0.96150902258090187</v>
      </c>
      <c r="W81" s="1">
        <f ca="1">W21+NORMINV(RAND(),0,'Total-Smoothed'!$AG$2)</f>
        <v>-0.22661328665629421</v>
      </c>
    </row>
    <row r="82" spans="1:23">
      <c r="A82">
        <v>93</v>
      </c>
      <c r="B82" t="s">
        <v>68</v>
      </c>
      <c r="C82">
        <v>30</v>
      </c>
      <c r="D82" s="1">
        <f ca="1">D22+NORMINV(RAND(),0,'Total-Smoothed'!$AG$2)</f>
        <v>-1.8071869087334685E-2</v>
      </c>
      <c r="E82" s="1">
        <f ca="1">E22+NORMINV(RAND(),0,'Total-Smoothed'!$AG$2)</f>
        <v>1.0134801189941243</v>
      </c>
      <c r="F82" s="1">
        <f ca="1">F22+NORMINV(RAND(),0,'Total-Smoothed'!$AG$2)</f>
        <v>0.96477087039922094</v>
      </c>
      <c r="G82" s="1">
        <f ca="1">G22+NORMINV(RAND(),0,'Total-Smoothed'!$AG$2)</f>
        <v>3.7777302280217924E-2</v>
      </c>
      <c r="H82" s="1">
        <f ca="1">H22+NORMINV(RAND(),0,'Total-Smoothed'!$AG$2)</f>
        <v>1.1331416926914266</v>
      </c>
      <c r="I82" s="1">
        <f ca="1">I22+NORMINV(RAND(),0,'Total-Smoothed'!$AG$2)</f>
        <v>6.7550227379310268E-2</v>
      </c>
      <c r="J82" s="1">
        <f ca="1">J22+NORMINV(RAND(),0,'Total-Smoothed'!$AG$2)</f>
        <v>0.98214774099927538</v>
      </c>
      <c r="K82" s="1">
        <f ca="1">K22+NORMINV(RAND(),0,'Total-Smoothed'!$AG$2)</f>
        <v>1.0149587644846672</v>
      </c>
      <c r="L82" s="1">
        <f ca="1">L22+NORMINV(RAND(),0,'Total-Smoothed'!$AG$2)</f>
        <v>0.96407414812746206</v>
      </c>
      <c r="M82" s="1">
        <f ca="1">M22+NORMINV(RAND(),0,'Total-Smoothed'!$AG$2)</f>
        <v>0.96605402640392901</v>
      </c>
      <c r="N82" s="1">
        <f ca="1">N22+NORMINV(RAND(),0,'Total-Smoothed'!$AG$2)</f>
        <v>2.1825828228821349E-2</v>
      </c>
      <c r="O82" s="1">
        <f ca="1">O22+NORMINV(RAND(),0,'Total-Smoothed'!$AG$2)</f>
        <v>9.2829989693222099E-3</v>
      </c>
      <c r="P82" s="1">
        <f ca="1">P22+NORMINV(RAND(),0,'Total-Smoothed'!$AG$2)</f>
        <v>0.88746910913032639</v>
      </c>
      <c r="Q82" s="1">
        <f ca="1">Q22+NORMINV(RAND(),0,'Total-Smoothed'!$AG$2)</f>
        <v>9.4111263270782078E-2</v>
      </c>
      <c r="R82" s="1">
        <f ca="1">R22+NORMINV(RAND(),0,'Total-Smoothed'!$AG$2)</f>
        <v>0.13620822291589177</v>
      </c>
      <c r="S82" s="1">
        <f ca="1">S22+NORMINV(RAND(),0,'Total-Smoothed'!$AG$2)</f>
        <v>1.0589738113305569</v>
      </c>
      <c r="T82" s="1">
        <f ca="1">T22+NORMINV(RAND(),0,'Total-Smoothed'!$AG$2)</f>
        <v>0.92226849318828819</v>
      </c>
      <c r="U82" s="1">
        <f ca="1">U22+NORMINV(RAND(),0,'Total-Smoothed'!$AG$2)</f>
        <v>0.96052809175665788</v>
      </c>
      <c r="V82" s="1">
        <f ca="1">V22+NORMINV(RAND(),0,'Total-Smoothed'!$AG$2)</f>
        <v>-8.9673185024652213E-2</v>
      </c>
      <c r="W82" s="1">
        <f ca="1">W22+NORMINV(RAND(),0,'Total-Smoothed'!$AG$2)</f>
        <v>-0.1661602036807433</v>
      </c>
    </row>
    <row r="83" spans="1:23">
      <c r="A83">
        <v>94</v>
      </c>
      <c r="B83" t="s">
        <v>69</v>
      </c>
      <c r="C83">
        <v>30</v>
      </c>
      <c r="D83" s="1">
        <f ca="1">D23+NORMINV(RAND(),0,'Total-Smoothed'!$AG$2)</f>
        <v>-2.5754088588444069E-2</v>
      </c>
      <c r="E83" s="1">
        <f ca="1">E23+NORMINV(RAND(),0,'Total-Smoothed'!$AG$2)</f>
        <v>0.60988715582959718</v>
      </c>
      <c r="F83" s="1">
        <f ca="1">F23+NORMINV(RAND(),0,'Total-Smoothed'!$AG$2)</f>
        <v>0.94057107205855561</v>
      </c>
      <c r="G83" s="1">
        <f ca="1">G23+NORMINV(RAND(),0,'Total-Smoothed'!$AG$2)</f>
        <v>1.030700263821805</v>
      </c>
      <c r="H83" s="1">
        <f ca="1">H23+NORMINV(RAND(),0,'Total-Smoothed'!$AG$2)</f>
        <v>0.97080891654846624</v>
      </c>
      <c r="I83" s="1">
        <f ca="1">I23+NORMINV(RAND(),0,'Total-Smoothed'!$AG$2)</f>
        <v>-4.4863023130593094E-2</v>
      </c>
      <c r="J83" s="1">
        <f ca="1">J23+NORMINV(RAND(),0,'Total-Smoothed'!$AG$2)</f>
        <v>1.121249919358341</v>
      </c>
      <c r="K83" s="1">
        <f ca="1">K23+NORMINV(RAND(),0,'Total-Smoothed'!$AG$2)</f>
        <v>-5.9593950438350925E-2</v>
      </c>
      <c r="L83" s="1">
        <f ca="1">L23+NORMINV(RAND(),0,'Total-Smoothed'!$AG$2)</f>
        <v>0.86980444745104324</v>
      </c>
      <c r="M83" s="1">
        <f ca="1">M23+NORMINV(RAND(),0,'Total-Smoothed'!$AG$2)</f>
        <v>0.90366237819538808</v>
      </c>
      <c r="N83" s="1">
        <f ca="1">N23+NORMINV(RAND(),0,'Total-Smoothed'!$AG$2)</f>
        <v>-0.15258450267423718</v>
      </c>
      <c r="O83" s="1">
        <f ca="1">O23+NORMINV(RAND(),0,'Total-Smoothed'!$AG$2)</f>
        <v>9.4700446382368034E-2</v>
      </c>
      <c r="P83" s="1">
        <f ca="1">P23+NORMINV(RAND(),0,'Total-Smoothed'!$AG$2)</f>
        <v>0.94905922289549483</v>
      </c>
      <c r="Q83" s="1">
        <f ca="1">Q23+NORMINV(RAND(),0,'Total-Smoothed'!$AG$2)</f>
        <v>0.13939354321008662</v>
      </c>
      <c r="R83" s="1">
        <f ca="1">R23+NORMINV(RAND(),0,'Total-Smoothed'!$AG$2)</f>
        <v>0.43527197862997968</v>
      </c>
      <c r="S83" s="1">
        <f ca="1">S23+NORMINV(RAND(),0,'Total-Smoothed'!$AG$2)</f>
        <v>0.90371726107964556</v>
      </c>
      <c r="T83" s="1">
        <f ca="1">T23+NORMINV(RAND(),0,'Total-Smoothed'!$AG$2)</f>
        <v>-6.8996105305645289E-2</v>
      </c>
      <c r="U83" s="1">
        <f ca="1">U23+NORMINV(RAND(),0,'Total-Smoothed'!$AG$2)</f>
        <v>0.9953944052843311</v>
      </c>
      <c r="V83" s="1">
        <f ca="1">V23+NORMINV(RAND(),0,'Total-Smoothed'!$AG$2)</f>
        <v>0.899336408081018</v>
      </c>
      <c r="W83" s="1">
        <f ca="1">W23+NORMINV(RAND(),0,'Total-Smoothed'!$AG$2)</f>
        <v>0.1195825647995942</v>
      </c>
    </row>
    <row r="84" spans="1:23">
      <c r="A84">
        <v>95</v>
      </c>
      <c r="B84" t="s">
        <v>70</v>
      </c>
      <c r="C84">
        <v>30</v>
      </c>
      <c r="D84" s="1">
        <f ca="1">D24+NORMINV(RAND(),0,'Total-Smoothed'!$AG$2)</f>
        <v>1.6646090079181747E-2</v>
      </c>
      <c r="E84" s="1">
        <f ca="1">E24+NORMINV(RAND(),0,'Total-Smoothed'!$AG$2)</f>
        <v>1.0477896964582623</v>
      </c>
      <c r="F84" s="1">
        <f ca="1">F24+NORMINV(RAND(),0,'Total-Smoothed'!$AG$2)</f>
        <v>-4.6695189494223299E-2</v>
      </c>
      <c r="G84" s="1">
        <f ca="1">G24+NORMINV(RAND(),0,'Total-Smoothed'!$AG$2)</f>
        <v>0.93429268081542471</v>
      </c>
      <c r="H84" s="1">
        <f ca="1">H24+NORMINV(RAND(),0,'Total-Smoothed'!$AG$2)</f>
        <v>1.0812907569670116</v>
      </c>
      <c r="I84" s="1">
        <f ca="1">I24+NORMINV(RAND(),0,'Total-Smoothed'!$AG$2)</f>
        <v>6.500444783348433E-2</v>
      </c>
      <c r="J84" s="1">
        <f ca="1">J24+NORMINV(RAND(),0,'Total-Smoothed'!$AG$2)</f>
        <v>1.1975693970725469</v>
      </c>
      <c r="K84" s="1">
        <f ca="1">K24+NORMINV(RAND(),0,'Total-Smoothed'!$AG$2)</f>
        <v>1.0947879894278412</v>
      </c>
      <c r="L84" s="1">
        <f ca="1">L24+NORMINV(RAND(),0,'Total-Smoothed'!$AG$2)</f>
        <v>0.97741022558153301</v>
      </c>
      <c r="M84" s="1">
        <f ca="1">M24+NORMINV(RAND(),0,'Total-Smoothed'!$AG$2)</f>
        <v>0.98615531339517448</v>
      </c>
      <c r="N84" s="1">
        <f ca="1">N24+NORMINV(RAND(),0,'Total-Smoothed'!$AG$2)</f>
        <v>-0.120186174632103</v>
      </c>
      <c r="O84" s="1">
        <f ca="1">O24+NORMINV(RAND(),0,'Total-Smoothed'!$AG$2)</f>
        <v>-0.15224006629795156</v>
      </c>
      <c r="P84" s="1">
        <f ca="1">P24+NORMINV(RAND(),0,'Total-Smoothed'!$AG$2)</f>
        <v>0.89177492806020497</v>
      </c>
      <c r="Q84" s="1">
        <f ca="1">Q24+NORMINV(RAND(),0,'Total-Smoothed'!$AG$2)</f>
        <v>-7.7344718268856971E-2</v>
      </c>
      <c r="R84" s="1">
        <f ca="1">R24+NORMINV(RAND(),0,'Total-Smoothed'!$AG$2)</f>
        <v>6.2891342223848984E-2</v>
      </c>
      <c r="S84" s="1">
        <f ca="1">S24+NORMINV(RAND(),0,'Total-Smoothed'!$AG$2)</f>
        <v>1.1084209448163289</v>
      </c>
      <c r="T84" s="1">
        <f ca="1">T24+NORMINV(RAND(),0,'Total-Smoothed'!$AG$2)</f>
        <v>0.11610440819138788</v>
      </c>
      <c r="U84" s="1">
        <f ca="1">U24+NORMINV(RAND(),0,'Total-Smoothed'!$AG$2)</f>
        <v>0.24581865074170894</v>
      </c>
      <c r="V84" s="1">
        <f ca="1">V24+NORMINV(RAND(),0,'Total-Smoothed'!$AG$2)</f>
        <v>0.71148567026842213</v>
      </c>
      <c r="W84" s="1">
        <f ca="1">W24+NORMINV(RAND(),0,'Total-Smoothed'!$AG$2)</f>
        <v>-1.6982140143437834E-2</v>
      </c>
    </row>
    <row r="85" spans="1:23">
      <c r="A85">
        <v>96</v>
      </c>
      <c r="B85" t="s">
        <v>71</v>
      </c>
      <c r="C85">
        <v>30</v>
      </c>
      <c r="D85" s="1">
        <f ca="1">D25+NORMINV(RAND(),0,'Total-Smoothed'!$AG$2)</f>
        <v>9.49103688014511E-5</v>
      </c>
      <c r="E85" s="1">
        <f ca="1">E25+NORMINV(RAND(),0,'Total-Smoothed'!$AG$2)</f>
        <v>1.0057956124450346E-2</v>
      </c>
      <c r="F85" s="1">
        <f ca="1">F25+NORMINV(RAND(),0,'Total-Smoothed'!$AG$2)</f>
        <v>0.92654875201806985</v>
      </c>
      <c r="G85" s="1">
        <f ca="1">G25+NORMINV(RAND(),0,'Total-Smoothed'!$AG$2)</f>
        <v>1.0539010954657408</v>
      </c>
      <c r="H85" s="1">
        <f ca="1">H25+NORMINV(RAND(),0,'Total-Smoothed'!$AG$2)</f>
        <v>0.39527857198358352</v>
      </c>
      <c r="I85" s="1">
        <f ca="1">I25+NORMINV(RAND(),0,'Total-Smoothed'!$AG$2)</f>
        <v>0.97437059916944591</v>
      </c>
      <c r="J85" s="1">
        <f ca="1">J25+NORMINV(RAND(),0,'Total-Smoothed'!$AG$2)</f>
        <v>3.7274845045344666E-2</v>
      </c>
      <c r="K85" s="1">
        <f ca="1">K25+NORMINV(RAND(),0,'Total-Smoothed'!$AG$2)</f>
        <v>-3.3106148841160893E-2</v>
      </c>
      <c r="L85" s="1">
        <f ca="1">L25+NORMINV(RAND(),0,'Total-Smoothed'!$AG$2)</f>
        <v>0.95665232679087897</v>
      </c>
      <c r="M85" s="1">
        <f ca="1">M25+NORMINV(RAND(),0,'Total-Smoothed'!$AG$2)</f>
        <v>-4.8030796824938327E-2</v>
      </c>
      <c r="N85" s="1">
        <f ca="1">N25+NORMINV(RAND(),0,'Total-Smoothed'!$AG$2)</f>
        <v>-0.31984728496659498</v>
      </c>
      <c r="O85" s="1">
        <f ca="1">O25+NORMINV(RAND(),0,'Total-Smoothed'!$AG$2)</f>
        <v>-4.1195569830538119E-2</v>
      </c>
      <c r="P85" s="1">
        <f ca="1">P25+NORMINV(RAND(),0,'Total-Smoothed'!$AG$2)</f>
        <v>9.5891878759207724E-2</v>
      </c>
      <c r="Q85" s="1">
        <f ca="1">Q25+NORMINV(RAND(),0,'Total-Smoothed'!$AG$2)</f>
        <v>1.0747559388909274</v>
      </c>
      <c r="R85" s="1">
        <f ca="1">R25+NORMINV(RAND(),0,'Total-Smoothed'!$AG$2)</f>
        <v>0.79238103962315287</v>
      </c>
      <c r="S85" s="1">
        <f ca="1">S25+NORMINV(RAND(),0,'Total-Smoothed'!$AG$2)</f>
        <v>-9.1263000223316224E-2</v>
      </c>
      <c r="T85" s="1">
        <f ca="1">T25+NORMINV(RAND(),0,'Total-Smoothed'!$AG$2)</f>
        <v>1.1015316842106968</v>
      </c>
      <c r="U85" s="1">
        <f ca="1">U25+NORMINV(RAND(),0,'Total-Smoothed'!$AG$2)</f>
        <v>0.55120455716767147</v>
      </c>
      <c r="V85" s="1">
        <f ca="1">V25+NORMINV(RAND(),0,'Total-Smoothed'!$AG$2)</f>
        <v>9.9537414610894562E-2</v>
      </c>
      <c r="W85" s="1">
        <f ca="1">W25+NORMINV(RAND(),0,'Total-Smoothed'!$AG$2)</f>
        <v>0.92222103282195289</v>
      </c>
    </row>
    <row r="86" spans="1:23">
      <c r="A86">
        <v>97</v>
      </c>
      <c r="B86" t="s">
        <v>72</v>
      </c>
      <c r="C86">
        <v>30</v>
      </c>
      <c r="D86" s="1">
        <f ca="1">D26+NORMINV(RAND(),0,'Total-Smoothed'!$AG$2)</f>
        <v>1.8857544630496652E-2</v>
      </c>
      <c r="E86" s="1">
        <f ca="1">E26+NORMINV(RAND(),0,'Total-Smoothed'!$AG$2)</f>
        <v>-4.0307527672976864E-2</v>
      </c>
      <c r="F86" s="1">
        <f ca="1">F26+NORMINV(RAND(),0,'Total-Smoothed'!$AG$2)</f>
        <v>0.60882997271105355</v>
      </c>
      <c r="G86" s="1">
        <f ca="1">G26+NORMINV(RAND(),0,'Total-Smoothed'!$AG$2)</f>
        <v>6.4533460334295231E-2</v>
      </c>
      <c r="H86" s="1">
        <f ca="1">H26+NORMINV(RAND(),0,'Total-Smoothed'!$AG$2)</f>
        <v>-1.0895408997108228E-2</v>
      </c>
      <c r="I86" s="1">
        <f ca="1">I26+NORMINV(RAND(),0,'Total-Smoothed'!$AG$2)</f>
        <v>0.88170359887573857</v>
      </c>
      <c r="J86" s="1">
        <f ca="1">J26+NORMINV(RAND(),0,'Total-Smoothed'!$AG$2)</f>
        <v>-5.9333540434293439E-2</v>
      </c>
      <c r="K86" s="1">
        <f ca="1">K26+NORMINV(RAND(),0,'Total-Smoothed'!$AG$2)</f>
        <v>0.11006692626809023</v>
      </c>
      <c r="L86" s="1">
        <f ca="1">L26+NORMINV(RAND(),0,'Total-Smoothed'!$AG$2)</f>
        <v>0.73595169042973074</v>
      </c>
      <c r="M86" s="1">
        <f ca="1">M26+NORMINV(RAND(),0,'Total-Smoothed'!$AG$2)</f>
        <v>6.0078155656784593E-2</v>
      </c>
      <c r="N86" s="1">
        <f ca="1">N26+NORMINV(RAND(),0,'Total-Smoothed'!$AG$2)</f>
        <v>4.9648545093389632E-2</v>
      </c>
      <c r="O86" s="1">
        <f ca="1">O26+NORMINV(RAND(),0,'Total-Smoothed'!$AG$2)</f>
        <v>4.8696644642231827E-2</v>
      </c>
      <c r="P86" s="1">
        <f ca="1">P26+NORMINV(RAND(),0,'Total-Smoothed'!$AG$2)</f>
        <v>0.97219194276676157</v>
      </c>
      <c r="Q86" s="1">
        <f ca="1">Q26+NORMINV(RAND(),0,'Total-Smoothed'!$AG$2)</f>
        <v>0.89538655790637955</v>
      </c>
      <c r="R86" s="1">
        <f ca="1">R26+NORMINV(RAND(),0,'Total-Smoothed'!$AG$2)</f>
        <v>0.94529530963441244</v>
      </c>
      <c r="S86" s="1">
        <f ca="1">S26+NORMINV(RAND(),0,'Total-Smoothed'!$AG$2)</f>
        <v>2.1962055762963097E-2</v>
      </c>
      <c r="T86" s="1">
        <f ca="1">T26+NORMINV(RAND(),0,'Total-Smoothed'!$AG$2)</f>
        <v>0.11928993190082944</v>
      </c>
      <c r="U86" s="1">
        <f ca="1">U26+NORMINV(RAND(),0,'Total-Smoothed'!$AG$2)</f>
        <v>1.0501986258326479</v>
      </c>
      <c r="V86" s="1">
        <f ca="1">V26+NORMINV(RAND(),0,'Total-Smoothed'!$AG$2)</f>
        <v>1.1190896904869763</v>
      </c>
      <c r="W86" s="1">
        <f ca="1">W26+NORMINV(RAND(),0,'Total-Smoothed'!$AG$2)</f>
        <v>2.1139402672850039E-3</v>
      </c>
    </row>
    <row r="87" spans="1:23">
      <c r="A87">
        <v>98</v>
      </c>
      <c r="B87" t="s">
        <v>73</v>
      </c>
      <c r="C87">
        <v>30</v>
      </c>
      <c r="D87" s="1">
        <f ca="1">D27+NORMINV(RAND(),0,'Total-Smoothed'!$AG$2)</f>
        <v>-1.9437309442728694E-2</v>
      </c>
      <c r="E87" s="1">
        <f ca="1">E27+NORMINV(RAND(),0,'Total-Smoothed'!$AG$2)</f>
        <v>-5.314320529070396E-2</v>
      </c>
      <c r="F87" s="1">
        <f ca="1">F27+NORMINV(RAND(),0,'Total-Smoothed'!$AG$2)</f>
        <v>0.52031793895443834</v>
      </c>
      <c r="G87" s="1">
        <f ca="1">G27+NORMINV(RAND(),0,'Total-Smoothed'!$AG$2)</f>
        <v>0.91828415672657404</v>
      </c>
      <c r="H87" s="1">
        <f ca="1">H27+NORMINV(RAND(),0,'Total-Smoothed'!$AG$2)</f>
        <v>1.5692749541658724E-2</v>
      </c>
      <c r="I87" s="1">
        <f ca="1">I27+NORMINV(RAND(),0,'Total-Smoothed'!$AG$2)</f>
        <v>0.95242886077370614</v>
      </c>
      <c r="J87" s="1">
        <f ca="1">J27+NORMINV(RAND(),0,'Total-Smoothed'!$AG$2)</f>
        <v>-5.3294287229996545E-2</v>
      </c>
      <c r="K87" s="1">
        <f ca="1">K27+NORMINV(RAND(),0,'Total-Smoothed'!$AG$2)</f>
        <v>1.7610425862075209E-3</v>
      </c>
      <c r="L87" s="1">
        <f ca="1">L27+NORMINV(RAND(),0,'Total-Smoothed'!$AG$2)</f>
        <v>0.75033832940652989</v>
      </c>
      <c r="M87" s="1">
        <f ca="1">M27+NORMINV(RAND(),0,'Total-Smoothed'!$AG$2)</f>
        <v>-0.13958125157951984</v>
      </c>
      <c r="N87" s="1">
        <f ca="1">N27+NORMINV(RAND(),0,'Total-Smoothed'!$AG$2)</f>
        <v>-5.4358091792959966E-2</v>
      </c>
      <c r="O87" s="1">
        <f ca="1">O27+NORMINV(RAND(),0,'Total-Smoothed'!$AG$2)</f>
        <v>8.1340858695003918E-2</v>
      </c>
      <c r="P87" s="1">
        <f ca="1">P27+NORMINV(RAND(),0,'Total-Smoothed'!$AG$2)</f>
        <v>0.96439065110476774</v>
      </c>
      <c r="Q87" s="1">
        <f ca="1">Q27+NORMINV(RAND(),0,'Total-Smoothed'!$AG$2)</f>
        <v>1.1031032018488287</v>
      </c>
      <c r="R87" s="1">
        <f ca="1">R27+NORMINV(RAND(),0,'Total-Smoothed'!$AG$2)</f>
        <v>1.0246879504427129</v>
      </c>
      <c r="S87" s="1">
        <f ca="1">S27+NORMINV(RAND(),0,'Total-Smoothed'!$AG$2)</f>
        <v>-0.11880947856147298</v>
      </c>
      <c r="T87" s="1">
        <f ca="1">T27+NORMINV(RAND(),0,'Total-Smoothed'!$AG$2)</f>
        <v>-0.23909677563212223</v>
      </c>
      <c r="U87" s="1">
        <f ca="1">U27+NORMINV(RAND(),0,'Total-Smoothed'!$AG$2)</f>
        <v>0.75987011249024206</v>
      </c>
      <c r="V87" s="1">
        <f ca="1">V27+NORMINV(RAND(),0,'Total-Smoothed'!$AG$2)</f>
        <v>0.23568015153042868</v>
      </c>
      <c r="W87" s="1">
        <f ca="1">W27+NORMINV(RAND(),0,'Total-Smoothed'!$AG$2)</f>
        <v>0.898322679644324</v>
      </c>
    </row>
    <row r="88" spans="1:23">
      <c r="A88">
        <v>99</v>
      </c>
      <c r="B88" t="s">
        <v>74</v>
      </c>
      <c r="C88">
        <v>30</v>
      </c>
      <c r="D88" s="1">
        <f ca="1">D28+NORMINV(RAND(),0,'Total-Smoothed'!$AG$2)</f>
        <v>-1.656157100058675E-4</v>
      </c>
      <c r="E88" s="1">
        <f ca="1">E28+NORMINV(RAND(),0,'Total-Smoothed'!$AG$2)</f>
        <v>-2.8756740835428132E-2</v>
      </c>
      <c r="F88" s="1">
        <f ca="1">F28+NORMINV(RAND(),0,'Total-Smoothed'!$AG$2)</f>
        <v>0.51409894845765214</v>
      </c>
      <c r="G88" s="1">
        <f ca="1">G28+NORMINV(RAND(),0,'Total-Smoothed'!$AG$2)</f>
        <v>0.61669157585852696</v>
      </c>
      <c r="H88" s="1">
        <f ca="1">H28+NORMINV(RAND(),0,'Total-Smoothed'!$AG$2)</f>
        <v>7.7932084541829233E-2</v>
      </c>
      <c r="I88" s="1">
        <f ca="1">I28+NORMINV(RAND(),0,'Total-Smoothed'!$AG$2)</f>
        <v>1.1435401709351241</v>
      </c>
      <c r="J88" s="1">
        <f ca="1">J28+NORMINV(RAND(),0,'Total-Smoothed'!$AG$2)</f>
        <v>-0.20444269128025633</v>
      </c>
      <c r="K88" s="1">
        <f ca="1">K28+NORMINV(RAND(),0,'Total-Smoothed'!$AG$2)</f>
        <v>0.53586405837735251</v>
      </c>
      <c r="L88" s="1">
        <f ca="1">L28+NORMINV(RAND(),0,'Total-Smoothed'!$AG$2)</f>
        <v>0.98032072197647291</v>
      </c>
      <c r="M88" s="1">
        <f ca="1">M28+NORMINV(RAND(),0,'Total-Smoothed'!$AG$2)</f>
        <v>0.15213676558257422</v>
      </c>
      <c r="N88" s="1">
        <f ca="1">N28+NORMINV(RAND(),0,'Total-Smoothed'!$AG$2)</f>
        <v>-0.16464803387713378</v>
      </c>
      <c r="O88" s="1">
        <f ca="1">O28+NORMINV(RAND(),0,'Total-Smoothed'!$AG$2)</f>
        <v>-5.1099654732423117E-2</v>
      </c>
      <c r="P88" s="1">
        <f ca="1">P28+NORMINV(RAND(),0,'Total-Smoothed'!$AG$2)</f>
        <v>0.12291589407008299</v>
      </c>
      <c r="Q88" s="1">
        <f ca="1">Q28+NORMINV(RAND(),0,'Total-Smoothed'!$AG$2)</f>
        <v>0.87193209940416505</v>
      </c>
      <c r="R88" s="1">
        <f ca="1">R28+NORMINV(RAND(),0,'Total-Smoothed'!$AG$2)</f>
        <v>0.98455036441303045</v>
      </c>
      <c r="S88" s="1">
        <f ca="1">S28+NORMINV(RAND(),0,'Total-Smoothed'!$AG$2)</f>
        <v>-7.6914503104459797E-2</v>
      </c>
      <c r="T88" s="1">
        <f ca="1">T28+NORMINV(RAND(),0,'Total-Smoothed'!$AG$2)</f>
        <v>4.1746025953026164E-2</v>
      </c>
      <c r="U88" s="1">
        <f ca="1">U28+NORMINV(RAND(),0,'Total-Smoothed'!$AG$2)</f>
        <v>0.40379278771385285</v>
      </c>
      <c r="V88" s="1">
        <f ca="1">V28+NORMINV(RAND(),0,'Total-Smoothed'!$AG$2)</f>
        <v>0.86679596627774202</v>
      </c>
      <c r="W88" s="1">
        <f ca="1">W28+NORMINV(RAND(),0,'Total-Smoothed'!$AG$2)</f>
        <v>0.84690444702389223</v>
      </c>
    </row>
    <row r="89" spans="1:23">
      <c r="A89">
        <v>100</v>
      </c>
      <c r="B89" t="s">
        <v>75</v>
      </c>
      <c r="C89">
        <v>30</v>
      </c>
      <c r="D89" s="1">
        <f ca="1">D29+NORMINV(RAND(),0,'Total-Smoothed'!$AG$2)</f>
        <v>-0.11833968344366837</v>
      </c>
      <c r="E89" s="1">
        <f ca="1">E29+NORMINV(RAND(),0,'Total-Smoothed'!$AG$2)</f>
        <v>-9.2414055749478086E-2</v>
      </c>
      <c r="F89" s="1">
        <f ca="1">F29+NORMINV(RAND(),0,'Total-Smoothed'!$AG$2)</f>
        <v>0.95714945571651089</v>
      </c>
      <c r="G89" s="1">
        <f ca="1">G29+NORMINV(RAND(),0,'Total-Smoothed'!$AG$2)</f>
        <v>2.062819936468515E-2</v>
      </c>
      <c r="H89" s="1">
        <f ca="1">H29+NORMINV(RAND(),0,'Total-Smoothed'!$AG$2)</f>
        <v>-9.3380707201347474E-3</v>
      </c>
      <c r="I89" s="1">
        <f ca="1">I29+NORMINV(RAND(),0,'Total-Smoothed'!$AG$2)</f>
        <v>0.967128498173628</v>
      </c>
      <c r="J89" s="1">
        <f ca="1">J29+NORMINV(RAND(),0,'Total-Smoothed'!$AG$2)</f>
        <v>0.13404339163947021</v>
      </c>
      <c r="K89" s="1">
        <f ca="1">K29+NORMINV(RAND(),0,'Total-Smoothed'!$AG$2)</f>
        <v>-7.9486415046947187E-2</v>
      </c>
      <c r="L89" s="1">
        <f ca="1">L29+NORMINV(RAND(),0,'Total-Smoothed'!$AG$2)</f>
        <v>0.70459694675831408</v>
      </c>
      <c r="M89" s="1">
        <f ca="1">M29+NORMINV(RAND(),0,'Total-Smoothed'!$AG$2)</f>
        <v>5.0338884135867047E-2</v>
      </c>
      <c r="N89" s="1">
        <f ca="1">N29+NORMINV(RAND(),0,'Total-Smoothed'!$AG$2)</f>
        <v>0.20308051006092562</v>
      </c>
      <c r="O89" s="1">
        <f ca="1">O29+NORMINV(RAND(),0,'Total-Smoothed'!$AG$2)</f>
        <v>-0.13034157447286923</v>
      </c>
      <c r="P89" s="1">
        <f ca="1">P29+NORMINV(RAND(),0,'Total-Smoothed'!$AG$2)</f>
        <v>1.0450226730125682</v>
      </c>
      <c r="Q89" s="1">
        <f ca="1">Q29+NORMINV(RAND(),0,'Total-Smoothed'!$AG$2)</f>
        <v>0.89398137206326056</v>
      </c>
      <c r="R89" s="1">
        <f ca="1">R29+NORMINV(RAND(),0,'Total-Smoothed'!$AG$2)</f>
        <v>0.90297676896711576</v>
      </c>
      <c r="S89" s="1">
        <f ca="1">S29+NORMINV(RAND(),0,'Total-Smoothed'!$AG$2)</f>
        <v>6.885640514806439E-2</v>
      </c>
      <c r="T89" s="1">
        <f ca="1">T29+NORMINV(RAND(),0,'Total-Smoothed'!$AG$2)</f>
        <v>0.53078612411690473</v>
      </c>
      <c r="U89" s="1">
        <f ca="1">U29+NORMINV(RAND(),0,'Total-Smoothed'!$AG$2)</f>
        <v>0.78600047011296637</v>
      </c>
      <c r="V89" s="1">
        <f ca="1">V29+NORMINV(RAND(),0,'Total-Smoothed'!$AG$2)</f>
        <v>1.4051918204092566E-2</v>
      </c>
      <c r="W89" s="1">
        <f ca="1">W29+NORMINV(RAND(),0,'Total-Smoothed'!$AG$2)</f>
        <v>-0.10684605804766106</v>
      </c>
    </row>
    <row r="90" spans="1:23">
      <c r="A90">
        <v>101</v>
      </c>
      <c r="B90" t="s">
        <v>76</v>
      </c>
      <c r="C90">
        <v>30</v>
      </c>
      <c r="D90" s="1">
        <f ca="1">D30+NORMINV(RAND(),0,'Total-Smoothed'!$AG$2)</f>
        <v>-3.7623036883164068E-2</v>
      </c>
      <c r="E90" s="1">
        <f ca="1">E30+NORMINV(RAND(),0,'Total-Smoothed'!$AG$2)</f>
        <v>-0.26867954994840881</v>
      </c>
      <c r="F90" s="1">
        <f ca="1">F30+NORMINV(RAND(),0,'Total-Smoothed'!$AG$2)</f>
        <v>1.6166793882020976E-2</v>
      </c>
      <c r="G90" s="1">
        <f ca="1">G30+NORMINV(RAND(),0,'Total-Smoothed'!$AG$2)</f>
        <v>-0.10935419430775058</v>
      </c>
      <c r="H90" s="1">
        <f ca="1">H30+NORMINV(RAND(),0,'Total-Smoothed'!$AG$2)</f>
        <v>0.138742544622174</v>
      </c>
      <c r="I90" s="1">
        <f ca="1">I30+NORMINV(RAND(),0,'Total-Smoothed'!$AG$2)</f>
        <v>0.81133328829673557</v>
      </c>
      <c r="J90" s="1">
        <f ca="1">J30+NORMINV(RAND(),0,'Total-Smoothed'!$AG$2)</f>
        <v>-3.2601699363885614E-2</v>
      </c>
      <c r="K90" s="1">
        <f ca="1">K30+NORMINV(RAND(),0,'Total-Smoothed'!$AG$2)</f>
        <v>0.21311967883734517</v>
      </c>
      <c r="L90" s="1">
        <f ca="1">L30+NORMINV(RAND(),0,'Total-Smoothed'!$AG$2)</f>
        <v>0.41305227255446186</v>
      </c>
      <c r="M90" s="1">
        <f ca="1">M30+NORMINV(RAND(),0,'Total-Smoothed'!$AG$2)</f>
        <v>-0.17475021257224987</v>
      </c>
      <c r="N90" s="1">
        <f ca="1">N30+NORMINV(RAND(),0,'Total-Smoothed'!$AG$2)</f>
        <v>-2.7901463083329307E-3</v>
      </c>
      <c r="O90" s="1">
        <f ca="1">O30+NORMINV(RAND(),0,'Total-Smoothed'!$AG$2)</f>
        <v>2.1409437323975482E-3</v>
      </c>
      <c r="P90" s="1">
        <f ca="1">P30+NORMINV(RAND(),0,'Total-Smoothed'!$AG$2)</f>
        <v>0.82582928406831146</v>
      </c>
      <c r="Q90" s="1">
        <f ca="1">Q30+NORMINV(RAND(),0,'Total-Smoothed'!$AG$2)</f>
        <v>0.97789895696962237</v>
      </c>
      <c r="R90" s="1">
        <f ca="1">R30+NORMINV(RAND(),0,'Total-Smoothed'!$AG$2)</f>
        <v>0.86472387373605142</v>
      </c>
      <c r="S90" s="1">
        <f ca="1">S30+NORMINV(RAND(),0,'Total-Smoothed'!$AG$2)</f>
        <v>4.6988577094733842E-2</v>
      </c>
      <c r="T90" s="1">
        <f ca="1">T30+NORMINV(RAND(),0,'Total-Smoothed'!$AG$2)</f>
        <v>5.5965297953676399E-2</v>
      </c>
      <c r="U90" s="1">
        <f ca="1">U30+NORMINV(RAND(),0,'Total-Smoothed'!$AG$2)</f>
        <v>0.94254064480935607</v>
      </c>
      <c r="V90" s="1">
        <f ca="1">V30+NORMINV(RAND(),0,'Total-Smoothed'!$AG$2)</f>
        <v>7.5300821148719388E-2</v>
      </c>
      <c r="W90" s="1">
        <f ca="1">W30+NORMINV(RAND(),0,'Total-Smoothed'!$AG$2)</f>
        <v>2.8657538661294082E-2</v>
      </c>
    </row>
    <row r="91" spans="1:23">
      <c r="A91">
        <v>102</v>
      </c>
      <c r="B91" t="s">
        <v>77</v>
      </c>
      <c r="C91">
        <v>30</v>
      </c>
      <c r="D91" s="1">
        <f ca="1">D31+NORMINV(RAND(),0,'Total-Smoothed'!$AG$2)</f>
        <v>4.5359139920698364E-2</v>
      </c>
      <c r="E91" s="1">
        <f ca="1">E31+NORMINV(RAND(),0,'Total-Smoothed'!$AG$2)</f>
        <v>0.17955337523907289</v>
      </c>
      <c r="F91" s="1">
        <f ca="1">F31+NORMINV(RAND(),0,'Total-Smoothed'!$AG$2)</f>
        <v>0.17165660288662682</v>
      </c>
      <c r="G91" s="1">
        <f ca="1">G31+NORMINV(RAND(),0,'Total-Smoothed'!$AG$2)</f>
        <v>4.3147715910899435E-2</v>
      </c>
      <c r="H91" s="1">
        <f ca="1">H31+NORMINV(RAND(),0,'Total-Smoothed'!$AG$2)</f>
        <v>-8.5022718821522791E-2</v>
      </c>
      <c r="I91" s="1">
        <f ca="1">I31+NORMINV(RAND(),0,'Total-Smoothed'!$AG$2)</f>
        <v>1.1381683569582204</v>
      </c>
      <c r="J91" s="1">
        <f ca="1">J31+NORMINV(RAND(),0,'Total-Smoothed'!$AG$2)</f>
        <v>7.3852996579332739E-2</v>
      </c>
      <c r="K91" s="1">
        <f ca="1">K31+NORMINV(RAND(),0,'Total-Smoothed'!$AG$2)</f>
        <v>5.8393109800378498E-2</v>
      </c>
      <c r="L91" s="1">
        <f ca="1">L31+NORMINV(RAND(),0,'Total-Smoothed'!$AG$2)</f>
        <v>1.0992804661797049</v>
      </c>
      <c r="M91" s="1">
        <f ca="1">M31+NORMINV(RAND(),0,'Total-Smoothed'!$AG$2)</f>
        <v>-0.10057004414548008</v>
      </c>
      <c r="N91" s="1">
        <f ca="1">N31+NORMINV(RAND(),0,'Total-Smoothed'!$AG$2)</f>
        <v>-8.5944234960141946E-2</v>
      </c>
      <c r="O91" s="1">
        <f ca="1">O31+NORMINV(RAND(),0,'Total-Smoothed'!$AG$2)</f>
        <v>0.94141851413589028</v>
      </c>
      <c r="P91" s="1">
        <f ca="1">P31+NORMINV(RAND(),0,'Total-Smoothed'!$AG$2)</f>
        <v>0.2166342100161377</v>
      </c>
      <c r="Q91" s="1">
        <f ca="1">Q31+NORMINV(RAND(),0,'Total-Smoothed'!$AG$2)</f>
        <v>-0.12355791028016067</v>
      </c>
      <c r="R91" s="1">
        <f ca="1">R31+NORMINV(RAND(),0,'Total-Smoothed'!$AG$2)</f>
        <v>0.9491420347477183</v>
      </c>
      <c r="S91" s="1">
        <f ca="1">S31+NORMINV(RAND(),0,'Total-Smoothed'!$AG$2)</f>
        <v>0.18641689743623169</v>
      </c>
      <c r="T91" s="1">
        <f ca="1">T31+NORMINV(RAND(),0,'Total-Smoothed'!$AG$2)</f>
        <v>-0.14781286853312858</v>
      </c>
      <c r="U91" s="1">
        <f ca="1">U31+NORMINV(RAND(),0,'Total-Smoothed'!$AG$2)</f>
        <v>0.47939864436717389</v>
      </c>
      <c r="V91" s="1">
        <f ca="1">V31+NORMINV(RAND(),0,'Total-Smoothed'!$AG$2)</f>
        <v>0.94777410827187214</v>
      </c>
      <c r="W91" s="1">
        <f ca="1">W31+NORMINV(RAND(),0,'Total-Smoothed'!$AG$2)</f>
        <v>9.2761517581234368E-2</v>
      </c>
    </row>
    <row r="92" spans="1:23">
      <c r="A92">
        <v>103</v>
      </c>
      <c r="B92" t="s">
        <v>78</v>
      </c>
      <c r="C92">
        <v>30</v>
      </c>
      <c r="D92" s="1">
        <f ca="1">D32+NORMINV(RAND(),0,'Total-Smoothed'!$AG$2)</f>
        <v>1.1035824425367435</v>
      </c>
      <c r="E92" s="1">
        <f ca="1">E32+NORMINV(RAND(),0,'Total-Smoothed'!$AG$2)</f>
        <v>-0.10650039868855249</v>
      </c>
      <c r="F92" s="1">
        <f ca="1">F32+NORMINV(RAND(),0,'Total-Smoothed'!$AG$2)</f>
        <v>0.98704163882644935</v>
      </c>
      <c r="G92" s="1">
        <f ca="1">G32+NORMINV(RAND(),0,'Total-Smoothed'!$AG$2)</f>
        <v>-0.21181620371680795</v>
      </c>
      <c r="H92" s="1">
        <f ca="1">H32+NORMINV(RAND(),0,'Total-Smoothed'!$AG$2)</f>
        <v>4.881854998961295E-2</v>
      </c>
      <c r="I92" s="1">
        <f ca="1">I32+NORMINV(RAND(),0,'Total-Smoothed'!$AG$2)</f>
        <v>0.8872924657429262</v>
      </c>
      <c r="J92" s="1">
        <f ca="1">J32+NORMINV(RAND(),0,'Total-Smoothed'!$AG$2)</f>
        <v>0.67759884236904577</v>
      </c>
      <c r="K92" s="1">
        <f ca="1">K32+NORMINV(RAND(),0,'Total-Smoothed'!$AG$2)</f>
        <v>9.4978482555454088E-2</v>
      </c>
      <c r="L92" s="1">
        <f ca="1">L32+NORMINV(RAND(),0,'Total-Smoothed'!$AG$2)</f>
        <v>1.1179872576042733</v>
      </c>
      <c r="M92" s="1">
        <f ca="1">M32+NORMINV(RAND(),0,'Total-Smoothed'!$AG$2)</f>
        <v>0.73174228392415874</v>
      </c>
      <c r="N92" s="1">
        <f ca="1">N32+NORMINV(RAND(),0,'Total-Smoothed'!$AG$2)</f>
        <v>5.1531888133088795E-2</v>
      </c>
      <c r="O92" s="1">
        <f ca="1">O32+NORMINV(RAND(),0,'Total-Smoothed'!$AG$2)</f>
        <v>1.0320416332597702</v>
      </c>
      <c r="P92" s="1">
        <f ca="1">P32+NORMINV(RAND(),0,'Total-Smoothed'!$AG$2)</f>
        <v>-7.8408335408272925E-2</v>
      </c>
      <c r="Q92" s="1">
        <f ca="1">Q32+NORMINV(RAND(),0,'Total-Smoothed'!$AG$2)</f>
        <v>-5.2780662151685205E-2</v>
      </c>
      <c r="R92" s="1">
        <f ca="1">R32+NORMINV(RAND(),0,'Total-Smoothed'!$AG$2)</f>
        <v>1.2414272180200756</v>
      </c>
      <c r="S92" s="1">
        <f ca="1">S32+NORMINV(RAND(),0,'Total-Smoothed'!$AG$2)</f>
        <v>0.12087280026261489</v>
      </c>
      <c r="T92" s="1">
        <f ca="1">T32+NORMINV(RAND(),0,'Total-Smoothed'!$AG$2)</f>
        <v>0.10215748971546389</v>
      </c>
      <c r="U92" s="1">
        <f ca="1">U32+NORMINV(RAND(),0,'Total-Smoothed'!$AG$2)</f>
        <v>0.68991525183049929</v>
      </c>
      <c r="V92" s="1">
        <f ca="1">V32+NORMINV(RAND(),0,'Total-Smoothed'!$AG$2)</f>
        <v>3.6097845976376851E-2</v>
      </c>
      <c r="W92" s="1">
        <f ca="1">W32+NORMINV(RAND(),0,'Total-Smoothed'!$AG$2)</f>
        <v>1.1487080863569585</v>
      </c>
    </row>
    <row r="93" spans="1:23">
      <c r="A93">
        <v>104</v>
      </c>
      <c r="B93" t="s">
        <v>79</v>
      </c>
      <c r="C93">
        <v>30</v>
      </c>
      <c r="D93" s="1">
        <f ca="1">D33+NORMINV(RAND(),0,'Total-Smoothed'!$AG$2)</f>
        <v>0.15530322155671492</v>
      </c>
      <c r="E93" s="1">
        <f ca="1">E33+NORMINV(RAND(),0,'Total-Smoothed'!$AG$2)</f>
        <v>-0.12836263698838415</v>
      </c>
      <c r="F93" s="1">
        <f ca="1">F33+NORMINV(RAND(),0,'Total-Smoothed'!$AG$2)</f>
        <v>0.99665633458159897</v>
      </c>
      <c r="G93" s="1">
        <f ca="1">G33+NORMINV(RAND(),0,'Total-Smoothed'!$AG$2)</f>
        <v>3.5105398349516641E-2</v>
      </c>
      <c r="H93" s="1">
        <f ca="1">H33+NORMINV(RAND(),0,'Total-Smoothed'!$AG$2)</f>
        <v>0.10956535374478565</v>
      </c>
      <c r="I93" s="1">
        <f ca="1">I33+NORMINV(RAND(),0,'Total-Smoothed'!$AG$2)</f>
        <v>0.7011782294015777</v>
      </c>
      <c r="J93" s="1">
        <f ca="1">J33+NORMINV(RAND(),0,'Total-Smoothed'!$AG$2)</f>
        <v>1.0934965243996833</v>
      </c>
      <c r="K93" s="1">
        <f ca="1">K33+NORMINV(RAND(),0,'Total-Smoothed'!$AG$2)</f>
        <v>9.0663048256943782E-3</v>
      </c>
      <c r="L93" s="1">
        <f ca="1">L33+NORMINV(RAND(),0,'Total-Smoothed'!$AG$2)</f>
        <v>1.1918526401452691</v>
      </c>
      <c r="M93" s="1">
        <f ca="1">M33+NORMINV(RAND(),0,'Total-Smoothed'!$AG$2)</f>
        <v>0.14742187045391272</v>
      </c>
      <c r="N93" s="1">
        <f ca="1">N33+NORMINV(RAND(),0,'Total-Smoothed'!$AG$2)</f>
        <v>1.0827361250337255</v>
      </c>
      <c r="O93" s="1">
        <f ca="1">O33+NORMINV(RAND(),0,'Total-Smoothed'!$AG$2)</f>
        <v>0.97602230909330456</v>
      </c>
      <c r="P93" s="1">
        <f ca="1">P33+NORMINV(RAND(),0,'Total-Smoothed'!$AG$2)</f>
        <v>0.50986227003612217</v>
      </c>
      <c r="Q93" s="1">
        <f ca="1">Q33+NORMINV(RAND(),0,'Total-Smoothed'!$AG$2)</f>
        <v>-0.14274123093342792</v>
      </c>
      <c r="R93" s="1">
        <f ca="1">R33+NORMINV(RAND(),0,'Total-Smoothed'!$AG$2)</f>
        <v>0.9445853844677492</v>
      </c>
      <c r="S93" s="1">
        <f ca="1">S33+NORMINV(RAND(),0,'Total-Smoothed'!$AG$2)</f>
        <v>0.17131348455305195</v>
      </c>
      <c r="T93" s="1">
        <f ca="1">T33+NORMINV(RAND(),0,'Total-Smoothed'!$AG$2)</f>
        <v>-5.2078501248940756E-2</v>
      </c>
      <c r="U93" s="1">
        <f ca="1">U33+NORMINV(RAND(),0,'Total-Smoothed'!$AG$2)</f>
        <v>0.99537940508387823</v>
      </c>
      <c r="V93" s="1">
        <f ca="1">V33+NORMINV(RAND(),0,'Total-Smoothed'!$AG$2)</f>
        <v>1.0388046903565351</v>
      </c>
      <c r="W93" s="1">
        <f ca="1">W33+NORMINV(RAND(),0,'Total-Smoothed'!$AG$2)</f>
        <v>4.8023447896054922E-2</v>
      </c>
    </row>
    <row r="94" spans="1:23">
      <c r="A94">
        <v>105</v>
      </c>
      <c r="B94" t="s">
        <v>80</v>
      </c>
      <c r="C94">
        <v>30</v>
      </c>
      <c r="D94" s="1">
        <f ca="1">D34+NORMINV(RAND(),0,'Total-Smoothed'!$AG$2)</f>
        <v>0.17130500988318043</v>
      </c>
      <c r="E94" s="1">
        <f ca="1">E34+NORMINV(RAND(),0,'Total-Smoothed'!$AG$2)</f>
        <v>-7.5596081545913185E-2</v>
      </c>
      <c r="F94" s="1">
        <f ca="1">F34+NORMINV(RAND(),0,'Total-Smoothed'!$AG$2)</f>
        <v>0.14261877578327503</v>
      </c>
      <c r="G94" s="1">
        <f ca="1">G34+NORMINV(RAND(),0,'Total-Smoothed'!$AG$2)</f>
        <v>0.23423203689834679</v>
      </c>
      <c r="H94" s="1">
        <f ca="1">H34+NORMINV(RAND(),0,'Total-Smoothed'!$AG$2)</f>
        <v>6.1169848047902931E-2</v>
      </c>
      <c r="I94" s="1">
        <f ca="1">I34+NORMINV(RAND(),0,'Total-Smoothed'!$AG$2)</f>
        <v>1.0132612382552424</v>
      </c>
      <c r="J94" s="1">
        <f ca="1">J34+NORMINV(RAND(),0,'Total-Smoothed'!$AG$2)</f>
        <v>-3.9453799810222581E-2</v>
      </c>
      <c r="K94" s="1">
        <f ca="1">K34+NORMINV(RAND(),0,'Total-Smoothed'!$AG$2)</f>
        <v>3.3141376466887307E-2</v>
      </c>
      <c r="L94" s="1">
        <f ca="1">L34+NORMINV(RAND(),0,'Total-Smoothed'!$AG$2)</f>
        <v>0.99481974133608653</v>
      </c>
      <c r="M94" s="1">
        <f ca="1">M34+NORMINV(RAND(),0,'Total-Smoothed'!$AG$2)</f>
        <v>-4.5599769457977515E-2</v>
      </c>
      <c r="N94" s="1">
        <f ca="1">N34+NORMINV(RAND(),0,'Total-Smoothed'!$AG$2)</f>
        <v>-0.11567243708739966</v>
      </c>
      <c r="O94" s="1">
        <f ca="1">O34+NORMINV(RAND(),0,'Total-Smoothed'!$AG$2)</f>
        <v>1.0341375961234716</v>
      </c>
      <c r="P94" s="1">
        <f ca="1">P34+NORMINV(RAND(),0,'Total-Smoothed'!$AG$2)</f>
        <v>0.16083260033237334</v>
      </c>
      <c r="Q94" s="1">
        <f ca="1">Q34+NORMINV(RAND(),0,'Total-Smoothed'!$AG$2)</f>
        <v>0.15263606516551695</v>
      </c>
      <c r="R94" s="1">
        <f ca="1">R34+NORMINV(RAND(),0,'Total-Smoothed'!$AG$2)</f>
        <v>1.0035691482431088</v>
      </c>
      <c r="S94" s="1">
        <f ca="1">S34+NORMINV(RAND(),0,'Total-Smoothed'!$AG$2)</f>
        <v>2.2705169770811929E-2</v>
      </c>
      <c r="T94" s="1">
        <f ca="1">T34+NORMINV(RAND(),0,'Total-Smoothed'!$AG$2)</f>
        <v>-0.13764421889914846</v>
      </c>
      <c r="U94" s="1">
        <f ca="1">U34+NORMINV(RAND(),0,'Total-Smoothed'!$AG$2)</f>
        <v>0.43648315148729527</v>
      </c>
      <c r="V94" s="1">
        <f ca="1">V34+NORMINV(RAND(),0,'Total-Smoothed'!$AG$2)</f>
        <v>0.99919242560132937</v>
      </c>
      <c r="W94" s="1">
        <f ca="1">W34+NORMINV(RAND(),0,'Total-Smoothed'!$AG$2)</f>
        <v>1.1126633027544908</v>
      </c>
    </row>
    <row r="95" spans="1:23">
      <c r="A95">
        <v>106</v>
      </c>
      <c r="B95" t="s">
        <v>81</v>
      </c>
      <c r="C95">
        <v>30</v>
      </c>
      <c r="D95" s="1">
        <f ca="1">D35+NORMINV(RAND(),0,'Total-Smoothed'!$AG$2)</f>
        <v>1.0523516989442658</v>
      </c>
      <c r="E95" s="1">
        <f ca="1">E35+NORMINV(RAND(),0,'Total-Smoothed'!$AG$2)</f>
        <v>0.42345926712278348</v>
      </c>
      <c r="F95" s="1">
        <f ca="1">F35+NORMINV(RAND(),0,'Total-Smoothed'!$AG$2)</f>
        <v>0.99084888353399381</v>
      </c>
      <c r="G95" s="1">
        <f ca="1">G35+NORMINV(RAND(),0,'Total-Smoothed'!$AG$2)</f>
        <v>-7.9137953964348012E-3</v>
      </c>
      <c r="H95" s="1">
        <f ca="1">H35+NORMINV(RAND(),0,'Total-Smoothed'!$AG$2)</f>
        <v>0.13861401845989765</v>
      </c>
      <c r="I95" s="1">
        <f ca="1">I35+NORMINV(RAND(),0,'Total-Smoothed'!$AG$2)</f>
        <v>1.0593391428170165</v>
      </c>
      <c r="J95" s="1">
        <f ca="1">J35+NORMINV(RAND(),0,'Total-Smoothed'!$AG$2)</f>
        <v>1.0911112440389548</v>
      </c>
      <c r="K95" s="1">
        <f ca="1">K35+NORMINV(RAND(),0,'Total-Smoothed'!$AG$2)</f>
        <v>0.16081609472639419</v>
      </c>
      <c r="L95" s="1">
        <f ca="1">L35+NORMINV(RAND(),0,'Total-Smoothed'!$AG$2)</f>
        <v>0.8852985394173678</v>
      </c>
      <c r="M95" s="1">
        <f ca="1">M35+NORMINV(RAND(),0,'Total-Smoothed'!$AG$2)</f>
        <v>5.0319807432082544E-2</v>
      </c>
      <c r="N95" s="1">
        <f ca="1">N35+NORMINV(RAND(),0,'Total-Smoothed'!$AG$2)</f>
        <v>2.2310567263952953E-2</v>
      </c>
      <c r="O95" s="1">
        <f ca="1">O35+NORMINV(RAND(),0,'Total-Smoothed'!$AG$2)</f>
        <v>0.95763389976782687</v>
      </c>
      <c r="P95" s="1">
        <f ca="1">P35+NORMINV(RAND(),0,'Total-Smoothed'!$AG$2)</f>
        <v>-4.8917968191690919E-2</v>
      </c>
      <c r="Q95" s="1">
        <f ca="1">Q35+NORMINV(RAND(),0,'Total-Smoothed'!$AG$2)</f>
        <v>-9.5823733200465389E-2</v>
      </c>
      <c r="R95" s="1">
        <f ca="1">R35+NORMINV(RAND(),0,'Total-Smoothed'!$AG$2)</f>
        <v>1.0653311273212525</v>
      </c>
      <c r="S95" s="1">
        <f ca="1">S35+NORMINV(RAND(),0,'Total-Smoothed'!$AG$2)</f>
        <v>5.8469796594131408E-3</v>
      </c>
      <c r="T95" s="1">
        <f ca="1">T35+NORMINV(RAND(),0,'Total-Smoothed'!$AG$2)</f>
        <v>-1.2670010634703778E-2</v>
      </c>
      <c r="U95" s="1">
        <f ca="1">U35+NORMINV(RAND(),0,'Total-Smoothed'!$AG$2)</f>
        <v>0.86376077723542732</v>
      </c>
      <c r="V95" s="1">
        <f ca="1">V35+NORMINV(RAND(),0,'Total-Smoothed'!$AG$2)</f>
        <v>0.17551838465100639</v>
      </c>
      <c r="W95" s="1">
        <f ca="1">W35+NORMINV(RAND(),0,'Total-Smoothed'!$AG$2)</f>
        <v>-3.289549008272713E-2</v>
      </c>
    </row>
    <row r="96" spans="1:23">
      <c r="A96">
        <v>107</v>
      </c>
      <c r="B96" t="s">
        <v>82</v>
      </c>
      <c r="C96">
        <v>30</v>
      </c>
      <c r="D96" s="1">
        <f ca="1">D36+NORMINV(RAND(),0,'Total-Smoothed'!$AG$2)</f>
        <v>0.94512889989851334</v>
      </c>
      <c r="E96" s="1">
        <f ca="1">E36+NORMINV(RAND(),0,'Total-Smoothed'!$AG$2)</f>
        <v>-7.2029198416428278E-3</v>
      </c>
      <c r="F96" s="1">
        <f ca="1">F36+NORMINV(RAND(),0,'Total-Smoothed'!$AG$2)</f>
        <v>0.95865953894877842</v>
      </c>
      <c r="G96" s="1">
        <f ca="1">G36+NORMINV(RAND(),0,'Total-Smoothed'!$AG$2)</f>
        <v>5.4733779381007958E-2</v>
      </c>
      <c r="H96" s="1">
        <f ca="1">H36+NORMINV(RAND(),0,'Total-Smoothed'!$AG$2)</f>
        <v>0.10588971866763104</v>
      </c>
      <c r="I96" s="1">
        <f ca="1">I36+NORMINV(RAND(),0,'Total-Smoothed'!$AG$2)</f>
        <v>0.32412930686284613</v>
      </c>
      <c r="J96" s="1">
        <f ca="1">J36+NORMINV(RAND(),0,'Total-Smoothed'!$AG$2)</f>
        <v>0.30118811756510455</v>
      </c>
      <c r="K96" s="1">
        <f ca="1">K36+NORMINV(RAND(),0,'Total-Smoothed'!$AG$2)</f>
        <v>3.5756164995692404E-2</v>
      </c>
      <c r="L96" s="1">
        <f ca="1">L36+NORMINV(RAND(),0,'Total-Smoothed'!$AG$2)</f>
        <v>0.79051185039201322</v>
      </c>
      <c r="M96" s="1">
        <f ca="1">M36+NORMINV(RAND(),0,'Total-Smoothed'!$AG$2)</f>
        <v>0.14730862391066984</v>
      </c>
      <c r="N96" s="1">
        <f ca="1">N36+NORMINV(RAND(),0,'Total-Smoothed'!$AG$2)</f>
        <v>1.0739713110767166</v>
      </c>
      <c r="O96" s="1">
        <f ca="1">O36+NORMINV(RAND(),0,'Total-Smoothed'!$AG$2)</f>
        <v>0.92631337934397739</v>
      </c>
      <c r="P96" s="1">
        <f ca="1">P36+NORMINV(RAND(),0,'Total-Smoothed'!$AG$2)</f>
        <v>-0.10773141739759307</v>
      </c>
      <c r="Q96" s="1">
        <f ca="1">Q36+NORMINV(RAND(),0,'Total-Smoothed'!$AG$2)</f>
        <v>8.1760077423228827E-2</v>
      </c>
      <c r="R96" s="1">
        <f ca="1">R36+NORMINV(RAND(),0,'Total-Smoothed'!$AG$2)</f>
        <v>0.91399881474212519</v>
      </c>
      <c r="S96" s="1">
        <f ca="1">S36+NORMINV(RAND(),0,'Total-Smoothed'!$AG$2)</f>
        <v>-5.9214213848590075E-2</v>
      </c>
      <c r="T96" s="1">
        <f ca="1">T36+NORMINV(RAND(),0,'Total-Smoothed'!$AG$2)</f>
        <v>-2.9901581868789322E-4</v>
      </c>
      <c r="U96" s="1">
        <f ca="1">U36+NORMINV(RAND(),0,'Total-Smoothed'!$AG$2)</f>
        <v>0.8860664880049085</v>
      </c>
      <c r="V96" s="1">
        <f ca="1">V36+NORMINV(RAND(),0,'Total-Smoothed'!$AG$2)</f>
        <v>0.96118436199151214</v>
      </c>
      <c r="W96" s="1">
        <f ca="1">W36+NORMINV(RAND(),0,'Total-Smoothed'!$AG$2)</f>
        <v>0.89544580952125719</v>
      </c>
    </row>
    <row r="97" spans="1:23">
      <c r="A97">
        <v>108</v>
      </c>
      <c r="B97" t="s">
        <v>83</v>
      </c>
      <c r="C97">
        <v>30</v>
      </c>
      <c r="D97" s="1">
        <f ca="1">D37+NORMINV(RAND(),0,'Total-Smoothed'!$AG$2)</f>
        <v>0.12001060672231553</v>
      </c>
      <c r="E97" s="1">
        <f ca="1">E37+NORMINV(RAND(),0,'Total-Smoothed'!$AG$2)</f>
        <v>-0.15844216134505962</v>
      </c>
      <c r="F97" s="1">
        <f ca="1">F37+NORMINV(RAND(),0,'Total-Smoothed'!$AG$2)</f>
        <v>0.93929011798443374</v>
      </c>
      <c r="G97" s="1">
        <f ca="1">G37+NORMINV(RAND(),0,'Total-Smoothed'!$AG$2)</f>
        <v>0.89432271417430853</v>
      </c>
      <c r="H97" s="1">
        <f ca="1">H37+NORMINV(RAND(),0,'Total-Smoothed'!$AG$2)</f>
        <v>6.4955121760902929E-2</v>
      </c>
      <c r="I97" s="1">
        <f ca="1">I37+NORMINV(RAND(),0,'Total-Smoothed'!$AG$2)</f>
        <v>-2.3063272770592926E-3</v>
      </c>
      <c r="J97" s="1">
        <f ca="1">J37+NORMINV(RAND(),0,'Total-Smoothed'!$AG$2)</f>
        <v>-3.0726394809184512E-2</v>
      </c>
      <c r="K97" s="1">
        <f ca="1">K37+NORMINV(RAND(),0,'Total-Smoothed'!$AG$2)</f>
        <v>0.33600791684723363</v>
      </c>
      <c r="L97" s="1">
        <f ca="1">L37+NORMINV(RAND(),0,'Total-Smoothed'!$AG$2)</f>
        <v>-0.12342969616310809</v>
      </c>
      <c r="M97" s="1">
        <f ca="1">M37+NORMINV(RAND(),0,'Total-Smoothed'!$AG$2)</f>
        <v>5.6680255769568914E-2</v>
      </c>
      <c r="N97" s="1">
        <f ca="1">N37+NORMINV(RAND(),0,'Total-Smoothed'!$AG$2)</f>
        <v>1.0524041479205251</v>
      </c>
      <c r="O97" s="1">
        <f ca="1">O37+NORMINV(RAND(),0,'Total-Smoothed'!$AG$2)</f>
        <v>0.75626775184567363</v>
      </c>
      <c r="P97" s="1">
        <f ca="1">P37+NORMINV(RAND(),0,'Total-Smoothed'!$AG$2)</f>
        <v>-5.1561526744968326E-2</v>
      </c>
      <c r="Q97" s="1">
        <f ca="1">Q37+NORMINV(RAND(),0,'Total-Smoothed'!$AG$2)</f>
        <v>0.9276567802962572</v>
      </c>
      <c r="R97" s="1">
        <f ca="1">R37+NORMINV(RAND(),0,'Total-Smoothed'!$AG$2)</f>
        <v>0.22501264921082506</v>
      </c>
      <c r="S97" s="1">
        <f ca="1">S37+NORMINV(RAND(),0,'Total-Smoothed'!$AG$2)</f>
        <v>0.96143864318108607</v>
      </c>
      <c r="T97" s="1">
        <f ca="1">T37+NORMINV(RAND(),0,'Total-Smoothed'!$AG$2)</f>
        <v>0.8490435956147071</v>
      </c>
      <c r="U97" s="1">
        <f ca="1">U37+NORMINV(RAND(),0,'Total-Smoothed'!$AG$2)</f>
        <v>0.4887483101303195</v>
      </c>
      <c r="V97" s="1">
        <f ca="1">V37+NORMINV(RAND(),0,'Total-Smoothed'!$AG$2)</f>
        <v>-2.7252091431233378E-2</v>
      </c>
      <c r="W97" s="1">
        <f ca="1">W37+NORMINV(RAND(),0,'Total-Smoothed'!$AG$2)</f>
        <v>0.96435233969554957</v>
      </c>
    </row>
    <row r="98" spans="1:23">
      <c r="A98">
        <v>109</v>
      </c>
      <c r="B98" t="s">
        <v>84</v>
      </c>
      <c r="C98">
        <v>30</v>
      </c>
      <c r="D98" s="1">
        <f ca="1">D38+NORMINV(RAND(),0,'Total-Smoothed'!$AG$2)</f>
        <v>7.876040672199501E-2</v>
      </c>
      <c r="E98" s="1">
        <f ca="1">E38+NORMINV(RAND(),0,'Total-Smoothed'!$AG$2)</f>
        <v>8.507586478767587E-2</v>
      </c>
      <c r="F98" s="1">
        <f ca="1">F38+NORMINV(RAND(),0,'Total-Smoothed'!$AG$2)</f>
        <v>1.1415595011094495</v>
      </c>
      <c r="G98" s="1">
        <f ca="1">G38+NORMINV(RAND(),0,'Total-Smoothed'!$AG$2)</f>
        <v>-7.0053746311877635E-2</v>
      </c>
      <c r="H98" s="1">
        <f ca="1">H38+NORMINV(RAND(),0,'Total-Smoothed'!$AG$2)</f>
        <v>-1.0477269001357301E-2</v>
      </c>
      <c r="I98" s="1">
        <f ca="1">I38+NORMINV(RAND(),0,'Total-Smoothed'!$AG$2)</f>
        <v>0.11871863213469941</v>
      </c>
      <c r="J98" s="1">
        <f ca="1">J38+NORMINV(RAND(),0,'Total-Smoothed'!$AG$2)</f>
        <v>0.10979872577466894</v>
      </c>
      <c r="K98" s="1">
        <f ca="1">K38+NORMINV(RAND(),0,'Total-Smoothed'!$AG$2)</f>
        <v>4.7151833830543638E-2</v>
      </c>
      <c r="L98" s="1">
        <f ca="1">L38+NORMINV(RAND(),0,'Total-Smoothed'!$AG$2)</f>
        <v>-1.8480602989248585E-2</v>
      </c>
      <c r="M98" s="1">
        <f ca="1">M38+NORMINV(RAND(),0,'Total-Smoothed'!$AG$2)</f>
        <v>0.6032515755220571</v>
      </c>
      <c r="N98" s="1">
        <f ca="1">N38+NORMINV(RAND(),0,'Total-Smoothed'!$AG$2)</f>
        <v>0.75650168084716896</v>
      </c>
      <c r="O98" s="1">
        <f ca="1">O38+NORMINV(RAND(),0,'Total-Smoothed'!$AG$2)</f>
        <v>-7.3561493687713864E-2</v>
      </c>
      <c r="P98" s="1">
        <f ca="1">P38+NORMINV(RAND(),0,'Total-Smoothed'!$AG$2)</f>
        <v>0.5366565661488899</v>
      </c>
      <c r="Q98" s="1">
        <f ca="1">Q38+NORMINV(RAND(),0,'Total-Smoothed'!$AG$2)</f>
        <v>1.0873392488527907</v>
      </c>
      <c r="R98" s="1">
        <f ca="1">R38+NORMINV(RAND(),0,'Total-Smoothed'!$AG$2)</f>
        <v>0.97610898645278876</v>
      </c>
      <c r="S98" s="1">
        <f ca="1">S38+NORMINV(RAND(),0,'Total-Smoothed'!$AG$2)</f>
        <v>1.0984147958451911</v>
      </c>
      <c r="T98" s="1">
        <f ca="1">T38+NORMINV(RAND(),0,'Total-Smoothed'!$AG$2)</f>
        <v>-0.15331754826792848</v>
      </c>
      <c r="U98" s="1">
        <f ca="1">U38+NORMINV(RAND(),0,'Total-Smoothed'!$AG$2)</f>
        <v>1.0180970937836282</v>
      </c>
      <c r="V98" s="1">
        <f ca="1">V38+NORMINV(RAND(),0,'Total-Smoothed'!$AG$2)</f>
        <v>0.99678470092403892</v>
      </c>
      <c r="W98" s="1">
        <f ca="1">W38+NORMINV(RAND(),0,'Total-Smoothed'!$AG$2)</f>
        <v>-0.14240474656481739</v>
      </c>
    </row>
    <row r="99" spans="1:23">
      <c r="A99">
        <v>110</v>
      </c>
      <c r="B99" t="s">
        <v>85</v>
      </c>
      <c r="C99">
        <v>30</v>
      </c>
      <c r="D99" s="1">
        <f ca="1">D39+NORMINV(RAND(),0,'Total-Smoothed'!$AG$2)</f>
        <v>0.16826659552996101</v>
      </c>
      <c r="E99" s="1">
        <f ca="1">E39+NORMINV(RAND(),0,'Total-Smoothed'!$AG$2)</f>
        <v>7.9008564005978985E-2</v>
      </c>
      <c r="F99" s="1">
        <f ca="1">F39+NORMINV(RAND(),0,'Total-Smoothed'!$AG$2)</f>
        <v>0.87013813436072018</v>
      </c>
      <c r="G99" s="1">
        <f ca="1">G39+NORMINV(RAND(),0,'Total-Smoothed'!$AG$2)</f>
        <v>1.1691165500006748</v>
      </c>
      <c r="H99" s="1">
        <f ca="1">H39+NORMINV(RAND(),0,'Total-Smoothed'!$AG$2)</f>
        <v>-1.0782701209192972E-2</v>
      </c>
      <c r="I99" s="1">
        <f ca="1">I39+NORMINV(RAND(),0,'Total-Smoothed'!$AG$2)</f>
        <v>4.985338918656497E-2</v>
      </c>
      <c r="J99" s="1">
        <f ca="1">J39+NORMINV(RAND(),0,'Total-Smoothed'!$AG$2)</f>
        <v>-5.8844885192533218E-2</v>
      </c>
      <c r="K99" s="1">
        <f ca="1">K39+NORMINV(RAND(),0,'Total-Smoothed'!$AG$2)</f>
        <v>0.25433935202529839</v>
      </c>
      <c r="L99" s="1">
        <f ca="1">L39+NORMINV(RAND(),0,'Total-Smoothed'!$AG$2)</f>
        <v>0.14902345776953382</v>
      </c>
      <c r="M99" s="1">
        <f ca="1">M39+NORMINV(RAND(),0,'Total-Smoothed'!$AG$2)</f>
        <v>-9.1464138537899767E-2</v>
      </c>
      <c r="N99" s="1">
        <f ca="1">N39+NORMINV(RAND(),0,'Total-Smoothed'!$AG$2)</f>
        <v>1.0173709282419328</v>
      </c>
      <c r="O99" s="1">
        <f ca="1">O39+NORMINV(RAND(),0,'Total-Smoothed'!$AG$2)</f>
        <v>-9.302427677632083E-2</v>
      </c>
      <c r="P99" s="1">
        <f ca="1">P39+NORMINV(RAND(),0,'Total-Smoothed'!$AG$2)</f>
        <v>9.0470053548894924E-2</v>
      </c>
      <c r="Q99" s="1">
        <f ca="1">Q39+NORMINV(RAND(),0,'Total-Smoothed'!$AG$2)</f>
        <v>1.0375743235705372</v>
      </c>
      <c r="R99" s="1">
        <f ca="1">R39+NORMINV(RAND(),0,'Total-Smoothed'!$AG$2)</f>
        <v>1.0511482602403224</v>
      </c>
      <c r="S99" s="1">
        <f ca="1">S39+NORMINV(RAND(),0,'Total-Smoothed'!$AG$2)</f>
        <v>-9.9542253370650105E-2</v>
      </c>
      <c r="T99" s="1">
        <f ca="1">T39+NORMINV(RAND(),0,'Total-Smoothed'!$AG$2)</f>
        <v>0.99534691631242955</v>
      </c>
      <c r="U99" s="1">
        <f ca="1">U39+NORMINV(RAND(),0,'Total-Smoothed'!$AG$2)</f>
        <v>0.97094223491746334</v>
      </c>
      <c r="V99" s="1">
        <f ca="1">V39+NORMINV(RAND(),0,'Total-Smoothed'!$AG$2)</f>
        <v>1.0539580437204688</v>
      </c>
      <c r="W99" s="1">
        <f ca="1">W39+NORMINV(RAND(),0,'Total-Smoothed'!$AG$2)</f>
        <v>1.0224668999125468</v>
      </c>
    </row>
    <row r="100" spans="1:23">
      <c r="A100">
        <v>111</v>
      </c>
      <c r="B100" t="s">
        <v>86</v>
      </c>
      <c r="C100">
        <v>30</v>
      </c>
      <c r="D100" s="1">
        <f ca="1">D40+NORMINV(RAND(),0,'Total-Smoothed'!$AG$2)</f>
        <v>0.12253743917424724</v>
      </c>
      <c r="E100" s="1">
        <f ca="1">E40+NORMINV(RAND(),0,'Total-Smoothed'!$AG$2)</f>
        <v>0.10080183621957271</v>
      </c>
      <c r="F100" s="1">
        <f ca="1">F40+NORMINV(RAND(),0,'Total-Smoothed'!$AG$2)</f>
        <v>1.0807739693069032</v>
      </c>
      <c r="G100" s="1">
        <f ca="1">G40+NORMINV(RAND(),0,'Total-Smoothed'!$AG$2)</f>
        <v>0.93279614976517844</v>
      </c>
      <c r="H100" s="1">
        <f ca="1">H40+NORMINV(RAND(),0,'Total-Smoothed'!$AG$2)</f>
        <v>0.16626567406968185</v>
      </c>
      <c r="I100" s="1">
        <f ca="1">I40+NORMINV(RAND(),0,'Total-Smoothed'!$AG$2)</f>
        <v>1.5825615569689689E-2</v>
      </c>
      <c r="J100" s="1">
        <f ca="1">J40+NORMINV(RAND(),0,'Total-Smoothed'!$AG$2)</f>
        <v>2.3919913862314811E-2</v>
      </c>
      <c r="K100" s="1">
        <f ca="1">K40+NORMINV(RAND(),0,'Total-Smoothed'!$AG$2)</f>
        <v>-3.1739130098825216E-2</v>
      </c>
      <c r="L100" s="1">
        <f ca="1">L40+NORMINV(RAND(),0,'Total-Smoothed'!$AG$2)</f>
        <v>-2.9020660208918005E-2</v>
      </c>
      <c r="M100" s="1">
        <f ca="1">M40+NORMINV(RAND(),0,'Total-Smoothed'!$AG$2)</f>
        <v>0.91944366260415367</v>
      </c>
      <c r="N100" s="1">
        <f ca="1">N40+NORMINV(RAND(),0,'Total-Smoothed'!$AG$2)</f>
        <v>1.0347776688179324</v>
      </c>
      <c r="O100" s="1">
        <f ca="1">O40+NORMINV(RAND(),0,'Total-Smoothed'!$AG$2)</f>
        <v>1.1129222980928306</v>
      </c>
      <c r="P100" s="1">
        <f ca="1">P40+NORMINV(RAND(),0,'Total-Smoothed'!$AG$2)</f>
        <v>-0.10326460500986086</v>
      </c>
      <c r="Q100" s="1">
        <f ca="1">Q40+NORMINV(RAND(),0,'Total-Smoothed'!$AG$2)</f>
        <v>0.91374069679805459</v>
      </c>
      <c r="R100" s="1">
        <f ca="1">R40+NORMINV(RAND(),0,'Total-Smoothed'!$AG$2)</f>
        <v>0.99628515400064654</v>
      </c>
      <c r="S100" s="1">
        <f ca="1">S40+NORMINV(RAND(),0,'Total-Smoothed'!$AG$2)</f>
        <v>-4.3281760267529445E-2</v>
      </c>
      <c r="T100" s="1">
        <f ca="1">T40+NORMINV(RAND(),0,'Total-Smoothed'!$AG$2)</f>
        <v>0.88699590603591572</v>
      </c>
      <c r="U100" s="1">
        <f ca="1">U40+NORMINV(RAND(),0,'Total-Smoothed'!$AG$2)</f>
        <v>1.0633094283269784</v>
      </c>
      <c r="V100" s="1">
        <f ca="1">V40+NORMINV(RAND(),0,'Total-Smoothed'!$AG$2)</f>
        <v>1.0130680609816143</v>
      </c>
      <c r="W100" s="1">
        <f ca="1">W40+NORMINV(RAND(),0,'Total-Smoothed'!$AG$2)</f>
        <v>0.85938084124603886</v>
      </c>
    </row>
    <row r="101" spans="1:23">
      <c r="A101">
        <v>112</v>
      </c>
      <c r="B101" t="s">
        <v>87</v>
      </c>
      <c r="C101">
        <v>30</v>
      </c>
      <c r="D101" s="1">
        <f ca="1">D41+NORMINV(RAND(),0,'Total-Smoothed'!$AG$2)</f>
        <v>3.3596273087696964E-2</v>
      </c>
      <c r="E101" s="1">
        <f ca="1">E41+NORMINV(RAND(),0,'Total-Smoothed'!$AG$2)</f>
        <v>7.2412506176126193E-3</v>
      </c>
      <c r="F101" s="1">
        <f ca="1">F41+NORMINV(RAND(),0,'Total-Smoothed'!$AG$2)</f>
        <v>0.9823331400390769</v>
      </c>
      <c r="G101" s="1">
        <f ca="1">G41+NORMINV(RAND(),0,'Total-Smoothed'!$AG$2)</f>
        <v>0.79178640982867288</v>
      </c>
      <c r="H101" s="1">
        <f ca="1">H41+NORMINV(RAND(),0,'Total-Smoothed'!$AG$2)</f>
        <v>0.1158431005703397</v>
      </c>
      <c r="I101" s="1">
        <f ca="1">I41+NORMINV(RAND(),0,'Total-Smoothed'!$AG$2)</f>
        <v>0.12359068019081072</v>
      </c>
      <c r="J101" s="1">
        <f ca="1">J41+NORMINV(RAND(),0,'Total-Smoothed'!$AG$2)</f>
        <v>4.8715903252459836E-2</v>
      </c>
      <c r="K101" s="1">
        <f ca="1">K41+NORMINV(RAND(),0,'Total-Smoothed'!$AG$2)</f>
        <v>0.54214152208296496</v>
      </c>
      <c r="L101" s="1">
        <f ca="1">L41+NORMINV(RAND(),0,'Total-Smoothed'!$AG$2)</f>
        <v>-4.7814387559208221E-2</v>
      </c>
      <c r="M101" s="1">
        <f ca="1">M41+NORMINV(RAND(),0,'Total-Smoothed'!$AG$2)</f>
        <v>0.6455618549882236</v>
      </c>
      <c r="N101" s="1">
        <f ca="1">N41+NORMINV(RAND(),0,'Total-Smoothed'!$AG$2)</f>
        <v>0.94786964036567789</v>
      </c>
      <c r="O101" s="1">
        <f ca="1">O41+NORMINV(RAND(),0,'Total-Smoothed'!$AG$2)</f>
        <v>4.4987527880048561E-2</v>
      </c>
      <c r="P101" s="1">
        <f ca="1">P41+NORMINV(RAND(),0,'Total-Smoothed'!$AG$2)</f>
        <v>0.10979682500803545</v>
      </c>
      <c r="Q101" s="1">
        <f ca="1">Q41+NORMINV(RAND(),0,'Total-Smoothed'!$AG$2)</f>
        <v>0.94743206353934639</v>
      </c>
      <c r="R101" s="1">
        <f ca="1">R41+NORMINV(RAND(),0,'Total-Smoothed'!$AG$2)</f>
        <v>0.71609804968005009</v>
      </c>
      <c r="S101" s="1">
        <f ca="1">S41+NORMINV(RAND(),0,'Total-Smoothed'!$AG$2)</f>
        <v>0.98744726324769283</v>
      </c>
      <c r="T101" s="1">
        <f ca="1">T41+NORMINV(RAND(),0,'Total-Smoothed'!$AG$2)</f>
        <v>2.5946492910528869E-2</v>
      </c>
      <c r="U101" s="1">
        <f ca="1">U41+NORMINV(RAND(),0,'Total-Smoothed'!$AG$2)</f>
        <v>0.55330187462288638</v>
      </c>
      <c r="V101" s="1">
        <f ca="1">V41+NORMINV(RAND(),0,'Total-Smoothed'!$AG$2)</f>
        <v>-3.5061292786644667E-2</v>
      </c>
      <c r="W101" s="1">
        <f ca="1">W41+NORMINV(RAND(),0,'Total-Smoothed'!$AG$2)</f>
        <v>-4.3546447159217128E-2</v>
      </c>
    </row>
    <row r="102" spans="1:23">
      <c r="A102">
        <v>113</v>
      </c>
      <c r="B102" t="s">
        <v>88</v>
      </c>
      <c r="C102">
        <v>30</v>
      </c>
      <c r="D102" s="1">
        <f ca="1">D42+NORMINV(RAND(),0,'Total-Smoothed'!$AG$2)</f>
        <v>-0.21818582555192453</v>
      </c>
      <c r="E102" s="1">
        <f ca="1">E42+NORMINV(RAND(),0,'Total-Smoothed'!$AG$2)</f>
        <v>9.6409138737868896E-2</v>
      </c>
      <c r="F102" s="1">
        <f ca="1">F42+NORMINV(RAND(),0,'Total-Smoothed'!$AG$2)</f>
        <v>0.99348622334775272</v>
      </c>
      <c r="G102" s="1">
        <f ca="1">G42+NORMINV(RAND(),0,'Total-Smoothed'!$AG$2)</f>
        <v>3.5523756351470218E-2</v>
      </c>
      <c r="H102" s="1">
        <f ca="1">H42+NORMINV(RAND(),0,'Total-Smoothed'!$AG$2)</f>
        <v>-0.11624110010912903</v>
      </c>
      <c r="I102" s="1">
        <f ca="1">I42+NORMINV(RAND(),0,'Total-Smoothed'!$AG$2)</f>
        <v>0.34639401707501299</v>
      </c>
      <c r="J102" s="1">
        <f ca="1">J42+NORMINV(RAND(),0,'Total-Smoothed'!$AG$2)</f>
        <v>-0.18332514540265823</v>
      </c>
      <c r="K102" s="1">
        <f ca="1">K42+NORMINV(RAND(),0,'Total-Smoothed'!$AG$2)</f>
        <v>0.11303869198191752</v>
      </c>
      <c r="L102" s="1">
        <f ca="1">L42+NORMINV(RAND(),0,'Total-Smoothed'!$AG$2)</f>
        <v>-0.17315712469956657</v>
      </c>
      <c r="M102" s="1">
        <f ca="1">M42+NORMINV(RAND(),0,'Total-Smoothed'!$AG$2)</f>
        <v>0.17548288459558015</v>
      </c>
      <c r="N102" s="1">
        <f ca="1">N42+NORMINV(RAND(),0,'Total-Smoothed'!$AG$2)</f>
        <v>1.1880928813220175</v>
      </c>
      <c r="O102" s="1">
        <f ca="1">O42+NORMINV(RAND(),0,'Total-Smoothed'!$AG$2)</f>
        <v>0.9116428868074069</v>
      </c>
      <c r="P102" s="1">
        <f ca="1">P42+NORMINV(RAND(),0,'Total-Smoothed'!$AG$2)</f>
        <v>-0.17668192728955967</v>
      </c>
      <c r="Q102" s="1">
        <f ca="1">Q42+NORMINV(RAND(),0,'Total-Smoothed'!$AG$2)</f>
        <v>-0.13956730919785529</v>
      </c>
      <c r="R102" s="1">
        <f ca="1">R42+NORMINV(RAND(),0,'Total-Smoothed'!$AG$2)</f>
        <v>0.89688045075451783</v>
      </c>
      <c r="S102" s="1">
        <f ca="1">S42+NORMINV(RAND(),0,'Total-Smoothed'!$AG$2)</f>
        <v>1.033674664014981</v>
      </c>
      <c r="T102" s="1">
        <f ca="1">T42+NORMINV(RAND(),0,'Total-Smoothed'!$AG$2)</f>
        <v>6.6710039450379496E-2</v>
      </c>
      <c r="U102" s="1">
        <f ca="1">U42+NORMINV(RAND(),0,'Total-Smoothed'!$AG$2)</f>
        <v>0.93832898768719397</v>
      </c>
      <c r="V102" s="1">
        <f ca="1">V42+NORMINV(RAND(),0,'Total-Smoothed'!$AG$2)</f>
        <v>0.91601524352676655</v>
      </c>
      <c r="W102" s="1">
        <f ca="1">W42+NORMINV(RAND(),0,'Total-Smoothed'!$AG$2)</f>
        <v>7.5205766619780137E-2</v>
      </c>
    </row>
    <row r="103" spans="1:23">
      <c r="A103">
        <v>114</v>
      </c>
      <c r="B103" t="s">
        <v>89</v>
      </c>
      <c r="C103">
        <v>30</v>
      </c>
      <c r="D103" s="1">
        <f ca="1">D43+NORMINV(RAND(),0,'Total-Smoothed'!$AG$2)</f>
        <v>0.31409167767559787</v>
      </c>
      <c r="E103" s="1">
        <f ca="1">E43+NORMINV(RAND(),0,'Total-Smoothed'!$AG$2)</f>
        <v>0.87531003876129332</v>
      </c>
      <c r="F103" s="1">
        <f ca="1">F43+NORMINV(RAND(),0,'Total-Smoothed'!$AG$2)</f>
        <v>0.15710617007858946</v>
      </c>
      <c r="G103" s="1">
        <f ca="1">G43+NORMINV(RAND(),0,'Total-Smoothed'!$AG$2)</f>
        <v>-9.3308998937482374E-2</v>
      </c>
      <c r="H103" s="1">
        <f ca="1">H43+NORMINV(RAND(),0,'Total-Smoothed'!$AG$2)</f>
        <v>5.2995511686347203E-2</v>
      </c>
      <c r="I103" s="1">
        <f ca="1">I43+NORMINV(RAND(),0,'Total-Smoothed'!$AG$2)</f>
        <v>1.7866676241347215E-2</v>
      </c>
      <c r="J103" s="1">
        <f ca="1">J43+NORMINV(RAND(),0,'Total-Smoothed'!$AG$2)</f>
        <v>-0.11505507682314375</v>
      </c>
      <c r="K103" s="1">
        <f ca="1">K43+NORMINV(RAND(),0,'Total-Smoothed'!$AG$2)</f>
        <v>0.23367114695950925</v>
      </c>
      <c r="L103" s="1">
        <f ca="1">L43+NORMINV(RAND(),0,'Total-Smoothed'!$AG$2)</f>
        <v>-2.1335089235085269E-2</v>
      </c>
      <c r="M103" s="1">
        <f ca="1">M43+NORMINV(RAND(),0,'Total-Smoothed'!$AG$2)</f>
        <v>0.95531403675821358</v>
      </c>
      <c r="N103" s="1">
        <f ca="1">N43+NORMINV(RAND(),0,'Total-Smoothed'!$AG$2)</f>
        <v>-7.3853863504576261E-2</v>
      </c>
      <c r="O103" s="1">
        <f ca="1">O43+NORMINV(RAND(),0,'Total-Smoothed'!$AG$2)</f>
        <v>0.93536636041575494</v>
      </c>
      <c r="P103" s="1">
        <f ca="1">P43+NORMINV(RAND(),0,'Total-Smoothed'!$AG$2)</f>
        <v>-8.0251373496205661E-2</v>
      </c>
      <c r="Q103" s="1">
        <f ca="1">Q43+NORMINV(RAND(),0,'Total-Smoothed'!$AG$2)</f>
        <v>0.95837303878169755</v>
      </c>
      <c r="R103" s="1">
        <f ca="1">R43+NORMINV(RAND(),0,'Total-Smoothed'!$AG$2)</f>
        <v>0.14682700997100381</v>
      </c>
      <c r="S103" s="1">
        <f ca="1">S43+NORMINV(RAND(),0,'Total-Smoothed'!$AG$2)</f>
        <v>0.81193732028842847</v>
      </c>
      <c r="T103" s="1">
        <f ca="1">T43+NORMINV(RAND(),0,'Total-Smoothed'!$AG$2)</f>
        <v>0.47644132684240359</v>
      </c>
      <c r="U103" s="1">
        <f ca="1">U43+NORMINV(RAND(),0,'Total-Smoothed'!$AG$2)</f>
        <v>0.29579726309358789</v>
      </c>
      <c r="V103" s="1">
        <f ca="1">V43+NORMINV(RAND(),0,'Total-Smoothed'!$AG$2)</f>
        <v>0.10067445883885631</v>
      </c>
      <c r="W103" s="1">
        <f ca="1">W43+NORMINV(RAND(),0,'Total-Smoothed'!$AG$2)</f>
        <v>3.3476357204954663E-2</v>
      </c>
    </row>
    <row r="104" spans="1:23">
      <c r="A104">
        <v>115</v>
      </c>
      <c r="B104" t="s">
        <v>90</v>
      </c>
      <c r="C104">
        <v>30</v>
      </c>
      <c r="D104" s="1">
        <f ca="1">D44+NORMINV(RAND(),0,'Total-Smoothed'!$AG$2)</f>
        <v>0.99642513319591997</v>
      </c>
      <c r="E104" s="1">
        <f ca="1">E44+NORMINV(RAND(),0,'Total-Smoothed'!$AG$2)</f>
        <v>0.99571009872453475</v>
      </c>
      <c r="F104" s="1">
        <f ca="1">F44+NORMINV(RAND(),0,'Total-Smoothed'!$AG$2)</f>
        <v>6.6343497671825055E-2</v>
      </c>
      <c r="G104" s="1">
        <f ca="1">G44+NORMINV(RAND(),0,'Total-Smoothed'!$AG$2)</f>
        <v>0.14292824350205688</v>
      </c>
      <c r="H104" s="1">
        <f ca="1">H44+NORMINV(RAND(),0,'Total-Smoothed'!$AG$2)</f>
        <v>0.14109179569184346</v>
      </c>
      <c r="I104" s="1">
        <f ca="1">I44+NORMINV(RAND(),0,'Total-Smoothed'!$AG$2)</f>
        <v>-7.5054750037702594E-2</v>
      </c>
      <c r="J104" s="1">
        <f ca="1">J44+NORMINV(RAND(),0,'Total-Smoothed'!$AG$2)</f>
        <v>3.4142784715984136E-2</v>
      </c>
      <c r="K104" s="1">
        <f ca="1">K44+NORMINV(RAND(),0,'Total-Smoothed'!$AG$2)</f>
        <v>-0.1494305409003952</v>
      </c>
      <c r="L104" s="1">
        <f ca="1">L44+NORMINV(RAND(),0,'Total-Smoothed'!$AG$2)</f>
        <v>0.12097208159849909</v>
      </c>
      <c r="M104" s="1">
        <f ca="1">M44+NORMINV(RAND(),0,'Total-Smoothed'!$AG$2)</f>
        <v>1.0329839085456822</v>
      </c>
      <c r="N104" s="1">
        <f ca="1">N44+NORMINV(RAND(),0,'Total-Smoothed'!$AG$2)</f>
        <v>-0.11482357003979722</v>
      </c>
      <c r="O104" s="1">
        <f ca="1">O44+NORMINV(RAND(),0,'Total-Smoothed'!$AG$2)</f>
        <v>0.88675111396307249</v>
      </c>
      <c r="P104" s="1">
        <f ca="1">P44+NORMINV(RAND(),0,'Total-Smoothed'!$AG$2)</f>
        <v>-4.9913696779847097E-2</v>
      </c>
      <c r="Q104" s="1">
        <f ca="1">Q44+NORMINV(RAND(),0,'Total-Smoothed'!$AG$2)</f>
        <v>1.0115211245385578</v>
      </c>
      <c r="R104" s="1">
        <f ca="1">R44+NORMINV(RAND(),0,'Total-Smoothed'!$AG$2)</f>
        <v>0.75966976059196634</v>
      </c>
      <c r="S104" s="1">
        <f ca="1">S44+NORMINV(RAND(),0,'Total-Smoothed'!$AG$2)</f>
        <v>-0.1187949264158102</v>
      </c>
      <c r="T104" s="1">
        <f ca="1">T44+NORMINV(RAND(),0,'Total-Smoothed'!$AG$2)</f>
        <v>0.92017922922292761</v>
      </c>
      <c r="U104" s="1">
        <f ca="1">U44+NORMINV(RAND(),0,'Total-Smoothed'!$AG$2)</f>
        <v>0.73359194313884624</v>
      </c>
      <c r="V104" s="1">
        <f ca="1">V44+NORMINV(RAND(),0,'Total-Smoothed'!$AG$2)</f>
        <v>2.9253688649414546E-2</v>
      </c>
      <c r="W104" s="1">
        <f ca="1">W44+NORMINV(RAND(),0,'Total-Smoothed'!$AG$2)</f>
        <v>1.1678290270397962</v>
      </c>
    </row>
    <row r="105" spans="1:23">
      <c r="A105">
        <v>116</v>
      </c>
      <c r="B105" t="s">
        <v>91</v>
      </c>
      <c r="C105">
        <v>30</v>
      </c>
      <c r="D105" s="1">
        <f ca="1">D45+NORMINV(RAND(),0,'Total-Smoothed'!$AG$2)</f>
        <v>0.15270846495461857</v>
      </c>
      <c r="E105" s="1">
        <f ca="1">E45+NORMINV(RAND(),0,'Total-Smoothed'!$AG$2)</f>
        <v>1.0560935211277462</v>
      </c>
      <c r="F105" s="1">
        <f ca="1">F45+NORMINV(RAND(),0,'Total-Smoothed'!$AG$2)</f>
        <v>-0.14681341724942273</v>
      </c>
      <c r="G105" s="1">
        <f ca="1">G45+NORMINV(RAND(),0,'Total-Smoothed'!$AG$2)</f>
        <v>4.4083727585319782E-2</v>
      </c>
      <c r="H105" s="1">
        <f ca="1">H45+NORMINV(RAND(),0,'Total-Smoothed'!$AG$2)</f>
        <v>-0.13711232468485293</v>
      </c>
      <c r="I105" s="1">
        <f ca="1">I45+NORMINV(RAND(),0,'Total-Smoothed'!$AG$2)</f>
        <v>0.56711671685648368</v>
      </c>
      <c r="J105" s="1">
        <f ca="1">J45+NORMINV(RAND(),0,'Total-Smoothed'!$AG$2)</f>
        <v>0.11211271846319894</v>
      </c>
      <c r="K105" s="1">
        <f ca="1">K45+NORMINV(RAND(),0,'Total-Smoothed'!$AG$2)</f>
        <v>0.31101193712340092</v>
      </c>
      <c r="L105" s="1">
        <f ca="1">L45+NORMINV(RAND(),0,'Total-Smoothed'!$AG$2)</f>
        <v>4.3955081000350997E-2</v>
      </c>
      <c r="M105" s="1">
        <f ca="1">M45+NORMINV(RAND(),0,'Total-Smoothed'!$AG$2)</f>
        <v>0.18157695528251563</v>
      </c>
      <c r="N105" s="1">
        <f ca="1">N45+NORMINV(RAND(),0,'Total-Smoothed'!$AG$2)</f>
        <v>-0.1220754315192215</v>
      </c>
      <c r="O105" s="1">
        <f ca="1">O45+NORMINV(RAND(),0,'Total-Smoothed'!$AG$2)</f>
        <v>1.0318318111998228</v>
      </c>
      <c r="P105" s="1">
        <f ca="1">P45+NORMINV(RAND(),0,'Total-Smoothed'!$AG$2)</f>
        <v>4.7057148010630559E-2</v>
      </c>
      <c r="Q105" s="1">
        <f ca="1">Q45+NORMINV(RAND(),0,'Total-Smoothed'!$AG$2)</f>
        <v>0.82106198119419249</v>
      </c>
      <c r="R105" s="1">
        <f ca="1">R45+NORMINV(RAND(),0,'Total-Smoothed'!$AG$2)</f>
        <v>1.0473648758415399</v>
      </c>
      <c r="S105" s="1">
        <f ca="1">S45+NORMINV(RAND(),0,'Total-Smoothed'!$AG$2)</f>
        <v>0.20215319033305656</v>
      </c>
      <c r="T105" s="1">
        <f ca="1">T45+NORMINV(RAND(),0,'Total-Smoothed'!$AG$2)</f>
        <v>-0.17274667759341242</v>
      </c>
      <c r="U105" s="1">
        <f ca="1">U45+NORMINV(RAND(),0,'Total-Smoothed'!$AG$2)</f>
        <v>0.90950328634260114</v>
      </c>
      <c r="V105" s="1">
        <f ca="1">V45+NORMINV(RAND(),0,'Total-Smoothed'!$AG$2)</f>
        <v>1.0533258873672728</v>
      </c>
      <c r="W105" s="1">
        <f ca="1">W45+NORMINV(RAND(),0,'Total-Smoothed'!$AG$2)</f>
        <v>-2.2540270872668723E-2</v>
      </c>
    </row>
    <row r="106" spans="1:23">
      <c r="A106">
        <v>117</v>
      </c>
      <c r="B106" t="s">
        <v>92</v>
      </c>
      <c r="C106">
        <v>30</v>
      </c>
      <c r="D106" s="1">
        <f ca="1">D46+NORMINV(RAND(),0,'Total-Smoothed'!$AG$2)</f>
        <v>1.175820547998222</v>
      </c>
      <c r="E106" s="1">
        <f ca="1">E46+NORMINV(RAND(),0,'Total-Smoothed'!$AG$2)</f>
        <v>1.2668332351605525</v>
      </c>
      <c r="F106" s="1">
        <f ca="1">F46+NORMINV(RAND(),0,'Total-Smoothed'!$AG$2)</f>
        <v>-3.6293072603292779E-2</v>
      </c>
      <c r="G106" s="1">
        <f ca="1">G46+NORMINV(RAND(),0,'Total-Smoothed'!$AG$2)</f>
        <v>-1.6036948606516564E-3</v>
      </c>
      <c r="H106" s="1">
        <f ca="1">H46+NORMINV(RAND(),0,'Total-Smoothed'!$AG$2)</f>
        <v>5.5527165412518113E-2</v>
      </c>
      <c r="I106" s="1">
        <f ca="1">I46+NORMINV(RAND(),0,'Total-Smoothed'!$AG$2)</f>
        <v>-7.6605615206810668E-2</v>
      </c>
      <c r="J106" s="1">
        <f ca="1">J46+NORMINV(RAND(),0,'Total-Smoothed'!$AG$2)</f>
        <v>-6.471423825167455E-2</v>
      </c>
      <c r="K106" s="1">
        <f ca="1">K46+NORMINV(RAND(),0,'Total-Smoothed'!$AG$2)</f>
        <v>7.1574681315129632E-2</v>
      </c>
      <c r="L106" s="1">
        <f ca="1">L46+NORMINV(RAND(),0,'Total-Smoothed'!$AG$2)</f>
        <v>4.6001790893992138E-2</v>
      </c>
      <c r="M106" s="1">
        <f ca="1">M46+NORMINV(RAND(),0,'Total-Smoothed'!$AG$2)</f>
        <v>1.0332104792958066</v>
      </c>
      <c r="N106" s="1">
        <f ca="1">N46+NORMINV(RAND(),0,'Total-Smoothed'!$AG$2)</f>
        <v>-9.6890498580757739E-2</v>
      </c>
      <c r="O106" s="1">
        <f ca="1">O46+NORMINV(RAND(),0,'Total-Smoothed'!$AG$2)</f>
        <v>0.99988749027434676</v>
      </c>
      <c r="P106" s="1">
        <f ca="1">P46+NORMINV(RAND(),0,'Total-Smoothed'!$AG$2)</f>
        <v>0.18807861829739014</v>
      </c>
      <c r="Q106" s="1">
        <f ca="1">Q46+NORMINV(RAND(),0,'Total-Smoothed'!$AG$2)</f>
        <v>-0.18891258806316116</v>
      </c>
      <c r="R106" s="1">
        <f ca="1">R46+NORMINV(RAND(),0,'Total-Smoothed'!$AG$2)</f>
        <v>0.85527625152750542</v>
      </c>
      <c r="S106" s="1">
        <f ca="1">S46+NORMINV(RAND(),0,'Total-Smoothed'!$AG$2)</f>
        <v>3.2710895676373766E-2</v>
      </c>
      <c r="T106" s="1">
        <f ca="1">T46+NORMINV(RAND(),0,'Total-Smoothed'!$AG$2)</f>
        <v>9.8446070912193595E-2</v>
      </c>
      <c r="U106" s="1">
        <f ca="1">U46+NORMINV(RAND(),0,'Total-Smoothed'!$AG$2)</f>
        <v>1.0447268922248387</v>
      </c>
      <c r="V106" s="1">
        <f ca="1">V46+NORMINV(RAND(),0,'Total-Smoothed'!$AG$2)</f>
        <v>0.24476335219405854</v>
      </c>
      <c r="W106" s="1">
        <f ca="1">W46+NORMINV(RAND(),0,'Total-Smoothed'!$AG$2)</f>
        <v>0.92622684137268596</v>
      </c>
    </row>
    <row r="107" spans="1:23">
      <c r="A107">
        <v>118</v>
      </c>
      <c r="B107" t="s">
        <v>93</v>
      </c>
      <c r="C107">
        <v>30</v>
      </c>
      <c r="D107" s="1">
        <f ca="1">D47+NORMINV(RAND(),0,'Total-Smoothed'!$AG$2)</f>
        <v>-0.11903628887218354</v>
      </c>
      <c r="E107" s="1">
        <f ca="1">E47+NORMINV(RAND(),0,'Total-Smoothed'!$AG$2)</f>
        <v>0.78576330442403541</v>
      </c>
      <c r="F107" s="1">
        <f ca="1">F47+NORMINV(RAND(),0,'Total-Smoothed'!$AG$2)</f>
        <v>-8.5089035667890861E-2</v>
      </c>
      <c r="G107" s="1">
        <f ca="1">G47+NORMINV(RAND(),0,'Total-Smoothed'!$AG$2)</f>
        <v>0.16550307238757533</v>
      </c>
      <c r="H107" s="1">
        <f ca="1">H47+NORMINV(RAND(),0,'Total-Smoothed'!$AG$2)</f>
        <v>0.22358082318154077</v>
      </c>
      <c r="I107" s="1">
        <f ca="1">I47+NORMINV(RAND(),0,'Total-Smoothed'!$AG$2)</f>
        <v>-0.14825458183583484</v>
      </c>
      <c r="J107" s="1">
        <f ca="1">J47+NORMINV(RAND(),0,'Total-Smoothed'!$AG$2)</f>
        <v>0.25304600271197253</v>
      </c>
      <c r="K107" s="1">
        <f ca="1">K47+NORMINV(RAND(),0,'Total-Smoothed'!$AG$2)</f>
        <v>9.817434128518715E-2</v>
      </c>
      <c r="L107" s="1">
        <f ca="1">L47+NORMINV(RAND(),0,'Total-Smoothed'!$AG$2)</f>
        <v>0.51042601721854286</v>
      </c>
      <c r="M107" s="1">
        <f ca="1">M47+NORMINV(RAND(),0,'Total-Smoothed'!$AG$2)</f>
        <v>0.77135880826204906</v>
      </c>
      <c r="N107" s="1">
        <f ca="1">N47+NORMINV(RAND(),0,'Total-Smoothed'!$AG$2)</f>
        <v>-2.0350950547133585E-2</v>
      </c>
      <c r="O107" s="1">
        <f ca="1">O47+NORMINV(RAND(),0,'Total-Smoothed'!$AG$2)</f>
        <v>1.071529011795</v>
      </c>
      <c r="P107" s="1">
        <f ca="1">P47+NORMINV(RAND(),0,'Total-Smoothed'!$AG$2)</f>
        <v>-0.24187941367960569</v>
      </c>
      <c r="Q107" s="1">
        <f ca="1">Q47+NORMINV(RAND(),0,'Total-Smoothed'!$AG$2)</f>
        <v>0.90090341606451096</v>
      </c>
      <c r="R107" s="1">
        <f ca="1">R47+NORMINV(RAND(),0,'Total-Smoothed'!$AG$2)</f>
        <v>0.85069263423005614</v>
      </c>
      <c r="S107" s="1">
        <f ca="1">S47+NORMINV(RAND(),0,'Total-Smoothed'!$AG$2)</f>
        <v>0.11003238501292234</v>
      </c>
      <c r="T107" s="1">
        <f ca="1">T47+NORMINV(RAND(),0,'Total-Smoothed'!$AG$2)</f>
        <v>0.33745584074374063</v>
      </c>
      <c r="U107" s="1">
        <f ca="1">U47+NORMINV(RAND(),0,'Total-Smoothed'!$AG$2)</f>
        <v>0.85612172395212849</v>
      </c>
      <c r="V107" s="1">
        <f ca="1">V47+NORMINV(RAND(),0,'Total-Smoothed'!$AG$2)</f>
        <v>0.96901923897390208</v>
      </c>
      <c r="W107" s="1">
        <f ca="1">W47+NORMINV(RAND(),0,'Total-Smoothed'!$AG$2)</f>
        <v>0.94411691630493799</v>
      </c>
    </row>
    <row r="108" spans="1:23">
      <c r="A108">
        <v>119</v>
      </c>
      <c r="B108" t="s">
        <v>94</v>
      </c>
      <c r="C108">
        <v>30</v>
      </c>
      <c r="D108" s="1">
        <f ca="1">D48+NORMINV(RAND(),0,'Total-Smoothed'!$AG$2)</f>
        <v>0.18141387486875793</v>
      </c>
      <c r="E108" s="1">
        <f ca="1">E48+NORMINV(RAND(),0,'Total-Smoothed'!$AG$2)</f>
        <v>1.1287445303827495</v>
      </c>
      <c r="F108" s="1">
        <f ca="1">F48+NORMINV(RAND(),0,'Total-Smoothed'!$AG$2)</f>
        <v>9.6284840103660119E-2</v>
      </c>
      <c r="G108" s="1">
        <f ca="1">G48+NORMINV(RAND(),0,'Total-Smoothed'!$AG$2)</f>
        <v>4.6187691681024656E-2</v>
      </c>
      <c r="H108" s="1">
        <f ca="1">H48+NORMINV(RAND(),0,'Total-Smoothed'!$AG$2)</f>
        <v>3.4972673273392207E-2</v>
      </c>
      <c r="I108" s="1">
        <f ca="1">I48+NORMINV(RAND(),0,'Total-Smoothed'!$AG$2)</f>
        <v>1.9872248518992931E-2</v>
      </c>
      <c r="J108" s="1">
        <f ca="1">J48+NORMINV(RAND(),0,'Total-Smoothed'!$AG$2)</f>
        <v>0.48026265454076944</v>
      </c>
      <c r="K108" s="1">
        <f ca="1">K48+NORMINV(RAND(),0,'Total-Smoothed'!$AG$2)</f>
        <v>0.12912770821010039</v>
      </c>
      <c r="L108" s="1">
        <f ca="1">L48+NORMINV(RAND(),0,'Total-Smoothed'!$AG$2)</f>
        <v>0.24299669304203564</v>
      </c>
      <c r="M108" s="1">
        <f ca="1">M48+NORMINV(RAND(),0,'Total-Smoothed'!$AG$2)</f>
        <v>0.80244435902955069</v>
      </c>
      <c r="N108" s="1">
        <f ca="1">N48+NORMINV(RAND(),0,'Total-Smoothed'!$AG$2)</f>
        <v>1.4375903942431236E-2</v>
      </c>
      <c r="O108" s="1">
        <f ca="1">O48+NORMINV(RAND(),0,'Total-Smoothed'!$AG$2)</f>
        <v>1.0264443103166214</v>
      </c>
      <c r="P108" s="1">
        <f ca="1">P48+NORMINV(RAND(),0,'Total-Smoothed'!$AG$2)</f>
        <v>3.9049226840235179E-2</v>
      </c>
      <c r="Q108" s="1">
        <f ca="1">Q48+NORMINV(RAND(),0,'Total-Smoothed'!$AG$2)</f>
        <v>1.0223804389373394</v>
      </c>
      <c r="R108" s="1">
        <f ca="1">R48+NORMINV(RAND(),0,'Total-Smoothed'!$AG$2)</f>
        <v>0.8931454619322341</v>
      </c>
      <c r="S108" s="1">
        <f ca="1">S48+NORMINV(RAND(),0,'Total-Smoothed'!$AG$2)</f>
        <v>-0.18999144631937764</v>
      </c>
      <c r="T108" s="1">
        <f ca="1">T48+NORMINV(RAND(),0,'Total-Smoothed'!$AG$2)</f>
        <v>5.0785432615390924E-2</v>
      </c>
      <c r="U108" s="1">
        <f ca="1">U48+NORMINV(RAND(),0,'Total-Smoothed'!$AG$2)</f>
        <v>1.241610287774914</v>
      </c>
      <c r="V108" s="1">
        <f ca="1">V48+NORMINV(RAND(),0,'Total-Smoothed'!$AG$2)</f>
        <v>0.89299706676117374</v>
      </c>
      <c r="W108" s="1">
        <f ca="1">W48+NORMINV(RAND(),0,'Total-Smoothed'!$AG$2)</f>
        <v>0.11513418770218337</v>
      </c>
    </row>
    <row r="110" spans="1:23">
      <c r="D110" s="1" t="s">
        <v>2</v>
      </c>
      <c r="E110" s="1" t="s">
        <v>3</v>
      </c>
      <c r="F110" s="1" t="s">
        <v>4</v>
      </c>
      <c r="G110" s="1" t="s">
        <v>5</v>
      </c>
      <c r="H110" s="1" t="s">
        <v>6</v>
      </c>
      <c r="I110" s="1" t="s">
        <v>7</v>
      </c>
      <c r="J110" s="1" t="s">
        <v>8</v>
      </c>
      <c r="K110" s="1" t="s">
        <v>9</v>
      </c>
      <c r="L110" s="1" t="s">
        <v>10</v>
      </c>
      <c r="M110" s="1" t="s">
        <v>11</v>
      </c>
      <c r="N110" s="1" t="s">
        <v>17</v>
      </c>
      <c r="O110" s="1" t="s">
        <v>18</v>
      </c>
      <c r="P110" s="1" t="s">
        <v>19</v>
      </c>
      <c r="Q110" s="1" t="s">
        <v>20</v>
      </c>
      <c r="R110" s="1" t="s">
        <v>21</v>
      </c>
      <c r="S110" s="1" t="s">
        <v>22</v>
      </c>
      <c r="T110" s="1" t="s">
        <v>23</v>
      </c>
      <c r="U110" s="1" t="s">
        <v>24</v>
      </c>
      <c r="V110" s="1" t="s">
        <v>25</v>
      </c>
      <c r="W110" s="1" t="s">
        <v>26</v>
      </c>
    </row>
    <row r="111" spans="1:23">
      <c r="A111">
        <v>144</v>
      </c>
      <c r="B111" t="s">
        <v>47</v>
      </c>
      <c r="C111">
        <v>1</v>
      </c>
      <c r="D111" s="1">
        <f ca="1">(D61+0.6*(E61)+0.15*F61)/(1+0.6+0.15)</f>
        <v>0.74113742436649699</v>
      </c>
      <c r="E111" s="1">
        <f ca="1">(E61+0.6*(F61+D61)+0.15*G1)/(1+2*0.6+0.15)</f>
        <v>0.50452123591552911</v>
      </c>
      <c r="F111" s="1">
        <f ca="1">(F61+0.6*(G61+E61)+0.15*(D61+H61))/(1+2*0.6+2*0.15)</f>
        <v>0.41341431129501938</v>
      </c>
      <c r="G111" s="1">
        <f t="shared" ref="G111:H126" ca="1" si="10">(G61+0.6*(H61+F61)+0.15*(E61+I61))/(1+2*0.6+2*0.15)</f>
        <v>0.47496782555591394</v>
      </c>
      <c r="H111" s="1">
        <f ca="1">(H61+0.6*(I61+G61)+0.15*(F61+J61))/(1+2*0.6+2*0.15)</f>
        <v>0.34715235002426892</v>
      </c>
      <c r="I111" s="1">
        <f t="shared" ref="I111:U126" ca="1" si="11">(I61+0.6*(J61+H61)+0.15*(G61+K61))/(1+2*0.6+2*0.15)</f>
        <v>0.17547114180467352</v>
      </c>
      <c r="J111" s="1">
        <f t="shared" ca="1" si="11"/>
        <v>0.13279053429488002</v>
      </c>
      <c r="K111" s="1">
        <f t="shared" ca="1" si="11"/>
        <v>0.23953125854649376</v>
      </c>
      <c r="L111" s="1">
        <f t="shared" ca="1" si="11"/>
        <v>0.36669960065457186</v>
      </c>
      <c r="M111" s="1">
        <f t="shared" ca="1" si="11"/>
        <v>0.25699106861256316</v>
      </c>
      <c r="N111" s="1">
        <f t="shared" ca="1" si="11"/>
        <v>0.14843969848920996</v>
      </c>
      <c r="O111" s="1">
        <f t="shared" ca="1" si="11"/>
        <v>0.2509237309519024</v>
      </c>
      <c r="P111" s="1">
        <f t="shared" ca="1" si="11"/>
        <v>0.38685598991004605</v>
      </c>
      <c r="Q111" s="1">
        <f t="shared" ca="1" si="11"/>
        <v>0.27597155374902127</v>
      </c>
      <c r="R111" s="1">
        <f t="shared" ca="1" si="11"/>
        <v>0.34442510505388374</v>
      </c>
      <c r="S111" s="1">
        <f t="shared" ca="1" si="11"/>
        <v>0.68754996739847107</v>
      </c>
      <c r="T111" s="1">
        <f t="shared" ca="1" si="11"/>
        <v>0.91412692945890817</v>
      </c>
      <c r="U111" s="1">
        <f t="shared" ca="1" si="11"/>
        <v>0.88086017406089656</v>
      </c>
      <c r="V111" s="1">
        <f ca="1">(V61+0.6*(W61+U61)+0.15*T1)/(1+2*0.6+0.15)</f>
        <v>0.68606038444901762</v>
      </c>
      <c r="W111" s="1">
        <f ca="1">(W61+0.6*(V61)+0.15*U61)/(1+0.6+0.15)</f>
        <v>0.36025771901888887</v>
      </c>
    </row>
    <row r="112" spans="1:23">
      <c r="A112">
        <v>145</v>
      </c>
      <c r="B112" t="s">
        <v>48</v>
      </c>
      <c r="C112">
        <v>1</v>
      </c>
      <c r="D112" s="1">
        <f t="shared" ref="D112:D158" ca="1" si="12">(D62+0.6*(E62)+0.15*F62)/(1+0.6+0.15)</f>
        <v>0.68242253516986684</v>
      </c>
      <c r="E112" s="1">
        <f t="shared" ref="E112:E158" ca="1" si="13">(E62+0.6*(F62+D62)+0.15*G2)/(1+2*0.6+0.15)</f>
        <v>0.60503652900728833</v>
      </c>
      <c r="F112" s="1">
        <f t="shared" ref="F112:U127" ca="1" si="14">(F62+0.6*(G62+E62)+0.15*(D62+H62))/(1+2*0.6+2*0.15)</f>
        <v>0.71974200594405402</v>
      </c>
      <c r="G112" s="1">
        <f t="shared" ca="1" si="10"/>
        <v>0.6089852545956308</v>
      </c>
      <c r="H112" s="1">
        <f t="shared" ca="1" si="10"/>
        <v>0.29553398770647255</v>
      </c>
      <c r="I112" s="1">
        <f t="shared" ca="1" si="11"/>
        <v>0.26118919678961827</v>
      </c>
      <c r="J112" s="1">
        <f t="shared" ca="1" si="11"/>
        <v>0.38218987817112171</v>
      </c>
      <c r="K112" s="1">
        <f t="shared" ca="1" si="11"/>
        <v>0.20478291154875103</v>
      </c>
      <c r="L112" s="1">
        <f t="shared" ca="1" si="11"/>
        <v>-1.5833673505364999E-2</v>
      </c>
      <c r="M112" s="1">
        <f t="shared" ca="1" si="11"/>
        <v>-9.2213097843451636E-2</v>
      </c>
      <c r="N112" s="1">
        <f t="shared" ca="1" si="11"/>
        <v>-2.3337772528721469E-2</v>
      </c>
      <c r="O112" s="1">
        <f t="shared" ca="1" si="11"/>
        <v>0.16841407938322508</v>
      </c>
      <c r="P112" s="1">
        <f t="shared" ca="1" si="11"/>
        <v>0.35705785302216914</v>
      </c>
      <c r="Q112" s="1">
        <f t="shared" ca="1" si="11"/>
        <v>0.37460596822312808</v>
      </c>
      <c r="R112" s="1">
        <f t="shared" ca="1" si="11"/>
        <v>0.49067162937508763</v>
      </c>
      <c r="S112" s="1">
        <f t="shared" ca="1" si="11"/>
        <v>0.50694027244015949</v>
      </c>
      <c r="T112" s="1">
        <f t="shared" ca="1" si="11"/>
        <v>0.48715281527540399</v>
      </c>
      <c r="U112" s="1">
        <f t="shared" ca="1" si="11"/>
        <v>0.66489347289186107</v>
      </c>
      <c r="V112" s="1">
        <f t="shared" ref="V112:V158" ca="1" si="15">(V62+0.6*(W62+U62)+0.15*T2)/(1+2*0.6+0.15)</f>
        <v>0.69402037450902965</v>
      </c>
      <c r="W112" s="1">
        <f t="shared" ref="W112:W157" ca="1" si="16">(W62+0.6*(V62)+0.15*U62)/(1+0.6+0.15)</f>
        <v>0.4685409815356949</v>
      </c>
    </row>
    <row r="113" spans="1:23">
      <c r="A113">
        <v>146</v>
      </c>
      <c r="B113" t="s">
        <v>49</v>
      </c>
      <c r="C113">
        <v>1</v>
      </c>
      <c r="D113" s="1">
        <f t="shared" ca="1" si="12"/>
        <v>0.95553031983863412</v>
      </c>
      <c r="E113" s="1">
        <f t="shared" ca="1" si="13"/>
        <v>0.73086945749828636</v>
      </c>
      <c r="F113" s="1">
        <f t="shared" ca="1" si="14"/>
        <v>0.3840227125083035</v>
      </c>
      <c r="G113" s="1">
        <f t="shared" ca="1" si="10"/>
        <v>0.11775492114344291</v>
      </c>
      <c r="H113" s="1">
        <f t="shared" ca="1" si="10"/>
        <v>5.0174645460403247E-2</v>
      </c>
      <c r="I113" s="1">
        <f t="shared" ca="1" si="11"/>
        <v>0.18672126713441239</v>
      </c>
      <c r="J113" s="1">
        <f t="shared" ca="1" si="11"/>
        <v>0.35296281485413811</v>
      </c>
      <c r="K113" s="1">
        <f t="shared" ca="1" si="11"/>
        <v>0.391364739782537</v>
      </c>
      <c r="L113" s="1">
        <f t="shared" ca="1" si="11"/>
        <v>0.435579579055623</v>
      </c>
      <c r="M113" s="1">
        <f t="shared" ca="1" si="11"/>
        <v>0.24639175685864143</v>
      </c>
      <c r="N113" s="1">
        <f t="shared" ca="1" si="11"/>
        <v>0.15755690460036992</v>
      </c>
      <c r="O113" s="1">
        <f t="shared" ca="1" si="11"/>
        <v>0.27583864335596142</v>
      </c>
      <c r="P113" s="1">
        <f t="shared" ca="1" si="11"/>
        <v>0.4208550164140335</v>
      </c>
      <c r="Q113" s="1">
        <f t="shared" ca="1" si="11"/>
        <v>0.28720509971911812</v>
      </c>
      <c r="R113" s="1">
        <f t="shared" ca="1" si="11"/>
        <v>0.25192793256675733</v>
      </c>
      <c r="S113" s="1">
        <f t="shared" ca="1" si="11"/>
        <v>0.47821498024942083</v>
      </c>
      <c r="T113" s="1">
        <f t="shared" ca="1" si="11"/>
        <v>0.75176506379595764</v>
      </c>
      <c r="U113" s="1">
        <f t="shared" ca="1" si="11"/>
        <v>0.67189920613584364</v>
      </c>
      <c r="V113" s="1">
        <f t="shared" ca="1" si="15"/>
        <v>0.29324994444585906</v>
      </c>
      <c r="W113" s="1">
        <f t="shared" ca="1" si="16"/>
        <v>2.05936409521266E-2</v>
      </c>
    </row>
    <row r="114" spans="1:23">
      <c r="A114">
        <v>147</v>
      </c>
      <c r="B114" t="s">
        <v>50</v>
      </c>
      <c r="C114">
        <v>1</v>
      </c>
      <c r="D114" s="1">
        <f t="shared" ca="1" si="12"/>
        <v>0.79077903158108476</v>
      </c>
      <c r="E114" s="1">
        <f t="shared" ca="1" si="13"/>
        <v>0.74990791569822468</v>
      </c>
      <c r="F114" s="1">
        <f t="shared" ca="1" si="14"/>
        <v>0.75544520635460122</v>
      </c>
      <c r="G114" s="1">
        <f t="shared" ca="1" si="10"/>
        <v>0.57423137869839902</v>
      </c>
      <c r="H114" s="1">
        <f t="shared" ca="1" si="10"/>
        <v>0.25073837192535287</v>
      </c>
      <c r="I114" s="1">
        <f t="shared" ca="1" si="11"/>
        <v>0.11242361100757012</v>
      </c>
      <c r="J114" s="1">
        <f t="shared" ca="1" si="11"/>
        <v>7.5197494096350001E-2</v>
      </c>
      <c r="K114" s="1">
        <f t="shared" ca="1" si="11"/>
        <v>8.7182259389492062E-2</v>
      </c>
      <c r="L114" s="1">
        <f t="shared" ca="1" si="11"/>
        <v>0.1074999564479584</v>
      </c>
      <c r="M114" s="1">
        <f t="shared" ca="1" si="11"/>
        <v>4.5714445911855625E-2</v>
      </c>
      <c r="N114" s="1">
        <f t="shared" ca="1" si="11"/>
        <v>3.4264884012073796E-2</v>
      </c>
      <c r="O114" s="1">
        <f t="shared" ca="1" si="11"/>
        <v>0.18601055704694511</v>
      </c>
      <c r="P114" s="1">
        <f t="shared" ca="1" si="11"/>
        <v>0.45358763656086742</v>
      </c>
      <c r="Q114" s="1">
        <f t="shared" ca="1" si="11"/>
        <v>0.58081993979938162</v>
      </c>
      <c r="R114" s="1">
        <f t="shared" ca="1" si="11"/>
        <v>0.71668084975375668</v>
      </c>
      <c r="S114" s="1">
        <f t="shared" ca="1" si="11"/>
        <v>0.71830121194139285</v>
      </c>
      <c r="T114" s="1">
        <f t="shared" ca="1" si="11"/>
        <v>0.57254877458460229</v>
      </c>
      <c r="U114" s="1">
        <f t="shared" ca="1" si="11"/>
        <v>0.46975767132769353</v>
      </c>
      <c r="V114" s="1">
        <f t="shared" ca="1" si="15"/>
        <v>0.2525748285794136</v>
      </c>
      <c r="W114" s="1">
        <f t="shared" ca="1" si="16"/>
        <v>0.13238310003222675</v>
      </c>
    </row>
    <row r="115" spans="1:23">
      <c r="A115">
        <v>148</v>
      </c>
      <c r="B115" t="s">
        <v>51</v>
      </c>
      <c r="C115">
        <v>1</v>
      </c>
      <c r="D115" s="1">
        <f t="shared" ca="1" si="12"/>
        <v>0.51503733608413804</v>
      </c>
      <c r="E115" s="1">
        <f t="shared" ca="1" si="13"/>
        <v>0.30353164392337068</v>
      </c>
      <c r="F115" s="1">
        <f t="shared" ca="1" si="14"/>
        <v>0.33523066133298501</v>
      </c>
      <c r="G115" s="1">
        <f t="shared" ca="1" si="10"/>
        <v>0.43383413706983492</v>
      </c>
      <c r="H115" s="1">
        <f t="shared" ca="1" si="10"/>
        <v>0.21043154769944369</v>
      </c>
      <c r="I115" s="1">
        <f t="shared" ca="1" si="11"/>
        <v>-3.1342158342626138E-2</v>
      </c>
      <c r="J115" s="1">
        <f t="shared" ca="1" si="11"/>
        <v>-7.9450662871599756E-2</v>
      </c>
      <c r="K115" s="1">
        <f t="shared" ca="1" si="11"/>
        <v>0.11161828170185131</v>
      </c>
      <c r="L115" s="1">
        <f t="shared" ca="1" si="11"/>
        <v>0.29742153996240145</v>
      </c>
      <c r="M115" s="1">
        <f t="shared" ca="1" si="11"/>
        <v>0.15832360047663305</v>
      </c>
      <c r="N115" s="1">
        <f t="shared" ca="1" si="11"/>
        <v>7.9333163731546627E-2</v>
      </c>
      <c r="O115" s="1">
        <f t="shared" ca="1" si="11"/>
        <v>0.20971253086615005</v>
      </c>
      <c r="P115" s="1">
        <f t="shared" ca="1" si="11"/>
        <v>0.4205064978231271</v>
      </c>
      <c r="Q115" s="1">
        <f t="shared" ca="1" si="11"/>
        <v>0.32626478284770982</v>
      </c>
      <c r="R115" s="1">
        <f t="shared" ca="1" si="11"/>
        <v>0.23466318642430345</v>
      </c>
      <c r="S115" s="1">
        <f t="shared" ca="1" si="11"/>
        <v>0.30320366567583068</v>
      </c>
      <c r="T115" s="1">
        <f t="shared" ca="1" si="11"/>
        <v>0.38326376248927518</v>
      </c>
      <c r="U115" s="1">
        <f t="shared" ca="1" si="11"/>
        <v>0.47722590416192823</v>
      </c>
      <c r="V115" s="1">
        <f t="shared" ca="1" si="15"/>
        <v>0.3431916948079865</v>
      </c>
      <c r="W115" s="1">
        <f t="shared" ca="1" si="16"/>
        <v>0.12227257972868021</v>
      </c>
    </row>
    <row r="116" spans="1:23">
      <c r="A116">
        <v>149</v>
      </c>
      <c r="B116" t="s">
        <v>52</v>
      </c>
      <c r="C116">
        <v>1</v>
      </c>
      <c r="D116" s="1">
        <f t="shared" ca="1" si="12"/>
        <v>0.58999660909462415</v>
      </c>
      <c r="E116" s="1">
        <f t="shared" ca="1" si="13"/>
        <v>0.56825481824542401</v>
      </c>
      <c r="F116" s="1">
        <f t="shared" ca="1" si="14"/>
        <v>0.71369877451969999</v>
      </c>
      <c r="G116" s="1">
        <f t="shared" ca="1" si="10"/>
        <v>0.61057698115223402</v>
      </c>
      <c r="H116" s="1">
        <f t="shared" ca="1" si="10"/>
        <v>0.23380330985047446</v>
      </c>
      <c r="I116" s="1">
        <f t="shared" ca="1" si="11"/>
        <v>9.4099020856689419E-3</v>
      </c>
      <c r="J116" s="1">
        <f t="shared" ca="1" si="11"/>
        <v>7.2839365494598643E-3</v>
      </c>
      <c r="K116" s="1">
        <f t="shared" ca="1" si="11"/>
        <v>3.5513183769298941E-2</v>
      </c>
      <c r="L116" s="1">
        <f t="shared" ca="1" si="11"/>
        <v>3.0085216564219818E-2</v>
      </c>
      <c r="M116" s="1">
        <f t="shared" ca="1" si="11"/>
        <v>-3.8125771768423349E-2</v>
      </c>
      <c r="N116" s="1">
        <f t="shared" ca="1" si="11"/>
        <v>3.0070477281412877E-2</v>
      </c>
      <c r="O116" s="1">
        <f t="shared" ca="1" si="11"/>
        <v>0.30198496568410149</v>
      </c>
      <c r="P116" s="1">
        <f t="shared" ca="1" si="11"/>
        <v>0.52250449606300697</v>
      </c>
      <c r="Q116" s="1">
        <f t="shared" ca="1" si="11"/>
        <v>0.47602483617064734</v>
      </c>
      <c r="R116" s="1">
        <f t="shared" ca="1" si="11"/>
        <v>0.49678344771292726</v>
      </c>
      <c r="S116" s="1">
        <f t="shared" ca="1" si="11"/>
        <v>0.55102396899044159</v>
      </c>
      <c r="T116" s="1">
        <f t="shared" ca="1" si="11"/>
        <v>0.54262318903277484</v>
      </c>
      <c r="U116" s="1">
        <f t="shared" ca="1" si="11"/>
        <v>0.64652756517090948</v>
      </c>
      <c r="V116" s="1">
        <f t="shared" ca="1" si="15"/>
        <v>0.60683887530026626</v>
      </c>
      <c r="W116" s="1">
        <f t="shared" ca="1" si="16"/>
        <v>0.36648058808379769</v>
      </c>
    </row>
    <row r="117" spans="1:23">
      <c r="A117">
        <v>150</v>
      </c>
      <c r="B117" t="s">
        <v>53</v>
      </c>
      <c r="C117">
        <v>1</v>
      </c>
      <c r="D117" s="1">
        <f t="shared" ca="1" si="12"/>
        <v>0.67774477231323693</v>
      </c>
      <c r="E117" s="1">
        <f t="shared" ca="1" si="13"/>
        <v>0.42136140421583063</v>
      </c>
      <c r="F117" s="1">
        <f t="shared" ca="1" si="14"/>
        <v>0.21181814421299344</v>
      </c>
      <c r="G117" s="1">
        <f t="shared" ca="1" si="10"/>
        <v>0.14748900216863647</v>
      </c>
      <c r="H117" s="1">
        <f t="shared" ca="1" si="10"/>
        <v>0.29497168910839927</v>
      </c>
      <c r="I117" s="1">
        <f t="shared" ca="1" si="11"/>
        <v>0.45132686784272036</v>
      </c>
      <c r="J117" s="1">
        <f t="shared" ca="1" si="11"/>
        <v>0.29690846979481911</v>
      </c>
      <c r="K117" s="1">
        <f t="shared" ca="1" si="11"/>
        <v>0.15109718927119739</v>
      </c>
      <c r="L117" s="1">
        <f t="shared" ca="1" si="11"/>
        <v>0.15619541578870949</v>
      </c>
      <c r="M117" s="1">
        <f t="shared" ca="1" si="11"/>
        <v>0.14259704763678133</v>
      </c>
      <c r="N117" s="1">
        <f t="shared" ca="1" si="11"/>
        <v>0.18560558513759209</v>
      </c>
      <c r="O117" s="1">
        <f t="shared" ca="1" si="11"/>
        <v>0.34140291890912788</v>
      </c>
      <c r="P117" s="1">
        <f t="shared" ca="1" si="11"/>
        <v>0.47202911291133204</v>
      </c>
      <c r="Q117" s="1">
        <f t="shared" ca="1" si="11"/>
        <v>0.3662549319312482</v>
      </c>
      <c r="R117" s="1">
        <f t="shared" ca="1" si="11"/>
        <v>0.39970156160405451</v>
      </c>
      <c r="S117" s="1">
        <f t="shared" ca="1" si="11"/>
        <v>0.68159229882992212</v>
      </c>
      <c r="T117" s="1">
        <f t="shared" ca="1" si="11"/>
        <v>0.85267638766580611</v>
      </c>
      <c r="U117" s="1">
        <f t="shared" ca="1" si="11"/>
        <v>0.70340698676158087</v>
      </c>
      <c r="V117" s="1">
        <f t="shared" ca="1" si="15"/>
        <v>0.35102923859049995</v>
      </c>
      <c r="W117" s="1">
        <f t="shared" ca="1" si="16"/>
        <v>0.11882430638969096</v>
      </c>
    </row>
    <row r="118" spans="1:23">
      <c r="A118">
        <v>151</v>
      </c>
      <c r="B118" t="s">
        <v>54</v>
      </c>
      <c r="C118">
        <v>1</v>
      </c>
      <c r="D118" s="1">
        <f t="shared" ca="1" si="12"/>
        <v>0.82804768259009276</v>
      </c>
      <c r="E118" s="1">
        <f t="shared" ca="1" si="13"/>
        <v>0.64635391119101182</v>
      </c>
      <c r="F118" s="1">
        <f t="shared" ca="1" si="14"/>
        <v>0.35371959875846848</v>
      </c>
      <c r="G118" s="1">
        <f t="shared" ca="1" si="10"/>
        <v>0.20679672218994613</v>
      </c>
      <c r="H118" s="1">
        <f t="shared" ca="1" si="10"/>
        <v>0.27856980405095405</v>
      </c>
      <c r="I118" s="1">
        <f t="shared" ca="1" si="11"/>
        <v>0.37774036925182147</v>
      </c>
      <c r="J118" s="1">
        <f t="shared" ca="1" si="11"/>
        <v>0.23411962635697217</v>
      </c>
      <c r="K118" s="1">
        <f t="shared" ca="1" si="11"/>
        <v>0.11856067242289477</v>
      </c>
      <c r="L118" s="1">
        <f t="shared" ca="1" si="11"/>
        <v>8.7944931765282064E-2</v>
      </c>
      <c r="M118" s="1">
        <f t="shared" ca="1" si="11"/>
        <v>7.3207235941219057E-2</v>
      </c>
      <c r="N118" s="1">
        <f t="shared" ca="1" si="11"/>
        <v>4.8813314821000028E-2</v>
      </c>
      <c r="O118" s="1">
        <f t="shared" ca="1" si="11"/>
        <v>0.16921605131011391</v>
      </c>
      <c r="P118" s="1">
        <f t="shared" ca="1" si="11"/>
        <v>0.34249105201399455</v>
      </c>
      <c r="Q118" s="1">
        <f t="shared" ca="1" si="11"/>
        <v>0.31137977776459691</v>
      </c>
      <c r="R118" s="1">
        <f t="shared" ca="1" si="11"/>
        <v>0.375890697057993</v>
      </c>
      <c r="S118" s="1">
        <f t="shared" ca="1" si="11"/>
        <v>0.55450659510910072</v>
      </c>
      <c r="T118" s="1">
        <f t="shared" ca="1" si="11"/>
        <v>0.58191663270046012</v>
      </c>
      <c r="U118" s="1">
        <f t="shared" ca="1" si="11"/>
        <v>0.56670509338095898</v>
      </c>
      <c r="V118" s="1">
        <f t="shared" ca="1" si="15"/>
        <v>0.34365457968136309</v>
      </c>
      <c r="W118" s="1">
        <f t="shared" ca="1" si="16"/>
        <v>0.14569930916846441</v>
      </c>
    </row>
    <row r="119" spans="1:23">
      <c r="A119">
        <v>152</v>
      </c>
      <c r="B119" t="s">
        <v>55</v>
      </c>
      <c r="C119">
        <v>1</v>
      </c>
      <c r="D119" s="1">
        <f t="shared" ca="1" si="12"/>
        <v>0.47144756905466029</v>
      </c>
      <c r="E119" s="1">
        <f t="shared" ca="1" si="13"/>
        <v>0.21872079313469295</v>
      </c>
      <c r="F119" s="1">
        <f t="shared" ca="1" si="14"/>
        <v>0.13362341075687603</v>
      </c>
      <c r="G119" s="1">
        <f t="shared" ca="1" si="10"/>
        <v>0.25309084533000747</v>
      </c>
      <c r="H119" s="1">
        <f t="shared" ca="1" si="10"/>
        <v>0.44992859823355474</v>
      </c>
      <c r="I119" s="1">
        <f t="shared" ca="1" si="11"/>
        <v>0.65846280340036323</v>
      </c>
      <c r="J119" s="1">
        <f t="shared" ca="1" si="11"/>
        <v>0.57738268483636768</v>
      </c>
      <c r="K119" s="1">
        <f t="shared" ca="1" si="11"/>
        <v>0.27779681021532615</v>
      </c>
      <c r="L119" s="1">
        <f t="shared" ca="1" si="11"/>
        <v>0.11985773408009648</v>
      </c>
      <c r="M119" s="1">
        <f t="shared" ca="1" si="11"/>
        <v>6.7536597157229539E-2</v>
      </c>
      <c r="N119" s="1">
        <f t="shared" ca="1" si="11"/>
        <v>7.0302921821553621E-2</v>
      </c>
      <c r="O119" s="1">
        <f t="shared" ca="1" si="11"/>
        <v>0.22843170901604531</v>
      </c>
      <c r="P119" s="1">
        <f t="shared" ca="1" si="11"/>
        <v>0.42589608549724733</v>
      </c>
      <c r="Q119" s="1">
        <f t="shared" ca="1" si="11"/>
        <v>0.37321688238401834</v>
      </c>
      <c r="R119" s="1">
        <f t="shared" ca="1" si="11"/>
        <v>0.37790115837600691</v>
      </c>
      <c r="S119" s="1">
        <f t="shared" ca="1" si="11"/>
        <v>0.66668299868390601</v>
      </c>
      <c r="T119" s="1">
        <f t="shared" ca="1" si="11"/>
        <v>0.92520012897379511</v>
      </c>
      <c r="U119" s="1">
        <f t="shared" ca="1" si="11"/>
        <v>0.87049862902378261</v>
      </c>
      <c r="V119" s="1">
        <f t="shared" ca="1" si="15"/>
        <v>0.57813176095593599</v>
      </c>
      <c r="W119" s="1">
        <f t="shared" ca="1" si="16"/>
        <v>0.34048555578693707</v>
      </c>
    </row>
    <row r="120" spans="1:23">
      <c r="A120">
        <v>153</v>
      </c>
      <c r="B120" t="s">
        <v>56</v>
      </c>
      <c r="C120">
        <v>1</v>
      </c>
      <c r="D120" s="1">
        <f t="shared" ca="1" si="12"/>
        <v>0.51757234458633239</v>
      </c>
      <c r="E120" s="1">
        <f t="shared" ca="1" si="13"/>
        <v>0.24986369552174667</v>
      </c>
      <c r="F120" s="1">
        <f t="shared" ca="1" si="14"/>
        <v>0.20843243072315634</v>
      </c>
      <c r="G120" s="1">
        <f t="shared" ca="1" si="10"/>
        <v>0.3823976818163759</v>
      </c>
      <c r="H120" s="1">
        <f t="shared" ca="1" si="10"/>
        <v>0.50217463091382786</v>
      </c>
      <c r="I120" s="1">
        <f t="shared" ca="1" si="11"/>
        <v>0.69005115836368625</v>
      </c>
      <c r="J120" s="1">
        <f t="shared" ca="1" si="11"/>
        <v>0.71582753455662906</v>
      </c>
      <c r="K120" s="1">
        <f t="shared" ca="1" si="11"/>
        <v>0.62614746344530325</v>
      </c>
      <c r="L120" s="1">
        <f t="shared" ca="1" si="11"/>
        <v>0.70460359724467081</v>
      </c>
      <c r="M120" s="1">
        <f t="shared" ca="1" si="11"/>
        <v>0.60231490078072392</v>
      </c>
      <c r="N120" s="1">
        <f t="shared" ca="1" si="11"/>
        <v>0.32070000695578799</v>
      </c>
      <c r="O120" s="1">
        <f t="shared" ca="1" si="11"/>
        <v>0.33759422280340468</v>
      </c>
      <c r="P120" s="1">
        <f t="shared" ca="1" si="11"/>
        <v>0.5624115021057331</v>
      </c>
      <c r="Q120" s="1">
        <f t="shared" ca="1" si="11"/>
        <v>0.59854674223184634</v>
      </c>
      <c r="R120" s="1">
        <f t="shared" ca="1" si="11"/>
        <v>0.7142585094967655</v>
      </c>
      <c r="S120" s="1">
        <f t="shared" ca="1" si="11"/>
        <v>0.71511085549361997</v>
      </c>
      <c r="T120" s="1">
        <f t="shared" ca="1" si="11"/>
        <v>0.53182995521213183</v>
      </c>
      <c r="U120" s="1">
        <f t="shared" ca="1" si="11"/>
        <v>0.41659691775144275</v>
      </c>
      <c r="V120" s="1">
        <f t="shared" ca="1" si="15"/>
        <v>0.2285412048336887</v>
      </c>
      <c r="W120" s="1">
        <f t="shared" ca="1" si="16"/>
        <v>6.6113648682902496E-2</v>
      </c>
    </row>
    <row r="121" spans="1:23">
      <c r="A121">
        <v>154</v>
      </c>
      <c r="B121" t="s">
        <v>57</v>
      </c>
      <c r="C121">
        <v>1</v>
      </c>
      <c r="D121" s="1">
        <f t="shared" ca="1" si="12"/>
        <v>0.71816028480957128</v>
      </c>
      <c r="E121" s="1">
        <f t="shared" ca="1" si="13"/>
        <v>0.57434052024823123</v>
      </c>
      <c r="F121" s="1">
        <f t="shared" ca="1" si="14"/>
        <v>0.52276917533796641</v>
      </c>
      <c r="G121" s="1">
        <f t="shared" ca="1" si="10"/>
        <v>0.31169821941569775</v>
      </c>
      <c r="H121" s="1">
        <f t="shared" ca="1" si="10"/>
        <v>0.25931336043851078</v>
      </c>
      <c r="I121" s="1">
        <f t="shared" ca="1" si="11"/>
        <v>0.37747956585793679</v>
      </c>
      <c r="J121" s="1">
        <f t="shared" ca="1" si="11"/>
        <v>0.29091638494891603</v>
      </c>
      <c r="K121" s="1">
        <f t="shared" ca="1" si="11"/>
        <v>0.19457491515287292</v>
      </c>
      <c r="L121" s="1">
        <f t="shared" ca="1" si="11"/>
        <v>0.31805691734266739</v>
      </c>
      <c r="M121" s="1">
        <f t="shared" ca="1" si="11"/>
        <v>0.43365683498496532</v>
      </c>
      <c r="N121" s="1">
        <f t="shared" ca="1" si="11"/>
        <v>0.27546688129633673</v>
      </c>
      <c r="O121" s="1">
        <f t="shared" ca="1" si="11"/>
        <v>0.24068338937576783</v>
      </c>
      <c r="P121" s="1">
        <f t="shared" ca="1" si="11"/>
        <v>0.37274878832979513</v>
      </c>
      <c r="Q121" s="1">
        <f t="shared" ca="1" si="11"/>
        <v>0.42281528851968853</v>
      </c>
      <c r="R121" s="1">
        <f t="shared" ca="1" si="11"/>
        <v>0.56129717217634789</v>
      </c>
      <c r="S121" s="1">
        <f t="shared" ca="1" si="11"/>
        <v>0.58522782149908659</v>
      </c>
      <c r="T121" s="1">
        <f t="shared" ca="1" si="11"/>
        <v>0.5091879380420169</v>
      </c>
      <c r="U121" s="1">
        <f t="shared" ca="1" si="11"/>
        <v>0.46055157352955234</v>
      </c>
      <c r="V121" s="1">
        <f t="shared" ca="1" si="15"/>
        <v>0.22880303026239038</v>
      </c>
      <c r="W121" s="1">
        <f t="shared" ca="1" si="16"/>
        <v>3.2430499047382676E-2</v>
      </c>
    </row>
    <row r="122" spans="1:23">
      <c r="A122">
        <v>155</v>
      </c>
      <c r="B122" t="s">
        <v>58</v>
      </c>
      <c r="C122">
        <v>1</v>
      </c>
      <c r="D122" s="1">
        <f t="shared" ca="1" si="12"/>
        <v>0.80288997073538115</v>
      </c>
      <c r="E122" s="1">
        <f t="shared" ca="1" si="13"/>
        <v>0.63085136211720882</v>
      </c>
      <c r="F122" s="1">
        <f t="shared" ca="1" si="14"/>
        <v>0.48450187029047792</v>
      </c>
      <c r="G122" s="1">
        <f t="shared" ca="1" si="10"/>
        <v>0.50784282904846101</v>
      </c>
      <c r="H122" s="1">
        <f t="shared" ca="1" si="10"/>
        <v>0.48276379492699889</v>
      </c>
      <c r="I122" s="1">
        <f t="shared" ca="1" si="11"/>
        <v>0.43542542537254408</v>
      </c>
      <c r="J122" s="1">
        <f t="shared" ca="1" si="11"/>
        <v>0.17017730145750426</v>
      </c>
      <c r="K122" s="1">
        <f t="shared" ca="1" si="11"/>
        <v>1.1166402455104808E-3</v>
      </c>
      <c r="L122" s="1">
        <f t="shared" ca="1" si="11"/>
        <v>7.6164868387833623E-2</v>
      </c>
      <c r="M122" s="1">
        <f t="shared" ca="1" si="11"/>
        <v>0.21496391686540101</v>
      </c>
      <c r="N122" s="1">
        <f t="shared" ca="1" si="11"/>
        <v>0.21816692329112666</v>
      </c>
      <c r="O122" s="1">
        <f t="shared" ca="1" si="11"/>
        <v>0.35218401953875866</v>
      </c>
      <c r="P122" s="1">
        <f t="shared" ca="1" si="11"/>
        <v>0.48897268762413598</v>
      </c>
      <c r="Q122" s="1">
        <f t="shared" ca="1" si="11"/>
        <v>0.32594110418990568</v>
      </c>
      <c r="R122" s="1">
        <f t="shared" ca="1" si="11"/>
        <v>0.32996804370126676</v>
      </c>
      <c r="S122" s="1">
        <f t="shared" ca="1" si="11"/>
        <v>0.61235132422617444</v>
      </c>
      <c r="T122" s="1">
        <f t="shared" ca="1" si="11"/>
        <v>0.75520188890813256</v>
      </c>
      <c r="U122" s="1">
        <f t="shared" ca="1" si="11"/>
        <v>0.76848059016494197</v>
      </c>
      <c r="V122" s="1">
        <f t="shared" ca="1" si="15"/>
        <v>0.6122862595581231</v>
      </c>
      <c r="W122" s="1">
        <f t="shared" ca="1" si="16"/>
        <v>0.35633014132347973</v>
      </c>
    </row>
    <row r="123" spans="1:23">
      <c r="A123">
        <v>156</v>
      </c>
      <c r="B123" t="s">
        <v>59</v>
      </c>
      <c r="C123">
        <v>1</v>
      </c>
      <c r="D123" s="1">
        <f t="shared" ca="1" si="12"/>
        <v>0.50744262591323153</v>
      </c>
      <c r="E123" s="1">
        <f t="shared" ca="1" si="13"/>
        <v>0.55996665933218026</v>
      </c>
      <c r="F123" s="1">
        <f t="shared" ca="1" si="14"/>
        <v>0.53551229849093696</v>
      </c>
      <c r="G123" s="1">
        <f t="shared" ca="1" si="10"/>
        <v>0.66546975578172418</v>
      </c>
      <c r="H123" s="1">
        <f t="shared" ca="1" si="10"/>
        <v>0.68519051628196448</v>
      </c>
      <c r="I123" s="1">
        <f t="shared" ca="1" si="11"/>
        <v>0.5286937171306344</v>
      </c>
      <c r="J123" s="1">
        <f t="shared" ca="1" si="11"/>
        <v>0.49347538379282485</v>
      </c>
      <c r="K123" s="1">
        <f t="shared" ca="1" si="11"/>
        <v>0.37009665373594797</v>
      </c>
      <c r="L123" s="1">
        <f t="shared" ca="1" si="11"/>
        <v>0.24361588803619211</v>
      </c>
      <c r="M123" s="1">
        <f t="shared" ca="1" si="11"/>
        <v>6.348159963467423E-2</v>
      </c>
      <c r="N123" s="1">
        <f t="shared" ca="1" si="11"/>
        <v>5.8863278514569448E-2</v>
      </c>
      <c r="O123" s="1">
        <f t="shared" ca="1" si="11"/>
        <v>0.26392465415530925</v>
      </c>
      <c r="P123" s="1">
        <f t="shared" ca="1" si="11"/>
        <v>0.46538922417836703</v>
      </c>
      <c r="Q123" s="1">
        <f t="shared" ca="1" si="11"/>
        <v>0.44788390335122824</v>
      </c>
      <c r="R123" s="1">
        <f t="shared" ca="1" si="11"/>
        <v>0.53217380569001682</v>
      </c>
      <c r="S123" s="1">
        <f t="shared" ca="1" si="11"/>
        <v>0.5765563294721896</v>
      </c>
      <c r="T123" s="1">
        <f t="shared" ca="1" si="11"/>
        <v>0.52463775245498701</v>
      </c>
      <c r="U123" s="1">
        <f t="shared" ca="1" si="11"/>
        <v>0.56943192957946032</v>
      </c>
      <c r="V123" s="1">
        <f t="shared" ca="1" si="15"/>
        <v>0.52247946840078185</v>
      </c>
      <c r="W123" s="1">
        <f t="shared" ca="1" si="16"/>
        <v>0.34274395344468916</v>
      </c>
    </row>
    <row r="124" spans="1:23">
      <c r="A124">
        <v>157</v>
      </c>
      <c r="B124" t="s">
        <v>60</v>
      </c>
      <c r="C124">
        <v>1</v>
      </c>
      <c r="D124" s="1">
        <f t="shared" ca="1" si="12"/>
        <v>0.36624389624908427</v>
      </c>
      <c r="E124" s="1">
        <f t="shared" ca="1" si="13"/>
        <v>0.66472657921597877</v>
      </c>
      <c r="F124" s="1">
        <f t="shared" ca="1" si="14"/>
        <v>0.87312821167679489</v>
      </c>
      <c r="G124" s="1">
        <f t="shared" ca="1" si="10"/>
        <v>0.90854761168171994</v>
      </c>
      <c r="H124" s="1">
        <f t="shared" ca="1" si="10"/>
        <v>0.66270262650030931</v>
      </c>
      <c r="I124" s="1">
        <f t="shared" ca="1" si="11"/>
        <v>0.2078554058645469</v>
      </c>
      <c r="J124" s="1">
        <f t="shared" ca="1" si="11"/>
        <v>-6.5418478100035218E-2</v>
      </c>
      <c r="K124" s="1">
        <f t="shared" ca="1" si="11"/>
        <v>-7.6565677419799638E-2</v>
      </c>
      <c r="L124" s="1">
        <f t="shared" ca="1" si="11"/>
        <v>2.3513109891899399E-2</v>
      </c>
      <c r="M124" s="1">
        <f t="shared" ca="1" si="11"/>
        <v>6.5688912095699395E-2</v>
      </c>
      <c r="N124" s="1">
        <f t="shared" ca="1" si="11"/>
        <v>0.11666892365964907</v>
      </c>
      <c r="O124" s="1">
        <f t="shared" ca="1" si="11"/>
        <v>0.26777741117735626</v>
      </c>
      <c r="P124" s="1">
        <f t="shared" ca="1" si="11"/>
        <v>0.40382974125497606</v>
      </c>
      <c r="Q124" s="1">
        <f t="shared" ca="1" si="11"/>
        <v>0.33878578024975098</v>
      </c>
      <c r="R124" s="1">
        <f t="shared" ca="1" si="11"/>
        <v>0.40518366010131357</v>
      </c>
      <c r="S124" s="1">
        <f t="shared" ca="1" si="11"/>
        <v>0.5315531638221821</v>
      </c>
      <c r="T124" s="1">
        <f t="shared" ca="1" si="11"/>
        <v>0.6270384094684448</v>
      </c>
      <c r="U124" s="1">
        <f t="shared" ca="1" si="11"/>
        <v>0.79361815215497455</v>
      </c>
      <c r="V124" s="1">
        <f t="shared" ca="1" si="15"/>
        <v>0.7115791033719876</v>
      </c>
      <c r="W124" s="1">
        <f t="shared" ca="1" si="16"/>
        <v>0.39601599427949241</v>
      </c>
    </row>
    <row r="125" spans="1:23">
      <c r="A125">
        <v>158</v>
      </c>
      <c r="B125" t="s">
        <v>61</v>
      </c>
      <c r="C125">
        <v>1</v>
      </c>
      <c r="D125" s="1">
        <f t="shared" ca="1" si="12"/>
        <v>0.87321168830062934</v>
      </c>
      <c r="E125" s="1">
        <f t="shared" ca="1" si="13"/>
        <v>0.7489978156770194</v>
      </c>
      <c r="F125" s="1">
        <f t="shared" ca="1" si="14"/>
        <v>0.50038051593962662</v>
      </c>
      <c r="G125" s="1">
        <f t="shared" ca="1" si="10"/>
        <v>0.40412800493263445</v>
      </c>
      <c r="H125" s="1">
        <f t="shared" ca="1" si="10"/>
        <v>0.49286290634492697</v>
      </c>
      <c r="I125" s="1">
        <f t="shared" ca="1" si="11"/>
        <v>0.49997737828147004</v>
      </c>
      <c r="J125" s="1">
        <f t="shared" ca="1" si="11"/>
        <v>0.53663525786413691</v>
      </c>
      <c r="K125" s="1">
        <f t="shared" ca="1" si="11"/>
        <v>0.36350662825010599</v>
      </c>
      <c r="L125" s="1">
        <f t="shared" ca="1" si="11"/>
        <v>0.17689363870620237</v>
      </c>
      <c r="M125" s="1">
        <f t="shared" ca="1" si="11"/>
        <v>4.2125423880850096E-2</v>
      </c>
      <c r="N125" s="1">
        <f t="shared" ca="1" si="11"/>
        <v>4.0804639491943254E-2</v>
      </c>
      <c r="O125" s="1">
        <f t="shared" ca="1" si="11"/>
        <v>0.20356169685418851</v>
      </c>
      <c r="P125" s="1">
        <f t="shared" ca="1" si="11"/>
        <v>0.4265153915737413</v>
      </c>
      <c r="Q125" s="1">
        <f t="shared" ca="1" si="11"/>
        <v>0.42317911194209978</v>
      </c>
      <c r="R125" s="1">
        <f t="shared" ca="1" si="11"/>
        <v>0.3611642524897703</v>
      </c>
      <c r="S125" s="1">
        <f t="shared" ca="1" si="11"/>
        <v>0.34499821898572891</v>
      </c>
      <c r="T125" s="1">
        <f t="shared" ca="1" si="11"/>
        <v>0.44909425787601653</v>
      </c>
      <c r="U125" s="1">
        <f t="shared" ca="1" si="11"/>
        <v>0.41495906864454035</v>
      </c>
      <c r="V125" s="1">
        <f t="shared" ca="1" si="15"/>
        <v>0.19731121649196412</v>
      </c>
      <c r="W125" s="1">
        <f t="shared" ca="1" si="16"/>
        <v>4.0080808198885085E-2</v>
      </c>
    </row>
    <row r="126" spans="1:23">
      <c r="A126">
        <v>159</v>
      </c>
      <c r="B126" t="s">
        <v>62</v>
      </c>
      <c r="C126">
        <v>1</v>
      </c>
      <c r="D126" s="1">
        <f t="shared" ca="1" si="12"/>
        <v>0.45619980703255997</v>
      </c>
      <c r="E126" s="1">
        <f t="shared" ca="1" si="13"/>
        <v>0.77599166197634972</v>
      </c>
      <c r="F126" s="1">
        <f t="shared" ca="1" si="14"/>
        <v>0.78652500972303829</v>
      </c>
      <c r="G126" s="1">
        <f t="shared" ca="1" si="10"/>
        <v>0.55380140821093038</v>
      </c>
      <c r="H126" s="1">
        <f t="shared" ca="1" si="10"/>
        <v>0.50782668650385676</v>
      </c>
      <c r="I126" s="1">
        <f t="shared" ca="1" si="11"/>
        <v>0.49271330252221679</v>
      </c>
      <c r="J126" s="1">
        <f t="shared" ca="1" si="11"/>
        <v>0.53113387486214314</v>
      </c>
      <c r="K126" s="1">
        <f t="shared" ca="1" si="11"/>
        <v>0.48999259783025229</v>
      </c>
      <c r="L126" s="1">
        <f t="shared" ca="1" si="11"/>
        <v>0.48831135747777016</v>
      </c>
      <c r="M126" s="1">
        <f t="shared" ca="1" si="11"/>
        <v>0.250127350730038</v>
      </c>
      <c r="N126" s="1">
        <f t="shared" ca="1" si="11"/>
        <v>7.1043226300575607E-2</v>
      </c>
      <c r="O126" s="1">
        <f t="shared" ca="1" si="11"/>
        <v>0.1233392883346538</v>
      </c>
      <c r="P126" s="1">
        <f t="shared" ca="1" si="11"/>
        <v>0.31065158293456391</v>
      </c>
      <c r="Q126" s="1">
        <f t="shared" ca="1" si="11"/>
        <v>0.327046096351157</v>
      </c>
      <c r="R126" s="1">
        <f t="shared" ca="1" si="11"/>
        <v>0.47621044540072804</v>
      </c>
      <c r="S126" s="1">
        <f t="shared" ca="1" si="11"/>
        <v>0.73391012183695969</v>
      </c>
      <c r="T126" s="1">
        <f t="shared" ca="1" si="11"/>
        <v>0.95928785456970922</v>
      </c>
      <c r="U126" s="1">
        <f t="shared" ca="1" si="11"/>
        <v>0.97010851947557697</v>
      </c>
      <c r="V126" s="1">
        <f t="shared" ca="1" si="15"/>
        <v>0.75308185955940687</v>
      </c>
      <c r="W126" s="1">
        <f t="shared" ca="1" si="16"/>
        <v>0.4029673457539249</v>
      </c>
    </row>
    <row r="127" spans="1:23">
      <c r="A127">
        <v>160</v>
      </c>
      <c r="B127" t="s">
        <v>63</v>
      </c>
      <c r="C127">
        <v>1</v>
      </c>
      <c r="D127" s="1">
        <f t="shared" ca="1" si="12"/>
        <v>0.40691657066514114</v>
      </c>
      <c r="E127" s="1">
        <f t="shared" ca="1" si="13"/>
        <v>0.53050797200601774</v>
      </c>
      <c r="F127" s="1">
        <f t="shared" ca="1" si="14"/>
        <v>0.59511131524480487</v>
      </c>
      <c r="G127" s="1">
        <f t="shared" ca="1" si="14"/>
        <v>0.75015633527690073</v>
      </c>
      <c r="H127" s="1">
        <f t="shared" ca="1" si="14"/>
        <v>0.64751333619870777</v>
      </c>
      <c r="I127" s="1">
        <f t="shared" ca="1" si="14"/>
        <v>0.29324662469685758</v>
      </c>
      <c r="J127" s="1">
        <f t="shared" ca="1" si="14"/>
        <v>0.26662726778885726</v>
      </c>
      <c r="K127" s="1">
        <f t="shared" ca="1" si="14"/>
        <v>0.46658757058012607</v>
      </c>
      <c r="L127" s="1">
        <f t="shared" ca="1" si="14"/>
        <v>0.36860120000624558</v>
      </c>
      <c r="M127" s="1">
        <f t="shared" ca="1" si="14"/>
        <v>0.1327806630964441</v>
      </c>
      <c r="N127" s="1">
        <f t="shared" ca="1" si="14"/>
        <v>3.149749401955345E-2</v>
      </c>
      <c r="O127" s="1">
        <f t="shared" ca="1" si="14"/>
        <v>0.15545325809470817</v>
      </c>
      <c r="P127" s="1">
        <f t="shared" ca="1" si="14"/>
        <v>0.35946771061656363</v>
      </c>
      <c r="Q127" s="1">
        <f t="shared" ca="1" si="14"/>
        <v>0.37579679290958184</v>
      </c>
      <c r="R127" s="1">
        <f t="shared" ca="1" si="14"/>
        <v>0.4995967007423377</v>
      </c>
      <c r="S127" s="1">
        <f t="shared" ca="1" si="14"/>
        <v>0.60901382447092978</v>
      </c>
      <c r="T127" s="1">
        <f t="shared" ca="1" si="14"/>
        <v>0.54627505595411852</v>
      </c>
      <c r="U127" s="1">
        <f t="shared" ca="1" si="14"/>
        <v>0.58722463591494589</v>
      </c>
      <c r="V127" s="1">
        <f t="shared" ca="1" si="15"/>
        <v>0.58702063166690432</v>
      </c>
      <c r="W127" s="1">
        <f t="shared" ca="1" si="16"/>
        <v>0.40128437858960009</v>
      </c>
    </row>
    <row r="128" spans="1:23">
      <c r="A128">
        <v>161</v>
      </c>
      <c r="B128" t="s">
        <v>64</v>
      </c>
      <c r="C128">
        <v>1</v>
      </c>
      <c r="D128" s="1">
        <f t="shared" ca="1" si="12"/>
        <v>0.25754747904049408</v>
      </c>
      <c r="E128" s="1">
        <f t="shared" ca="1" si="13"/>
        <v>0.52243664422727631</v>
      </c>
      <c r="F128" s="1">
        <f t="shared" ref="F128:U143" ca="1" si="17">(F78+0.6*(G78+E78)+0.15*(D78+H78))/(1+2*0.6+2*0.15)</f>
        <v>0.51876387430568094</v>
      </c>
      <c r="G128" s="1">
        <f t="shared" ca="1" si="17"/>
        <v>0.41353802997607769</v>
      </c>
      <c r="H128" s="1">
        <f t="shared" ca="1" si="17"/>
        <v>0.41640684786377014</v>
      </c>
      <c r="I128" s="1">
        <f t="shared" ca="1" si="17"/>
        <v>0.26049639143388037</v>
      </c>
      <c r="J128" s="1">
        <f t="shared" ca="1" si="17"/>
        <v>9.9839918848873957E-2</v>
      </c>
      <c r="K128" s="1">
        <f t="shared" ca="1" si="17"/>
        <v>6.7875904466284817E-2</v>
      </c>
      <c r="L128" s="1">
        <f t="shared" ca="1" si="17"/>
        <v>0.1977277711563005</v>
      </c>
      <c r="M128" s="1">
        <f t="shared" ca="1" si="17"/>
        <v>0.23503372244935578</v>
      </c>
      <c r="N128" s="1">
        <f t="shared" ca="1" si="17"/>
        <v>0.20285747824147399</v>
      </c>
      <c r="O128" s="1">
        <f t="shared" ca="1" si="17"/>
        <v>0.28047364821431126</v>
      </c>
      <c r="P128" s="1">
        <f t="shared" ca="1" si="17"/>
        <v>0.44990052998872887</v>
      </c>
      <c r="Q128" s="1">
        <f t="shared" ca="1" si="17"/>
        <v>0.36609016614789808</v>
      </c>
      <c r="R128" s="1">
        <f t="shared" ca="1" si="17"/>
        <v>0.2989725282037522</v>
      </c>
      <c r="S128" s="1">
        <f t="shared" ca="1" si="17"/>
        <v>0.42686065323367484</v>
      </c>
      <c r="T128" s="1">
        <f t="shared" ca="1" si="17"/>
        <v>0.52252633273060189</v>
      </c>
      <c r="U128" s="1">
        <f t="shared" ca="1" si="17"/>
        <v>0.65287964686279953</v>
      </c>
      <c r="V128" s="1">
        <f t="shared" ca="1" si="15"/>
        <v>0.62781476691857863</v>
      </c>
      <c r="W128" s="1">
        <f t="shared" ca="1" si="16"/>
        <v>0.40785657746897808</v>
      </c>
    </row>
    <row r="129" spans="1:23">
      <c r="A129">
        <v>162</v>
      </c>
      <c r="B129" t="s">
        <v>65</v>
      </c>
      <c r="C129">
        <v>1</v>
      </c>
      <c r="D129" s="1">
        <f t="shared" ca="1" si="12"/>
        <v>0.34259305689983927</v>
      </c>
      <c r="E129" s="1">
        <f t="shared" ca="1" si="13"/>
        <v>0.66901893089091813</v>
      </c>
      <c r="F129" s="1">
        <f t="shared" ca="1" si="17"/>
        <v>0.87481606990681526</v>
      </c>
      <c r="G129" s="1">
        <f t="shared" ca="1" si="17"/>
        <v>0.89765297662161303</v>
      </c>
      <c r="H129" s="1">
        <f t="shared" ca="1" si="17"/>
        <v>0.66786301812272719</v>
      </c>
      <c r="I129" s="1">
        <f t="shared" ca="1" si="17"/>
        <v>0.34433296221823184</v>
      </c>
      <c r="J129" s="1">
        <f t="shared" ca="1" si="17"/>
        <v>0.30993876974168344</v>
      </c>
      <c r="K129" s="1">
        <f t="shared" ca="1" si="17"/>
        <v>0.45559297798826409</v>
      </c>
      <c r="L129" s="1">
        <f t="shared" ca="1" si="17"/>
        <v>0.45114659634026194</v>
      </c>
      <c r="M129" s="1">
        <f t="shared" ca="1" si="17"/>
        <v>0.43535955150683303</v>
      </c>
      <c r="N129" s="1">
        <f t="shared" ca="1" si="17"/>
        <v>0.28837178640608574</v>
      </c>
      <c r="O129" s="1">
        <f t="shared" ca="1" si="17"/>
        <v>0.26525540734198927</v>
      </c>
      <c r="P129" s="1">
        <f t="shared" ca="1" si="17"/>
        <v>0.37442438100603187</v>
      </c>
      <c r="Q129" s="1">
        <f t="shared" ca="1" si="17"/>
        <v>0.30637928385894164</v>
      </c>
      <c r="R129" s="1">
        <f t="shared" ca="1" si="17"/>
        <v>0.30318997613887361</v>
      </c>
      <c r="S129" s="1">
        <f t="shared" ca="1" si="17"/>
        <v>0.41662168609690775</v>
      </c>
      <c r="T129" s="1">
        <f t="shared" ca="1" si="17"/>
        <v>0.50766763637304391</v>
      </c>
      <c r="U129" s="1">
        <f t="shared" ca="1" si="17"/>
        <v>0.7418036574220721</v>
      </c>
      <c r="V129" s="1">
        <f t="shared" ca="1" si="15"/>
        <v>0.7949607045019752</v>
      </c>
      <c r="W129" s="1">
        <f t="shared" ca="1" si="16"/>
        <v>0.53767564745435437</v>
      </c>
    </row>
    <row r="130" spans="1:23">
      <c r="A130">
        <v>163</v>
      </c>
      <c r="B130" t="s">
        <v>66</v>
      </c>
      <c r="C130">
        <v>1</v>
      </c>
      <c r="D130" s="1">
        <f t="shared" ca="1" si="12"/>
        <v>7.6534182890212979E-2</v>
      </c>
      <c r="E130" s="1">
        <f t="shared" ca="1" si="13"/>
        <v>0.23804791346007045</v>
      </c>
      <c r="F130" s="1">
        <f t="shared" ca="1" si="17"/>
        <v>0.60218745502713644</v>
      </c>
      <c r="G130" s="1">
        <f t="shared" ca="1" si="17"/>
        <v>0.84273651595839605</v>
      </c>
      <c r="H130" s="1">
        <f t="shared" ca="1" si="17"/>
        <v>0.72390051816176437</v>
      </c>
      <c r="I130" s="1">
        <f t="shared" ca="1" si="17"/>
        <v>0.36873451930393464</v>
      </c>
      <c r="J130" s="1">
        <f t="shared" ca="1" si="17"/>
        <v>0.29956272384821298</v>
      </c>
      <c r="K130" s="1">
        <f t="shared" ca="1" si="17"/>
        <v>0.60289589309331393</v>
      </c>
      <c r="L130" s="1">
        <f t="shared" ca="1" si="17"/>
        <v>0.8042029021049748</v>
      </c>
      <c r="M130" s="1">
        <f t="shared" ca="1" si="17"/>
        <v>0.67943572758503001</v>
      </c>
      <c r="N130" s="1">
        <f t="shared" ca="1" si="17"/>
        <v>0.40174554446931482</v>
      </c>
      <c r="O130" s="1">
        <f t="shared" ca="1" si="17"/>
        <v>0.36794759889299888</v>
      </c>
      <c r="P130" s="1">
        <f t="shared" ca="1" si="17"/>
        <v>0.43343558059076931</v>
      </c>
      <c r="Q130" s="1">
        <f t="shared" ca="1" si="17"/>
        <v>0.27959187589674173</v>
      </c>
      <c r="R130" s="1">
        <f t="shared" ca="1" si="17"/>
        <v>0.20576188832040071</v>
      </c>
      <c r="S130" s="1">
        <f t="shared" ca="1" si="17"/>
        <v>0.31872776631678951</v>
      </c>
      <c r="T130" s="1">
        <f t="shared" ca="1" si="17"/>
        <v>0.40070547666955048</v>
      </c>
      <c r="U130" s="1">
        <f t="shared" ca="1" si="17"/>
        <v>0.44679796446632186</v>
      </c>
      <c r="V130" s="1">
        <f t="shared" ca="1" si="15"/>
        <v>0.26190503569428197</v>
      </c>
      <c r="W130" s="1">
        <f t="shared" ca="1" si="16"/>
        <v>8.6056454805834806E-2</v>
      </c>
    </row>
    <row r="131" spans="1:23">
      <c r="A131">
        <v>164</v>
      </c>
      <c r="B131" t="s">
        <v>67</v>
      </c>
      <c r="C131">
        <v>1</v>
      </c>
      <c r="D131" s="1">
        <f t="shared" ca="1" si="12"/>
        <v>0.10273450817707433</v>
      </c>
      <c r="E131" s="1">
        <f t="shared" ca="1" si="13"/>
        <v>0.38616712332025399</v>
      </c>
      <c r="F131" s="1">
        <f t="shared" ca="1" si="17"/>
        <v>0.74254074209775822</v>
      </c>
      <c r="G131" s="1">
        <f t="shared" ca="1" si="17"/>
        <v>0.89593961566966784</v>
      </c>
      <c r="H131" s="1">
        <f t="shared" ca="1" si="17"/>
        <v>0.77742155320902118</v>
      </c>
      <c r="I131" s="1">
        <f t="shared" ca="1" si="17"/>
        <v>0.55808323407575577</v>
      </c>
      <c r="J131" s="1">
        <f t="shared" ca="1" si="17"/>
        <v>0.47986386310394746</v>
      </c>
      <c r="K131" s="1">
        <f t="shared" ca="1" si="17"/>
        <v>0.33831364109768314</v>
      </c>
      <c r="L131" s="1">
        <f t="shared" ca="1" si="17"/>
        <v>0.32411347710981353</v>
      </c>
      <c r="M131" s="1">
        <f t="shared" ca="1" si="17"/>
        <v>0.42180198400149926</v>
      </c>
      <c r="N131" s="1">
        <f t="shared" ca="1" si="17"/>
        <v>0.2938910780418435</v>
      </c>
      <c r="O131" s="1">
        <f t="shared" ca="1" si="17"/>
        <v>0.26689599090039079</v>
      </c>
      <c r="P131" s="1">
        <f t="shared" ca="1" si="17"/>
        <v>0.35078773038696864</v>
      </c>
      <c r="Q131" s="1">
        <f t="shared" ca="1" si="17"/>
        <v>0.28967271062270322</v>
      </c>
      <c r="R131" s="1">
        <f t="shared" ca="1" si="17"/>
        <v>0.36129227412064713</v>
      </c>
      <c r="S131" s="1">
        <f t="shared" ca="1" si="17"/>
        <v>0.55165874086046096</v>
      </c>
      <c r="T131" s="1">
        <f t="shared" ca="1" si="17"/>
        <v>0.61241213636448699</v>
      </c>
      <c r="U131" s="1">
        <f t="shared" ca="1" si="17"/>
        <v>0.70964000094524249</v>
      </c>
      <c r="V131" s="1">
        <f t="shared" ca="1" si="15"/>
        <v>0.60752380294756148</v>
      </c>
      <c r="W131" s="1">
        <f t="shared" ca="1" si="16"/>
        <v>0.28590834198694737</v>
      </c>
    </row>
    <row r="132" spans="1:23">
      <c r="A132">
        <v>165</v>
      </c>
      <c r="B132" t="s">
        <v>68</v>
      </c>
      <c r="C132">
        <v>1</v>
      </c>
      <c r="D132" s="1">
        <f t="shared" ca="1" si="12"/>
        <v>0.41984676163944173</v>
      </c>
      <c r="E132" s="1">
        <f t="shared" ca="1" si="13"/>
        <v>0.67329766799202384</v>
      </c>
      <c r="F132" s="1">
        <f t="shared" ca="1" si="17"/>
        <v>0.70511431868177599</v>
      </c>
      <c r="G132" s="1">
        <f t="shared" ca="1" si="17"/>
        <v>0.58347175683624863</v>
      </c>
      <c r="H132" s="1">
        <f t="shared" ca="1" si="17"/>
        <v>0.59535040087876723</v>
      </c>
      <c r="I132" s="1">
        <f t="shared" ca="1" si="17"/>
        <v>0.59785371904338569</v>
      </c>
      <c r="J132" s="1">
        <f t="shared" ca="1" si="17"/>
        <v>0.77849420489619803</v>
      </c>
      <c r="K132" s="1">
        <f t="shared" ca="1" si="17"/>
        <v>0.93509301441127823</v>
      </c>
      <c r="L132" s="1">
        <f t="shared" ca="1" si="17"/>
        <v>0.92131114321793373</v>
      </c>
      <c r="M132" s="1">
        <f t="shared" ca="1" si="17"/>
        <v>0.68449211069431903</v>
      </c>
      <c r="N132" s="1">
        <f t="shared" ca="1" si="17"/>
        <v>0.35390381281657612</v>
      </c>
      <c r="O132" s="1">
        <f t="shared" ca="1" si="17"/>
        <v>0.285553901934407</v>
      </c>
      <c r="P132" s="1">
        <f t="shared" ca="1" si="17"/>
        <v>0.38928430965843835</v>
      </c>
      <c r="Q132" s="1">
        <f t="shared" ca="1" si="17"/>
        <v>0.34742247361739798</v>
      </c>
      <c r="R132" s="1">
        <f t="shared" ca="1" si="17"/>
        <v>0.43980796320979493</v>
      </c>
      <c r="S132" s="1">
        <f t="shared" ca="1" si="17"/>
        <v>0.74090229769887228</v>
      </c>
      <c r="T132" s="1">
        <f t="shared" ca="1" si="17"/>
        <v>0.85637995628972108</v>
      </c>
      <c r="U132" s="1">
        <f t="shared" ca="1" si="17"/>
        <v>0.63760292712092448</v>
      </c>
      <c r="V132" s="1">
        <f t="shared" ca="1" si="15"/>
        <v>0.22753087141314746</v>
      </c>
      <c r="W132" s="1">
        <f t="shared" ca="1" si="16"/>
        <v>-4.336280053259197E-2</v>
      </c>
    </row>
    <row r="133" spans="1:23">
      <c r="A133">
        <v>166</v>
      </c>
      <c r="B133" t="s">
        <v>69</v>
      </c>
      <c r="C133">
        <v>1</v>
      </c>
      <c r="D133" s="1">
        <f t="shared" ca="1" si="12"/>
        <v>0.2750079232674843</v>
      </c>
      <c r="E133" s="1">
        <f t="shared" ca="1" si="13"/>
        <v>0.55635206209006971</v>
      </c>
      <c r="F133" s="1">
        <f t="shared" ca="1" si="17"/>
        <v>0.82667269921736009</v>
      </c>
      <c r="G133" s="1">
        <f t="shared" ca="1" si="17"/>
        <v>0.90491275075634747</v>
      </c>
      <c r="H133" s="1">
        <f t="shared" ca="1" si="17"/>
        <v>0.74863376387029112</v>
      </c>
      <c r="I133" s="1">
        <f t="shared" ca="1" si="17"/>
        <v>0.54241529016840373</v>
      </c>
      <c r="J133" s="1">
        <f t="shared" ca="1" si="17"/>
        <v>0.5338670959267604</v>
      </c>
      <c r="K133" s="1">
        <f t="shared" ca="1" si="17"/>
        <v>0.5055434291627996</v>
      </c>
      <c r="L133" s="1">
        <f t="shared" ca="1" si="17"/>
        <v>0.6086181266431524</v>
      </c>
      <c r="M133" s="1">
        <f t="shared" ca="1" si="17"/>
        <v>0.53570412778122978</v>
      </c>
      <c r="N133" s="1">
        <f t="shared" ca="1" si="17"/>
        <v>0.28770509704975888</v>
      </c>
      <c r="O133" s="1">
        <f t="shared" ca="1" si="17"/>
        <v>0.29161746669037758</v>
      </c>
      <c r="P133" s="1">
        <f t="shared" ca="1" si="17"/>
        <v>0.45276749521773157</v>
      </c>
      <c r="Q133" s="1">
        <f t="shared" ca="1" si="17"/>
        <v>0.44790196809786931</v>
      </c>
      <c r="R133" s="1">
        <f t="shared" ca="1" si="17"/>
        <v>0.47725917153691844</v>
      </c>
      <c r="S133" s="1">
        <f t="shared" ca="1" si="17"/>
        <v>0.51748039093936349</v>
      </c>
      <c r="T133" s="1">
        <f t="shared" ca="1" si="17"/>
        <v>0.50826486100775603</v>
      </c>
      <c r="U133" s="1">
        <f t="shared" ca="1" si="17"/>
        <v>0.6588374243325763</v>
      </c>
      <c r="V133" s="1">
        <f t="shared" ca="1" si="15"/>
        <v>0.677201102183563</v>
      </c>
      <c r="W133" s="1">
        <f t="shared" ca="1" si="16"/>
        <v>0.4619963259662026</v>
      </c>
    </row>
    <row r="134" spans="1:23">
      <c r="A134">
        <v>167</v>
      </c>
      <c r="B134" t="s">
        <v>70</v>
      </c>
      <c r="C134">
        <v>1</v>
      </c>
      <c r="D134" s="1">
        <f t="shared" ca="1" si="12"/>
        <v>0.36475178830286031</v>
      </c>
      <c r="E134" s="1">
        <f t="shared" ca="1" si="13"/>
        <v>0.50183414332307974</v>
      </c>
      <c r="F134" s="1">
        <f t="shared" ca="1" si="17"/>
        <v>0.5228979055707671</v>
      </c>
      <c r="G134" s="1">
        <f t="shared" ca="1" si="17"/>
        <v>0.68878765717714385</v>
      </c>
      <c r="H134" s="1">
        <f t="shared" ca="1" si="17"/>
        <v>0.74140006611724218</v>
      </c>
      <c r="I134" s="1">
        <f t="shared" ca="1" si="17"/>
        <v>0.69467305631748377</v>
      </c>
      <c r="J134" s="1">
        <f t="shared" ca="1" si="17"/>
        <v>0.88090000272464963</v>
      </c>
      <c r="K134" s="1">
        <f t="shared" ca="1" si="17"/>
        <v>1.0229798908818348</v>
      </c>
      <c r="L134" s="1">
        <f t="shared" ca="1" si="17"/>
        <v>0.95503347625656365</v>
      </c>
      <c r="M134" s="1">
        <f t="shared" ca="1" si="17"/>
        <v>0.65674877297372636</v>
      </c>
      <c r="N134" s="1">
        <f t="shared" ca="1" si="17"/>
        <v>0.26421629866899654</v>
      </c>
      <c r="O134" s="1">
        <f t="shared" ca="1" si="17"/>
        <v>0.17881391001114288</v>
      </c>
      <c r="P134" s="1">
        <f t="shared" ca="1" si="17"/>
        <v>0.29817193298355271</v>
      </c>
      <c r="Q134" s="1">
        <f t="shared" ca="1" si="17"/>
        <v>0.25555287027173279</v>
      </c>
      <c r="R134" s="1">
        <f t="shared" ca="1" si="17"/>
        <v>0.3330875914360284</v>
      </c>
      <c r="S134" s="1">
        <f t="shared" ca="1" si="17"/>
        <v>0.49643579397455956</v>
      </c>
      <c r="T134" s="1">
        <f t="shared" ca="1" si="17"/>
        <v>0.41792188696002047</v>
      </c>
      <c r="U134" s="1">
        <f t="shared" ca="1" si="17"/>
        <v>0.36243540740741143</v>
      </c>
      <c r="V134" s="1">
        <f t="shared" ca="1" si="15"/>
        <v>0.36239896877761052</v>
      </c>
      <c r="W134" s="1">
        <f t="shared" ca="1" si="16"/>
        <v>0.255304034073641</v>
      </c>
    </row>
    <row r="135" spans="1:23">
      <c r="A135">
        <v>168</v>
      </c>
      <c r="B135" t="s">
        <v>71</v>
      </c>
      <c r="C135">
        <v>-1</v>
      </c>
      <c r="D135" s="1">
        <f t="shared" ca="1" si="12"/>
        <v>8.292114105496122E-2</v>
      </c>
      <c r="E135" s="1">
        <f t="shared" ca="1" si="13"/>
        <v>0.30444432066237154</v>
      </c>
      <c r="F135" s="1">
        <f t="shared" ca="1" si="17"/>
        <v>0.64969208213001683</v>
      </c>
      <c r="G135" s="1">
        <f t="shared" ca="1" si="17"/>
        <v>0.79786470926432695</v>
      </c>
      <c r="H135" s="1">
        <f t="shared" ca="1" si="17"/>
        <v>0.70272605132968313</v>
      </c>
      <c r="I135" s="1">
        <f t="shared" ca="1" si="17"/>
        <v>0.55480875655219597</v>
      </c>
      <c r="J135" s="1">
        <f t="shared" ca="1" si="17"/>
        <v>0.321929260023394</v>
      </c>
      <c r="K135" s="1">
        <f t="shared" ca="1" si="17"/>
        <v>0.28088044984489974</v>
      </c>
      <c r="L135" s="1">
        <f t="shared" ca="1" si="17"/>
        <v>0.34623371736121278</v>
      </c>
      <c r="M135" s="1">
        <f t="shared" ca="1" si="17"/>
        <v>0.12916278818755086</v>
      </c>
      <c r="N135" s="1">
        <f t="shared" ca="1" si="17"/>
        <v>-8.6200589650947151E-2</v>
      </c>
      <c r="O135" s="1">
        <f t="shared" ca="1" si="17"/>
        <v>-8.6240168980288526E-3</v>
      </c>
      <c r="P135" s="1">
        <f t="shared" ca="1" si="17"/>
        <v>0.31476326535756993</v>
      </c>
      <c r="Q135" s="1">
        <f t="shared" ca="1" si="17"/>
        <v>0.63514036176490618</v>
      </c>
      <c r="R135" s="1">
        <f t="shared" ca="1" si="17"/>
        <v>0.62483613490768208</v>
      </c>
      <c r="S135" s="1">
        <f t="shared" ca="1" si="17"/>
        <v>0.51559148339431338</v>
      </c>
      <c r="T135" s="1">
        <f t="shared" ca="1" si="17"/>
        <v>0.60451375460496681</v>
      </c>
      <c r="U135" s="1">
        <f t="shared" ca="1" si="17"/>
        <v>0.55859588854016873</v>
      </c>
      <c r="V135" s="1">
        <f t="shared" ca="1" si="15"/>
        <v>0.48206075259773162</v>
      </c>
      <c r="W135" s="1">
        <f t="shared" ca="1" si="16"/>
        <v>0.60835666580779446</v>
      </c>
    </row>
    <row r="136" spans="1:23">
      <c r="A136">
        <v>169</v>
      </c>
      <c r="B136" t="s">
        <v>72</v>
      </c>
      <c r="C136">
        <v>-1</v>
      </c>
      <c r="D136" s="1">
        <f t="shared" ca="1" si="12"/>
        <v>4.914144224763918E-2</v>
      </c>
      <c r="E136" s="1">
        <f t="shared" ca="1" si="13"/>
        <v>0.14349148201359713</v>
      </c>
      <c r="F136" s="1">
        <f t="shared" ca="1" si="17"/>
        <v>0.24982394106114109</v>
      </c>
      <c r="G136" s="1">
        <f t="shared" ca="1" si="17"/>
        <v>0.21980144369723065</v>
      </c>
      <c r="H136" s="1">
        <f t="shared" ca="1" si="17"/>
        <v>0.25570851654817039</v>
      </c>
      <c r="I136" s="1">
        <f t="shared" ca="1" si="17"/>
        <v>0.34630251488290215</v>
      </c>
      <c r="J136" s="1">
        <f t="shared" ca="1" si="17"/>
        <v>0.25779488674675888</v>
      </c>
      <c r="K136" s="1">
        <f t="shared" ca="1" si="17"/>
        <v>0.26292203177809242</v>
      </c>
      <c r="L136" s="1">
        <f t="shared" ca="1" si="17"/>
        <v>0.33463439611340801</v>
      </c>
      <c r="M136" s="1">
        <f t="shared" ca="1" si="17"/>
        <v>0.22210113304288207</v>
      </c>
      <c r="N136" s="1">
        <f t="shared" ca="1" si="17"/>
        <v>0.14845398810090935</v>
      </c>
      <c r="O136" s="1">
        <f t="shared" ca="1" si="17"/>
        <v>0.32204825775711882</v>
      </c>
      <c r="P136" s="1">
        <f t="shared" ca="1" si="17"/>
        <v>0.67515337700203948</v>
      </c>
      <c r="Q136" s="1">
        <f t="shared" ca="1" si="17"/>
        <v>0.82259108576314532</v>
      </c>
      <c r="R136" s="1">
        <f t="shared" ca="1" si="17"/>
        <v>0.66377070361446266</v>
      </c>
      <c r="S136" s="1">
        <f t="shared" ca="1" si="17"/>
        <v>0.38102039129798493</v>
      </c>
      <c r="T136" s="1">
        <f t="shared" ca="1" si="17"/>
        <v>0.42889763635056177</v>
      </c>
      <c r="U136" s="1">
        <f t="shared" ca="1" si="17"/>
        <v>0.71873511946794744</v>
      </c>
      <c r="V136" s="1">
        <f t="shared" ca="1" si="15"/>
        <v>0.74520307665827057</v>
      </c>
      <c r="W136" s="1">
        <f t="shared" ca="1" si="16"/>
        <v>0.47491288481963878</v>
      </c>
    </row>
    <row r="137" spans="1:23">
      <c r="A137">
        <v>170</v>
      </c>
      <c r="B137" t="s">
        <v>73</v>
      </c>
      <c r="C137">
        <v>-1</v>
      </c>
      <c r="D137" s="1">
        <f t="shared" ca="1" si="12"/>
        <v>1.5271118986294102E-2</v>
      </c>
      <c r="E137" s="1">
        <f t="shared" ca="1" si="13"/>
        <v>0.16865326485800927</v>
      </c>
      <c r="F137" s="1">
        <f t="shared" ca="1" si="17"/>
        <v>0.41553633033231996</v>
      </c>
      <c r="G137" s="1">
        <f t="shared" ca="1" si="17"/>
        <v>0.54991336725867301</v>
      </c>
      <c r="H137" s="1">
        <f t="shared" ca="1" si="17"/>
        <v>0.48326964312019732</v>
      </c>
      <c r="I137" s="1">
        <f t="shared" ca="1" si="17"/>
        <v>0.42714988722304825</v>
      </c>
      <c r="J137" s="1">
        <f t="shared" ca="1" si="17"/>
        <v>0.25364972665127195</v>
      </c>
      <c r="K137" s="1">
        <f t="shared" ca="1" si="17"/>
        <v>0.21676584370850219</v>
      </c>
      <c r="L137" s="1">
        <f t="shared" ca="1" si="17"/>
        <v>0.26059933886283965</v>
      </c>
      <c r="M137" s="1">
        <f t="shared" ca="1" si="17"/>
        <v>0.11618887047232154</v>
      </c>
      <c r="N137" s="1">
        <f t="shared" ca="1" si="17"/>
        <v>6.7162807821210049E-2</v>
      </c>
      <c r="O137" s="1">
        <f t="shared" ca="1" si="17"/>
        <v>0.30875547472899401</v>
      </c>
      <c r="P137" s="1">
        <f t="shared" ca="1" si="17"/>
        <v>0.72824262649141214</v>
      </c>
      <c r="Q137" s="1">
        <f t="shared" ca="1" si="17"/>
        <v>0.91637202791893857</v>
      </c>
      <c r="R137" s="1">
        <f t="shared" ca="1" si="17"/>
        <v>0.68962330629440927</v>
      </c>
      <c r="S137" s="1">
        <f t="shared" ca="1" si="17"/>
        <v>0.25279648939029681</v>
      </c>
      <c r="T137" s="1">
        <f t="shared" ca="1" si="17"/>
        <v>0.13383792800844418</v>
      </c>
      <c r="U137" s="1">
        <f t="shared" ca="1" si="17"/>
        <v>0.34989884727666143</v>
      </c>
      <c r="V137" s="1">
        <f t="shared" ca="1" si="15"/>
        <v>0.52372162843028436</v>
      </c>
      <c r="W137" s="1">
        <f t="shared" ca="1" si="16"/>
        <v>0.65926359282063862</v>
      </c>
    </row>
    <row r="138" spans="1:23">
      <c r="A138">
        <v>171</v>
      </c>
      <c r="B138" t="s">
        <v>74</v>
      </c>
      <c r="C138">
        <v>-1</v>
      </c>
      <c r="D138" s="1">
        <f t="shared" ca="1" si="12"/>
        <v>3.4111532604220042E-2</v>
      </c>
      <c r="E138" s="1">
        <f t="shared" ca="1" si="13"/>
        <v>0.17170351438857856</v>
      </c>
      <c r="F138" s="1">
        <f t="shared" ca="1" si="17"/>
        <v>0.351409927918514</v>
      </c>
      <c r="G138" s="1">
        <f t="shared" ca="1" si="17"/>
        <v>0.45565108406926802</v>
      </c>
      <c r="H138" s="1">
        <f t="shared" ca="1" si="17"/>
        <v>0.47220782847785159</v>
      </c>
      <c r="I138" s="1">
        <f t="shared" ca="1" si="17"/>
        <v>0.49620686081097992</v>
      </c>
      <c r="J138" s="1">
        <f t="shared" ca="1" si="17"/>
        <v>0.38477510691398986</v>
      </c>
      <c r="K138" s="1">
        <f t="shared" ca="1" si="17"/>
        <v>0.47829696690909496</v>
      </c>
      <c r="L138" s="1">
        <f t="shared" ca="1" si="17"/>
        <v>0.53510304303152822</v>
      </c>
      <c r="M138" s="1">
        <f t="shared" ca="1" si="17"/>
        <v>0.28570201559556679</v>
      </c>
      <c r="N138" s="1">
        <f t="shared" ca="1" si="17"/>
        <v>2.45838900159761E-2</v>
      </c>
      <c r="O138" s="1">
        <f t="shared" ca="1" si="17"/>
        <v>3.098855645254292E-2</v>
      </c>
      <c r="P138" s="1">
        <f t="shared" ca="1" si="17"/>
        <v>0.29536028418140503</v>
      </c>
      <c r="Q138" s="1">
        <f t="shared" ca="1" si="17"/>
        <v>0.60688389232740025</v>
      </c>
      <c r="R138" s="1">
        <f t="shared" ca="1" si="17"/>
        <v>0.59450408407852806</v>
      </c>
      <c r="S138" s="1">
        <f t="shared" ca="1" si="17"/>
        <v>0.29208882567315075</v>
      </c>
      <c r="T138" s="1">
        <f t="shared" ca="1" si="17"/>
        <v>0.20622997852891115</v>
      </c>
      <c r="U138" s="1">
        <f t="shared" ca="1" si="17"/>
        <v>0.42576658985609139</v>
      </c>
      <c r="V138" s="1">
        <f t="shared" ca="1" si="15"/>
        <v>0.69079332217888889</v>
      </c>
      <c r="W138" s="1">
        <f t="shared" ca="1" si="16"/>
        <v>0.8157433971129231</v>
      </c>
    </row>
    <row r="139" spans="1:23">
      <c r="A139">
        <v>172</v>
      </c>
      <c r="B139" t="s">
        <v>75</v>
      </c>
      <c r="C139">
        <v>-1</v>
      </c>
      <c r="D139" s="1">
        <f t="shared" ca="1" si="12"/>
        <v>-1.7266113449073472E-2</v>
      </c>
      <c r="E139" s="1">
        <f t="shared" ca="1" si="13"/>
        <v>0.17503055643158613</v>
      </c>
      <c r="F139" s="1">
        <f t="shared" ca="1" si="17"/>
        <v>0.35797051150442588</v>
      </c>
      <c r="G139" s="1">
        <f t="shared" ca="1" si="17"/>
        <v>0.28820887869045336</v>
      </c>
      <c r="H139" s="1">
        <f t="shared" ca="1" si="17"/>
        <v>0.29879794996250014</v>
      </c>
      <c r="I139" s="1">
        <f t="shared" ca="1" si="17"/>
        <v>0.413249183349156</v>
      </c>
      <c r="J139" s="1">
        <f t="shared" ca="1" si="17"/>
        <v>0.30836698916848221</v>
      </c>
      <c r="K139" s="1">
        <f t="shared" ca="1" si="17"/>
        <v>0.23052715813525904</v>
      </c>
      <c r="L139" s="1">
        <f t="shared" ca="1" si="17"/>
        <v>0.29507080538669012</v>
      </c>
      <c r="M139" s="1">
        <f t="shared" ca="1" si="17"/>
        <v>0.22538846391977535</v>
      </c>
      <c r="N139" s="1">
        <f t="shared" ca="1" si="17"/>
        <v>0.16700873552974266</v>
      </c>
      <c r="O139" s="1">
        <f t="shared" ca="1" si="17"/>
        <v>0.30406734952043851</v>
      </c>
      <c r="P139" s="1">
        <f t="shared" ca="1" si="17"/>
        <v>0.66764605736840366</v>
      </c>
      <c r="Q139" s="1">
        <f t="shared" ca="1" si="17"/>
        <v>0.82142330474094005</v>
      </c>
      <c r="R139" s="1">
        <f t="shared" ca="1" si="17"/>
        <v>0.6868203019453325</v>
      </c>
      <c r="S139" s="1">
        <f t="shared" ca="1" si="17"/>
        <v>0.47244456692996428</v>
      </c>
      <c r="T139" s="1">
        <f t="shared" ca="1" si="17"/>
        <v>0.47250182093968168</v>
      </c>
      <c r="U139" s="1">
        <f t="shared" ca="1" si="17"/>
        <v>0.44288193902825002</v>
      </c>
      <c r="V139" s="1">
        <f t="shared" ca="1" si="15"/>
        <v>0.20446577252905349</v>
      </c>
      <c r="W139" s="1">
        <f t="shared" ca="1" si="16"/>
        <v>1.1134379080993961E-2</v>
      </c>
    </row>
    <row r="140" spans="1:23">
      <c r="A140">
        <v>173</v>
      </c>
      <c r="B140" t="s">
        <v>76</v>
      </c>
      <c r="C140">
        <v>-1</v>
      </c>
      <c r="D140" s="1">
        <f t="shared" ca="1" si="12"/>
        <v>-0.11223185586851783</v>
      </c>
      <c r="E140" s="1">
        <f t="shared" ca="1" si="13"/>
        <v>-0.11974608329748709</v>
      </c>
      <c r="F140" s="1">
        <f t="shared" ca="1" si="17"/>
        <v>-7.8194210604329267E-2</v>
      </c>
      <c r="G140" s="1">
        <f t="shared" ca="1" si="17"/>
        <v>2.5995787818806165E-2</v>
      </c>
      <c r="H140" s="1">
        <f t="shared" ca="1" si="17"/>
        <v>0.22298590607731414</v>
      </c>
      <c r="I140" s="1">
        <f t="shared" ca="1" si="17"/>
        <v>0.35623304725245913</v>
      </c>
      <c r="J140" s="1">
        <f t="shared" ca="1" si="17"/>
        <v>0.26593572139722327</v>
      </c>
      <c r="K140" s="1">
        <f t="shared" ca="1" si="17"/>
        <v>0.21475099364414549</v>
      </c>
      <c r="L140" s="1">
        <f t="shared" ca="1" si="17"/>
        <v>0.17230607018507449</v>
      </c>
      <c r="M140" s="1">
        <f t="shared" ca="1" si="17"/>
        <v>4.1478462624355561E-2</v>
      </c>
      <c r="N140" s="1">
        <f t="shared" ca="1" si="17"/>
        <v>3.1790610352468662E-2</v>
      </c>
      <c r="O140" s="1">
        <f t="shared" ca="1" si="17"/>
        <v>0.2465746952191962</v>
      </c>
      <c r="P140" s="1">
        <f t="shared" ca="1" si="17"/>
        <v>0.6172573134414725</v>
      </c>
      <c r="Q140" s="1">
        <f t="shared" ca="1" si="17"/>
        <v>0.79984011191052384</v>
      </c>
      <c r="R140" s="1">
        <f t="shared" ca="1" si="17"/>
        <v>0.64477023259118538</v>
      </c>
      <c r="S140" s="1">
        <f t="shared" ca="1" si="17"/>
        <v>0.35498720815016693</v>
      </c>
      <c r="T140" s="1">
        <f t="shared" ca="1" si="17"/>
        <v>0.31627461413153835</v>
      </c>
      <c r="U140" s="1">
        <f t="shared" ca="1" si="17"/>
        <v>0.41305889345367908</v>
      </c>
      <c r="V140" s="1">
        <f t="shared" ca="1" si="15"/>
        <v>0.28007222605579124</v>
      </c>
      <c r="W140" s="1">
        <f t="shared" ca="1" si="16"/>
        <v>0.1229823588982452</v>
      </c>
    </row>
    <row r="141" spans="1:23">
      <c r="A141">
        <v>174</v>
      </c>
      <c r="B141" t="s">
        <v>77</v>
      </c>
      <c r="C141">
        <v>-1</v>
      </c>
      <c r="D141" s="1">
        <f t="shared" ca="1" si="12"/>
        <v>0.10219408885550633</v>
      </c>
      <c r="E141" s="1">
        <f t="shared" ca="1" si="13"/>
        <v>0.13187779613764594</v>
      </c>
      <c r="F141" s="1">
        <f t="shared" ca="1" si="17"/>
        <v>0.1197310882965946</v>
      </c>
      <c r="G141" s="1">
        <f t="shared" ca="1" si="17"/>
        <v>0.11711452247182233</v>
      </c>
      <c r="H141" s="1">
        <f t="shared" ca="1" si="17"/>
        <v>0.26423734592793724</v>
      </c>
      <c r="I141" s="1">
        <f t="shared" ca="1" si="17"/>
        <v>0.45867905898783928</v>
      </c>
      <c r="J141" s="1">
        <f t="shared" ca="1" si="17"/>
        <v>0.37757141549528772</v>
      </c>
      <c r="K141" s="1">
        <f t="shared" ca="1" si="17"/>
        <v>0.36716517375108482</v>
      </c>
      <c r="L141" s="1">
        <f t="shared" ca="1" si="17"/>
        <v>0.42886424792620897</v>
      </c>
      <c r="M141" s="1">
        <f t="shared" ca="1" si="17"/>
        <v>0.26296137527067914</v>
      </c>
      <c r="N141" s="1">
        <f t="shared" ca="1" si="17"/>
        <v>0.24638081938539219</v>
      </c>
      <c r="O141" s="1">
        <f t="shared" ca="1" si="17"/>
        <v>0.3944853224022567</v>
      </c>
      <c r="P141" s="1">
        <f t="shared" ca="1" si="17"/>
        <v>0.33473209691908473</v>
      </c>
      <c r="Q141" s="1">
        <f t="shared" ca="1" si="17"/>
        <v>0.29803325932558844</v>
      </c>
      <c r="R141" s="1">
        <f t="shared" ca="1" si="17"/>
        <v>0.39887225130552489</v>
      </c>
      <c r="S141" s="1">
        <f t="shared" ca="1" si="17"/>
        <v>0.28823620291121499</v>
      </c>
      <c r="T141" s="1">
        <f t="shared" ca="1" si="17"/>
        <v>0.21448555120074131</v>
      </c>
      <c r="U141" s="1">
        <f t="shared" ca="1" si="17"/>
        <v>0.40050086018521591</v>
      </c>
      <c r="V141" s="1">
        <f t="shared" ca="1" si="15"/>
        <v>0.54939157678336892</v>
      </c>
      <c r="W141" s="1">
        <f t="shared" ca="1" si="16"/>
        <v>0.41904901668539069</v>
      </c>
    </row>
    <row r="142" spans="1:23">
      <c r="A142">
        <v>175</v>
      </c>
      <c r="B142" t="s">
        <v>78</v>
      </c>
      <c r="C142">
        <v>-1</v>
      </c>
      <c r="D142" s="1">
        <f t="shared" ca="1" si="12"/>
        <v>0.67870768522718816</v>
      </c>
      <c r="E142" s="1">
        <f t="shared" ca="1" si="13"/>
        <v>0.48915917026781408</v>
      </c>
      <c r="F142" s="1">
        <f t="shared" ca="1" si="17"/>
        <v>0.38756473050487467</v>
      </c>
      <c r="G142" s="1">
        <f t="shared" ca="1" si="17"/>
        <v>0.2107274878523942</v>
      </c>
      <c r="H142" s="1">
        <f t="shared" ca="1" si="17"/>
        <v>0.28152015175384326</v>
      </c>
      <c r="I142" s="1">
        <f t="shared" ca="1" si="17"/>
        <v>0.52224689719356732</v>
      </c>
      <c r="J142" s="1">
        <f t="shared" ca="1" si="17"/>
        <v>0.57679291299486279</v>
      </c>
      <c r="K142" s="1">
        <f t="shared" ca="1" si="17"/>
        <v>0.5660741419958033</v>
      </c>
      <c r="L142" s="1">
        <f t="shared" ca="1" si="17"/>
        <v>0.68935573082694446</v>
      </c>
      <c r="M142" s="1">
        <f t="shared" ca="1" si="17"/>
        <v>0.64100271549554377</v>
      </c>
      <c r="N142" s="1">
        <f t="shared" ca="1" si="17"/>
        <v>0.50629563070913841</v>
      </c>
      <c r="O142" s="1">
        <f t="shared" ca="1" si="17"/>
        <v>0.44710400326421229</v>
      </c>
      <c r="P142" s="1">
        <f t="shared" ca="1" si="17"/>
        <v>0.28123684527182108</v>
      </c>
      <c r="Q142" s="1">
        <f t="shared" ca="1" si="17"/>
        <v>0.32718713297750168</v>
      </c>
      <c r="R142" s="1">
        <f t="shared" ca="1" si="17"/>
        <v>0.51433794961308477</v>
      </c>
      <c r="S142" s="1">
        <f t="shared" ca="1" si="17"/>
        <v>0.40903752534230425</v>
      </c>
      <c r="T142" s="1">
        <f t="shared" ca="1" si="17"/>
        <v>0.3121036322283201</v>
      </c>
      <c r="U142" s="1">
        <f t="shared" ca="1" si="17"/>
        <v>0.38532223449541592</v>
      </c>
      <c r="V142" s="1">
        <f t="shared" ca="1" si="15"/>
        <v>0.48479653144206442</v>
      </c>
      <c r="W142" s="1">
        <f t="shared" ca="1" si="16"/>
        <v>0.72791661812420549</v>
      </c>
    </row>
    <row r="143" spans="1:23">
      <c r="A143">
        <v>176</v>
      </c>
      <c r="B143" t="s">
        <v>79</v>
      </c>
      <c r="C143">
        <v>-1</v>
      </c>
      <c r="D143" s="1">
        <f t="shared" ca="1" si="12"/>
        <v>0.13016233688624243</v>
      </c>
      <c r="E143" s="1">
        <f t="shared" ca="1" si="13"/>
        <v>0.23949493476366132</v>
      </c>
      <c r="F143" s="1">
        <f t="shared" ca="1" si="17"/>
        <v>0.39217291107740143</v>
      </c>
      <c r="G143" s="1">
        <f t="shared" ca="1" si="17"/>
        <v>0.31390430008293058</v>
      </c>
      <c r="H143" s="1">
        <f t="shared" ca="1" si="17"/>
        <v>0.34594338369705385</v>
      </c>
      <c r="I143" s="1">
        <f t="shared" ca="1" si="17"/>
        <v>0.57185644470581631</v>
      </c>
      <c r="J143" s="1">
        <f t="shared" ca="1" si="17"/>
        <v>0.68594237760782184</v>
      </c>
      <c r="K143" s="1">
        <f t="shared" ca="1" si="17"/>
        <v>0.60302632741239581</v>
      </c>
      <c r="L143" s="1">
        <f t="shared" ca="1" si="17"/>
        <v>0.6448721770912178</v>
      </c>
      <c r="M143" s="1">
        <f t="shared" ca="1" si="17"/>
        <v>0.66397536865966367</v>
      </c>
      <c r="N143" s="1">
        <f t="shared" ca="1" si="17"/>
        <v>0.80482394771570576</v>
      </c>
      <c r="O143" s="1">
        <f t="shared" ca="1" si="17"/>
        <v>0.77291337682531436</v>
      </c>
      <c r="P143" s="1">
        <f t="shared" ca="1" si="17"/>
        <v>0.52557165734290767</v>
      </c>
      <c r="Q143" s="1">
        <f t="shared" ca="1" si="17"/>
        <v>0.36081109232633934</v>
      </c>
      <c r="R143" s="1">
        <f t="shared" ca="1" si="17"/>
        <v>0.41215852078304033</v>
      </c>
      <c r="S143" s="1">
        <f t="shared" ca="1" si="17"/>
        <v>0.33388533624276179</v>
      </c>
      <c r="T143" s="1">
        <f t="shared" ca="1" si="17"/>
        <v>0.37817829750274401</v>
      </c>
      <c r="U143" s="1">
        <f t="shared" ref="U143:U158" ca="1" si="18">(U93+0.6*(V93+T93)+0.15*(S93+W93))/(1+2*0.6+2*0.15)</f>
        <v>0.6481262633663204</v>
      </c>
      <c r="V143" s="1">
        <f t="shared" ca="1" si="15"/>
        <v>0.70844527750829567</v>
      </c>
      <c r="W143" s="1">
        <f t="shared" ca="1" si="16"/>
        <v>0.468921813070033</v>
      </c>
    </row>
    <row r="144" spans="1:23">
      <c r="A144">
        <v>177</v>
      </c>
      <c r="B144" t="s">
        <v>80</v>
      </c>
      <c r="C144">
        <v>-1</v>
      </c>
      <c r="D144" s="1">
        <f t="shared" ca="1" si="12"/>
        <v>8.4194387041785015E-2</v>
      </c>
      <c r="E144" s="1">
        <f t="shared" ca="1" si="13"/>
        <v>5.0407740363387264E-2</v>
      </c>
      <c r="F144" s="1">
        <f t="shared" ref="F144:T158" ca="1" si="19">(F94+0.6*(G94+E94)+0.15*(D94+H94))/(1+2*0.6+2*0.15)</f>
        <v>0.10906863107375908</v>
      </c>
      <c r="G144" s="1">
        <f t="shared" ca="1" si="19"/>
        <v>0.1988619938813812</v>
      </c>
      <c r="H144" s="1">
        <f t="shared" ca="1" si="19"/>
        <v>0.33005622381440575</v>
      </c>
      <c r="I144" s="1">
        <f t="shared" ca="1" si="19"/>
        <v>0.42655875168105428</v>
      </c>
      <c r="J144" s="1">
        <f t="shared" ca="1" si="19"/>
        <v>0.29871448297226144</v>
      </c>
      <c r="K144" s="1">
        <f t="shared" ca="1" si="19"/>
        <v>0.3006040646807982</v>
      </c>
      <c r="L144" s="1">
        <f t="shared" ca="1" si="19"/>
        <v>0.38563030800271558</v>
      </c>
      <c r="M144" s="1">
        <f t="shared" ca="1" si="19"/>
        <v>0.25679218359191536</v>
      </c>
      <c r="N144" s="1">
        <f t="shared" ca="1" si="19"/>
        <v>0.26031924406486634</v>
      </c>
      <c r="O144" s="1">
        <f t="shared" ca="1" si="19"/>
        <v>0.4309156553706347</v>
      </c>
      <c r="P144" s="1">
        <f t="shared" ca="1" si="19"/>
        <v>0.4024325215116491</v>
      </c>
      <c r="Q144" s="1">
        <f t="shared" ca="1" si="19"/>
        <v>0.40392141167797951</v>
      </c>
      <c r="R144" s="1">
        <f t="shared" ca="1" si="19"/>
        <v>0.44490085856795591</v>
      </c>
      <c r="S144" s="1">
        <f t="shared" ca="1" si="19"/>
        <v>0.25225120395004397</v>
      </c>
      <c r="T144" s="1">
        <f t="shared" ca="1" si="19"/>
        <v>0.17531320397295264</v>
      </c>
      <c r="U144" s="1">
        <f t="shared" ca="1" si="18"/>
        <v>0.44948693855495964</v>
      </c>
      <c r="V144" s="1">
        <f t="shared" ca="1" si="15"/>
        <v>0.82071502048783007</v>
      </c>
      <c r="W144" s="1">
        <f t="shared" ca="1" si="16"/>
        <v>1.0158007033362186</v>
      </c>
    </row>
    <row r="145" spans="1:23">
      <c r="A145">
        <v>178</v>
      </c>
      <c r="B145" t="s">
        <v>81</v>
      </c>
      <c r="C145">
        <v>-1</v>
      </c>
      <c r="D145" s="1">
        <f t="shared" ca="1" si="12"/>
        <v>0.8314597667131628</v>
      </c>
      <c r="E145" s="1">
        <f t="shared" ca="1" si="13"/>
        <v>0.70186366664244215</v>
      </c>
      <c r="F145" s="1">
        <f t="shared" ca="1" si="19"/>
        <v>0.567528409672171</v>
      </c>
      <c r="G145" s="1">
        <f t="shared" ca="1" si="19"/>
        <v>0.35687348291634807</v>
      </c>
      <c r="H145" s="1">
        <f t="shared" ca="1" si="19"/>
        <v>0.43270529841927557</v>
      </c>
      <c r="I145" s="1">
        <f t="shared" ca="1" si="19"/>
        <v>0.72804385808632877</v>
      </c>
      <c r="J145" s="1">
        <f t="shared" ca="1" si="19"/>
        <v>0.79071650809863636</v>
      </c>
      <c r="K145" s="1">
        <f t="shared" ca="1" si="19"/>
        <v>0.60524432293502106</v>
      </c>
      <c r="L145" s="1">
        <f t="shared" ca="1" si="19"/>
        <v>0.47159734096315609</v>
      </c>
      <c r="M145" s="1">
        <f t="shared" ca="1" si="19"/>
        <v>0.30506110824600324</v>
      </c>
      <c r="N145" s="1">
        <f t="shared" ca="1" si="19"/>
        <v>0.30101595090710004</v>
      </c>
      <c r="O145" s="1">
        <f t="shared" ca="1" si="19"/>
        <v>0.37393754813837066</v>
      </c>
      <c r="P145" s="1">
        <f t="shared" ca="1" si="19"/>
        <v>0.25252575437460273</v>
      </c>
      <c r="Q145" s="1">
        <f t="shared" ca="1" si="19"/>
        <v>0.26341851767654301</v>
      </c>
      <c r="R145" s="1">
        <f t="shared" ca="1" si="19"/>
        <v>0.40084275134906477</v>
      </c>
      <c r="S145" s="1">
        <f t="shared" ca="1" si="19"/>
        <v>0.30105368251063469</v>
      </c>
      <c r="T145" s="1">
        <f t="shared" ca="1" si="19"/>
        <v>0.27808882811921576</v>
      </c>
      <c r="U145" s="1">
        <f t="shared" ca="1" si="18"/>
        <v>0.38296501003268474</v>
      </c>
      <c r="V145" s="1">
        <f t="shared" ca="1" si="15"/>
        <v>0.28688832210324527</v>
      </c>
      <c r="W145" s="1">
        <f t="shared" ca="1" si="16"/>
        <v>0.11541694702468044</v>
      </c>
    </row>
    <row r="146" spans="1:23">
      <c r="A146">
        <v>179</v>
      </c>
      <c r="B146" t="s">
        <v>82</v>
      </c>
      <c r="C146">
        <v>-1</v>
      </c>
      <c r="D146" s="1">
        <f t="shared" ca="1" si="12"/>
        <v>0.61977490219191111</v>
      </c>
      <c r="E146" s="1">
        <f t="shared" ca="1" si="13"/>
        <v>0.48351920998584352</v>
      </c>
      <c r="F146" s="1">
        <f t="shared" ca="1" si="19"/>
        <v>0.45793233898292768</v>
      </c>
      <c r="G146" s="1">
        <f t="shared" ca="1" si="19"/>
        <v>0.29640091680161368</v>
      </c>
      <c r="H146" s="1">
        <f t="shared" ca="1" si="19"/>
        <v>0.20887388755641037</v>
      </c>
      <c r="I146" s="1">
        <f t="shared" ca="1" si="19"/>
        <v>0.232779800103597</v>
      </c>
      <c r="J146" s="1">
        <f t="shared" ca="1" si="19"/>
        <v>0.26063185441566972</v>
      </c>
      <c r="K146" s="1">
        <f t="shared" ca="1" si="19"/>
        <v>0.30459673415439614</v>
      </c>
      <c r="L146" s="1">
        <f t="shared" ca="1" si="19"/>
        <v>0.44264985521284145</v>
      </c>
      <c r="M146" s="1">
        <f t="shared" ca="1" si="19"/>
        <v>0.56412358097714321</v>
      </c>
      <c r="N146" s="1">
        <f t="shared" ca="1" si="19"/>
        <v>0.72822463119146719</v>
      </c>
      <c r="O146" s="1">
        <f t="shared" ca="1" si="19"/>
        <v>0.61616704830061442</v>
      </c>
      <c r="P146" s="1">
        <f t="shared" ca="1" si="19"/>
        <v>0.31812327021422276</v>
      </c>
      <c r="Q146" s="1">
        <f t="shared" ca="1" si="19"/>
        <v>0.27823415626170245</v>
      </c>
      <c r="R146" s="1">
        <f t="shared" ca="1" si="19"/>
        <v>0.36452870716178654</v>
      </c>
      <c r="S146" s="1">
        <f t="shared" ca="1" si="19"/>
        <v>0.25367186012787718</v>
      </c>
      <c r="T146" s="1">
        <f t="shared" ca="1" si="19"/>
        <v>0.31083593007405952</v>
      </c>
      <c r="U146" s="1">
        <f t="shared" ca="1" si="18"/>
        <v>0.63521297402380128</v>
      </c>
      <c r="V146" s="1">
        <f t="shared" ca="1" si="15"/>
        <v>0.86437946404562194</v>
      </c>
      <c r="W146" s="1">
        <f t="shared" ca="1" si="16"/>
        <v>0.91718079995251478</v>
      </c>
    </row>
    <row r="147" spans="1:23">
      <c r="A147">
        <v>180</v>
      </c>
      <c r="B147" t="s">
        <v>83</v>
      </c>
      <c r="C147">
        <v>-1</v>
      </c>
      <c r="D147" s="1">
        <f t="shared" ca="1" si="12"/>
        <v>9.4765044350254193E-2</v>
      </c>
      <c r="E147" s="1">
        <f t="shared" ca="1" si="13"/>
        <v>0.26616522275701693</v>
      </c>
      <c r="F147" s="1">
        <f t="shared" ca="1" si="19"/>
        <v>0.56342532358178632</v>
      </c>
      <c r="G147" s="1">
        <f t="shared" ca="1" si="19"/>
        <v>0.58910303389127705</v>
      </c>
      <c r="H147" s="1">
        <f t="shared" ca="1" si="19"/>
        <v>0.29457980495021591</v>
      </c>
      <c r="I147" s="1">
        <f t="shared" ca="1" si="19"/>
        <v>8.111220141888123E-2</v>
      </c>
      <c r="J147" s="1">
        <f t="shared" ca="1" si="19"/>
        <v>6.4289349109035721E-2</v>
      </c>
      <c r="K147" s="1">
        <f t="shared" ca="1" si="19"/>
        <v>0.10066814061509381</v>
      </c>
      <c r="L147" s="1">
        <f t="shared" ca="1" si="19"/>
        <v>0.10617394814946982</v>
      </c>
      <c r="M147" s="1">
        <f t="shared" ca="1" si="19"/>
        <v>0.31116251085118207</v>
      </c>
      <c r="N147" s="1">
        <f t="shared" ca="1" si="19"/>
        <v>0.60556970762138362</v>
      </c>
      <c r="O147" s="1">
        <f t="shared" ca="1" si="19"/>
        <v>0.60176955198435267</v>
      </c>
      <c r="P147" s="1">
        <f t="shared" ca="1" si="19"/>
        <v>0.46016228484395699</v>
      </c>
      <c r="Q147" s="1">
        <f t="shared" ca="1" si="19"/>
        <v>0.51575336521191406</v>
      </c>
      <c r="R147" s="1">
        <f t="shared" ca="1" si="19"/>
        <v>0.59123688545107667</v>
      </c>
      <c r="S147" s="1">
        <f t="shared" ca="1" si="19"/>
        <v>0.72733326145615673</v>
      </c>
      <c r="T147" s="1">
        <f t="shared" ca="1" si="19"/>
        <v>0.69952794050739575</v>
      </c>
      <c r="U147" s="1">
        <f t="shared" ca="1" si="18"/>
        <v>0.50827674402875966</v>
      </c>
      <c r="V147" s="1">
        <f t="shared" ca="1" si="15"/>
        <v>0.42266310572948429</v>
      </c>
      <c r="W147" s="1">
        <f t="shared" ca="1" si="16"/>
        <v>0.58360761791791849</v>
      </c>
    </row>
    <row r="148" spans="1:23">
      <c r="A148">
        <v>181</v>
      </c>
      <c r="B148" t="s">
        <v>84</v>
      </c>
      <c r="C148">
        <v>-1</v>
      </c>
      <c r="D148" s="1">
        <f t="shared" ca="1" si="12"/>
        <v>0.17202277186343881</v>
      </c>
      <c r="E148" s="1">
        <f t="shared" ca="1" si="13"/>
        <v>0.34879481254746481</v>
      </c>
      <c r="F148" s="1">
        <f t="shared" ca="1" si="19"/>
        <v>0.46432609714120965</v>
      </c>
      <c r="G148" s="1">
        <f t="shared" ca="1" si="19"/>
        <v>0.25566590699653358</v>
      </c>
      <c r="H148" s="1">
        <f t="shared" ca="1" si="19"/>
        <v>8.2570158609981403E-2</v>
      </c>
      <c r="I148" s="1">
        <f t="shared" ca="1" si="19"/>
        <v>6.9950487730594507E-2</v>
      </c>
      <c r="J148" s="1">
        <f t="shared" ca="1" si="19"/>
        <v>8.1990929822089553E-2</v>
      </c>
      <c r="K148" s="1">
        <f t="shared" ca="1" si="19"/>
        <v>8.4095295460123731E-2</v>
      </c>
      <c r="L148" s="1">
        <f t="shared" ca="1" si="19"/>
        <v>0.20068260144623501</v>
      </c>
      <c r="M148" s="1">
        <f t="shared" ca="1" si="19"/>
        <v>0.41684110930329349</v>
      </c>
      <c r="N148" s="1">
        <f t="shared" ca="1" si="19"/>
        <v>0.46081684976868847</v>
      </c>
      <c r="O148" s="1">
        <f t="shared" ca="1" si="19"/>
        <v>0.38236883126645937</v>
      </c>
      <c r="P148" s="1">
        <f t="shared" ca="1" si="19"/>
        <v>0.56192592773717176</v>
      </c>
      <c r="Q148" s="1">
        <f t="shared" ca="1" si="19"/>
        <v>0.85949063029496775</v>
      </c>
      <c r="R148" s="1">
        <f t="shared" ca="1" si="19"/>
        <v>0.93802490638148872</v>
      </c>
      <c r="S148" s="1">
        <f t="shared" ca="1" si="19"/>
        <v>0.76316204406062793</v>
      </c>
      <c r="T148" s="1">
        <f t="shared" ca="1" si="19"/>
        <v>0.56500945544635495</v>
      </c>
      <c r="U148" s="1">
        <f t="shared" ca="1" si="18"/>
        <v>0.6670315571077402</v>
      </c>
      <c r="V148" s="1">
        <f t="shared" ca="1" si="15"/>
        <v>0.64831919542779803</v>
      </c>
      <c r="W148" s="1">
        <f t="shared" ca="1" si="16"/>
        <v>0.34764607888980009</v>
      </c>
    </row>
    <row r="149" spans="1:23">
      <c r="A149">
        <v>182</v>
      </c>
      <c r="B149" t="s">
        <v>85</v>
      </c>
      <c r="C149">
        <v>-1</v>
      </c>
      <c r="D149" s="1">
        <f t="shared" ca="1" si="12"/>
        <v>0.19782425947866081</v>
      </c>
      <c r="E149" s="1">
        <f t="shared" ca="1" si="13"/>
        <v>0.36193676678314363</v>
      </c>
      <c r="F149" s="1">
        <f t="shared" ca="1" si="19"/>
        <v>0.6570543147651311</v>
      </c>
      <c r="G149" s="1">
        <f t="shared" ca="1" si="19"/>
        <v>0.68162364114818907</v>
      </c>
      <c r="H149" s="1">
        <f t="shared" ca="1" si="19"/>
        <v>0.33691729987135155</v>
      </c>
      <c r="I149" s="1">
        <f t="shared" ca="1" si="19"/>
        <v>8.8638089059770081E-2</v>
      </c>
      <c r="J149" s="1">
        <f t="shared" ca="1" si="19"/>
        <v>5.7762749207454368E-2</v>
      </c>
      <c r="K149" s="1">
        <f t="shared" ca="1" si="19"/>
        <v>0.12088195326751941</v>
      </c>
      <c r="L149" s="1">
        <f t="shared" ca="1" si="19"/>
        <v>0.15621099692775317</v>
      </c>
      <c r="M149" s="1">
        <f t="shared" ca="1" si="19"/>
        <v>0.2530279017425307</v>
      </c>
      <c r="N149" s="1">
        <f t="shared" ca="1" si="19"/>
        <v>0.37704076230046585</v>
      </c>
      <c r="O149" s="1">
        <f t="shared" ca="1" si="19"/>
        <v>0.28543873602122855</v>
      </c>
      <c r="P149" s="1">
        <f t="shared" ca="1" si="19"/>
        <v>0.3869911839591052</v>
      </c>
      <c r="Q149" s="1">
        <f t="shared" ca="1" si="19"/>
        <v>0.6774641329288088</v>
      </c>
      <c r="R149" s="1">
        <f t="shared" ca="1" si="19"/>
        <v>0.71073601913578133</v>
      </c>
      <c r="S149" s="1">
        <f t="shared" ca="1" si="19"/>
        <v>0.57185293453368047</v>
      </c>
      <c r="T149" s="1">
        <f t="shared" ca="1" si="19"/>
        <v>0.73358114033385446</v>
      </c>
      <c r="U149" s="1">
        <f t="shared" ca="1" si="18"/>
        <v>0.93558556316739472</v>
      </c>
      <c r="V149" s="1">
        <f t="shared" ca="1" si="15"/>
        <v>1.0201291594121167</v>
      </c>
      <c r="W149" s="1">
        <f t="shared" ca="1" si="16"/>
        <v>1.028847463647113</v>
      </c>
    </row>
    <row r="150" spans="1:23">
      <c r="A150">
        <v>183</v>
      </c>
      <c r="B150" t="s">
        <v>86</v>
      </c>
      <c r="C150">
        <v>-1</v>
      </c>
      <c r="D150" s="1">
        <f t="shared" ca="1" si="12"/>
        <v>0.19721979217258648</v>
      </c>
      <c r="E150" s="1">
        <f t="shared" ca="1" si="13"/>
        <v>0.40929305587585657</v>
      </c>
      <c r="F150" s="1">
        <f t="shared" ca="1" si="19"/>
        <v>0.69770129115373725</v>
      </c>
      <c r="G150" s="1">
        <f t="shared" ca="1" si="19"/>
        <v>0.67940562142380756</v>
      </c>
      <c r="H150" s="1">
        <f t="shared" ca="1" si="19"/>
        <v>0.36045712629839416</v>
      </c>
      <c r="I150" s="1">
        <f t="shared" ca="1" si="19"/>
        <v>0.10603820851153625</v>
      </c>
      <c r="J150" s="1">
        <f t="shared" ca="1" si="19"/>
        <v>1.3983422889579229E-2</v>
      </c>
      <c r="K150" s="1">
        <f t="shared" ca="1" si="19"/>
        <v>4.2196325527715746E-2</v>
      </c>
      <c r="L150" s="1">
        <f t="shared" ca="1" si="19"/>
        <v>0.26496267867852646</v>
      </c>
      <c r="M150" s="1">
        <f t="shared" ca="1" si="19"/>
        <v>0.67403013718746529</v>
      </c>
      <c r="N150" s="1">
        <f t="shared" ca="1" si="19"/>
        <v>0.8937417821813225</v>
      </c>
      <c r="O150" s="1">
        <f t="shared" ca="1" si="19"/>
        <v>0.77872311611520195</v>
      </c>
      <c r="P150" s="1">
        <f t="shared" ca="1" si="19"/>
        <v>0.56695704613898279</v>
      </c>
      <c r="Q150" s="1">
        <f t="shared" ca="1" si="19"/>
        <v>0.64399964274652832</v>
      </c>
      <c r="R150" s="1">
        <f t="shared" ca="1" si="19"/>
        <v>0.65444808442914792</v>
      </c>
      <c r="S150" s="1">
        <f t="shared" ca="1" si="19"/>
        <v>0.55329775780926505</v>
      </c>
      <c r="T150" s="1">
        <f t="shared" ca="1" si="19"/>
        <v>0.72016619564756978</v>
      </c>
      <c r="U150" s="1">
        <f t="shared" ca="1" si="18"/>
        <v>0.93030506827370907</v>
      </c>
      <c r="V150" s="1">
        <f t="shared" ca="1" si="15"/>
        <v>0.9855669032874147</v>
      </c>
      <c r="W150" s="1">
        <f t="shared" ca="1" si="16"/>
        <v>0.92955319547660242</v>
      </c>
    </row>
    <row r="151" spans="1:23">
      <c r="A151">
        <v>184</v>
      </c>
      <c r="B151" t="s">
        <v>87</v>
      </c>
      <c r="C151">
        <v>-1</v>
      </c>
      <c r="D151" s="1">
        <f t="shared" ca="1" si="12"/>
        <v>0.10588056826521489</v>
      </c>
      <c r="E151" s="1">
        <f t="shared" ca="1" si="13"/>
        <v>0.30568038233773481</v>
      </c>
      <c r="F151" s="1">
        <f t="shared" ca="1" si="19"/>
        <v>0.59366625694222142</v>
      </c>
      <c r="G151" s="1">
        <f t="shared" ca="1" si="19"/>
        <v>0.58812677752623455</v>
      </c>
      <c r="H151" s="1">
        <f t="shared" ca="1" si="19"/>
        <v>0.32789068443030411</v>
      </c>
      <c r="I151" s="1">
        <f t="shared" ca="1" si="19"/>
        <v>0.16896610890849445</v>
      </c>
      <c r="J151" s="1">
        <f t="shared" ca="1" si="19"/>
        <v>0.18334381262735799</v>
      </c>
      <c r="K151" s="1">
        <f t="shared" ca="1" si="19"/>
        <v>0.26322212471030842</v>
      </c>
      <c r="L151" s="1">
        <f t="shared" ca="1" si="19"/>
        <v>0.32571818809049019</v>
      </c>
      <c r="M151" s="1">
        <f t="shared" ca="1" si="19"/>
        <v>0.50946574566662295</v>
      </c>
      <c r="N151" s="1">
        <f t="shared" ca="1" si="19"/>
        <v>0.54859865428158616</v>
      </c>
      <c r="O151" s="1">
        <f t="shared" ca="1" si="19"/>
        <v>0.36741459795336484</v>
      </c>
      <c r="P151" s="1">
        <f t="shared" ca="1" si="19"/>
        <v>0.38193749334661264</v>
      </c>
      <c r="Q151" s="1">
        <f t="shared" ca="1" si="19"/>
        <v>0.63913368280854355</v>
      </c>
      <c r="R151" s="1">
        <f t="shared" ca="1" si="19"/>
        <v>0.75895485737602331</v>
      </c>
      <c r="S151" s="1">
        <f t="shared" ca="1" si="19"/>
        <v>0.66311363181054994</v>
      </c>
      <c r="T151" s="1">
        <f t="shared" ca="1" si="19"/>
        <v>0.42102059566675487</v>
      </c>
      <c r="U151" s="1">
        <f t="shared" ca="1" si="18"/>
        <v>0.27576724684419529</v>
      </c>
      <c r="V151" s="1">
        <f t="shared" ca="1" si="15"/>
        <v>0.11886892071981144</v>
      </c>
      <c r="W151" s="1">
        <f t="shared" ca="1" si="16"/>
        <v>1.0521176206988012E-2</v>
      </c>
    </row>
    <row r="152" spans="1:23">
      <c r="A152">
        <v>185</v>
      </c>
      <c r="B152" t="s">
        <v>88</v>
      </c>
      <c r="C152">
        <v>-1</v>
      </c>
      <c r="D152" s="1">
        <f t="shared" ca="1" si="12"/>
        <v>-6.4670907468801697E-3</v>
      </c>
      <c r="E152" s="1">
        <f t="shared" ca="1" si="13"/>
        <v>0.23916569251717687</v>
      </c>
      <c r="F152" s="1">
        <f t="shared" ca="1" si="19"/>
        <v>0.4089927686208793</v>
      </c>
      <c r="G152" s="1">
        <f t="shared" ca="1" si="19"/>
        <v>0.25131652146663064</v>
      </c>
      <c r="H152" s="1">
        <f t="shared" ca="1" si="19"/>
        <v>9.3773490255410014E-2</v>
      </c>
      <c r="I152" s="1">
        <f t="shared" ca="1" si="19"/>
        <v>7.5575454807179518E-2</v>
      </c>
      <c r="J152" s="1">
        <f t="shared" ca="1" si="19"/>
        <v>1.9569898524078286E-2</v>
      </c>
      <c r="K152" s="1">
        <f t="shared" ca="1" si="19"/>
        <v>-9.0276539315313487E-3</v>
      </c>
      <c r="L152" s="1">
        <f t="shared" ca="1" si="19"/>
        <v>6.0268392653934355E-2</v>
      </c>
      <c r="M152" s="1">
        <f t="shared" ca="1" si="19"/>
        <v>0.37525863015497973</v>
      </c>
      <c r="N152" s="1">
        <f t="shared" ca="1" si="19"/>
        <v>0.71515699454617632</v>
      </c>
      <c r="O152" s="1">
        <f t="shared" ca="1" si="19"/>
        <v>0.60955071821461615</v>
      </c>
      <c r="P152" s="1">
        <f t="shared" ca="1" si="19"/>
        <v>0.23972376763506062</v>
      </c>
      <c r="Q152" s="1">
        <f t="shared" ca="1" si="19"/>
        <v>0.23373977500179111</v>
      </c>
      <c r="R152" s="1">
        <f t="shared" ca="1" si="19"/>
        <v>0.56673963218756651</v>
      </c>
      <c r="S152" s="1">
        <f t="shared" ca="1" si="19"/>
        <v>0.69265728396452808</v>
      </c>
      <c r="T152" s="1">
        <f t="shared" ca="1" si="19"/>
        <v>0.60873863384555071</v>
      </c>
      <c r="U152" s="1">
        <f t="shared" ca="1" si="18"/>
        <v>0.67771848882747832</v>
      </c>
      <c r="V152" s="1">
        <f t="shared" ca="1" si="15"/>
        <v>0.64901536004721327</v>
      </c>
      <c r="W152" s="1">
        <f t="shared" ca="1" si="16"/>
        <v>0.43746529193652528</v>
      </c>
    </row>
    <row r="153" spans="1:23">
      <c r="A153">
        <v>186</v>
      </c>
      <c r="B153" t="s">
        <v>89</v>
      </c>
      <c r="C153">
        <v>-1</v>
      </c>
      <c r="D153" s="1">
        <f t="shared" ca="1" si="12"/>
        <v>0.49305350082523558</v>
      </c>
      <c r="E153" s="1">
        <f t="shared" ca="1" si="13"/>
        <v>0.49277819038885351</v>
      </c>
      <c r="F153" s="1">
        <f t="shared" ca="1" si="19"/>
        <v>0.27254794895086715</v>
      </c>
      <c r="G153" s="1">
        <f t="shared" ca="1" si="19"/>
        <v>6.6691406948750268E-2</v>
      </c>
      <c r="H153" s="1">
        <f t="shared" ca="1" si="19"/>
        <v>5.6151128227931854E-3</v>
      </c>
      <c r="I153" s="1">
        <f t="shared" ca="1" si="19"/>
        <v>6.7410374502932524E-4</v>
      </c>
      <c r="J153" s="1">
        <f t="shared" ca="1" si="19"/>
        <v>1.6246672186023759E-2</v>
      </c>
      <c r="K153" s="1">
        <f t="shared" ca="1" si="19"/>
        <v>0.11912566170980239</v>
      </c>
      <c r="L153" s="1">
        <f t="shared" ca="1" si="19"/>
        <v>0.26548787197855611</v>
      </c>
      <c r="M153" s="1">
        <f t="shared" ca="1" si="19"/>
        <v>0.42942251648828245</v>
      </c>
      <c r="N153" s="1">
        <f t="shared" ca="1" si="19"/>
        <v>0.41812656215604449</v>
      </c>
      <c r="O153" s="1">
        <f t="shared" ca="1" si="19"/>
        <v>0.45198251181850901</v>
      </c>
      <c r="P153" s="1">
        <f t="shared" ca="1" si="19"/>
        <v>0.42677529519689195</v>
      </c>
      <c r="Q153" s="1">
        <f t="shared" ca="1" si="19"/>
        <v>0.50416558910888154</v>
      </c>
      <c r="R153" s="1">
        <f t="shared" ca="1" si="19"/>
        <v>0.50737668736600372</v>
      </c>
      <c r="S153" s="1">
        <f t="shared" ca="1" si="19"/>
        <v>0.54960954706310639</v>
      </c>
      <c r="T153" s="1">
        <f t="shared" ca="1" si="19"/>
        <v>0.47128291887723694</v>
      </c>
      <c r="U153" s="1">
        <f t="shared" ca="1" si="18"/>
        <v>0.30755151445054052</v>
      </c>
      <c r="V153" s="1">
        <f t="shared" ca="1" si="15"/>
        <v>0.16054835362467312</v>
      </c>
      <c r="W153" s="1">
        <f t="shared" ca="1" si="16"/>
        <v>7.9000355412746651E-2</v>
      </c>
    </row>
    <row r="154" spans="1:23">
      <c r="A154">
        <v>187</v>
      </c>
      <c r="B154" t="s">
        <v>90</v>
      </c>
      <c r="C154">
        <v>-1</v>
      </c>
      <c r="D154" s="1">
        <f t="shared" ca="1" si="12"/>
        <v>0.91645869547509395</v>
      </c>
      <c r="E154" s="1">
        <f t="shared" ca="1" si="13"/>
        <v>0.69549841584901351</v>
      </c>
      <c r="F154" s="1">
        <f t="shared" ca="1" si="19"/>
        <v>0.36806161693637779</v>
      </c>
      <c r="G154" s="1">
        <f t="shared" ca="1" si="19"/>
        <v>0.16219508872931312</v>
      </c>
      <c r="H154" s="1">
        <f t="shared" ca="1" si="19"/>
        <v>7.8755533651450965E-2</v>
      </c>
      <c r="I154" s="1">
        <f t="shared" ca="1" si="19"/>
        <v>1.1644261438897286E-2</v>
      </c>
      <c r="J154" s="1">
        <f t="shared" ca="1" si="19"/>
        <v>-2.4495523301329262E-2</v>
      </c>
      <c r="K154" s="1">
        <f t="shared" ca="1" si="19"/>
        <v>3.4931101065796673E-2</v>
      </c>
      <c r="L154" s="1">
        <f t="shared" ca="1" si="19"/>
        <v>0.25560079375483979</v>
      </c>
      <c r="M154" s="1">
        <f t="shared" ca="1" si="19"/>
        <v>0.45890844057612201</v>
      </c>
      <c r="N154" s="1">
        <f t="shared" ca="1" si="19"/>
        <v>0.41907048047530138</v>
      </c>
      <c r="O154" s="1">
        <f t="shared" ca="1" si="19"/>
        <v>0.43783380353356877</v>
      </c>
      <c r="P154" s="1">
        <f t="shared" ca="1" si="19"/>
        <v>0.47431062996158263</v>
      </c>
      <c r="Q154" s="1">
        <f t="shared" ca="1" si="19"/>
        <v>0.62102727638316746</v>
      </c>
      <c r="R154" s="1">
        <f t="shared" ca="1" si="19"/>
        <v>0.57033812373283066</v>
      </c>
      <c r="S154" s="1">
        <f t="shared" ca="1" si="19"/>
        <v>0.46035257104989463</v>
      </c>
      <c r="T154" s="1">
        <f t="shared" ca="1" si="19"/>
        <v>0.56295838265718257</v>
      </c>
      <c r="U154" s="1">
        <f t="shared" ca="1" si="18"/>
        <v>0.58424272358233975</v>
      </c>
      <c r="V154" s="1">
        <f t="shared" ca="1" si="15"/>
        <v>0.54489628542834034</v>
      </c>
      <c r="W154" s="1">
        <f t="shared" ca="1" si="16"/>
        <v>0.74024001811444118</v>
      </c>
    </row>
    <row r="155" spans="1:23">
      <c r="A155">
        <v>188</v>
      </c>
      <c r="B155" t="s">
        <v>91</v>
      </c>
      <c r="C155">
        <v>-1</v>
      </c>
      <c r="D155" s="1">
        <f t="shared" ca="1" si="12"/>
        <v>0.43676718002505871</v>
      </c>
      <c r="E155" s="1">
        <f t="shared" ca="1" si="13"/>
        <v>0.45097044670249525</v>
      </c>
      <c r="F155" s="1">
        <f t="shared" ca="1" si="19"/>
        <v>0.20625294120755266</v>
      </c>
      <c r="G155" s="1">
        <f t="shared" ca="1" si="19"/>
        <v>4.6883927248955549E-2</v>
      </c>
      <c r="H155" s="1">
        <f t="shared" ca="1" si="19"/>
        <v>8.9761134864918227E-2</v>
      </c>
      <c r="I155" s="1">
        <f t="shared" ca="1" si="19"/>
        <v>0.24215252113191976</v>
      </c>
      <c r="J155" s="1">
        <f t="shared" ca="1" si="19"/>
        <v>0.25000652971938175</v>
      </c>
      <c r="K155" s="1">
        <f t="shared" ca="1" si="19"/>
        <v>0.20678266704895232</v>
      </c>
      <c r="L155" s="1">
        <f t="shared" ca="1" si="19"/>
        <v>0.13520560379419902</v>
      </c>
      <c r="M155" s="1">
        <f t="shared" ca="1" si="19"/>
        <v>0.13445252288787074</v>
      </c>
      <c r="N155" s="1">
        <f t="shared" ca="1" si="19"/>
        <v>0.24784866508873149</v>
      </c>
      <c r="O155" s="1">
        <f t="shared" ca="1" si="19"/>
        <v>0.45488667262646976</v>
      </c>
      <c r="P155" s="1">
        <f t="shared" ca="1" si="19"/>
        <v>0.51903473603815498</v>
      </c>
      <c r="Q155" s="1">
        <f t="shared" ca="1" si="19"/>
        <v>0.66512517829417062</v>
      </c>
      <c r="R155" s="1">
        <f t="shared" ca="1" si="19"/>
        <v>0.65697621972818887</v>
      </c>
      <c r="S155" s="1">
        <f t="shared" ca="1" si="19"/>
        <v>0.39460355976498079</v>
      </c>
      <c r="T155" s="1">
        <f t="shared" ca="1" si="19"/>
        <v>0.32374032915732159</v>
      </c>
      <c r="U155" s="1">
        <f t="shared" ca="1" si="18"/>
        <v>0.58591710005039022</v>
      </c>
      <c r="V155" s="1">
        <f t="shared" ca="1" si="15"/>
        <v>0.67595901985073703</v>
      </c>
      <c r="W155" s="1">
        <f t="shared" ca="1" si="16"/>
        <v>0.42621757399947718</v>
      </c>
    </row>
    <row r="156" spans="1:23">
      <c r="A156">
        <v>189</v>
      </c>
      <c r="B156" t="s">
        <v>92</v>
      </c>
      <c r="C156">
        <v>-1</v>
      </c>
      <c r="D156" s="1">
        <f t="shared" ca="1" si="12"/>
        <v>1.1031294446880342</v>
      </c>
      <c r="E156" s="1">
        <f t="shared" ca="1" si="13"/>
        <v>0.8300849874031957</v>
      </c>
      <c r="F156" s="1">
        <f t="shared" ca="1" si="19"/>
        <v>0.36301872343530345</v>
      </c>
      <c r="G156" s="1">
        <f t="shared" ca="1" si="19"/>
        <v>7.5388361527177927E-2</v>
      </c>
      <c r="H156" s="1">
        <f t="shared" ca="1" si="19"/>
        <v>-2.6198069024817505E-3</v>
      </c>
      <c r="I156" s="1">
        <f t="shared" ca="1" si="19"/>
        <v>-2.8648884376853135E-2</v>
      </c>
      <c r="J156" s="1">
        <f t="shared" ca="1" si="19"/>
        <v>-2.1001382056282651E-2</v>
      </c>
      <c r="K156" s="1">
        <f t="shared" ca="1" si="19"/>
        <v>8.1535177005547826E-2</v>
      </c>
      <c r="L156" s="1">
        <f t="shared" ca="1" si="19"/>
        <v>0.27385287069427561</v>
      </c>
      <c r="M156" s="1">
        <f t="shared" ca="1" si="19"/>
        <v>0.46535863216886747</v>
      </c>
      <c r="N156" s="1">
        <f t="shared" ca="1" si="19"/>
        <v>0.46323213781601658</v>
      </c>
      <c r="O156" s="1">
        <f t="shared" ca="1" si="19"/>
        <v>0.47249801831568927</v>
      </c>
      <c r="P156" s="1">
        <f t="shared" ca="1" si="19"/>
        <v>0.3153685690264455</v>
      </c>
      <c r="Q156" s="1">
        <f t="shared" ca="1" si="19"/>
        <v>0.23679603668975369</v>
      </c>
      <c r="R156" s="1">
        <f t="shared" ca="1" si="19"/>
        <v>0.32181357579074821</v>
      </c>
      <c r="S156" s="1">
        <f t="shared" ca="1" si="19"/>
        <v>0.29332657390577788</v>
      </c>
      <c r="T156" s="1">
        <f t="shared" ca="1" si="19"/>
        <v>0.36396587368446226</v>
      </c>
      <c r="U156" s="1">
        <f t="shared" ca="1" si="18"/>
        <v>0.55779728265837958</v>
      </c>
      <c r="V156" s="1">
        <f t="shared" ca="1" si="15"/>
        <v>0.6075045073840738</v>
      </c>
      <c r="W156" s="1">
        <f t="shared" ca="1" si="16"/>
        <v>0.70273936372734103</v>
      </c>
    </row>
    <row r="157" spans="1:23">
      <c r="A157">
        <v>190</v>
      </c>
      <c r="B157" t="s">
        <v>93</v>
      </c>
      <c r="C157">
        <v>-1</v>
      </c>
      <c r="D157" s="1">
        <f t="shared" ca="1" si="12"/>
        <v>0.19409047910403091</v>
      </c>
      <c r="E157" s="1">
        <f t="shared" ca="1" si="13"/>
        <v>0.28250557859574077</v>
      </c>
      <c r="F157" s="1">
        <f t="shared" ca="1" si="19"/>
        <v>0.20054098822619165</v>
      </c>
      <c r="G157" s="1">
        <f t="shared" ca="1" si="19"/>
        <v>0.13768978131359813</v>
      </c>
      <c r="H157" s="1">
        <f t="shared" ca="1" si="19"/>
        <v>0.10364938502767893</v>
      </c>
      <c r="I157" s="1">
        <f t="shared" ca="1" si="19"/>
        <v>7.0909250300474999E-2</v>
      </c>
      <c r="J157" s="1">
        <f t="shared" ca="1" si="19"/>
        <v>0.1332395537766386</v>
      </c>
      <c r="K157" s="1">
        <f t="shared" ca="1" si="19"/>
        <v>0.25988927488297142</v>
      </c>
      <c r="L157" s="1">
        <f t="shared" ca="1" si="19"/>
        <v>0.42682006590864419</v>
      </c>
      <c r="M157" s="1">
        <f t="shared" ca="1" si="19"/>
        <v>0.49634374049076913</v>
      </c>
      <c r="N157" s="1">
        <f t="shared" ca="1" si="19"/>
        <v>0.45026549280717454</v>
      </c>
      <c r="O157" s="1">
        <f t="shared" ca="1" si="19"/>
        <v>0.46601205076317614</v>
      </c>
      <c r="P157" s="1">
        <f t="shared" ca="1" si="19"/>
        <v>0.42645251823541563</v>
      </c>
      <c r="Q157" s="1">
        <f t="shared" ca="1" si="19"/>
        <v>0.57737022316638775</v>
      </c>
      <c r="R157" s="1">
        <f t="shared" ca="1" si="19"/>
        <v>0.58863623157445455</v>
      </c>
      <c r="S157" s="1">
        <f t="shared" ca="1" si="19"/>
        <v>0.4345900963998785</v>
      </c>
      <c r="T157" s="1">
        <f t="shared" ca="1" si="19"/>
        <v>0.476042034841346</v>
      </c>
      <c r="U157" s="1">
        <f t="shared" ca="1" si="18"/>
        <v>0.71925166679215735</v>
      </c>
      <c r="V157" s="1">
        <f t="shared" ca="1" si="15"/>
        <v>0.87626060558644348</v>
      </c>
      <c r="W157" s="1">
        <f t="shared" ca="1" si="16"/>
        <v>0.94511241044691341</v>
      </c>
    </row>
    <row r="158" spans="1:23">
      <c r="A158">
        <v>191</v>
      </c>
      <c r="B158" t="s">
        <v>94</v>
      </c>
      <c r="C158">
        <v>-1</v>
      </c>
      <c r="D158" s="1">
        <f t="shared" ca="1" si="12"/>
        <v>0.49891618235083229</v>
      </c>
      <c r="E158" s="1">
        <f t="shared" ca="1" si="13"/>
        <v>0.55121862100689367</v>
      </c>
      <c r="F158" s="1">
        <f t="shared" ca="1" si="19"/>
        <v>0.33348086222529882</v>
      </c>
      <c r="G158" s="1">
        <f t="shared" ca="1" si="19"/>
        <v>0.11889388661700695</v>
      </c>
      <c r="H158" s="1">
        <f t="shared" ca="1" si="19"/>
        <v>6.443630463602687E-2</v>
      </c>
      <c r="I158" s="1">
        <f t="shared" ca="1" si="19"/>
        <v>0.14212430207646348</v>
      </c>
      <c r="J158" s="1">
        <f t="shared" ca="1" si="19"/>
        <v>0.24454321341021584</v>
      </c>
      <c r="K158" s="1">
        <f t="shared" ca="1" si="19"/>
        <v>0.27457232315682595</v>
      </c>
      <c r="L158" s="1">
        <f ca="1">(L108+0.6*(M108+K108)+0.15*(J108+N108))/(1+2*0.6+2*0.15)</f>
        <v>0.35045428686332258</v>
      </c>
      <c r="M158" s="1">
        <f t="shared" ca="1" si="19"/>
        <v>0.45208148799969561</v>
      </c>
      <c r="N158" s="1">
        <f t="shared" ca="1" si="19"/>
        <v>0.46160639741299009</v>
      </c>
      <c r="O158" s="1">
        <f t="shared" ca="1" si="19"/>
        <v>0.53288924339250188</v>
      </c>
      <c r="P158" s="1">
        <f t="shared" ca="1" si="19"/>
        <v>0.56178891250952456</v>
      </c>
      <c r="Q158" s="1">
        <f t="shared" ca="1" si="19"/>
        <v>0.68286607272016298</v>
      </c>
      <c r="R158" s="1">
        <f t="shared" ca="1" si="19"/>
        <v>0.562421622568542</v>
      </c>
      <c r="S158" s="1">
        <f t="shared" ca="1" si="19"/>
        <v>0.28638627976641412</v>
      </c>
      <c r="T158" s="1">
        <f t="shared" ca="1" si="19"/>
        <v>0.37987124671708955</v>
      </c>
      <c r="U158" s="1">
        <f t="shared" ca="1" si="18"/>
        <v>0.71866047944330946</v>
      </c>
      <c r="V158" s="1">
        <f t="shared" ca="1" si="15"/>
        <v>0.74312500087124778</v>
      </c>
      <c r="W158" s="1">
        <f ca="1">(W108+0.6*(V108)+0.15*U108)/(1+0.6+0.15)</f>
        <v>0.47838512624292834</v>
      </c>
    </row>
    <row r="159" spans="1:23">
      <c r="D159" s="1" t="s">
        <v>2</v>
      </c>
      <c r="E159" s="1" t="s">
        <v>3</v>
      </c>
      <c r="F159" s="1" t="s">
        <v>4</v>
      </c>
      <c r="G159" s="1" t="s">
        <v>5</v>
      </c>
      <c r="H159" s="1" t="s">
        <v>6</v>
      </c>
      <c r="I159" s="1" t="s">
        <v>7</v>
      </c>
      <c r="J159" s="1" t="s">
        <v>8</v>
      </c>
      <c r="K159" s="1" t="s">
        <v>9</v>
      </c>
      <c r="L159" s="1" t="s">
        <v>10</v>
      </c>
      <c r="M159" s="1" t="s">
        <v>11</v>
      </c>
      <c r="N159" s="1" t="s">
        <v>17</v>
      </c>
      <c r="O159" s="1" t="s">
        <v>18</v>
      </c>
      <c r="P159" s="1" t="s">
        <v>19</v>
      </c>
      <c r="Q159" s="1" t="s">
        <v>20</v>
      </c>
      <c r="R159" s="1" t="s">
        <v>21</v>
      </c>
      <c r="S159" s="1" t="s">
        <v>22</v>
      </c>
      <c r="T159" s="1" t="s">
        <v>23</v>
      </c>
      <c r="U159" s="1" t="s">
        <v>24</v>
      </c>
      <c r="V159" s="1" t="s">
        <v>25</v>
      </c>
      <c r="W159" s="1" t="s">
        <v>26</v>
      </c>
    </row>
    <row r="160" spans="1:23">
      <c r="B160" s="1" t="s">
        <v>197</v>
      </c>
      <c r="C160" s="1" t="s">
        <v>0</v>
      </c>
      <c r="D160" s="10">
        <f ca="1">AVERAGE(D111:D134)</f>
        <v>0.53082484035842381</v>
      </c>
      <c r="E160" s="3">
        <f t="shared" ref="E160:W160" ca="1" si="20">AVERAGE(E111:E134)</f>
        <v>0.54295660250950351</v>
      </c>
      <c r="F160" s="3">
        <f t="shared" ca="1" si="20"/>
        <v>0.55500286324654569</v>
      </c>
      <c r="G160" s="3">
        <f t="shared" ca="1" si="20"/>
        <v>0.5474503423776661</v>
      </c>
      <c r="H160" s="3">
        <f t="shared" ca="1" si="20"/>
        <v>0.47177618043300046</v>
      </c>
      <c r="I160" s="3">
        <f t="shared" ca="1" si="20"/>
        <v>0.37889311465104963</v>
      </c>
      <c r="J160" s="3">
        <f t="shared" ca="1" si="20"/>
        <v>0.34588441176432544</v>
      </c>
      <c r="K160" s="3">
        <f t="shared" ca="1" si="20"/>
        <v>0.33254995206540089</v>
      </c>
      <c r="L160" s="3">
        <f t="shared" ca="1" si="20"/>
        <v>0.34364018211399916</v>
      </c>
      <c r="M160" s="3">
        <f t="shared" ca="1" si="20"/>
        <v>0.26308910341849323</v>
      </c>
      <c r="N160" s="3">
        <f t="shared" ca="1" si="20"/>
        <v>0.16487298527456787</v>
      </c>
      <c r="O160" s="3">
        <f t="shared" ca="1" si="20"/>
        <v>0.25054212711847246</v>
      </c>
      <c r="P160" s="3">
        <f t="shared" ca="1" si="20"/>
        <v>0.41418926369441339</v>
      </c>
      <c r="Q160" s="3">
        <f t="shared" ca="1" si="20"/>
        <v>0.37184791420197549</v>
      </c>
      <c r="R160" s="3">
        <f t="shared" ca="1" si="20"/>
        <v>0.41616123127873877</v>
      </c>
      <c r="S160" s="3">
        <f t="shared" ca="1" si="20"/>
        <v>0.55522603951025595</v>
      </c>
      <c r="T160" s="3">
        <f t="shared" ca="1" si="20"/>
        <v>0.61415437845240506</v>
      </c>
      <c r="U160" s="3">
        <f t="shared" ca="1" si="20"/>
        <v>0.63094762994534337</v>
      </c>
      <c r="V160" s="3">
        <f t="shared" ca="1" si="20"/>
        <v>0.48121623782922235</v>
      </c>
      <c r="W160" s="3">
        <f t="shared" ca="1" si="20"/>
        <v>0.25437246380167622</v>
      </c>
    </row>
    <row r="161" spans="2:23">
      <c r="C161" s="1" t="s">
        <v>198</v>
      </c>
      <c r="D161" s="10">
        <f ca="1">AVERAGE(D135:D158)</f>
        <v>0.28758755251428669</v>
      </c>
      <c r="E161" s="3">
        <f t="shared" ref="E161:W161" ca="1" si="21">AVERAGE(E135:E158)</f>
        <v>0.34058298941591819</v>
      </c>
      <c r="F161" s="3">
        <f t="shared" ca="1" si="21"/>
        <v>0.37955440938068213</v>
      </c>
      <c r="G161" s="3">
        <f t="shared" ca="1" si="21"/>
        <v>0.31184591373511344</v>
      </c>
      <c r="H161" s="3">
        <f t="shared" ca="1" si="21"/>
        <v>0.25561743396669528</v>
      </c>
      <c r="I161" s="3">
        <f t="shared" ca="1" si="21"/>
        <v>0.27346879856588885</v>
      </c>
      <c r="J161" s="3">
        <f t="shared" ca="1" si="21"/>
        <v>0.24176251951666264</v>
      </c>
      <c r="K161" s="3">
        <f t="shared" ca="1" si="21"/>
        <v>0.25040527497785908</v>
      </c>
      <c r="L161" s="3">
        <f t="shared" ca="1" si="21"/>
        <v>0.32618147207933679</v>
      </c>
      <c r="M161" s="3">
        <f t="shared" ca="1" si="21"/>
        <v>0.36209547673337839</v>
      </c>
      <c r="N161" s="3">
        <f t="shared" ca="1" si="21"/>
        <v>0.38587225635828792</v>
      </c>
      <c r="O161" s="3">
        <f t="shared" ca="1" si="21"/>
        <v>0.4200292134619501</v>
      </c>
      <c r="P161" s="3">
        <f t="shared" ca="1" si="21"/>
        <v>0.44726972642106227</v>
      </c>
      <c r="Q161" s="3">
        <f t="shared" ca="1" si="21"/>
        <v>0.55794949833444107</v>
      </c>
      <c r="R161" s="3">
        <f t="shared" ca="1" si="21"/>
        <v>0.57781952699724626</v>
      </c>
      <c r="S161" s="3">
        <f t="shared" ca="1" si="21"/>
        <v>0.4373895965627323</v>
      </c>
      <c r="T161" s="3">
        <f t="shared" ca="1" si="21"/>
        <v>0.42321524679351064</v>
      </c>
      <c r="U161" s="3">
        <f t="shared" ca="1" si="21"/>
        <v>0.55327737472948291</v>
      </c>
      <c r="V161" s="3">
        <f t="shared" ca="1" si="21"/>
        <v>0.58724122450790828</v>
      </c>
      <c r="W161" s="3">
        <f t="shared" ca="1" si="21"/>
        <v>0.54441728536466971</v>
      </c>
    </row>
    <row r="162" spans="2:23">
      <c r="C162" s="1" t="s">
        <v>16</v>
      </c>
      <c r="D162" s="3">
        <f ca="1">IF(D165&gt;0,TINV(TTEST(D111:D134,D135:D158,2,2),46),-TINV(TTEST(D111:D134,D135:D158,2,2),46))</f>
        <v>2.9213291601706022</v>
      </c>
      <c r="E162" s="3">
        <f t="shared" ref="E162:V162" ca="1" si="22">IF(E165&gt;0,TINV(TTEST(E111:E134,E135:E158,2,2),46),-TINV(TTEST(E111:E134,E135:E158,2,2),46))</f>
        <v>3.5932823116652353</v>
      </c>
      <c r="F162" s="3">
        <f t="shared" ca="1" si="22"/>
        <v>3.009204478113416</v>
      </c>
      <c r="G162" s="3">
        <f t="shared" ca="1" si="22"/>
        <v>3.4745347037151282</v>
      </c>
      <c r="H162" s="3">
        <f t="shared" ca="1" si="22"/>
        <v>3.9313463777915274</v>
      </c>
      <c r="I162" s="3">
        <f t="shared" ca="1" si="22"/>
        <v>1.7320135952090041</v>
      </c>
      <c r="J162" s="3">
        <f t="shared" ca="1" si="22"/>
        <v>1.5239327468543906</v>
      </c>
      <c r="K162" s="3">
        <f t="shared" ca="1" si="22"/>
        <v>1.2304464249693869</v>
      </c>
      <c r="L162" s="3">
        <f t="shared" ca="1" si="22"/>
        <v>0.26401501727775978</v>
      </c>
      <c r="M162" s="3">
        <f t="shared" ca="1" si="22"/>
        <v>-1.6341470221108159</v>
      </c>
      <c r="N162" s="3">
        <f t="shared" ca="1" si="22"/>
        <v>-3.8028037775155878</v>
      </c>
      <c r="O162" s="3">
        <f t="shared" ca="1" si="22"/>
        <v>-4.1796917312053719</v>
      </c>
      <c r="P162" s="3">
        <f t="shared" ca="1" si="22"/>
        <v>-1.0362820332562275</v>
      </c>
      <c r="Q162" s="3">
        <f t="shared" ca="1" si="22"/>
        <v>-3.9416256883345806</v>
      </c>
      <c r="R162" s="3">
        <f t="shared" ca="1" si="22"/>
        <v>-4.0942540266482013</v>
      </c>
      <c r="S162" s="3">
        <f t="shared" ca="1" si="22"/>
        <v>2.8048702896417836</v>
      </c>
      <c r="T162" s="3">
        <f t="shared" ca="1" si="22"/>
        <v>3.7962981051561231</v>
      </c>
      <c r="U162" s="3">
        <f t="shared" ca="1" si="22"/>
        <v>1.5808841130836746</v>
      </c>
      <c r="V162" s="3">
        <f t="shared" ca="1" si="22"/>
        <v>-1.6212266451499477</v>
      </c>
      <c r="W162" s="3">
        <f ca="1">IF(W165&gt;0,TINV(TTEST(W111:W134,W135:W158,2,2),46),-TINV(TTEST(W111:W134,W135:W158,2,2),46))</f>
        <v>-3.9288990806753272</v>
      </c>
    </row>
    <row r="163" spans="2:23">
      <c r="B163" s="1" t="s">
        <v>199</v>
      </c>
      <c r="C163" s="1" t="s">
        <v>0</v>
      </c>
      <c r="D163" s="3">
        <f ca="1">STDEV(D111:D134)/SQRT(COUNT(D111:D134))</f>
        <v>4.8762459508643392E-2</v>
      </c>
      <c r="E163" s="3">
        <f t="shared" ref="E163:W163" ca="1" si="23">STDEV(E111:E134)/SQRT(COUNT(E111:E134))</f>
        <v>3.3820969785755453E-2</v>
      </c>
      <c r="F163" s="3">
        <f t="shared" ca="1" si="23"/>
        <v>4.3617892803641881E-2</v>
      </c>
      <c r="G163" s="3">
        <f t="shared" ca="1" si="23"/>
        <v>4.9683752413603913E-2</v>
      </c>
      <c r="H163" s="3">
        <f t="shared" ca="1" si="23"/>
        <v>4.2373574368708665E-2</v>
      </c>
      <c r="I163" s="3">
        <f t="shared" ca="1" si="23"/>
        <v>4.17002012406485E-2</v>
      </c>
      <c r="J163" s="3">
        <f t="shared" ca="1" si="23"/>
        <v>5.2361572827002018E-2</v>
      </c>
      <c r="K163" s="3">
        <f t="shared" ca="1" si="23"/>
        <v>5.651360144137195E-2</v>
      </c>
      <c r="L163" s="3">
        <f t="shared" ca="1" si="23"/>
        <v>5.7615936093856145E-2</v>
      </c>
      <c r="M163" s="3">
        <f t="shared" ca="1" si="23"/>
        <v>4.8369435821086403E-2</v>
      </c>
      <c r="N163" s="3">
        <f t="shared" ca="1" si="23"/>
        <v>2.5042602738565713E-2</v>
      </c>
      <c r="O163" s="3">
        <f t="shared" ca="1" si="23"/>
        <v>1.3483431867168822E-2</v>
      </c>
      <c r="P163" s="3">
        <f t="shared" ca="1" si="23"/>
        <v>1.3097541388894612E-2</v>
      </c>
      <c r="Q163" s="3">
        <f t="shared" ca="1" si="23"/>
        <v>1.8246109625718498E-2</v>
      </c>
      <c r="R163" s="3">
        <f t="shared" ca="1" si="23"/>
        <v>2.6928352035981248E-2</v>
      </c>
      <c r="S163" s="3">
        <f t="shared" ca="1" si="23"/>
        <v>2.6410856239560174E-2</v>
      </c>
      <c r="T163" s="3">
        <f t="shared" ca="1" si="23"/>
        <v>3.5874665567786429E-2</v>
      </c>
      <c r="U163" s="3">
        <f t="shared" ca="1" si="23"/>
        <v>3.2843303746207649E-2</v>
      </c>
      <c r="V163" s="3">
        <f t="shared" ca="1" si="23"/>
        <v>4.0847599217138167E-2</v>
      </c>
      <c r="W163" s="3">
        <f t="shared" ca="1" si="23"/>
        <v>3.4882841092786811E-2</v>
      </c>
    </row>
    <row r="164" spans="2:23">
      <c r="C164" s="1" t="s">
        <v>198</v>
      </c>
      <c r="D164" s="3">
        <f ca="1">STDEV(D135:D158)/SQRT(COUNT(D135:D158))</f>
        <v>6.7489800800449889E-2</v>
      </c>
      <c r="E164" s="3">
        <f t="shared" ref="E164:W164" ca="1" si="24">STDEV(E135:E158)/SQRT(COUNT(E135:E158))</f>
        <v>4.5034241848255212E-2</v>
      </c>
      <c r="F164" s="3">
        <f t="shared" ca="1" si="24"/>
        <v>3.8688860635521578E-2</v>
      </c>
      <c r="G164" s="3">
        <f t="shared" ca="1" si="24"/>
        <v>4.6147304466096273E-2</v>
      </c>
      <c r="H164" s="3">
        <f t="shared" ca="1" si="24"/>
        <v>3.5037882942234956E-2</v>
      </c>
      <c r="I164" s="3">
        <f t="shared" ca="1" si="24"/>
        <v>4.4339762659578799E-2</v>
      </c>
      <c r="J164" s="3">
        <f t="shared" ca="1" si="24"/>
        <v>4.38918949671415E-2</v>
      </c>
      <c r="K164" s="3">
        <f t="shared" ca="1" si="24"/>
        <v>3.5540377821735636E-2</v>
      </c>
      <c r="L164" s="3">
        <f t="shared" ca="1" si="24"/>
        <v>3.2454255615442767E-2</v>
      </c>
      <c r="M164" s="3">
        <f t="shared" ca="1" si="24"/>
        <v>3.6483650602548184E-2</v>
      </c>
      <c r="N164" s="3">
        <f t="shared" ca="1" si="24"/>
        <v>5.2442356748955907E-2</v>
      </c>
      <c r="O164" s="3">
        <f t="shared" ca="1" si="24"/>
        <v>3.8242789489542781E-2</v>
      </c>
      <c r="P164" s="3">
        <f t="shared" ca="1" si="24"/>
        <v>2.9111595351074757E-2</v>
      </c>
      <c r="Q164" s="3">
        <f t="shared" ca="1" si="24"/>
        <v>4.3546311675039293E-2</v>
      </c>
      <c r="R164" s="3">
        <f t="shared" ca="1" si="24"/>
        <v>2.8876720015430134E-2</v>
      </c>
      <c r="S164" s="3">
        <f t="shared" ca="1" si="24"/>
        <v>3.2671422745535854E-2</v>
      </c>
      <c r="T164" s="3">
        <f t="shared" ca="1" si="24"/>
        <v>3.5252089616769254E-2</v>
      </c>
      <c r="U164" s="3">
        <f t="shared" ca="1" si="24"/>
        <v>3.6539875229136654E-2</v>
      </c>
      <c r="V164" s="3">
        <f t="shared" ca="1" si="24"/>
        <v>5.1072228948400071E-2</v>
      </c>
      <c r="W164" s="3">
        <f t="shared" ca="1" si="24"/>
        <v>6.5062176334400174E-2</v>
      </c>
    </row>
    <row r="165" spans="2:23">
      <c r="C165" s="1" t="s">
        <v>110</v>
      </c>
      <c r="D165" s="2">
        <f ca="1">D160-D161</f>
        <v>0.24323728784413712</v>
      </c>
      <c r="E165" s="2">
        <f t="shared" ref="E165:W165" ca="1" si="25">E160-E161</f>
        <v>0.20237361309358531</v>
      </c>
      <c r="F165" s="2">
        <f t="shared" ca="1" si="25"/>
        <v>0.17544845386586355</v>
      </c>
      <c r="G165" s="2">
        <f t="shared" ca="1" si="25"/>
        <v>0.23560442864255265</v>
      </c>
      <c r="H165" s="2">
        <f t="shared" ca="1" si="25"/>
        <v>0.21615874646630517</v>
      </c>
      <c r="I165" s="2">
        <f t="shared" ca="1" si="25"/>
        <v>0.10542431608516079</v>
      </c>
      <c r="J165" s="2">
        <f t="shared" ca="1" si="25"/>
        <v>0.1041218922476628</v>
      </c>
      <c r="K165" s="2">
        <f t="shared" ca="1" si="25"/>
        <v>8.2144677087541806E-2</v>
      </c>
      <c r="L165" s="2">
        <f t="shared" ca="1" si="25"/>
        <v>1.7458710034662372E-2</v>
      </c>
      <c r="M165" s="2">
        <f t="shared" ca="1" si="25"/>
        <v>-9.9006373314885154E-2</v>
      </c>
      <c r="N165" s="2">
        <f t="shared" ca="1" si="25"/>
        <v>-0.22099927108372006</v>
      </c>
      <c r="O165" s="2">
        <f t="shared" ca="1" si="25"/>
        <v>-0.16948708634347764</v>
      </c>
      <c r="P165" s="2">
        <f t="shared" ca="1" si="25"/>
        <v>-3.3080462726648885E-2</v>
      </c>
      <c r="Q165" s="2">
        <f t="shared" ca="1" si="25"/>
        <v>-0.18610158413246558</v>
      </c>
      <c r="R165" s="2">
        <f t="shared" ca="1" si="25"/>
        <v>-0.16165829571850748</v>
      </c>
      <c r="S165" s="2">
        <f t="shared" ca="1" si="25"/>
        <v>0.11783644294752366</v>
      </c>
      <c r="T165" s="2">
        <f t="shared" ca="1" si="25"/>
        <v>0.19093913165889442</v>
      </c>
      <c r="U165" s="2">
        <f t="shared" ca="1" si="25"/>
        <v>7.7670255215860462E-2</v>
      </c>
      <c r="V165" s="2">
        <f t="shared" ca="1" si="25"/>
        <v>-0.10602498667868593</v>
      </c>
      <c r="W165" s="2">
        <f t="shared" ca="1" si="25"/>
        <v>-0.29004482156299349</v>
      </c>
    </row>
    <row r="167" spans="2:23">
      <c r="B167" s="1" t="s">
        <v>200</v>
      </c>
      <c r="D167" s="1">
        <f ca="1">COVAR(D111:D158,$C111:$C158)/VAR($C111:$C158)</f>
        <v>0.1190849221736922</v>
      </c>
      <c r="E167" s="1">
        <f t="shared" ref="E167:W167" ca="1" si="26">COVAR(E111:E158,$C111:$C158)/VAR($C111:$C158)</f>
        <v>9.9078748077067791E-2</v>
      </c>
      <c r="F167" s="1">
        <f t="shared" ca="1" si="26"/>
        <v>8.5896638871829009E-2</v>
      </c>
      <c r="G167" s="1">
        <f t="shared" ca="1" si="26"/>
        <v>0.11534800152291638</v>
      </c>
      <c r="H167" s="1">
        <f t="shared" ca="1" si="26"/>
        <v>0.10582771962412854</v>
      </c>
      <c r="I167" s="1">
        <f t="shared" ca="1" si="26"/>
        <v>5.1613988083359971E-2</v>
      </c>
      <c r="J167" s="1">
        <f t="shared" ca="1" si="26"/>
        <v>5.0976343079584922E-2</v>
      </c>
      <c r="K167" s="1">
        <f t="shared" ca="1" si="26"/>
        <v>4.0216664824108968E-2</v>
      </c>
      <c r="L167" s="1">
        <f t="shared" ca="1" si="26"/>
        <v>8.5474934544700863E-3</v>
      </c>
      <c r="M167" s="1">
        <f t="shared" ca="1" si="26"/>
        <v>-4.8471870268745887E-2</v>
      </c>
      <c r="N167" s="1">
        <f t="shared" ca="1" si="26"/>
        <v>-0.10819755980140462</v>
      </c>
      <c r="O167" s="1">
        <f t="shared" ca="1" si="26"/>
        <v>-8.2978052688994317E-2</v>
      </c>
      <c r="P167" s="1">
        <f t="shared" ca="1" si="26"/>
        <v>-1.6195643209921878E-2</v>
      </c>
      <c r="Q167" s="1">
        <f t="shared" ca="1" si="26"/>
        <v>-9.1112233898186262E-2</v>
      </c>
      <c r="R167" s="1">
        <f t="shared" ca="1" si="26"/>
        <v>-7.9145207278852575E-2</v>
      </c>
      <c r="S167" s="1">
        <f t="shared" ca="1" si="26"/>
        <v>5.7690758526391848E-2</v>
      </c>
      <c r="T167" s="1">
        <f t="shared" ca="1" si="26"/>
        <v>9.3480616541333675E-2</v>
      </c>
      <c r="U167" s="1">
        <f t="shared" ca="1" si="26"/>
        <v>3.8026062449431623E-2</v>
      </c>
      <c r="V167" s="1">
        <f t="shared" ca="1" si="26"/>
        <v>-5.1908066394773356E-2</v>
      </c>
      <c r="W167" s="1">
        <f t="shared" ca="1" si="26"/>
        <v>-0.14200111055688222</v>
      </c>
    </row>
  </sheetData>
  <phoneticPr fontId="1" type="noConversion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D167"/>
  <sheetViews>
    <sheetView topLeftCell="A88" workbookViewId="0">
      <selection activeCell="D1" sqref="D1:W48"/>
    </sheetView>
  </sheetViews>
  <sheetFormatPr defaultRowHeight="15.75"/>
  <cols>
    <col min="1" max="1" width="9" style="1"/>
    <col min="2" max="2" width="15.875" style="1" customWidth="1"/>
    <col min="3" max="3" width="13.875" style="1" bestFit="1" customWidth="1"/>
    <col min="4" max="4" width="9.5" style="1" bestFit="1" customWidth="1"/>
    <col min="5" max="16384" width="9" style="1"/>
  </cols>
  <sheetData>
    <row r="1" spans="1:27">
      <c r="A1">
        <v>0</v>
      </c>
      <c r="B1" t="s">
        <v>148</v>
      </c>
      <c r="C1">
        <v>30</v>
      </c>
      <c r="D1">
        <v>0.997</v>
      </c>
      <c r="E1">
        <v>0.93899999999999995</v>
      </c>
      <c r="F1">
        <v>0.998</v>
      </c>
      <c r="G1">
        <v>1E-3</v>
      </c>
      <c r="H1">
        <v>0.997</v>
      </c>
      <c r="I1">
        <v>0.98599999999999999</v>
      </c>
      <c r="J1">
        <v>0.996</v>
      </c>
      <c r="K1">
        <v>7.0000000000000001E-3</v>
      </c>
      <c r="L1">
        <v>0.99399999999999999</v>
      </c>
      <c r="M1">
        <v>1E-3</v>
      </c>
      <c r="N1">
        <v>0.996</v>
      </c>
      <c r="O1">
        <v>0.99299999999999999</v>
      </c>
      <c r="P1">
        <v>0</v>
      </c>
      <c r="Q1">
        <v>0.98199999999999998</v>
      </c>
      <c r="R1">
        <v>1E-3</v>
      </c>
      <c r="S1">
        <v>0</v>
      </c>
      <c r="T1">
        <v>3.2000000000000001E-2</v>
      </c>
      <c r="U1">
        <v>1E-3</v>
      </c>
      <c r="V1">
        <v>0</v>
      </c>
      <c r="W1">
        <v>0</v>
      </c>
      <c r="Z1" s="1">
        <f>AVERAGE(D1:M1)</f>
        <v>0.69159999999999999</v>
      </c>
      <c r="AA1" s="1">
        <f>AVERAGE(N1:W1)</f>
        <v>0.30049999999999999</v>
      </c>
    </row>
    <row r="2" spans="1:27">
      <c r="A2">
        <v>1</v>
      </c>
      <c r="B2" t="s">
        <v>149</v>
      </c>
      <c r="C2">
        <v>30</v>
      </c>
      <c r="D2">
        <v>3.0000000000000001E-3</v>
      </c>
      <c r="E2">
        <v>0.98399999999999999</v>
      </c>
      <c r="F2">
        <v>0.998</v>
      </c>
      <c r="G2">
        <v>0.58199999999999996</v>
      </c>
      <c r="H2">
        <v>5.5E-2</v>
      </c>
      <c r="I2">
        <v>0.997</v>
      </c>
      <c r="J2">
        <v>0.996</v>
      </c>
      <c r="K2">
        <v>2E-3</v>
      </c>
      <c r="L2">
        <v>0.996</v>
      </c>
      <c r="M2">
        <v>0</v>
      </c>
      <c r="N2">
        <v>0.78600000000000003</v>
      </c>
      <c r="O2">
        <v>0.65400000000000003</v>
      </c>
      <c r="P2">
        <v>1E-3</v>
      </c>
      <c r="Q2">
        <v>0.95799999999999996</v>
      </c>
      <c r="R2">
        <v>4.0000000000000001E-3</v>
      </c>
      <c r="S2">
        <v>0</v>
      </c>
      <c r="T2">
        <v>0.996</v>
      </c>
      <c r="U2">
        <v>1.0999999999999999E-2</v>
      </c>
      <c r="V2">
        <v>0</v>
      </c>
      <c r="W2">
        <v>1E-3</v>
      </c>
      <c r="Z2" s="1">
        <f t="shared" ref="Z2:Z48" si="0">AVERAGE(D2:M2)</f>
        <v>0.56129999999999991</v>
      </c>
      <c r="AA2" s="1">
        <f t="shared" ref="AA2:AA48" si="1">AVERAGE(N2:W2)</f>
        <v>0.34110000000000001</v>
      </c>
    </row>
    <row r="3" spans="1:27">
      <c r="A3">
        <v>2</v>
      </c>
      <c r="B3" t="s">
        <v>150</v>
      </c>
      <c r="C3">
        <v>30</v>
      </c>
      <c r="D3">
        <v>0.97899999999999998</v>
      </c>
      <c r="E3">
        <v>2E-3</v>
      </c>
      <c r="F3">
        <v>0.998</v>
      </c>
      <c r="G3">
        <v>6.0000000000000001E-3</v>
      </c>
      <c r="H3">
        <v>0.996</v>
      </c>
      <c r="I3">
        <v>0.99299999999999999</v>
      </c>
      <c r="J3">
        <v>0.996</v>
      </c>
      <c r="K3">
        <v>0.16600000000000001</v>
      </c>
      <c r="L3">
        <v>1E-3</v>
      </c>
      <c r="M3">
        <v>0.14199999999999999</v>
      </c>
      <c r="N3">
        <v>0.99299999999999999</v>
      </c>
      <c r="O3">
        <v>0.997</v>
      </c>
      <c r="P3">
        <v>7.0000000000000001E-3</v>
      </c>
      <c r="Q3">
        <v>8.9999999999999993E-3</v>
      </c>
      <c r="R3">
        <v>0</v>
      </c>
      <c r="S3">
        <v>0</v>
      </c>
      <c r="T3">
        <v>0.995</v>
      </c>
      <c r="U3">
        <v>0.35499999999999998</v>
      </c>
      <c r="V3">
        <v>0</v>
      </c>
      <c r="W3">
        <v>1E-3</v>
      </c>
      <c r="Z3" s="1">
        <f t="shared" si="0"/>
        <v>0.52790000000000004</v>
      </c>
      <c r="AA3" s="1">
        <f t="shared" si="1"/>
        <v>0.3357</v>
      </c>
    </row>
    <row r="4" spans="1:27">
      <c r="A4">
        <v>3</v>
      </c>
      <c r="B4" t="s">
        <v>151</v>
      </c>
      <c r="C4">
        <v>30</v>
      </c>
      <c r="D4">
        <v>2E-3</v>
      </c>
      <c r="E4">
        <v>3.0000000000000001E-3</v>
      </c>
      <c r="F4">
        <v>0.998</v>
      </c>
      <c r="G4">
        <v>0.17699999999999999</v>
      </c>
      <c r="H4">
        <v>1.0999999999999999E-2</v>
      </c>
      <c r="I4">
        <v>0.997</v>
      </c>
      <c r="J4">
        <v>0.82499999999999996</v>
      </c>
      <c r="K4">
        <v>1.4E-2</v>
      </c>
      <c r="L4">
        <v>0.99199999999999999</v>
      </c>
      <c r="M4">
        <v>0.41899999999999998</v>
      </c>
      <c r="N4">
        <v>0.88400000000000001</v>
      </c>
      <c r="O4">
        <v>0.998</v>
      </c>
      <c r="P4">
        <v>1E-3</v>
      </c>
      <c r="Q4">
        <v>0.88100000000000001</v>
      </c>
      <c r="R4">
        <v>0</v>
      </c>
      <c r="S4">
        <v>0</v>
      </c>
      <c r="T4">
        <v>0.996</v>
      </c>
      <c r="U4">
        <v>0.50600000000000001</v>
      </c>
      <c r="V4">
        <v>0</v>
      </c>
      <c r="W4">
        <v>4.0000000000000001E-3</v>
      </c>
      <c r="Z4" s="1">
        <f t="shared" si="0"/>
        <v>0.44379999999999997</v>
      </c>
      <c r="AA4" s="1">
        <f t="shared" si="1"/>
        <v>0.42699999999999994</v>
      </c>
    </row>
    <row r="5" spans="1:27">
      <c r="A5">
        <v>4</v>
      </c>
      <c r="B5" t="s">
        <v>152</v>
      </c>
      <c r="C5">
        <v>30</v>
      </c>
      <c r="D5">
        <v>5.0000000000000001E-3</v>
      </c>
      <c r="E5">
        <v>0.95299999999999996</v>
      </c>
      <c r="F5">
        <v>0.998</v>
      </c>
      <c r="G5">
        <v>6.0000000000000001E-3</v>
      </c>
      <c r="H5">
        <v>0.996</v>
      </c>
      <c r="I5">
        <v>0.995</v>
      </c>
      <c r="J5">
        <v>0.996</v>
      </c>
      <c r="K5">
        <v>0.89200000000000002</v>
      </c>
      <c r="L5">
        <v>0.996</v>
      </c>
      <c r="M5">
        <v>1E-3</v>
      </c>
      <c r="N5">
        <v>0.99099999999999999</v>
      </c>
      <c r="O5">
        <v>0.95699999999999996</v>
      </c>
      <c r="P5">
        <v>0</v>
      </c>
      <c r="Q5">
        <v>0.93300000000000005</v>
      </c>
      <c r="R5">
        <v>1E-3</v>
      </c>
      <c r="S5">
        <v>0</v>
      </c>
      <c r="T5">
        <v>3.6999999999999998E-2</v>
      </c>
      <c r="U5">
        <v>3.0000000000000001E-3</v>
      </c>
      <c r="V5">
        <v>0</v>
      </c>
      <c r="W5">
        <v>0</v>
      </c>
      <c r="Z5" s="1">
        <f t="shared" si="0"/>
        <v>0.68379999999999996</v>
      </c>
      <c r="AA5" s="1">
        <f t="shared" si="1"/>
        <v>0.29220000000000002</v>
      </c>
    </row>
    <row r="6" spans="1:27">
      <c r="A6">
        <v>5</v>
      </c>
      <c r="B6" t="s">
        <v>153</v>
      </c>
      <c r="C6">
        <v>30</v>
      </c>
      <c r="D6">
        <v>1E-3</v>
      </c>
      <c r="E6">
        <v>0.79500000000000004</v>
      </c>
      <c r="F6">
        <v>0.998</v>
      </c>
      <c r="G6">
        <v>4.3999999999999997E-2</v>
      </c>
      <c r="H6">
        <v>6.4000000000000001E-2</v>
      </c>
      <c r="I6">
        <v>0.997</v>
      </c>
      <c r="J6">
        <v>0.996</v>
      </c>
      <c r="K6">
        <v>6.2E-2</v>
      </c>
      <c r="L6">
        <v>0.996</v>
      </c>
      <c r="M6">
        <v>6.0000000000000001E-3</v>
      </c>
      <c r="N6">
        <v>0.90300000000000002</v>
      </c>
      <c r="O6">
        <v>0.997</v>
      </c>
      <c r="P6">
        <v>2E-3</v>
      </c>
      <c r="Q6">
        <v>0.99199999999999999</v>
      </c>
      <c r="R6">
        <v>1E-3</v>
      </c>
      <c r="S6">
        <v>0</v>
      </c>
      <c r="T6">
        <v>0.93600000000000005</v>
      </c>
      <c r="U6">
        <v>3.0000000000000001E-3</v>
      </c>
      <c r="V6">
        <v>1E-3</v>
      </c>
      <c r="W6">
        <v>0</v>
      </c>
      <c r="Z6" s="1">
        <f t="shared" si="0"/>
        <v>0.49589999999999995</v>
      </c>
      <c r="AA6" s="1">
        <f t="shared" si="1"/>
        <v>0.38350000000000001</v>
      </c>
    </row>
    <row r="7" spans="1:27">
      <c r="A7">
        <v>6</v>
      </c>
      <c r="B7" t="s">
        <v>154</v>
      </c>
      <c r="C7">
        <v>30</v>
      </c>
      <c r="D7">
        <v>0.98099999999999998</v>
      </c>
      <c r="E7">
        <v>2E-3</v>
      </c>
      <c r="F7">
        <v>0.998</v>
      </c>
      <c r="G7">
        <v>6.0000000000000001E-3</v>
      </c>
      <c r="H7">
        <v>0.98799999999999999</v>
      </c>
      <c r="I7">
        <v>0.497</v>
      </c>
      <c r="J7">
        <v>0.93700000000000006</v>
      </c>
      <c r="K7">
        <v>0.88700000000000001</v>
      </c>
      <c r="L7">
        <v>2E-3</v>
      </c>
      <c r="M7">
        <v>0.996</v>
      </c>
      <c r="N7">
        <v>0.996</v>
      </c>
      <c r="O7">
        <v>0.223</v>
      </c>
      <c r="P7">
        <v>8.0000000000000002E-3</v>
      </c>
      <c r="Q7">
        <v>0.997</v>
      </c>
      <c r="R7">
        <v>0</v>
      </c>
      <c r="S7">
        <v>0</v>
      </c>
      <c r="T7">
        <v>0.99199999999999999</v>
      </c>
      <c r="U7">
        <v>2.7E-2</v>
      </c>
      <c r="V7">
        <v>1E-3</v>
      </c>
      <c r="W7">
        <v>0</v>
      </c>
      <c r="Z7" s="1">
        <f t="shared" si="0"/>
        <v>0.62939999999999985</v>
      </c>
      <c r="AA7" s="1">
        <f t="shared" si="1"/>
        <v>0.32440000000000002</v>
      </c>
    </row>
    <row r="8" spans="1:27">
      <c r="A8">
        <v>7</v>
      </c>
      <c r="B8" t="s">
        <v>155</v>
      </c>
      <c r="C8">
        <v>30</v>
      </c>
      <c r="D8">
        <v>0.997</v>
      </c>
      <c r="E8">
        <v>0.83599999999999997</v>
      </c>
      <c r="F8">
        <v>0.998</v>
      </c>
      <c r="G8">
        <v>3.0000000000000001E-3</v>
      </c>
      <c r="H8">
        <v>0.23200000000000001</v>
      </c>
      <c r="I8">
        <v>0.995</v>
      </c>
      <c r="J8">
        <v>0.995</v>
      </c>
      <c r="K8">
        <v>0.91600000000000004</v>
      </c>
      <c r="L8">
        <v>0.995</v>
      </c>
      <c r="M8">
        <v>0.997</v>
      </c>
      <c r="N8">
        <v>0.93600000000000005</v>
      </c>
      <c r="O8">
        <v>0.377</v>
      </c>
      <c r="P8">
        <v>1E-3</v>
      </c>
      <c r="Q8">
        <v>0.997</v>
      </c>
      <c r="R8">
        <v>1E-3</v>
      </c>
      <c r="S8">
        <v>0</v>
      </c>
      <c r="T8">
        <v>0.98799999999999999</v>
      </c>
      <c r="U8">
        <v>4.5999999999999999E-2</v>
      </c>
      <c r="V8">
        <v>0</v>
      </c>
      <c r="W8">
        <v>0</v>
      </c>
      <c r="Z8" s="1">
        <f t="shared" si="0"/>
        <v>0.7964</v>
      </c>
      <c r="AA8" s="1">
        <f t="shared" si="1"/>
        <v>0.33459999999999995</v>
      </c>
    </row>
    <row r="9" spans="1:27">
      <c r="A9">
        <v>8</v>
      </c>
      <c r="B9" t="s">
        <v>156</v>
      </c>
      <c r="C9">
        <v>30</v>
      </c>
      <c r="D9">
        <v>0.998</v>
      </c>
      <c r="E9">
        <v>0.99</v>
      </c>
      <c r="F9">
        <v>0.998</v>
      </c>
      <c r="G9">
        <v>0.16700000000000001</v>
      </c>
      <c r="H9">
        <v>0.997</v>
      </c>
      <c r="I9">
        <v>5.0000000000000001E-3</v>
      </c>
      <c r="J9">
        <v>0.99</v>
      </c>
      <c r="K9">
        <v>0.76600000000000001</v>
      </c>
      <c r="L9">
        <v>2.1999999999999999E-2</v>
      </c>
      <c r="M9">
        <v>0.51600000000000001</v>
      </c>
      <c r="N9">
        <v>0.97099999999999997</v>
      </c>
      <c r="O9">
        <v>6.0000000000000001E-3</v>
      </c>
      <c r="P9">
        <v>0</v>
      </c>
      <c r="Q9">
        <v>0.998</v>
      </c>
      <c r="R9">
        <v>2E-3</v>
      </c>
      <c r="S9">
        <v>0</v>
      </c>
      <c r="T9">
        <v>0.997</v>
      </c>
      <c r="U9">
        <v>0.32200000000000001</v>
      </c>
      <c r="V9">
        <v>5.1999999999999998E-2</v>
      </c>
      <c r="W9">
        <v>0</v>
      </c>
      <c r="Z9" s="1">
        <f t="shared" si="0"/>
        <v>0.64490000000000003</v>
      </c>
      <c r="AA9" s="1">
        <f t="shared" si="1"/>
        <v>0.33480000000000004</v>
      </c>
    </row>
    <row r="10" spans="1:27">
      <c r="A10">
        <v>9</v>
      </c>
      <c r="B10" t="s">
        <v>157</v>
      </c>
      <c r="C10">
        <v>30</v>
      </c>
      <c r="D10">
        <v>0.997</v>
      </c>
      <c r="E10">
        <v>0.997</v>
      </c>
      <c r="F10">
        <v>0.998</v>
      </c>
      <c r="G10">
        <v>0.99099999999999999</v>
      </c>
      <c r="H10">
        <v>0.996</v>
      </c>
      <c r="I10">
        <v>0.86899999999999999</v>
      </c>
      <c r="J10">
        <v>0.997</v>
      </c>
      <c r="K10">
        <v>0.995</v>
      </c>
      <c r="L10">
        <v>0.997</v>
      </c>
      <c r="M10">
        <v>8.0000000000000002E-3</v>
      </c>
      <c r="N10">
        <v>0.53200000000000003</v>
      </c>
      <c r="O10">
        <v>6.0000000000000001E-3</v>
      </c>
      <c r="P10">
        <v>0</v>
      </c>
      <c r="Q10">
        <v>0.997</v>
      </c>
      <c r="R10">
        <v>0</v>
      </c>
      <c r="S10">
        <v>0</v>
      </c>
      <c r="T10">
        <v>0.995</v>
      </c>
      <c r="U10">
        <v>3.4000000000000002E-2</v>
      </c>
      <c r="V10">
        <v>2E-3</v>
      </c>
      <c r="W10">
        <v>0</v>
      </c>
      <c r="Z10" s="1">
        <f t="shared" si="0"/>
        <v>0.88449999999999984</v>
      </c>
      <c r="AA10" s="1">
        <f t="shared" si="1"/>
        <v>0.25659999999999999</v>
      </c>
    </row>
    <row r="11" spans="1:27">
      <c r="A11">
        <v>10</v>
      </c>
      <c r="B11" t="s">
        <v>158</v>
      </c>
      <c r="C11">
        <v>30</v>
      </c>
      <c r="D11">
        <v>0.51700000000000002</v>
      </c>
      <c r="E11">
        <v>3.0000000000000001E-3</v>
      </c>
      <c r="F11">
        <v>0.998</v>
      </c>
      <c r="G11">
        <v>0.95499999999999996</v>
      </c>
      <c r="H11">
        <v>2.1999999999999999E-2</v>
      </c>
      <c r="I11">
        <v>0.98699999999999999</v>
      </c>
      <c r="J11">
        <v>0.996</v>
      </c>
      <c r="K11">
        <v>0.995</v>
      </c>
      <c r="L11">
        <v>0.88400000000000001</v>
      </c>
      <c r="M11">
        <v>0.997</v>
      </c>
      <c r="N11">
        <v>0.55200000000000005</v>
      </c>
      <c r="O11">
        <v>0.68899999999999995</v>
      </c>
      <c r="P11">
        <v>0</v>
      </c>
      <c r="Q11">
        <v>0.998</v>
      </c>
      <c r="R11">
        <v>1E-3</v>
      </c>
      <c r="S11">
        <v>0</v>
      </c>
      <c r="T11">
        <v>0.997</v>
      </c>
      <c r="U11">
        <v>0.17799999999999999</v>
      </c>
      <c r="V11">
        <v>0.26</v>
      </c>
      <c r="W11">
        <v>0</v>
      </c>
      <c r="Z11" s="1">
        <f t="shared" si="0"/>
        <v>0.73540000000000005</v>
      </c>
      <c r="AA11" s="1">
        <f t="shared" si="1"/>
        <v>0.36749999999999999</v>
      </c>
    </row>
    <row r="12" spans="1:27">
      <c r="A12">
        <v>11</v>
      </c>
      <c r="B12" t="s">
        <v>159</v>
      </c>
      <c r="C12">
        <v>30</v>
      </c>
      <c r="D12">
        <v>0.96799999999999997</v>
      </c>
      <c r="E12">
        <v>0.996</v>
      </c>
      <c r="F12">
        <v>0.998</v>
      </c>
      <c r="G12">
        <v>2E-3</v>
      </c>
      <c r="H12">
        <v>0.996</v>
      </c>
      <c r="I12">
        <v>0.91200000000000003</v>
      </c>
      <c r="J12">
        <v>0.95899999999999996</v>
      </c>
      <c r="K12">
        <v>0.98099999999999998</v>
      </c>
      <c r="L12">
        <v>0.97399999999999998</v>
      </c>
      <c r="M12">
        <v>0.996</v>
      </c>
      <c r="N12">
        <v>0.84499999999999997</v>
      </c>
      <c r="O12">
        <v>1.4999999999999999E-2</v>
      </c>
      <c r="P12">
        <v>3.2000000000000001E-2</v>
      </c>
      <c r="Q12">
        <v>0.997</v>
      </c>
      <c r="R12">
        <v>1E-3</v>
      </c>
      <c r="S12">
        <v>0</v>
      </c>
      <c r="T12">
        <v>0.28499999999999998</v>
      </c>
      <c r="U12">
        <v>0.06</v>
      </c>
      <c r="V12">
        <v>1E-3</v>
      </c>
      <c r="W12">
        <v>0</v>
      </c>
      <c r="Z12" s="1">
        <f t="shared" si="0"/>
        <v>0.87819999999999998</v>
      </c>
      <c r="AA12" s="1">
        <f t="shared" si="1"/>
        <v>0.22359999999999997</v>
      </c>
    </row>
    <row r="13" spans="1:27">
      <c r="A13">
        <v>12</v>
      </c>
      <c r="B13" t="s">
        <v>160</v>
      </c>
      <c r="C13">
        <v>30</v>
      </c>
      <c r="D13">
        <v>0.7</v>
      </c>
      <c r="E13">
        <v>0.998</v>
      </c>
      <c r="F13">
        <v>7.0000000000000001E-3</v>
      </c>
      <c r="G13">
        <v>2E-3</v>
      </c>
      <c r="H13">
        <v>0.98599999999999999</v>
      </c>
      <c r="I13">
        <v>0.998</v>
      </c>
      <c r="J13">
        <v>0.996</v>
      </c>
      <c r="K13">
        <v>2E-3</v>
      </c>
      <c r="L13">
        <v>0.996</v>
      </c>
      <c r="M13">
        <v>3.0000000000000001E-3</v>
      </c>
      <c r="N13">
        <v>0.98899999999999999</v>
      </c>
      <c r="O13">
        <v>3.3000000000000002E-2</v>
      </c>
      <c r="P13">
        <v>1E-3</v>
      </c>
      <c r="Q13">
        <v>0.70199999999999996</v>
      </c>
      <c r="R13">
        <v>1E-3</v>
      </c>
      <c r="S13">
        <v>0</v>
      </c>
      <c r="T13">
        <v>0.80200000000000005</v>
      </c>
      <c r="U13">
        <v>1E-3</v>
      </c>
      <c r="V13">
        <v>1E-3</v>
      </c>
      <c r="W13">
        <v>0</v>
      </c>
      <c r="Z13" s="1">
        <f t="shared" si="0"/>
        <v>0.56879999999999986</v>
      </c>
      <c r="AA13" s="1">
        <f t="shared" si="1"/>
        <v>0.25299999999999995</v>
      </c>
    </row>
    <row r="14" spans="1:27">
      <c r="A14">
        <v>13</v>
      </c>
      <c r="B14" t="s">
        <v>161</v>
      </c>
      <c r="C14">
        <v>30</v>
      </c>
      <c r="D14">
        <v>5.0000000000000001E-3</v>
      </c>
      <c r="E14">
        <v>0.97899999999999998</v>
      </c>
      <c r="F14">
        <v>1E-3</v>
      </c>
      <c r="G14">
        <v>1E-3</v>
      </c>
      <c r="H14">
        <v>0.106</v>
      </c>
      <c r="I14">
        <v>0.998</v>
      </c>
      <c r="J14">
        <v>0.997</v>
      </c>
      <c r="K14">
        <v>1E-3</v>
      </c>
      <c r="L14">
        <v>0.995</v>
      </c>
      <c r="M14">
        <v>0.61299999999999999</v>
      </c>
      <c r="N14">
        <v>0.996</v>
      </c>
      <c r="O14">
        <v>0.94899999999999995</v>
      </c>
      <c r="P14">
        <v>1E-3</v>
      </c>
      <c r="Q14">
        <v>0.28199999999999997</v>
      </c>
      <c r="R14">
        <v>2E-3</v>
      </c>
      <c r="S14">
        <v>0</v>
      </c>
      <c r="T14">
        <v>0.995</v>
      </c>
      <c r="U14">
        <v>3.0000000000000001E-3</v>
      </c>
      <c r="V14">
        <v>7.0000000000000001E-3</v>
      </c>
      <c r="W14">
        <v>0</v>
      </c>
      <c r="Z14" s="1">
        <f t="shared" si="0"/>
        <v>0.46959999999999996</v>
      </c>
      <c r="AA14" s="1">
        <f t="shared" si="1"/>
        <v>0.32350000000000001</v>
      </c>
    </row>
    <row r="15" spans="1:27">
      <c r="A15">
        <v>14</v>
      </c>
      <c r="B15" t="s">
        <v>162</v>
      </c>
      <c r="C15">
        <v>30</v>
      </c>
      <c r="D15">
        <v>0.997</v>
      </c>
      <c r="E15">
        <v>0.99399999999999999</v>
      </c>
      <c r="F15">
        <v>2E-3</v>
      </c>
      <c r="G15">
        <v>3.0000000000000001E-3</v>
      </c>
      <c r="H15">
        <v>1.0999999999999999E-2</v>
      </c>
      <c r="I15">
        <v>0.997</v>
      </c>
      <c r="J15">
        <v>0.996</v>
      </c>
      <c r="K15">
        <v>0</v>
      </c>
      <c r="L15">
        <v>8.9999999999999993E-3</v>
      </c>
      <c r="M15">
        <v>6.0999999999999999E-2</v>
      </c>
      <c r="N15">
        <v>0.995</v>
      </c>
      <c r="O15">
        <v>0.55500000000000005</v>
      </c>
      <c r="P15">
        <v>1E-3</v>
      </c>
      <c r="Q15">
        <v>8.0000000000000002E-3</v>
      </c>
      <c r="R15">
        <v>1E-3</v>
      </c>
      <c r="S15">
        <v>0</v>
      </c>
      <c r="T15">
        <v>0.997</v>
      </c>
      <c r="U15">
        <v>3.5999999999999997E-2</v>
      </c>
      <c r="V15">
        <v>1E-3</v>
      </c>
      <c r="W15">
        <v>1E-3</v>
      </c>
      <c r="Z15" s="1">
        <f t="shared" si="0"/>
        <v>0.40700000000000003</v>
      </c>
      <c r="AA15" s="1">
        <f t="shared" si="1"/>
        <v>0.25949999999999995</v>
      </c>
    </row>
    <row r="16" spans="1:27">
      <c r="A16">
        <v>15</v>
      </c>
      <c r="B16" t="s">
        <v>163</v>
      </c>
      <c r="C16">
        <v>30</v>
      </c>
      <c r="D16">
        <v>0.997</v>
      </c>
      <c r="E16">
        <v>1E-3</v>
      </c>
      <c r="F16">
        <v>1E-3</v>
      </c>
      <c r="G16">
        <v>1E-3</v>
      </c>
      <c r="H16">
        <v>0.78</v>
      </c>
      <c r="I16">
        <v>0.996</v>
      </c>
      <c r="J16">
        <v>0.997</v>
      </c>
      <c r="K16">
        <v>0</v>
      </c>
      <c r="L16">
        <v>4.2000000000000003E-2</v>
      </c>
      <c r="M16">
        <v>0.38100000000000001</v>
      </c>
      <c r="N16">
        <v>0.997</v>
      </c>
      <c r="O16">
        <v>0.94699999999999995</v>
      </c>
      <c r="P16">
        <v>0</v>
      </c>
      <c r="Q16">
        <v>0.89600000000000002</v>
      </c>
      <c r="R16">
        <v>3.0000000000000001E-3</v>
      </c>
      <c r="S16">
        <v>0</v>
      </c>
      <c r="T16">
        <v>0.996</v>
      </c>
      <c r="U16">
        <v>7.0000000000000001E-3</v>
      </c>
      <c r="V16">
        <v>2E-3</v>
      </c>
      <c r="W16">
        <v>0</v>
      </c>
      <c r="Z16" s="1">
        <f t="shared" si="0"/>
        <v>0.41959999999999997</v>
      </c>
      <c r="AA16" s="1">
        <f t="shared" si="1"/>
        <v>0.38479999999999998</v>
      </c>
    </row>
    <row r="17" spans="1:27">
      <c r="A17">
        <v>16</v>
      </c>
      <c r="B17" t="s">
        <v>164</v>
      </c>
      <c r="C17">
        <v>30</v>
      </c>
      <c r="D17">
        <v>0.93300000000000005</v>
      </c>
      <c r="E17">
        <v>0.997</v>
      </c>
      <c r="F17">
        <v>0</v>
      </c>
      <c r="G17">
        <v>5.1999999999999998E-2</v>
      </c>
      <c r="H17">
        <v>7.0000000000000001E-3</v>
      </c>
      <c r="I17">
        <v>0.998</v>
      </c>
      <c r="J17">
        <v>0.997</v>
      </c>
      <c r="K17">
        <v>2E-3</v>
      </c>
      <c r="L17">
        <v>0.99299999999999999</v>
      </c>
      <c r="M17">
        <v>3.9E-2</v>
      </c>
      <c r="N17">
        <v>0.996</v>
      </c>
      <c r="O17">
        <v>0.998</v>
      </c>
      <c r="P17">
        <v>1E-3</v>
      </c>
      <c r="Q17">
        <v>8.5000000000000006E-2</v>
      </c>
      <c r="R17">
        <v>4.9000000000000002E-2</v>
      </c>
      <c r="S17">
        <v>0</v>
      </c>
      <c r="T17">
        <v>0.01</v>
      </c>
      <c r="U17">
        <v>1E-3</v>
      </c>
      <c r="V17">
        <v>6.0000000000000001E-3</v>
      </c>
      <c r="W17">
        <v>0</v>
      </c>
      <c r="Z17" s="1">
        <f t="shared" si="0"/>
        <v>0.50180000000000002</v>
      </c>
      <c r="AA17" s="1">
        <f t="shared" si="1"/>
        <v>0.21459999999999996</v>
      </c>
    </row>
    <row r="18" spans="1:27">
      <c r="A18">
        <v>17</v>
      </c>
      <c r="B18" t="s">
        <v>165</v>
      </c>
      <c r="C18">
        <v>30</v>
      </c>
      <c r="D18">
        <v>0.06</v>
      </c>
      <c r="E18">
        <v>1.6E-2</v>
      </c>
      <c r="F18">
        <v>1E-3</v>
      </c>
      <c r="G18">
        <v>1E-3</v>
      </c>
      <c r="H18">
        <v>0.47399999999999998</v>
      </c>
      <c r="I18">
        <v>0.998</v>
      </c>
      <c r="J18">
        <v>0.997</v>
      </c>
      <c r="K18">
        <v>7.0000000000000001E-3</v>
      </c>
      <c r="L18">
        <v>6.5000000000000002E-2</v>
      </c>
      <c r="M18">
        <v>0.99</v>
      </c>
      <c r="N18">
        <v>0.996</v>
      </c>
      <c r="O18">
        <v>0.99</v>
      </c>
      <c r="P18">
        <v>0</v>
      </c>
      <c r="Q18">
        <v>3.6999999999999998E-2</v>
      </c>
      <c r="R18">
        <v>0</v>
      </c>
      <c r="S18">
        <v>0</v>
      </c>
      <c r="T18">
        <v>0.997</v>
      </c>
      <c r="U18">
        <v>7.1999999999999995E-2</v>
      </c>
      <c r="V18">
        <v>1E-3</v>
      </c>
      <c r="W18">
        <v>0</v>
      </c>
      <c r="Z18" s="1">
        <f t="shared" si="0"/>
        <v>0.3609</v>
      </c>
      <c r="AA18" s="1">
        <f t="shared" si="1"/>
        <v>0.30930000000000002</v>
      </c>
    </row>
    <row r="19" spans="1:27">
      <c r="A19">
        <v>18</v>
      </c>
      <c r="B19" t="s">
        <v>166</v>
      </c>
      <c r="C19">
        <v>30</v>
      </c>
      <c r="D19">
        <v>8.9999999999999993E-3</v>
      </c>
      <c r="E19">
        <v>0.92</v>
      </c>
      <c r="F19">
        <v>0</v>
      </c>
      <c r="G19">
        <v>0.997</v>
      </c>
      <c r="H19">
        <v>3.2000000000000001E-2</v>
      </c>
      <c r="I19">
        <v>0.998</v>
      </c>
      <c r="J19">
        <v>0.997</v>
      </c>
      <c r="K19">
        <v>3.0000000000000001E-3</v>
      </c>
      <c r="L19">
        <v>0.1</v>
      </c>
      <c r="M19">
        <v>8.9999999999999993E-3</v>
      </c>
      <c r="N19">
        <v>0.997</v>
      </c>
      <c r="O19">
        <v>0.995</v>
      </c>
      <c r="P19">
        <v>0</v>
      </c>
      <c r="Q19">
        <v>2.9000000000000001E-2</v>
      </c>
      <c r="R19">
        <v>2E-3</v>
      </c>
      <c r="S19">
        <v>0</v>
      </c>
      <c r="T19">
        <v>0.01</v>
      </c>
      <c r="U19">
        <v>2E-3</v>
      </c>
      <c r="V19">
        <v>1E-3</v>
      </c>
      <c r="W19">
        <v>1E-3</v>
      </c>
      <c r="Z19" s="1">
        <f t="shared" si="0"/>
        <v>0.40650000000000003</v>
      </c>
      <c r="AA19" s="1">
        <f t="shared" si="1"/>
        <v>0.20369999999999991</v>
      </c>
    </row>
    <row r="20" spans="1:27">
      <c r="A20">
        <v>19</v>
      </c>
      <c r="B20" t="s">
        <v>167</v>
      </c>
      <c r="C20">
        <v>30</v>
      </c>
      <c r="D20">
        <v>3.0000000000000001E-3</v>
      </c>
      <c r="E20">
        <v>5.8000000000000003E-2</v>
      </c>
      <c r="F20">
        <v>0</v>
      </c>
      <c r="G20">
        <v>0.998</v>
      </c>
      <c r="H20">
        <v>0.879</v>
      </c>
      <c r="I20">
        <v>0.998</v>
      </c>
      <c r="J20">
        <v>0.997</v>
      </c>
      <c r="K20">
        <v>0.70699999999999996</v>
      </c>
      <c r="L20">
        <v>0.23699999999999999</v>
      </c>
      <c r="M20">
        <v>5.0000000000000001E-3</v>
      </c>
      <c r="N20">
        <v>0.99299999999999999</v>
      </c>
      <c r="O20">
        <v>0.77700000000000002</v>
      </c>
      <c r="P20">
        <v>0</v>
      </c>
      <c r="Q20">
        <v>6.0000000000000001E-3</v>
      </c>
      <c r="R20">
        <v>3.0000000000000001E-3</v>
      </c>
      <c r="S20">
        <v>1E-3</v>
      </c>
      <c r="T20">
        <v>7.5999999999999998E-2</v>
      </c>
      <c r="U20">
        <v>6.0000000000000001E-3</v>
      </c>
      <c r="V20">
        <v>0.14899999999999999</v>
      </c>
      <c r="W20">
        <v>0</v>
      </c>
      <c r="Z20" s="1">
        <f t="shared" si="0"/>
        <v>0.48819999999999997</v>
      </c>
      <c r="AA20" s="1">
        <f t="shared" si="1"/>
        <v>0.20109999999999997</v>
      </c>
    </row>
    <row r="21" spans="1:27">
      <c r="A21">
        <v>20</v>
      </c>
      <c r="B21" t="s">
        <v>168</v>
      </c>
      <c r="C21">
        <v>30</v>
      </c>
      <c r="D21">
        <v>5.0000000000000001E-3</v>
      </c>
      <c r="E21">
        <v>0.99099999999999999</v>
      </c>
      <c r="F21">
        <v>0</v>
      </c>
      <c r="G21">
        <v>0.998</v>
      </c>
      <c r="H21">
        <v>0.114</v>
      </c>
      <c r="I21">
        <v>0.998</v>
      </c>
      <c r="J21">
        <v>0.995</v>
      </c>
      <c r="K21">
        <v>1E-3</v>
      </c>
      <c r="L21">
        <v>0.98599999999999999</v>
      </c>
      <c r="M21">
        <v>3.0000000000000001E-3</v>
      </c>
      <c r="N21">
        <v>0.98899999999999999</v>
      </c>
      <c r="O21">
        <v>0.63200000000000001</v>
      </c>
      <c r="P21">
        <v>0</v>
      </c>
      <c r="Q21">
        <v>6.6000000000000003E-2</v>
      </c>
      <c r="R21">
        <v>8.0000000000000002E-3</v>
      </c>
      <c r="S21">
        <v>0</v>
      </c>
      <c r="T21">
        <v>0.98499999999999999</v>
      </c>
      <c r="U21">
        <v>2E-3</v>
      </c>
      <c r="V21">
        <v>2.1999999999999999E-2</v>
      </c>
      <c r="W21">
        <v>0</v>
      </c>
      <c r="Z21" s="1">
        <f t="shared" si="0"/>
        <v>0.5091</v>
      </c>
      <c r="AA21" s="1">
        <f t="shared" si="1"/>
        <v>0.27039999999999997</v>
      </c>
    </row>
    <row r="22" spans="1:27">
      <c r="A22">
        <v>21</v>
      </c>
      <c r="B22" t="s">
        <v>169</v>
      </c>
      <c r="C22">
        <v>30</v>
      </c>
      <c r="D22">
        <v>0.998</v>
      </c>
      <c r="E22">
        <v>1E-3</v>
      </c>
      <c r="F22">
        <v>1E-3</v>
      </c>
      <c r="G22">
        <v>0.997</v>
      </c>
      <c r="H22">
        <v>0.94</v>
      </c>
      <c r="I22">
        <v>0.997</v>
      </c>
      <c r="J22">
        <v>0.997</v>
      </c>
      <c r="K22">
        <v>2.4E-2</v>
      </c>
      <c r="L22">
        <v>1E-3</v>
      </c>
      <c r="M22">
        <v>1.4E-2</v>
      </c>
      <c r="N22">
        <v>0.997</v>
      </c>
      <c r="O22">
        <v>0.997</v>
      </c>
      <c r="P22">
        <v>0</v>
      </c>
      <c r="Q22">
        <v>0.01</v>
      </c>
      <c r="R22">
        <v>2E-3</v>
      </c>
      <c r="S22">
        <v>0</v>
      </c>
      <c r="T22">
        <v>0.85799999999999998</v>
      </c>
      <c r="U22">
        <v>0.23799999999999999</v>
      </c>
      <c r="V22">
        <v>8.0000000000000002E-3</v>
      </c>
      <c r="W22">
        <v>0</v>
      </c>
      <c r="Z22" s="1">
        <f t="shared" si="0"/>
        <v>0.49700000000000005</v>
      </c>
      <c r="AA22" s="1">
        <f t="shared" si="1"/>
        <v>0.311</v>
      </c>
    </row>
    <row r="23" spans="1:27">
      <c r="A23">
        <v>22</v>
      </c>
      <c r="B23" t="s">
        <v>170</v>
      </c>
      <c r="C23">
        <v>30</v>
      </c>
      <c r="D23">
        <v>9.9000000000000005E-2</v>
      </c>
      <c r="E23">
        <v>0.80300000000000005</v>
      </c>
      <c r="F23">
        <v>0</v>
      </c>
      <c r="G23">
        <v>0.998</v>
      </c>
      <c r="H23">
        <v>0.996</v>
      </c>
      <c r="I23">
        <v>0.99199999999999999</v>
      </c>
      <c r="J23">
        <v>0.997</v>
      </c>
      <c r="K23">
        <v>0.109</v>
      </c>
      <c r="L23">
        <v>0.57399999999999995</v>
      </c>
      <c r="M23">
        <v>1E-3</v>
      </c>
      <c r="N23">
        <v>0.99</v>
      </c>
      <c r="O23">
        <v>1.6E-2</v>
      </c>
      <c r="P23">
        <v>0</v>
      </c>
      <c r="Q23">
        <v>0.01</v>
      </c>
      <c r="R23">
        <v>0</v>
      </c>
      <c r="S23">
        <v>0</v>
      </c>
      <c r="T23">
        <v>0.997</v>
      </c>
      <c r="U23">
        <v>2.5000000000000001E-2</v>
      </c>
      <c r="V23">
        <v>3.6999999999999998E-2</v>
      </c>
      <c r="W23">
        <v>0</v>
      </c>
      <c r="Z23" s="1">
        <f t="shared" si="0"/>
        <v>0.55689999999999995</v>
      </c>
      <c r="AA23" s="1">
        <f t="shared" si="1"/>
        <v>0.20749999999999996</v>
      </c>
    </row>
    <row r="24" spans="1:27">
      <c r="A24">
        <v>23</v>
      </c>
      <c r="B24" t="s">
        <v>171</v>
      </c>
      <c r="C24">
        <v>30</v>
      </c>
      <c r="D24">
        <v>0.996</v>
      </c>
      <c r="E24">
        <v>0.99199999999999999</v>
      </c>
      <c r="F24">
        <v>4.0000000000000001E-3</v>
      </c>
      <c r="G24">
        <v>0.998</v>
      </c>
      <c r="H24">
        <v>0.98799999999999999</v>
      </c>
      <c r="I24">
        <v>0.998</v>
      </c>
      <c r="J24">
        <v>0.997</v>
      </c>
      <c r="K24">
        <v>0.32300000000000001</v>
      </c>
      <c r="L24">
        <v>0.98899999999999999</v>
      </c>
      <c r="M24">
        <v>1E-3</v>
      </c>
      <c r="N24">
        <v>0.996</v>
      </c>
      <c r="O24">
        <v>0.70799999999999996</v>
      </c>
      <c r="P24">
        <v>0</v>
      </c>
      <c r="Q24">
        <v>0.04</v>
      </c>
      <c r="R24">
        <v>2.9000000000000001E-2</v>
      </c>
      <c r="S24">
        <v>0</v>
      </c>
      <c r="T24">
        <v>0.56899999999999995</v>
      </c>
      <c r="U24">
        <v>3.0000000000000001E-3</v>
      </c>
      <c r="V24">
        <v>1.4999999999999999E-2</v>
      </c>
      <c r="W24">
        <v>0</v>
      </c>
      <c r="Z24" s="1">
        <f t="shared" si="0"/>
        <v>0.72860000000000003</v>
      </c>
      <c r="AA24" s="1">
        <f t="shared" si="1"/>
        <v>0.23599999999999999</v>
      </c>
    </row>
    <row r="25" spans="1:27">
      <c r="A25">
        <v>24</v>
      </c>
      <c r="B25" t="s">
        <v>172</v>
      </c>
      <c r="C25">
        <v>30</v>
      </c>
      <c r="D25">
        <v>1E-3</v>
      </c>
      <c r="E25">
        <v>2.1999999999999999E-2</v>
      </c>
      <c r="F25">
        <v>0</v>
      </c>
      <c r="G25">
        <v>1E-3</v>
      </c>
      <c r="H25">
        <v>0.99199999999999999</v>
      </c>
      <c r="I25">
        <v>1E-3</v>
      </c>
      <c r="J25">
        <v>2E-3</v>
      </c>
      <c r="K25">
        <v>7.1999999999999995E-2</v>
      </c>
      <c r="L25">
        <v>0.99199999999999999</v>
      </c>
      <c r="M25">
        <v>0</v>
      </c>
      <c r="N25">
        <v>3.5000000000000003E-2</v>
      </c>
      <c r="O25">
        <v>2E-3</v>
      </c>
      <c r="P25">
        <v>0.996</v>
      </c>
      <c r="Q25">
        <v>0</v>
      </c>
      <c r="R25">
        <v>2E-3</v>
      </c>
      <c r="S25">
        <v>0.99299999999999999</v>
      </c>
      <c r="T25">
        <v>0.997</v>
      </c>
      <c r="U25">
        <v>0.35799999999999998</v>
      </c>
      <c r="V25">
        <v>0.997</v>
      </c>
      <c r="W25">
        <v>5.1999999999999998E-2</v>
      </c>
      <c r="Z25" s="1">
        <f t="shared" si="0"/>
        <v>0.20830000000000001</v>
      </c>
      <c r="AA25" s="1">
        <f t="shared" si="1"/>
        <v>0.44319999999999993</v>
      </c>
    </row>
    <row r="26" spans="1:27">
      <c r="A26">
        <v>25</v>
      </c>
      <c r="B26" t="s">
        <v>173</v>
      </c>
      <c r="C26">
        <v>30</v>
      </c>
      <c r="D26">
        <v>0.16900000000000001</v>
      </c>
      <c r="E26">
        <v>5.0000000000000001E-3</v>
      </c>
      <c r="F26">
        <v>4.2999999999999997E-2</v>
      </c>
      <c r="G26">
        <v>2E-3</v>
      </c>
      <c r="H26">
        <v>0.72899999999999998</v>
      </c>
      <c r="I26">
        <v>0</v>
      </c>
      <c r="J26">
        <v>2E-3</v>
      </c>
      <c r="K26">
        <v>0.99199999999999999</v>
      </c>
      <c r="L26">
        <v>0.16600000000000001</v>
      </c>
      <c r="M26">
        <v>0</v>
      </c>
      <c r="N26">
        <v>4.1000000000000002E-2</v>
      </c>
      <c r="O26">
        <v>2.5999999999999999E-2</v>
      </c>
      <c r="P26">
        <v>2.5999999999999999E-2</v>
      </c>
      <c r="Q26">
        <v>8.0000000000000002E-3</v>
      </c>
      <c r="R26">
        <v>0.998</v>
      </c>
      <c r="S26">
        <v>7.0000000000000001E-3</v>
      </c>
      <c r="T26">
        <v>0.997</v>
      </c>
      <c r="U26">
        <v>0.99399999999999999</v>
      </c>
      <c r="V26">
        <v>0.81100000000000005</v>
      </c>
      <c r="W26">
        <v>0</v>
      </c>
      <c r="Z26" s="1">
        <f t="shared" si="0"/>
        <v>0.21080000000000002</v>
      </c>
      <c r="AA26" s="1">
        <f t="shared" si="1"/>
        <v>0.39079999999999993</v>
      </c>
    </row>
    <row r="27" spans="1:27">
      <c r="A27">
        <v>26</v>
      </c>
      <c r="B27" t="s">
        <v>174</v>
      </c>
      <c r="C27">
        <v>30</v>
      </c>
      <c r="D27">
        <v>2E-3</v>
      </c>
      <c r="E27">
        <v>0.54</v>
      </c>
      <c r="F27">
        <v>0</v>
      </c>
      <c r="G27">
        <v>2E-3</v>
      </c>
      <c r="H27">
        <v>2.9000000000000001E-2</v>
      </c>
      <c r="I27">
        <v>1E-3</v>
      </c>
      <c r="J27">
        <v>2E-3</v>
      </c>
      <c r="K27">
        <v>4.3999999999999997E-2</v>
      </c>
      <c r="L27">
        <v>4.1000000000000002E-2</v>
      </c>
      <c r="M27">
        <v>0</v>
      </c>
      <c r="N27">
        <v>0.69899999999999995</v>
      </c>
      <c r="O27">
        <v>6.0000000000000001E-3</v>
      </c>
      <c r="P27">
        <v>0.998</v>
      </c>
      <c r="Q27">
        <v>0</v>
      </c>
      <c r="R27">
        <v>0</v>
      </c>
      <c r="S27">
        <v>2E-3</v>
      </c>
      <c r="T27">
        <v>0.997</v>
      </c>
      <c r="U27">
        <v>0.22900000000000001</v>
      </c>
      <c r="V27">
        <v>0.997</v>
      </c>
      <c r="W27">
        <v>0</v>
      </c>
      <c r="Z27" s="1">
        <f t="shared" si="0"/>
        <v>6.610000000000002E-2</v>
      </c>
      <c r="AA27" s="1">
        <f t="shared" si="1"/>
        <v>0.39279999999999998</v>
      </c>
    </row>
    <row r="28" spans="1:27">
      <c r="A28">
        <v>27</v>
      </c>
      <c r="B28" t="s">
        <v>175</v>
      </c>
      <c r="C28">
        <v>30</v>
      </c>
      <c r="D28">
        <v>1.6E-2</v>
      </c>
      <c r="E28">
        <v>8.5000000000000006E-2</v>
      </c>
      <c r="F28">
        <v>0</v>
      </c>
      <c r="G28">
        <v>4.0000000000000001E-3</v>
      </c>
      <c r="H28">
        <v>0.41099999999999998</v>
      </c>
      <c r="I28">
        <v>0</v>
      </c>
      <c r="J28">
        <v>2E-3</v>
      </c>
      <c r="K28">
        <v>0.82299999999999995</v>
      </c>
      <c r="L28">
        <v>0.108</v>
      </c>
      <c r="M28">
        <v>0</v>
      </c>
      <c r="N28">
        <v>6.0000000000000001E-3</v>
      </c>
      <c r="O28">
        <v>0.19500000000000001</v>
      </c>
      <c r="P28">
        <v>0.998</v>
      </c>
      <c r="Q28">
        <v>0</v>
      </c>
      <c r="R28">
        <v>0.996</v>
      </c>
      <c r="S28">
        <v>0.99299999999999999</v>
      </c>
      <c r="T28">
        <v>0.996</v>
      </c>
      <c r="U28">
        <v>0.995</v>
      </c>
      <c r="V28">
        <v>0.997</v>
      </c>
      <c r="W28">
        <v>1.6E-2</v>
      </c>
      <c r="Z28" s="1">
        <f t="shared" si="0"/>
        <v>0.1449</v>
      </c>
      <c r="AA28" s="1">
        <f t="shared" si="1"/>
        <v>0.61919999999999997</v>
      </c>
    </row>
    <row r="29" spans="1:27">
      <c r="A29">
        <v>28</v>
      </c>
      <c r="B29" t="s">
        <v>176</v>
      </c>
      <c r="C29">
        <v>30</v>
      </c>
      <c r="D29">
        <v>2E-3</v>
      </c>
      <c r="E29">
        <v>3.1E-2</v>
      </c>
      <c r="F29">
        <v>1.9E-2</v>
      </c>
      <c r="G29">
        <v>1E-3</v>
      </c>
      <c r="H29">
        <v>3.5000000000000003E-2</v>
      </c>
      <c r="I29">
        <v>1E-3</v>
      </c>
      <c r="J29">
        <v>2E-3</v>
      </c>
      <c r="K29">
        <v>0.89300000000000002</v>
      </c>
      <c r="L29">
        <v>0.99199999999999999</v>
      </c>
      <c r="M29">
        <v>1E-3</v>
      </c>
      <c r="N29">
        <v>0.96499999999999997</v>
      </c>
      <c r="O29">
        <v>6.0000000000000001E-3</v>
      </c>
      <c r="P29">
        <v>1E-3</v>
      </c>
      <c r="Q29">
        <v>0</v>
      </c>
      <c r="R29">
        <v>1E-3</v>
      </c>
      <c r="S29">
        <v>1E-3</v>
      </c>
      <c r="T29">
        <v>0.997</v>
      </c>
      <c r="U29">
        <v>8.9999999999999993E-3</v>
      </c>
      <c r="V29">
        <v>0.99399999999999999</v>
      </c>
      <c r="W29">
        <v>0</v>
      </c>
      <c r="Z29" s="1">
        <f t="shared" si="0"/>
        <v>0.19769999999999999</v>
      </c>
      <c r="AA29" s="1">
        <f t="shared" si="1"/>
        <v>0.2974</v>
      </c>
    </row>
    <row r="30" spans="1:27">
      <c r="A30">
        <v>29</v>
      </c>
      <c r="B30" t="s">
        <v>177</v>
      </c>
      <c r="C30">
        <v>30</v>
      </c>
      <c r="D30">
        <v>1E-3</v>
      </c>
      <c r="E30">
        <v>3.7999999999999999E-2</v>
      </c>
      <c r="F30">
        <v>0</v>
      </c>
      <c r="G30">
        <v>1E-3</v>
      </c>
      <c r="H30">
        <v>0.01</v>
      </c>
      <c r="I30">
        <v>0.01</v>
      </c>
      <c r="J30">
        <v>1E-3</v>
      </c>
      <c r="K30">
        <v>0.997</v>
      </c>
      <c r="L30">
        <v>1.2E-2</v>
      </c>
      <c r="M30">
        <v>1E-3</v>
      </c>
      <c r="N30">
        <v>0.95499999999999996</v>
      </c>
      <c r="O30">
        <v>0.99299999999999999</v>
      </c>
      <c r="P30">
        <v>1E-3</v>
      </c>
      <c r="Q30">
        <v>0</v>
      </c>
      <c r="R30">
        <v>0</v>
      </c>
      <c r="S30">
        <v>0</v>
      </c>
      <c r="T30">
        <v>0.997</v>
      </c>
      <c r="U30">
        <v>1.7999999999999999E-2</v>
      </c>
      <c r="V30">
        <v>0.97799999999999998</v>
      </c>
      <c r="W30">
        <v>0</v>
      </c>
      <c r="Z30" s="1">
        <f t="shared" si="0"/>
        <v>0.1071</v>
      </c>
      <c r="AA30" s="1">
        <f t="shared" si="1"/>
        <v>0.39419999999999994</v>
      </c>
    </row>
    <row r="31" spans="1:27">
      <c r="A31">
        <v>30</v>
      </c>
      <c r="B31" t="s">
        <v>178</v>
      </c>
      <c r="C31">
        <v>30</v>
      </c>
      <c r="D31">
        <v>2E-3</v>
      </c>
      <c r="E31">
        <v>1E-3</v>
      </c>
      <c r="F31">
        <v>0</v>
      </c>
      <c r="G31">
        <v>1.2E-2</v>
      </c>
      <c r="H31">
        <v>2.5000000000000001E-2</v>
      </c>
      <c r="I31">
        <v>0</v>
      </c>
      <c r="J31">
        <v>2E-3</v>
      </c>
      <c r="K31">
        <v>0.17</v>
      </c>
      <c r="L31">
        <v>2.9000000000000001E-2</v>
      </c>
      <c r="M31">
        <v>0</v>
      </c>
      <c r="N31">
        <v>0.02</v>
      </c>
      <c r="O31">
        <v>0.129</v>
      </c>
      <c r="P31">
        <v>1E-3</v>
      </c>
      <c r="Q31">
        <v>0.99099999999999999</v>
      </c>
      <c r="R31">
        <v>0.998</v>
      </c>
      <c r="S31">
        <v>0.99399999999999999</v>
      </c>
      <c r="T31">
        <v>9.7000000000000003E-2</v>
      </c>
      <c r="U31">
        <v>0.53300000000000003</v>
      </c>
      <c r="V31">
        <v>0.998</v>
      </c>
      <c r="W31">
        <v>3.0000000000000001E-3</v>
      </c>
      <c r="Z31" s="1">
        <f t="shared" si="0"/>
        <v>2.4100000000000003E-2</v>
      </c>
      <c r="AA31" s="1">
        <f t="shared" si="1"/>
        <v>0.47640000000000005</v>
      </c>
    </row>
    <row r="32" spans="1:27">
      <c r="A32">
        <v>31</v>
      </c>
      <c r="B32" t="s">
        <v>179</v>
      </c>
      <c r="C32">
        <v>30</v>
      </c>
      <c r="D32">
        <v>0.10199999999999999</v>
      </c>
      <c r="E32">
        <v>1.4999999999999999E-2</v>
      </c>
      <c r="F32">
        <v>3.0000000000000001E-3</v>
      </c>
      <c r="G32">
        <v>0.20399999999999999</v>
      </c>
      <c r="H32">
        <v>0.16400000000000001</v>
      </c>
      <c r="I32">
        <v>1.2E-2</v>
      </c>
      <c r="J32">
        <v>4.0000000000000001E-3</v>
      </c>
      <c r="K32">
        <v>1.4999999999999999E-2</v>
      </c>
      <c r="L32">
        <v>0.06</v>
      </c>
      <c r="M32">
        <v>0.96799999999999997</v>
      </c>
      <c r="N32">
        <v>0.94899999999999995</v>
      </c>
      <c r="O32">
        <v>3.0000000000000001E-3</v>
      </c>
      <c r="P32">
        <v>0.998</v>
      </c>
      <c r="Q32">
        <v>0.998</v>
      </c>
      <c r="R32">
        <v>0</v>
      </c>
      <c r="S32">
        <v>0.996</v>
      </c>
      <c r="T32">
        <v>0</v>
      </c>
      <c r="U32">
        <v>0</v>
      </c>
      <c r="V32">
        <v>0.998</v>
      </c>
      <c r="W32">
        <v>1E-3</v>
      </c>
      <c r="Z32" s="1">
        <f t="shared" si="0"/>
        <v>0.1547</v>
      </c>
      <c r="AA32" s="1">
        <f t="shared" si="1"/>
        <v>0.49430000000000007</v>
      </c>
    </row>
    <row r="33" spans="1:27">
      <c r="A33">
        <v>32</v>
      </c>
      <c r="B33" t="s">
        <v>180</v>
      </c>
      <c r="C33">
        <v>30</v>
      </c>
      <c r="D33">
        <v>0.19700000000000001</v>
      </c>
      <c r="E33">
        <v>1E-3</v>
      </c>
      <c r="F33">
        <v>2E-3</v>
      </c>
      <c r="G33">
        <v>0.161</v>
      </c>
      <c r="H33">
        <v>0.34200000000000003</v>
      </c>
      <c r="I33">
        <v>0</v>
      </c>
      <c r="J33">
        <v>4.0000000000000001E-3</v>
      </c>
      <c r="K33">
        <v>0.48699999999999999</v>
      </c>
      <c r="L33">
        <v>1E-3</v>
      </c>
      <c r="M33">
        <v>0.94499999999999995</v>
      </c>
      <c r="N33">
        <v>0.75</v>
      </c>
      <c r="O33">
        <v>0.86399999999999999</v>
      </c>
      <c r="P33">
        <v>3.0000000000000001E-3</v>
      </c>
      <c r="Q33">
        <v>0.997</v>
      </c>
      <c r="R33">
        <v>0.998</v>
      </c>
      <c r="S33">
        <v>0.56100000000000005</v>
      </c>
      <c r="T33">
        <v>1E-3</v>
      </c>
      <c r="U33">
        <v>0.97</v>
      </c>
      <c r="V33">
        <v>0.997</v>
      </c>
      <c r="W33">
        <v>7.1999999999999995E-2</v>
      </c>
      <c r="Z33" s="1">
        <f t="shared" si="0"/>
        <v>0.21399999999999997</v>
      </c>
      <c r="AA33" s="1">
        <f t="shared" si="1"/>
        <v>0.62129999999999996</v>
      </c>
    </row>
    <row r="34" spans="1:27">
      <c r="A34">
        <v>33</v>
      </c>
      <c r="B34" t="s">
        <v>181</v>
      </c>
      <c r="C34">
        <v>30</v>
      </c>
      <c r="D34">
        <v>1E-3</v>
      </c>
      <c r="E34">
        <v>2E-3</v>
      </c>
      <c r="F34">
        <v>0</v>
      </c>
      <c r="G34">
        <v>1E-3</v>
      </c>
      <c r="H34">
        <v>6.0000000000000001E-3</v>
      </c>
      <c r="I34">
        <v>0</v>
      </c>
      <c r="J34">
        <v>3.0000000000000001E-3</v>
      </c>
      <c r="K34">
        <v>1E-3</v>
      </c>
      <c r="L34">
        <v>0</v>
      </c>
      <c r="M34">
        <v>2.1000000000000001E-2</v>
      </c>
      <c r="N34">
        <v>3.2000000000000001E-2</v>
      </c>
      <c r="O34">
        <v>3.0000000000000001E-3</v>
      </c>
      <c r="P34">
        <v>0.998</v>
      </c>
      <c r="Q34">
        <v>0.99399999999999999</v>
      </c>
      <c r="R34">
        <v>0.998</v>
      </c>
      <c r="S34">
        <v>0.998</v>
      </c>
      <c r="T34">
        <v>1E-3</v>
      </c>
      <c r="U34">
        <v>0.42399999999999999</v>
      </c>
      <c r="V34">
        <v>0.998</v>
      </c>
      <c r="W34">
        <v>1E-3</v>
      </c>
      <c r="Z34" s="1">
        <f t="shared" si="0"/>
        <v>3.5000000000000005E-3</v>
      </c>
      <c r="AA34" s="1">
        <f t="shared" si="1"/>
        <v>0.54470000000000018</v>
      </c>
    </row>
    <row r="35" spans="1:27">
      <c r="A35">
        <v>34</v>
      </c>
      <c r="B35" t="s">
        <v>182</v>
      </c>
      <c r="C35">
        <v>30</v>
      </c>
      <c r="D35">
        <v>3.0000000000000001E-3</v>
      </c>
      <c r="E35">
        <v>5.0000000000000001E-3</v>
      </c>
      <c r="F35">
        <v>2E-3</v>
      </c>
      <c r="G35">
        <v>0.27</v>
      </c>
      <c r="H35">
        <v>2E-3</v>
      </c>
      <c r="I35">
        <v>1E-3</v>
      </c>
      <c r="J35">
        <v>3.0000000000000001E-3</v>
      </c>
      <c r="K35">
        <v>5.0000000000000001E-3</v>
      </c>
      <c r="L35">
        <v>6.0000000000000001E-3</v>
      </c>
      <c r="M35">
        <v>0.252</v>
      </c>
      <c r="N35">
        <v>0.99299999999999999</v>
      </c>
      <c r="O35">
        <v>8.5999999999999993E-2</v>
      </c>
      <c r="P35">
        <v>2E-3</v>
      </c>
      <c r="Q35">
        <v>0.998</v>
      </c>
      <c r="R35">
        <v>8.0000000000000002E-3</v>
      </c>
      <c r="S35">
        <v>0.46300000000000002</v>
      </c>
      <c r="T35">
        <v>2.3E-2</v>
      </c>
      <c r="U35">
        <v>0</v>
      </c>
      <c r="V35">
        <v>0.997</v>
      </c>
      <c r="W35">
        <v>3.0000000000000001E-3</v>
      </c>
      <c r="Z35" s="1">
        <f t="shared" si="0"/>
        <v>5.4900000000000004E-2</v>
      </c>
      <c r="AA35" s="1">
        <f t="shared" si="1"/>
        <v>0.35730000000000001</v>
      </c>
    </row>
    <row r="36" spans="1:27">
      <c r="A36">
        <v>35</v>
      </c>
      <c r="B36" t="s">
        <v>183</v>
      </c>
      <c r="C36">
        <v>30</v>
      </c>
      <c r="D36">
        <v>0.158</v>
      </c>
      <c r="E36">
        <v>5.0000000000000001E-3</v>
      </c>
      <c r="F36">
        <v>0</v>
      </c>
      <c r="G36">
        <v>2E-3</v>
      </c>
      <c r="H36">
        <v>0.99399999999999999</v>
      </c>
      <c r="I36">
        <v>0</v>
      </c>
      <c r="J36">
        <v>0.01</v>
      </c>
      <c r="K36">
        <v>1E-3</v>
      </c>
      <c r="L36">
        <v>0</v>
      </c>
      <c r="M36">
        <v>0.997</v>
      </c>
      <c r="N36">
        <v>1.6E-2</v>
      </c>
      <c r="O36">
        <v>3.0000000000000001E-3</v>
      </c>
      <c r="P36">
        <v>0.997</v>
      </c>
      <c r="Q36">
        <v>0.997</v>
      </c>
      <c r="R36">
        <v>0.997</v>
      </c>
      <c r="S36">
        <v>0.998</v>
      </c>
      <c r="T36">
        <v>0</v>
      </c>
      <c r="U36">
        <v>0.99</v>
      </c>
      <c r="V36">
        <v>0.998</v>
      </c>
      <c r="W36">
        <v>0.76100000000000001</v>
      </c>
      <c r="Z36" s="1">
        <f t="shared" si="0"/>
        <v>0.21669999999999998</v>
      </c>
      <c r="AA36" s="1">
        <f t="shared" si="1"/>
        <v>0.67570000000000008</v>
      </c>
    </row>
    <row r="37" spans="1:27">
      <c r="A37">
        <v>36</v>
      </c>
      <c r="B37" t="s">
        <v>184</v>
      </c>
      <c r="C37">
        <v>30</v>
      </c>
      <c r="D37">
        <v>0.19700000000000001</v>
      </c>
      <c r="E37">
        <v>0.878</v>
      </c>
      <c r="F37">
        <v>0.39600000000000002</v>
      </c>
      <c r="G37">
        <v>0.06</v>
      </c>
      <c r="H37">
        <v>0.93400000000000005</v>
      </c>
      <c r="I37">
        <v>1E-3</v>
      </c>
      <c r="J37">
        <v>7.5999999999999998E-2</v>
      </c>
      <c r="K37">
        <v>4.2000000000000003E-2</v>
      </c>
      <c r="L37">
        <v>2E-3</v>
      </c>
      <c r="M37">
        <v>0.255</v>
      </c>
      <c r="N37">
        <v>0.98599999999999999</v>
      </c>
      <c r="O37">
        <v>1.7999999999999999E-2</v>
      </c>
      <c r="P37">
        <v>0.997</v>
      </c>
      <c r="Q37">
        <v>1.4E-2</v>
      </c>
      <c r="R37">
        <v>0</v>
      </c>
      <c r="S37">
        <v>0.91900000000000004</v>
      </c>
      <c r="T37">
        <v>7.0000000000000001E-3</v>
      </c>
      <c r="U37">
        <v>2.1999999999999999E-2</v>
      </c>
      <c r="V37">
        <v>1E-3</v>
      </c>
      <c r="W37">
        <v>0.998</v>
      </c>
      <c r="Z37" s="1">
        <f t="shared" si="0"/>
        <v>0.28409999999999996</v>
      </c>
      <c r="AA37" s="1">
        <f t="shared" si="1"/>
        <v>0.3962</v>
      </c>
    </row>
    <row r="38" spans="1:27">
      <c r="A38">
        <v>37</v>
      </c>
      <c r="B38" t="s">
        <v>185</v>
      </c>
      <c r="C38">
        <v>30</v>
      </c>
      <c r="D38">
        <v>1E-3</v>
      </c>
      <c r="E38">
        <v>0.53900000000000003</v>
      </c>
      <c r="F38">
        <v>1E-3</v>
      </c>
      <c r="G38">
        <v>1E-3</v>
      </c>
      <c r="H38">
        <v>0.36799999999999999</v>
      </c>
      <c r="I38">
        <v>2E-3</v>
      </c>
      <c r="J38">
        <v>1.4999999999999999E-2</v>
      </c>
      <c r="K38">
        <v>0</v>
      </c>
      <c r="L38">
        <v>1.7999999999999999E-2</v>
      </c>
      <c r="M38">
        <v>0.41199999999999998</v>
      </c>
      <c r="N38">
        <v>0.88900000000000001</v>
      </c>
      <c r="O38">
        <v>0.29699999999999999</v>
      </c>
      <c r="P38">
        <v>2.4E-2</v>
      </c>
      <c r="Q38">
        <v>0.107</v>
      </c>
      <c r="R38">
        <v>0.997</v>
      </c>
      <c r="S38">
        <v>1.2999999999999999E-2</v>
      </c>
      <c r="T38">
        <v>3.0000000000000001E-3</v>
      </c>
      <c r="U38">
        <v>0.74099999999999999</v>
      </c>
      <c r="V38">
        <v>1E-3</v>
      </c>
      <c r="W38">
        <v>0.998</v>
      </c>
      <c r="Z38" s="1">
        <f t="shared" si="0"/>
        <v>0.13569999999999999</v>
      </c>
      <c r="AA38" s="1">
        <f t="shared" si="1"/>
        <v>0.40700000000000003</v>
      </c>
    </row>
    <row r="39" spans="1:27">
      <c r="A39">
        <v>38</v>
      </c>
      <c r="B39" t="s">
        <v>186</v>
      </c>
      <c r="C39">
        <v>30</v>
      </c>
      <c r="D39">
        <v>0</v>
      </c>
      <c r="E39">
        <v>0.14000000000000001</v>
      </c>
      <c r="F39">
        <v>1E-3</v>
      </c>
      <c r="G39">
        <v>1E-3</v>
      </c>
      <c r="H39">
        <v>0.89800000000000002</v>
      </c>
      <c r="I39">
        <v>0</v>
      </c>
      <c r="J39">
        <v>3.0000000000000001E-3</v>
      </c>
      <c r="K39">
        <v>1E-3</v>
      </c>
      <c r="L39">
        <v>3.0000000000000001E-3</v>
      </c>
      <c r="M39">
        <v>4.0000000000000001E-3</v>
      </c>
      <c r="N39">
        <v>0.23799999999999999</v>
      </c>
      <c r="O39">
        <v>1E-3</v>
      </c>
      <c r="P39">
        <v>0.998</v>
      </c>
      <c r="Q39">
        <v>0</v>
      </c>
      <c r="R39">
        <v>0.996</v>
      </c>
      <c r="S39">
        <v>0.997</v>
      </c>
      <c r="T39">
        <v>0.23899999999999999</v>
      </c>
      <c r="U39">
        <v>0.98699999999999999</v>
      </c>
      <c r="V39">
        <v>5.0000000000000001E-3</v>
      </c>
      <c r="W39">
        <v>0.998</v>
      </c>
      <c r="Z39" s="1">
        <f t="shared" si="0"/>
        <v>0.10509999999999997</v>
      </c>
      <c r="AA39" s="1">
        <f t="shared" si="1"/>
        <v>0.54589999999999994</v>
      </c>
    </row>
    <row r="40" spans="1:27">
      <c r="A40">
        <v>39</v>
      </c>
      <c r="B40" t="s">
        <v>187</v>
      </c>
      <c r="C40">
        <v>30</v>
      </c>
      <c r="D40">
        <v>3.1E-2</v>
      </c>
      <c r="E40">
        <v>0.82899999999999996</v>
      </c>
      <c r="F40">
        <v>8.9999999999999993E-3</v>
      </c>
      <c r="G40">
        <v>8.9999999999999993E-3</v>
      </c>
      <c r="H40">
        <v>0.96599999999999997</v>
      </c>
      <c r="I40">
        <v>1E-3</v>
      </c>
      <c r="J40">
        <v>6.0000000000000001E-3</v>
      </c>
      <c r="K40">
        <v>0.14099999999999999</v>
      </c>
      <c r="L40">
        <v>7.0000000000000001E-3</v>
      </c>
      <c r="M40">
        <v>0.997</v>
      </c>
      <c r="N40">
        <v>0.54700000000000004</v>
      </c>
      <c r="O40">
        <v>7.3999999999999996E-2</v>
      </c>
      <c r="P40">
        <v>0.997</v>
      </c>
      <c r="Q40">
        <v>0.13100000000000001</v>
      </c>
      <c r="R40">
        <v>0.99199999999999999</v>
      </c>
      <c r="S40">
        <v>0.997</v>
      </c>
      <c r="T40">
        <v>0</v>
      </c>
      <c r="U40">
        <v>0.997</v>
      </c>
      <c r="V40">
        <v>3.0000000000000001E-3</v>
      </c>
      <c r="W40">
        <v>0.998</v>
      </c>
      <c r="Z40" s="1">
        <f t="shared" si="0"/>
        <v>0.29959999999999998</v>
      </c>
      <c r="AA40" s="1">
        <f t="shared" si="1"/>
        <v>0.5736</v>
      </c>
    </row>
    <row r="41" spans="1:27">
      <c r="A41">
        <v>40</v>
      </c>
      <c r="B41" t="s">
        <v>188</v>
      </c>
      <c r="C41">
        <v>30</v>
      </c>
      <c r="D41">
        <v>2E-3</v>
      </c>
      <c r="E41">
        <v>0.17799999999999999</v>
      </c>
      <c r="F41">
        <v>2E-3</v>
      </c>
      <c r="G41">
        <v>1E-3</v>
      </c>
      <c r="H41">
        <v>0.624</v>
      </c>
      <c r="I41">
        <v>1E-3</v>
      </c>
      <c r="J41">
        <v>1.2999999999999999E-2</v>
      </c>
      <c r="K41">
        <v>5.0000000000000001E-3</v>
      </c>
      <c r="L41">
        <v>0.11799999999999999</v>
      </c>
      <c r="M41">
        <v>0.32300000000000001</v>
      </c>
      <c r="N41">
        <v>0.99399999999999999</v>
      </c>
      <c r="O41">
        <v>8.3000000000000004E-2</v>
      </c>
      <c r="P41">
        <v>1E-3</v>
      </c>
      <c r="Q41">
        <v>4.2999999999999997E-2</v>
      </c>
      <c r="R41">
        <v>6.0999999999999999E-2</v>
      </c>
      <c r="S41">
        <v>1E-3</v>
      </c>
      <c r="T41">
        <v>0.56899999999999995</v>
      </c>
      <c r="U41">
        <v>7.0000000000000001E-3</v>
      </c>
      <c r="V41">
        <v>1E-3</v>
      </c>
      <c r="W41">
        <v>0.998</v>
      </c>
      <c r="Z41" s="1">
        <f t="shared" si="0"/>
        <v>0.12669999999999998</v>
      </c>
      <c r="AA41" s="1">
        <f t="shared" si="1"/>
        <v>0.27579999999999993</v>
      </c>
    </row>
    <row r="42" spans="1:27">
      <c r="A42">
        <v>41</v>
      </c>
      <c r="B42" t="s">
        <v>189</v>
      </c>
      <c r="C42">
        <v>30</v>
      </c>
      <c r="D42">
        <v>1E-3</v>
      </c>
      <c r="E42">
        <v>6.4000000000000001E-2</v>
      </c>
      <c r="F42">
        <v>0</v>
      </c>
      <c r="G42">
        <v>1.2999999999999999E-2</v>
      </c>
      <c r="H42">
        <v>0.88700000000000001</v>
      </c>
      <c r="I42">
        <v>0</v>
      </c>
      <c r="J42">
        <v>4.0000000000000001E-3</v>
      </c>
      <c r="K42">
        <v>0</v>
      </c>
      <c r="L42">
        <v>1E-3</v>
      </c>
      <c r="M42">
        <v>3.1E-2</v>
      </c>
      <c r="N42">
        <v>0.97</v>
      </c>
      <c r="O42">
        <v>0.36499999999999999</v>
      </c>
      <c r="P42">
        <v>0.03</v>
      </c>
      <c r="Q42">
        <v>0.99299999999999999</v>
      </c>
      <c r="R42">
        <v>0.997</v>
      </c>
      <c r="S42">
        <v>0.81499999999999995</v>
      </c>
      <c r="T42">
        <v>2E-3</v>
      </c>
      <c r="U42">
        <v>0.30399999999999999</v>
      </c>
      <c r="V42">
        <v>0.252</v>
      </c>
      <c r="W42">
        <v>0.998</v>
      </c>
      <c r="Z42" s="1">
        <f t="shared" si="0"/>
        <v>0.10009999999999999</v>
      </c>
      <c r="AA42" s="1">
        <f t="shared" si="1"/>
        <v>0.5726</v>
      </c>
    </row>
    <row r="43" spans="1:27">
      <c r="A43">
        <v>42</v>
      </c>
      <c r="B43" t="s">
        <v>190</v>
      </c>
      <c r="C43">
        <v>30</v>
      </c>
      <c r="D43">
        <v>1.2999999999999999E-2</v>
      </c>
      <c r="E43">
        <v>0.99299999999999999</v>
      </c>
      <c r="F43">
        <v>0</v>
      </c>
      <c r="G43">
        <v>0.16800000000000001</v>
      </c>
      <c r="H43">
        <v>2E-3</v>
      </c>
      <c r="I43">
        <v>0.96699999999999997</v>
      </c>
      <c r="J43">
        <v>2E-3</v>
      </c>
      <c r="K43">
        <v>0.997</v>
      </c>
      <c r="L43">
        <v>0.16300000000000001</v>
      </c>
      <c r="M43">
        <v>0.96299999999999997</v>
      </c>
      <c r="N43">
        <v>0.99199999999999999</v>
      </c>
      <c r="O43">
        <v>0.77400000000000002</v>
      </c>
      <c r="P43">
        <v>1E-3</v>
      </c>
      <c r="Q43">
        <v>6.0000000000000001E-3</v>
      </c>
      <c r="R43">
        <v>0</v>
      </c>
      <c r="S43">
        <v>0.997</v>
      </c>
      <c r="T43">
        <v>0</v>
      </c>
      <c r="U43">
        <v>0</v>
      </c>
      <c r="V43">
        <v>0.193</v>
      </c>
      <c r="W43">
        <v>1E-3</v>
      </c>
      <c r="Z43" s="1">
        <f t="shared" si="0"/>
        <v>0.4267999999999999</v>
      </c>
      <c r="AA43" s="1">
        <f t="shared" si="1"/>
        <v>0.2964</v>
      </c>
    </row>
    <row r="44" spans="1:27">
      <c r="A44">
        <v>43</v>
      </c>
      <c r="B44" t="s">
        <v>191</v>
      </c>
      <c r="C44">
        <v>30</v>
      </c>
      <c r="D44">
        <v>0.121</v>
      </c>
      <c r="E44">
        <v>0.88600000000000001</v>
      </c>
      <c r="F44">
        <v>1.9E-2</v>
      </c>
      <c r="G44">
        <v>0.09</v>
      </c>
      <c r="H44">
        <v>1.9E-2</v>
      </c>
      <c r="I44">
        <v>0.64400000000000002</v>
      </c>
      <c r="J44">
        <v>2E-3</v>
      </c>
      <c r="K44">
        <v>0.997</v>
      </c>
      <c r="L44">
        <v>9.1999999999999998E-2</v>
      </c>
      <c r="M44">
        <v>0.997</v>
      </c>
      <c r="N44">
        <v>0.91</v>
      </c>
      <c r="O44">
        <v>0.95499999999999996</v>
      </c>
      <c r="P44">
        <v>0.997</v>
      </c>
      <c r="Q44">
        <v>1E-3</v>
      </c>
      <c r="R44">
        <v>0</v>
      </c>
      <c r="S44">
        <v>0.998</v>
      </c>
      <c r="T44">
        <v>0</v>
      </c>
      <c r="U44">
        <v>8.0000000000000002E-3</v>
      </c>
      <c r="V44">
        <v>1E-3</v>
      </c>
      <c r="W44">
        <v>0.11799999999999999</v>
      </c>
      <c r="Z44" s="1">
        <f t="shared" si="0"/>
        <v>0.38669999999999999</v>
      </c>
      <c r="AA44" s="1">
        <f t="shared" si="1"/>
        <v>0.39879999999999993</v>
      </c>
    </row>
    <row r="45" spans="1:27">
      <c r="A45">
        <v>44</v>
      </c>
      <c r="B45" t="s">
        <v>192</v>
      </c>
      <c r="C45">
        <v>30</v>
      </c>
      <c r="D45">
        <v>1.4999999999999999E-2</v>
      </c>
      <c r="E45">
        <v>0.995</v>
      </c>
      <c r="F45">
        <v>0</v>
      </c>
      <c r="G45">
        <v>8.7999999999999995E-2</v>
      </c>
      <c r="H45">
        <v>5.0000000000000001E-3</v>
      </c>
      <c r="I45">
        <v>0.27100000000000002</v>
      </c>
      <c r="J45">
        <v>1E-3</v>
      </c>
      <c r="K45">
        <v>0.997</v>
      </c>
      <c r="L45">
        <v>3.0000000000000001E-3</v>
      </c>
      <c r="M45">
        <v>1E-3</v>
      </c>
      <c r="N45">
        <v>0.85399999999999998</v>
      </c>
      <c r="O45">
        <v>0.78800000000000003</v>
      </c>
      <c r="P45">
        <v>1E-3</v>
      </c>
      <c r="Q45">
        <v>3.0000000000000001E-3</v>
      </c>
      <c r="R45">
        <v>0.997</v>
      </c>
      <c r="S45">
        <v>0.998</v>
      </c>
      <c r="T45">
        <v>1E-3</v>
      </c>
      <c r="U45">
        <v>0.06</v>
      </c>
      <c r="V45">
        <v>0</v>
      </c>
      <c r="W45">
        <v>0</v>
      </c>
      <c r="Z45" s="1">
        <f t="shared" si="0"/>
        <v>0.23759999999999998</v>
      </c>
      <c r="AA45" s="1">
        <f t="shared" si="1"/>
        <v>0.37019999999999997</v>
      </c>
    </row>
    <row r="46" spans="1:27">
      <c r="A46">
        <v>45</v>
      </c>
      <c r="B46" t="s">
        <v>193</v>
      </c>
      <c r="C46">
        <v>30</v>
      </c>
      <c r="D46">
        <v>2.8000000000000001E-2</v>
      </c>
      <c r="E46">
        <v>8.3000000000000004E-2</v>
      </c>
      <c r="F46">
        <v>0</v>
      </c>
      <c r="G46">
        <v>1E-3</v>
      </c>
      <c r="H46">
        <v>0.02</v>
      </c>
      <c r="I46">
        <v>0.504</v>
      </c>
      <c r="J46">
        <v>2E-3</v>
      </c>
      <c r="K46">
        <v>0.99299999999999999</v>
      </c>
      <c r="L46">
        <v>0</v>
      </c>
      <c r="M46">
        <v>0.997</v>
      </c>
      <c r="N46">
        <v>0.96799999999999997</v>
      </c>
      <c r="O46">
        <v>0.99299999999999999</v>
      </c>
      <c r="P46">
        <v>0.998</v>
      </c>
      <c r="Q46">
        <v>0.99399999999999999</v>
      </c>
      <c r="R46">
        <v>0</v>
      </c>
      <c r="S46">
        <v>0.998</v>
      </c>
      <c r="T46">
        <v>0</v>
      </c>
      <c r="U46">
        <v>1E-3</v>
      </c>
      <c r="V46">
        <v>1E-3</v>
      </c>
      <c r="W46">
        <v>6.0000000000000001E-3</v>
      </c>
      <c r="Z46" s="1">
        <f t="shared" si="0"/>
        <v>0.26280000000000003</v>
      </c>
      <c r="AA46" s="1">
        <f t="shared" si="1"/>
        <v>0.49590000000000006</v>
      </c>
    </row>
    <row r="47" spans="1:27">
      <c r="A47">
        <v>46</v>
      </c>
      <c r="B47" t="s">
        <v>194</v>
      </c>
      <c r="C47">
        <v>30</v>
      </c>
      <c r="D47">
        <v>1E-3</v>
      </c>
      <c r="E47">
        <v>0.96199999999999997</v>
      </c>
      <c r="F47">
        <v>0</v>
      </c>
      <c r="G47">
        <v>2E-3</v>
      </c>
      <c r="H47">
        <v>0.82399999999999995</v>
      </c>
      <c r="I47">
        <v>0.80800000000000005</v>
      </c>
      <c r="J47">
        <v>0.01</v>
      </c>
      <c r="K47">
        <v>0.997</v>
      </c>
      <c r="L47">
        <v>0</v>
      </c>
      <c r="M47">
        <v>0.998</v>
      </c>
      <c r="N47">
        <v>0.21099999999999999</v>
      </c>
      <c r="O47">
        <v>0.94499999999999995</v>
      </c>
      <c r="P47">
        <v>0.997</v>
      </c>
      <c r="Q47">
        <v>0</v>
      </c>
      <c r="R47">
        <v>3.0000000000000001E-3</v>
      </c>
      <c r="S47">
        <v>0.998</v>
      </c>
      <c r="T47">
        <v>0</v>
      </c>
      <c r="U47">
        <v>0.997</v>
      </c>
      <c r="V47">
        <v>0</v>
      </c>
      <c r="W47">
        <v>1E-3</v>
      </c>
      <c r="Z47" s="1">
        <f t="shared" si="0"/>
        <v>0.46019999999999994</v>
      </c>
      <c r="AA47" s="1">
        <f t="shared" si="1"/>
        <v>0.41520000000000001</v>
      </c>
    </row>
    <row r="48" spans="1:27">
      <c r="A48">
        <v>47</v>
      </c>
      <c r="B48" t="s">
        <v>195</v>
      </c>
      <c r="C48">
        <v>30</v>
      </c>
      <c r="D48">
        <v>2E-3</v>
      </c>
      <c r="E48">
        <v>0.995</v>
      </c>
      <c r="F48">
        <v>0</v>
      </c>
      <c r="G48">
        <v>0</v>
      </c>
      <c r="H48">
        <v>1.4E-2</v>
      </c>
      <c r="I48">
        <v>0.38700000000000001</v>
      </c>
      <c r="J48">
        <v>2E-3</v>
      </c>
      <c r="K48">
        <v>0.997</v>
      </c>
      <c r="L48">
        <v>1.7999999999999999E-2</v>
      </c>
      <c r="M48">
        <v>0.997</v>
      </c>
      <c r="N48">
        <v>0.90800000000000003</v>
      </c>
      <c r="O48">
        <v>0.98099999999999998</v>
      </c>
      <c r="P48">
        <v>1E-3</v>
      </c>
      <c r="Q48">
        <v>1E-3</v>
      </c>
      <c r="R48">
        <v>0.996</v>
      </c>
      <c r="S48">
        <v>0.997</v>
      </c>
      <c r="T48">
        <v>0</v>
      </c>
      <c r="U48">
        <v>0.96499999999999997</v>
      </c>
      <c r="V48">
        <v>0</v>
      </c>
      <c r="W48">
        <v>1E-3</v>
      </c>
      <c r="Z48" s="1">
        <f t="shared" si="0"/>
        <v>0.34119999999999995</v>
      </c>
      <c r="AA48" s="1">
        <f t="shared" si="1"/>
        <v>0.48499999999999999</v>
      </c>
    </row>
    <row r="49" spans="1:30">
      <c r="D49" s="1" t="s">
        <v>2</v>
      </c>
      <c r="E49" s="1" t="s">
        <v>3</v>
      </c>
      <c r="F49" s="1" t="s">
        <v>4</v>
      </c>
      <c r="G49" s="1" t="s">
        <v>5</v>
      </c>
      <c r="H49" s="1" t="s">
        <v>6</v>
      </c>
      <c r="I49" s="1" t="s">
        <v>7</v>
      </c>
      <c r="J49" s="1" t="s">
        <v>8</v>
      </c>
      <c r="K49" s="1" t="s">
        <v>9</v>
      </c>
      <c r="L49" s="1" t="s">
        <v>10</v>
      </c>
      <c r="M49" s="1" t="s">
        <v>11</v>
      </c>
      <c r="N49" s="1" t="s">
        <v>17</v>
      </c>
      <c r="O49" s="1" t="s">
        <v>18</v>
      </c>
      <c r="P49" s="1" t="s">
        <v>19</v>
      </c>
      <c r="Q49" s="1" t="s">
        <v>20</v>
      </c>
      <c r="R49" s="1" t="s">
        <v>21</v>
      </c>
      <c r="S49" s="1" t="s">
        <v>22</v>
      </c>
      <c r="T49" s="1" t="s">
        <v>23</v>
      </c>
      <c r="U49" s="1" t="s">
        <v>24</v>
      </c>
      <c r="V49" s="1" t="s">
        <v>25</v>
      </c>
      <c r="W49" s="1" t="s">
        <v>26</v>
      </c>
      <c r="Z49" s="1" t="s">
        <v>14</v>
      </c>
      <c r="AA49" s="1" t="s">
        <v>15</v>
      </c>
    </row>
    <row r="50" spans="1:30">
      <c r="B50" s="1" t="s">
        <v>12</v>
      </c>
      <c r="C50" s="1" t="s">
        <v>0</v>
      </c>
      <c r="D50" s="2">
        <f>AVERAGE(D1:D24)</f>
        <v>0.55195833333333344</v>
      </c>
      <c r="E50" s="2">
        <f t="shared" ref="E50:W50" si="2">AVERAGE(E1:E24)</f>
        <v>0.63541666666666652</v>
      </c>
      <c r="F50" s="2">
        <f t="shared" si="2"/>
        <v>0.4997083333333332</v>
      </c>
      <c r="G50" s="2">
        <f t="shared" si="2"/>
        <v>0.37441666666666662</v>
      </c>
      <c r="H50" s="2">
        <f t="shared" si="2"/>
        <v>0.56929166666666664</v>
      </c>
      <c r="I50" s="2">
        <f t="shared" si="2"/>
        <v>0.92483333333333351</v>
      </c>
      <c r="J50" s="2">
        <f t="shared" si="2"/>
        <v>0.98495833333333349</v>
      </c>
      <c r="K50" s="2">
        <f t="shared" si="2"/>
        <v>0.32758333333333334</v>
      </c>
      <c r="L50" s="2">
        <f t="shared" si="2"/>
        <v>0.61816666666666664</v>
      </c>
      <c r="M50" s="2">
        <f t="shared" si="2"/>
        <v>0.29995833333333338</v>
      </c>
      <c r="N50" s="2">
        <f t="shared" si="2"/>
        <v>0.92983333333333318</v>
      </c>
      <c r="O50" s="2">
        <f t="shared" si="2"/>
        <v>0.64620833333333316</v>
      </c>
      <c r="P50" s="2">
        <f t="shared" si="2"/>
        <v>2.3333333333333335E-3</v>
      </c>
      <c r="Q50" s="2">
        <f t="shared" si="2"/>
        <v>0.53791666666666671</v>
      </c>
      <c r="R50" s="2">
        <f t="shared" si="2"/>
        <v>4.6666666666666671E-3</v>
      </c>
      <c r="S50" s="2">
        <f t="shared" si="2"/>
        <v>4.1666666666666665E-5</v>
      </c>
      <c r="T50" s="2">
        <f t="shared" si="2"/>
        <v>0.73075000000000001</v>
      </c>
      <c r="U50" s="2">
        <f t="shared" si="2"/>
        <v>8.0916666666666651E-2</v>
      </c>
      <c r="V50" s="2">
        <f t="shared" si="2"/>
        <v>2.3625000000000004E-2</v>
      </c>
      <c r="W50" s="2">
        <f t="shared" si="2"/>
        <v>3.3333333333333332E-4</v>
      </c>
      <c r="Y50" s="1" t="s">
        <v>0</v>
      </c>
      <c r="Z50" s="2">
        <f>AVERAGE(Z1:Z24)</f>
        <v>0.57862916666666664</v>
      </c>
      <c r="AA50" s="2">
        <f>AVERAGE(AA1:AA24)</f>
        <v>0.29566249999999999</v>
      </c>
      <c r="AB50" s="1" t="s">
        <v>0</v>
      </c>
      <c r="AC50" s="2"/>
      <c r="AD50" s="2"/>
    </row>
    <row r="51" spans="1:30">
      <c r="C51" s="1" t="s">
        <v>1</v>
      </c>
      <c r="D51" s="2">
        <f>AVERAGE(D25:D48)</f>
        <v>4.441666666666666E-2</v>
      </c>
      <c r="E51" s="2">
        <f t="shared" ref="E51:W51" si="3">AVERAGE(E25:E48)</f>
        <v>0.34549999999999997</v>
      </c>
      <c r="F51" s="2">
        <f t="shared" si="3"/>
        <v>2.0708333333333336E-2</v>
      </c>
      <c r="G51" s="2">
        <f t="shared" si="3"/>
        <v>4.5625000000000006E-2</v>
      </c>
      <c r="H51" s="2">
        <f t="shared" si="3"/>
        <v>0.38750000000000001</v>
      </c>
      <c r="I51" s="2">
        <f t="shared" si="3"/>
        <v>0.15049999999999999</v>
      </c>
      <c r="J51" s="2">
        <f t="shared" si="3"/>
        <v>7.2083333333333348E-3</v>
      </c>
      <c r="K51" s="2">
        <f t="shared" si="3"/>
        <v>0.44445833333333334</v>
      </c>
      <c r="L51" s="2">
        <f t="shared" si="3"/>
        <v>0.11799999999999995</v>
      </c>
      <c r="M51" s="2">
        <f t="shared" si="3"/>
        <v>0.42333333333333334</v>
      </c>
      <c r="N51" s="2">
        <f t="shared" si="3"/>
        <v>0.622</v>
      </c>
      <c r="O51" s="2">
        <f t="shared" si="3"/>
        <v>0.35791666666666672</v>
      </c>
      <c r="P51" s="2">
        <f t="shared" si="3"/>
        <v>0.50254166666666644</v>
      </c>
      <c r="Q51" s="2">
        <f t="shared" si="3"/>
        <v>0.34483333333333338</v>
      </c>
      <c r="R51" s="2">
        <f t="shared" si="3"/>
        <v>0.50145833333333345</v>
      </c>
      <c r="S51" s="2">
        <f t="shared" si="3"/>
        <v>0.69724999999999993</v>
      </c>
      <c r="T51" s="2">
        <f t="shared" si="3"/>
        <v>0.28850000000000003</v>
      </c>
      <c r="U51" s="2">
        <f t="shared" si="3"/>
        <v>0.44204166666666667</v>
      </c>
      <c r="V51" s="2">
        <f t="shared" si="3"/>
        <v>0.50908333333333322</v>
      </c>
      <c r="W51" s="2">
        <f t="shared" si="3"/>
        <v>0.2926666666666668</v>
      </c>
      <c r="Y51" s="1" t="s">
        <v>1</v>
      </c>
      <c r="Z51" s="2">
        <f>AVERAGE(Z25:Z48)</f>
        <v>0.19872499999999996</v>
      </c>
      <c r="AA51" s="2">
        <f>AVERAGE(AA25:AA48)</f>
        <v>0.45582916666666673</v>
      </c>
      <c r="AB51" s="1" t="s">
        <v>1</v>
      </c>
      <c r="AC51" s="2"/>
      <c r="AD51" s="2"/>
    </row>
    <row r="52" spans="1:30">
      <c r="C52" s="1" t="s">
        <v>16</v>
      </c>
      <c r="D52" s="3">
        <f>TTEST(D1:D24,D25:D48,2,2)</f>
        <v>4.4353421126597777E-6</v>
      </c>
      <c r="E52" s="3">
        <f t="shared" ref="E52:W52" si="4">TTEST(E1:E24,E25:E48,2,2)</f>
        <v>2.5366205007717035E-2</v>
      </c>
      <c r="F52" s="3">
        <f t="shared" si="4"/>
        <v>3.8655600126719527E-5</v>
      </c>
      <c r="G52" s="3">
        <f t="shared" si="4"/>
        <v>1.2474938945501229E-3</v>
      </c>
      <c r="H52" s="3">
        <f t="shared" si="4"/>
        <v>0.14947994736023051</v>
      </c>
      <c r="I52" s="3">
        <f t="shared" si="4"/>
        <v>1.2114618046023645E-13</v>
      </c>
      <c r="J52" s="3">
        <f t="shared" si="4"/>
        <v>3.937264469227941E-59</v>
      </c>
      <c r="K52" s="3">
        <f t="shared" si="4"/>
        <v>0.36444554980204458</v>
      </c>
      <c r="L52" s="3">
        <f t="shared" si="4"/>
        <v>3.3763786195470673E-5</v>
      </c>
      <c r="M52" s="3">
        <f t="shared" si="4"/>
        <v>0.32832685394219363</v>
      </c>
      <c r="N52" s="3">
        <f t="shared" si="4"/>
        <v>1.0772273075932701E-3</v>
      </c>
      <c r="O52" s="3">
        <f t="shared" si="4"/>
        <v>1.6853487175631121E-2</v>
      </c>
      <c r="P52" s="3">
        <f t="shared" si="4"/>
        <v>1.4686330284209653E-5</v>
      </c>
      <c r="Q52" s="3">
        <f t="shared" si="4"/>
        <v>0.15875844266199979</v>
      </c>
      <c r="R52" s="3">
        <f t="shared" si="4"/>
        <v>1.6657873577351672E-5</v>
      </c>
      <c r="S52" s="3">
        <f t="shared" si="4"/>
        <v>3.842153287522294E-10</v>
      </c>
      <c r="T52" s="3">
        <f t="shared" si="4"/>
        <v>6.4610224488098297E-4</v>
      </c>
      <c r="U52" s="3">
        <f t="shared" si="4"/>
        <v>3.4943079244023184E-4</v>
      </c>
      <c r="V52" s="3">
        <f t="shared" si="4"/>
        <v>1.4263578884437023E-5</v>
      </c>
      <c r="W52" s="3">
        <f t="shared" si="4"/>
        <v>2.2878230699974298E-3</v>
      </c>
      <c r="Y52" s="1" t="s">
        <v>16</v>
      </c>
      <c r="Z52" s="3">
        <f>TTEST(Z1:Z24,Z25:Z48,2,2)</f>
        <v>1.2131741946733262E-12</v>
      </c>
      <c r="AA52" s="3">
        <f>TTEST(AA1:AA24,AA25:AA48,2,2)</f>
        <v>1.3489657700021286E-7</v>
      </c>
      <c r="AB52" s="1" t="s">
        <v>16</v>
      </c>
      <c r="AC52" s="3"/>
      <c r="AD52" s="3"/>
    </row>
    <row r="53" spans="1:30">
      <c r="B53" s="1" t="s">
        <v>13</v>
      </c>
      <c r="C53" s="1" t="s">
        <v>0</v>
      </c>
      <c r="D53" s="3">
        <f>STDEV(D1:D24)/SQRT(COUNT(D1:D24))</f>
        <v>9.6510314819432064E-2</v>
      </c>
      <c r="E53" s="3">
        <f t="shared" ref="E53:W53" si="5">STDEV(E1:E24)/SQRT(COUNT(E1:E24))</f>
        <v>9.2886675474345246E-2</v>
      </c>
      <c r="F53" s="3">
        <f t="shared" si="5"/>
        <v>0.10390142135360572</v>
      </c>
      <c r="G53" s="3">
        <f t="shared" si="5"/>
        <v>9.4258661937466251E-2</v>
      </c>
      <c r="H53" s="3">
        <f t="shared" si="5"/>
        <v>9.1985377681051042E-2</v>
      </c>
      <c r="I53" s="3">
        <f t="shared" si="5"/>
        <v>4.5304111958920971E-2</v>
      </c>
      <c r="J53" s="3">
        <f t="shared" si="5"/>
        <v>7.5196552029963845E-3</v>
      </c>
      <c r="K53" s="3">
        <f t="shared" si="5"/>
        <v>8.5375850976442347E-2</v>
      </c>
      <c r="L53" s="3">
        <f t="shared" si="5"/>
        <v>9.3365082591635895E-2</v>
      </c>
      <c r="M53" s="3">
        <f t="shared" si="5"/>
        <v>8.2766116237145471E-2</v>
      </c>
      <c r="N53" s="3">
        <f t="shared" si="5"/>
        <v>2.6914361412479323E-2</v>
      </c>
      <c r="O53" s="3">
        <f t="shared" si="5"/>
        <v>7.9966047577059995E-2</v>
      </c>
      <c r="P53" s="3">
        <f t="shared" si="5"/>
        <v>1.3575695816723816E-3</v>
      </c>
      <c r="Q53" s="3">
        <f t="shared" si="5"/>
        <v>9.4478525216332279E-2</v>
      </c>
      <c r="R53" s="3">
        <f t="shared" si="5"/>
        <v>2.2687756599472507E-3</v>
      </c>
      <c r="S53" s="3">
        <f t="shared" si="5"/>
        <v>4.1666666666666679E-5</v>
      </c>
      <c r="T53" s="3">
        <f t="shared" si="5"/>
        <v>8.1865992700690823E-2</v>
      </c>
      <c r="U53" s="3">
        <f t="shared" si="5"/>
        <v>2.7971641738480317E-2</v>
      </c>
      <c r="V53" s="3">
        <f t="shared" si="5"/>
        <v>1.2139857175699259E-2</v>
      </c>
      <c r="W53" s="3">
        <f t="shared" si="5"/>
        <v>1.7720317769039836E-4</v>
      </c>
      <c r="Z53" s="3">
        <f>STDEV(Z1:Z24)/SQRT(COUNT(Z1:Z24))</f>
        <v>3.0285385028865318E-2</v>
      </c>
      <c r="AA53" s="3">
        <f>STDEV(AA1:AA24)/SQRT(COUNT(AA1:AA24))</f>
        <v>1.2954165035124709E-2</v>
      </c>
      <c r="AC53" s="3"/>
      <c r="AD53" s="3"/>
    </row>
    <row r="54" spans="1:30">
      <c r="C54" s="1" t="s">
        <v>1</v>
      </c>
      <c r="D54" s="3">
        <f>STDEV(D25:D48)/SQRT(COUNT(D25:D48))</f>
        <v>1.4197738729253846E-2</v>
      </c>
      <c r="E54" s="3">
        <f t="shared" ref="E54:W54" si="6">STDEV(E25:E48)/SQRT(COUNT(E25:E48))</f>
        <v>8.4319397943564675E-2</v>
      </c>
      <c r="F54" s="3">
        <f t="shared" si="6"/>
        <v>1.6440436977013997E-2</v>
      </c>
      <c r="G54" s="3">
        <f t="shared" si="6"/>
        <v>1.5844558854378212E-2</v>
      </c>
      <c r="H54" s="3">
        <f t="shared" si="6"/>
        <v>8.3175756814946572E-2</v>
      </c>
      <c r="I54" s="3">
        <f t="shared" si="6"/>
        <v>5.9230634944613163E-2</v>
      </c>
      <c r="J54" s="3">
        <f t="shared" si="6"/>
        <v>3.0915846311238135E-3</v>
      </c>
      <c r="K54" s="3">
        <f t="shared" si="6"/>
        <v>9.4820768744966824E-2</v>
      </c>
      <c r="L54" s="3">
        <f t="shared" si="6"/>
        <v>5.596893548326997E-2</v>
      </c>
      <c r="M54" s="3">
        <f t="shared" si="6"/>
        <v>9.3506794038727303E-2</v>
      </c>
      <c r="N54" s="3">
        <f t="shared" si="6"/>
        <v>8.4003127098452951E-2</v>
      </c>
      <c r="O54" s="3">
        <f t="shared" si="6"/>
        <v>8.4361259840259301E-2</v>
      </c>
      <c r="P54" s="3">
        <f t="shared" si="6"/>
        <v>0.10320148751818545</v>
      </c>
      <c r="Q54" s="3">
        <f t="shared" si="6"/>
        <v>9.6131263420196886E-2</v>
      </c>
      <c r="R54" s="3">
        <f t="shared" si="6"/>
        <v>0.10328755377632205</v>
      </c>
      <c r="S54" s="3">
        <f t="shared" si="6"/>
        <v>8.7998358227438747E-2</v>
      </c>
      <c r="T54" s="3">
        <f t="shared" si="6"/>
        <v>8.8826610127070993E-2</v>
      </c>
      <c r="U54" s="3">
        <f t="shared" si="6"/>
        <v>8.9213785718341015E-2</v>
      </c>
      <c r="V54" s="3">
        <f t="shared" si="6"/>
        <v>9.9246379787709033E-2</v>
      </c>
      <c r="W54" s="3">
        <f t="shared" si="6"/>
        <v>9.0505638119406484E-2</v>
      </c>
      <c r="Z54" s="3">
        <f>STDEV(Z25:Z48)/SQRT(COUNT(Z25:Z48))</f>
        <v>2.5096266286476543E-2</v>
      </c>
      <c r="AA54" s="3">
        <f>STDEV(AA25:AA48)/SQRT(COUNT(AA25:AA48))</f>
        <v>2.2249416601345731E-2</v>
      </c>
      <c r="AC54" s="3"/>
      <c r="AD54" s="3"/>
    </row>
    <row r="55" spans="1:30">
      <c r="D55" s="2">
        <f>D50-D51</f>
        <v>0.50754166666666678</v>
      </c>
      <c r="E55" s="2">
        <f t="shared" ref="E55:W55" si="7">E50-E51</f>
        <v>0.28991666666666654</v>
      </c>
      <c r="F55" s="2">
        <f t="shared" si="7"/>
        <v>0.47899999999999987</v>
      </c>
      <c r="G55" s="2">
        <f t="shared" si="7"/>
        <v>0.32879166666666659</v>
      </c>
      <c r="H55" s="2">
        <f t="shared" si="7"/>
        <v>0.18179166666666663</v>
      </c>
      <c r="I55" s="2">
        <f t="shared" si="7"/>
        <v>0.77433333333333354</v>
      </c>
      <c r="J55" s="2">
        <f t="shared" si="7"/>
        <v>0.97775000000000012</v>
      </c>
      <c r="K55" s="2">
        <f t="shared" si="7"/>
        <v>-0.11687500000000001</v>
      </c>
      <c r="L55" s="2">
        <f t="shared" si="7"/>
        <v>0.50016666666666665</v>
      </c>
      <c r="M55" s="2">
        <f t="shared" si="7"/>
        <v>-0.12337499999999996</v>
      </c>
      <c r="N55" s="2">
        <f t="shared" si="7"/>
        <v>0.30783333333333318</v>
      </c>
      <c r="O55" s="2">
        <f t="shared" si="7"/>
        <v>0.28829166666666645</v>
      </c>
      <c r="P55" s="2">
        <f t="shared" si="7"/>
        <v>-0.50020833333333314</v>
      </c>
      <c r="Q55" s="2">
        <f t="shared" si="7"/>
        <v>0.19308333333333333</v>
      </c>
      <c r="R55" s="2">
        <f t="shared" si="7"/>
        <v>-0.4967916666666668</v>
      </c>
      <c r="S55" s="2">
        <f t="shared" si="7"/>
        <v>-0.69720833333333321</v>
      </c>
      <c r="T55" s="2">
        <f t="shared" si="7"/>
        <v>0.44224999999999998</v>
      </c>
      <c r="U55" s="2">
        <f t="shared" si="7"/>
        <v>-0.36112500000000003</v>
      </c>
      <c r="V55" s="2">
        <f t="shared" si="7"/>
        <v>-0.48545833333333321</v>
      </c>
      <c r="W55" s="2">
        <f t="shared" si="7"/>
        <v>-0.29233333333333344</v>
      </c>
    </row>
    <row r="56" spans="1:30">
      <c r="D56" s="2" t="str">
        <f>IF(D55=MIN($D55:$W55),"Tools",IF(D55=MAX($D55:$W55),"Animals",""))</f>
        <v/>
      </c>
      <c r="E56" s="2" t="str">
        <f t="shared" ref="E56:W56" si="8">IF(E55=MIN($D55:$W55),"Tools",IF(E55=MAX($D55:$W55),"Animals",""))</f>
        <v/>
      </c>
      <c r="F56" s="2" t="str">
        <f t="shared" si="8"/>
        <v/>
      </c>
      <c r="G56" s="2" t="str">
        <f t="shared" si="8"/>
        <v/>
      </c>
      <c r="H56" s="2" t="str">
        <f t="shared" si="8"/>
        <v/>
      </c>
      <c r="I56" s="2" t="str">
        <f t="shared" si="8"/>
        <v/>
      </c>
      <c r="J56" s="2" t="str">
        <f t="shared" si="8"/>
        <v>Animals</v>
      </c>
      <c r="K56" s="2" t="str">
        <f t="shared" si="8"/>
        <v/>
      </c>
      <c r="L56" s="2" t="str">
        <f t="shared" si="8"/>
        <v/>
      </c>
      <c r="M56" s="2" t="str">
        <f t="shared" si="8"/>
        <v/>
      </c>
      <c r="N56" s="2" t="str">
        <f t="shared" si="8"/>
        <v/>
      </c>
      <c r="O56" s="2" t="str">
        <f t="shared" si="8"/>
        <v/>
      </c>
      <c r="P56" s="2" t="str">
        <f t="shared" si="8"/>
        <v/>
      </c>
      <c r="Q56" s="2" t="str">
        <f t="shared" si="8"/>
        <v/>
      </c>
      <c r="R56" s="2" t="str">
        <f t="shared" si="8"/>
        <v/>
      </c>
      <c r="S56" s="2" t="str">
        <f t="shared" si="8"/>
        <v>Tools</v>
      </c>
      <c r="T56" s="2" t="str">
        <f t="shared" si="8"/>
        <v/>
      </c>
      <c r="U56" s="2" t="str">
        <f t="shared" si="8"/>
        <v/>
      </c>
      <c r="V56" s="2" t="str">
        <f t="shared" si="8"/>
        <v/>
      </c>
      <c r="W56" s="2" t="str">
        <f t="shared" si="8"/>
        <v/>
      </c>
    </row>
    <row r="57" spans="1:30">
      <c r="D57" s="1" t="s">
        <v>2</v>
      </c>
      <c r="E57" s="1" t="s">
        <v>3</v>
      </c>
      <c r="F57" s="1" t="s">
        <v>4</v>
      </c>
      <c r="G57" s="1" t="s">
        <v>5</v>
      </c>
      <c r="H57" s="1" t="s">
        <v>6</v>
      </c>
      <c r="I57" s="1" t="s">
        <v>7</v>
      </c>
      <c r="J57" s="1" t="s">
        <v>8</v>
      </c>
      <c r="K57" s="1" t="s">
        <v>9</v>
      </c>
      <c r="L57" s="1" t="s">
        <v>10</v>
      </c>
      <c r="M57" s="1" t="s">
        <v>11</v>
      </c>
      <c r="N57" s="1" t="s">
        <v>17</v>
      </c>
      <c r="O57" s="1" t="s">
        <v>18</v>
      </c>
      <c r="P57" s="1" t="s">
        <v>19</v>
      </c>
      <c r="Q57" s="1" t="s">
        <v>20</v>
      </c>
      <c r="R57" s="1" t="s">
        <v>21</v>
      </c>
      <c r="S57" s="1" t="s">
        <v>22</v>
      </c>
      <c r="T57" s="1" t="s">
        <v>23</v>
      </c>
      <c r="U57" s="1" t="s">
        <v>24</v>
      </c>
      <c r="V57" s="1" t="s">
        <v>25</v>
      </c>
      <c r="W57" s="1" t="s">
        <v>26</v>
      </c>
    </row>
    <row r="58" spans="1:30">
      <c r="C58" s="1" t="s">
        <v>0</v>
      </c>
      <c r="D58" s="1">
        <f>(D50+0.6*(E50)+0.15*F50)/(1+0.6+0.15)</f>
        <v>0.5760940476190477</v>
      </c>
      <c r="E58" s="1">
        <f>(E50+0.6*(F50+D50)+0.15*G50)/(1+2*0.6+0.15)</f>
        <v>0.56279964539007077</v>
      </c>
      <c r="F58" s="1">
        <f t="shared" ref="F58:U59" si="9">(F50+0.6*(G50+E50)+0.15*(D50+H50))/(1+2*0.6+2*0.15)</f>
        <v>0.50951833333333318</v>
      </c>
      <c r="G58" s="1">
        <f t="shared" si="9"/>
        <v>0.49994166666666662</v>
      </c>
      <c r="H58" s="1">
        <f t="shared" si="9"/>
        <v>0.6286166666666666</v>
      </c>
      <c r="I58" s="1">
        <f t="shared" si="9"/>
        <v>0.78507333333333329</v>
      </c>
      <c r="J58" s="1">
        <f t="shared" si="9"/>
        <v>0.76581083333333344</v>
      </c>
      <c r="K58" s="1">
        <f t="shared" si="9"/>
        <v>0.5892708333333333</v>
      </c>
      <c r="L58" s="1">
        <f t="shared" si="9"/>
        <v>0.51276416666666669</v>
      </c>
      <c r="M58" s="1">
        <f t="shared" si="9"/>
        <v>0.54993083333333326</v>
      </c>
      <c r="N58" s="1">
        <f t="shared" si="9"/>
        <v>0.63624333333333327</v>
      </c>
      <c r="O58" s="1">
        <f t="shared" si="9"/>
        <v>0.53247583333333315</v>
      </c>
      <c r="P58" s="1">
        <f t="shared" si="9"/>
        <v>0.34119333333333324</v>
      </c>
      <c r="Q58" s="1">
        <f t="shared" si="9"/>
        <v>0.25562166666666669</v>
      </c>
      <c r="R58" s="1">
        <f t="shared" si="9"/>
        <v>0.17496166666666668</v>
      </c>
      <c r="S58" s="1">
        <f t="shared" si="9"/>
        <v>0.21364666666666668</v>
      </c>
      <c r="T58" s="1">
        <f t="shared" si="9"/>
        <v>0.31342750000000003</v>
      </c>
      <c r="U58" s="1">
        <f t="shared" si="9"/>
        <v>0.21343916666666668</v>
      </c>
      <c r="V58" s="1">
        <f>(V50+0.6*(W50+U50)+0.15*T50)/(1+2*0.6+0.15)</f>
        <v>7.7441489361702129E-2</v>
      </c>
      <c r="W58" s="1">
        <f>(W50+0.6*(V50)+0.15*U58)/(1+0.6+0.15)</f>
        <v>2.6585261904761903E-2</v>
      </c>
    </row>
    <row r="59" spans="1:30">
      <c r="C59" s="1" t="s">
        <v>1</v>
      </c>
      <c r="D59" s="1">
        <f>(D51+0.6*(E51)+0.15*F51)/(1+0.6+0.15)</f>
        <v>0.14561309523809521</v>
      </c>
      <c r="E59" s="1">
        <f>(E51+0.6*(F51+D51)+0.15*G51)/(1+2*0.6+0.15)</f>
        <v>0.16656117021276592</v>
      </c>
      <c r="F59" s="1">
        <f t="shared" si="9"/>
        <v>0.12806833333333334</v>
      </c>
      <c r="G59" s="1">
        <f t="shared" si="9"/>
        <v>0.14598</v>
      </c>
      <c r="H59" s="1">
        <f t="shared" si="9"/>
        <v>0.20374500000000001</v>
      </c>
      <c r="I59" s="1">
        <f t="shared" si="9"/>
        <v>0.184335</v>
      </c>
      <c r="J59" s="1">
        <f t="shared" si="9"/>
        <v>0.17600333333333332</v>
      </c>
      <c r="K59" s="1">
        <f t="shared" si="9"/>
        <v>0.24226333333333333</v>
      </c>
      <c r="L59" s="1">
        <f t="shared" si="9"/>
        <v>0.2932225</v>
      </c>
      <c r="M59" s="1">
        <f t="shared" si="9"/>
        <v>0.39507583333333329</v>
      </c>
      <c r="N59" s="1">
        <f t="shared" si="9"/>
        <v>0.47353249999999997</v>
      </c>
      <c r="O59" s="1">
        <f t="shared" si="9"/>
        <v>0.45914666666666665</v>
      </c>
      <c r="P59" s="1">
        <f t="shared" si="9"/>
        <v>0.43708416666666661</v>
      </c>
      <c r="Q59" s="1">
        <f t="shared" si="9"/>
        <v>0.44220333333333334</v>
      </c>
      <c r="R59" s="1">
        <f t="shared" si="9"/>
        <v>0.49814583333333334</v>
      </c>
      <c r="S59" s="1">
        <f t="shared" si="9"/>
        <v>0.51570249999999995</v>
      </c>
      <c r="T59" s="1">
        <f t="shared" si="9"/>
        <v>0.44946249999999999</v>
      </c>
      <c r="U59" s="1">
        <f t="shared" si="9"/>
        <v>0.42763166666666674</v>
      </c>
      <c r="V59" s="1">
        <f>(V51+0.6*(W51+U51)+0.15*T51)/(1+2*0.6+0.15)</f>
        <v>0.42263120567375884</v>
      </c>
      <c r="W59" s="1">
        <f>(W51+0.6*(V51)+0.15*U59)/(1+0.6+0.15)</f>
        <v>0.37843509523809526</v>
      </c>
    </row>
    <row r="61" spans="1:30">
      <c r="A61">
        <v>72</v>
      </c>
      <c r="B61" t="s">
        <v>47</v>
      </c>
      <c r="C61">
        <v>30</v>
      </c>
      <c r="D61" s="1">
        <f ca="1">D1+NORMINV(RAND(),0,'Total-Smoothed'!$AG$2)</f>
        <v>1.0658128010502879</v>
      </c>
      <c r="E61" s="1">
        <f ca="1">E1+NORMINV(RAND(),0,'Total-Smoothed'!$AG$2)</f>
        <v>0.89090233497153981</v>
      </c>
      <c r="F61" s="1">
        <f ca="1">F1+NORMINV(RAND(),0,'Total-Smoothed'!$AG$2)</f>
        <v>1.1337045402105983</v>
      </c>
      <c r="G61" s="1">
        <f ca="1">G1+NORMINV(RAND(),0,'Total-Smoothed'!$AG$2)</f>
        <v>-8.2256281775304918E-2</v>
      </c>
      <c r="H61" s="1">
        <f ca="1">H1+NORMINV(RAND(),0,'Total-Smoothed'!$AG$2)</f>
        <v>1.0210431999976677</v>
      </c>
      <c r="I61" s="1">
        <f ca="1">I1+NORMINV(RAND(),0,'Total-Smoothed'!$AG$2)</f>
        <v>1.0011702648829328</v>
      </c>
      <c r="J61" s="1">
        <f ca="1">J1+NORMINV(RAND(),0,'Total-Smoothed'!$AG$2)</f>
        <v>0.96413151516834983</v>
      </c>
      <c r="K61" s="1">
        <f ca="1">K1+NORMINV(RAND(),0,'Total-Smoothed'!$AG$2)</f>
        <v>2.4325013521336713E-2</v>
      </c>
      <c r="L61" s="1">
        <f ca="1">L1+NORMINV(RAND(),0,'Total-Smoothed'!$AG$2)</f>
        <v>1.0486996326310558</v>
      </c>
      <c r="M61" s="1">
        <f ca="1">M1+NORMINV(RAND(),0,'Total-Smoothed'!$AG$2)</f>
        <v>-9.7197216734735942E-2</v>
      </c>
      <c r="N61" s="1">
        <f ca="1">N1+NORMINV(RAND(),0,'Total-Smoothed'!$AG$2)</f>
        <v>0.9609114124514514</v>
      </c>
      <c r="O61" s="1">
        <f ca="1">O1+NORMINV(RAND(),0,'Total-Smoothed'!$AG$2)</f>
        <v>1.0435736739799584</v>
      </c>
      <c r="P61" s="1">
        <f ca="1">P1+NORMINV(RAND(),0,'Total-Smoothed'!$AG$2)</f>
        <v>0.18168519459301385</v>
      </c>
      <c r="Q61" s="1">
        <f ca="1">Q1+NORMINV(RAND(),0,'Total-Smoothed'!$AG$2)</f>
        <v>0.99957678991784216</v>
      </c>
      <c r="R61" s="1">
        <f ca="1">R1+NORMINV(RAND(),0,'Total-Smoothed'!$AG$2)</f>
        <v>-5.5109626270005908E-2</v>
      </c>
      <c r="S61" s="1">
        <f ca="1">S1+NORMINV(RAND(),0,'Total-Smoothed'!$AG$2)</f>
        <v>0.1144236035602678</v>
      </c>
      <c r="T61" s="1">
        <f ca="1">T1+NORMINV(RAND(),0,'Total-Smoothed'!$AG$2)</f>
        <v>1.5211784280484312E-2</v>
      </c>
      <c r="U61" s="1">
        <f ca="1">U1+NORMINV(RAND(),0,'Total-Smoothed'!$AG$2)</f>
        <v>7.2138881408531641E-2</v>
      </c>
      <c r="V61" s="1">
        <f ca="1">V1+NORMINV(RAND(),0,'Total-Smoothed'!$AG$2)</f>
        <v>0.1794376960567409</v>
      </c>
      <c r="W61" s="1">
        <f ca="1">W1+NORMINV(RAND(),0,'Total-Smoothed'!$AG$2)</f>
        <v>-6.7795022234360333E-2</v>
      </c>
    </row>
    <row r="62" spans="1:30">
      <c r="A62">
        <v>73</v>
      </c>
      <c r="B62" t="s">
        <v>48</v>
      </c>
      <c r="C62">
        <v>30</v>
      </c>
      <c r="D62" s="1">
        <f ca="1">D2+NORMINV(RAND(),0,'Total-Smoothed'!$AG$2)</f>
        <v>8.9619923802034707E-2</v>
      </c>
      <c r="E62" s="1">
        <f ca="1">E2+NORMINV(RAND(),0,'Total-Smoothed'!$AG$2)</f>
        <v>1.0051337286977367</v>
      </c>
      <c r="F62" s="1">
        <f ca="1">F2+NORMINV(RAND(),0,'Total-Smoothed'!$AG$2)</f>
        <v>1.1048583348228149</v>
      </c>
      <c r="G62" s="1">
        <f ca="1">G2+NORMINV(RAND(),0,'Total-Smoothed'!$AG$2)</f>
        <v>0.50575833579333651</v>
      </c>
      <c r="H62" s="1">
        <f ca="1">H2+NORMINV(RAND(),0,'Total-Smoothed'!$AG$2)</f>
        <v>6.8342455975331992E-2</v>
      </c>
      <c r="I62" s="1">
        <f ca="1">I2+NORMINV(RAND(),0,'Total-Smoothed'!$AG$2)</f>
        <v>0.97782896375280226</v>
      </c>
      <c r="J62" s="1">
        <f ca="1">J2+NORMINV(RAND(),0,'Total-Smoothed'!$AG$2)</f>
        <v>1.0528901768935559</v>
      </c>
      <c r="K62" s="1">
        <f ca="1">K2+NORMINV(RAND(),0,'Total-Smoothed'!$AG$2)</f>
        <v>4.6819452972181666E-2</v>
      </c>
      <c r="L62" s="1">
        <f ca="1">L2+NORMINV(RAND(),0,'Total-Smoothed'!$AG$2)</f>
        <v>1.0794737886789836</v>
      </c>
      <c r="M62" s="1">
        <f ca="1">M2+NORMINV(RAND(),0,'Total-Smoothed'!$AG$2)</f>
        <v>2.5777929385845302E-2</v>
      </c>
      <c r="N62" s="1">
        <f ca="1">N2+NORMINV(RAND(),0,'Total-Smoothed'!$AG$2)</f>
        <v>0.77054194246197494</v>
      </c>
      <c r="O62" s="1">
        <f ca="1">O2+NORMINV(RAND(),0,'Total-Smoothed'!$AG$2)</f>
        <v>0.67041321447387825</v>
      </c>
      <c r="P62" s="1">
        <f ca="1">P2+NORMINV(RAND(),0,'Total-Smoothed'!$AG$2)</f>
        <v>-7.2273695194979268E-2</v>
      </c>
      <c r="Q62" s="1">
        <f ca="1">Q2+NORMINV(RAND(),0,'Total-Smoothed'!$AG$2)</f>
        <v>1.0292141362898157</v>
      </c>
      <c r="R62" s="1">
        <f ca="1">R2+NORMINV(RAND(),0,'Total-Smoothed'!$AG$2)</f>
        <v>-8.2663674388532934E-2</v>
      </c>
      <c r="S62" s="1">
        <f ca="1">S2+NORMINV(RAND(),0,'Total-Smoothed'!$AG$2)</f>
        <v>-8.0137726635416837E-2</v>
      </c>
      <c r="T62" s="1">
        <f ca="1">T2+NORMINV(RAND(),0,'Total-Smoothed'!$AG$2)</f>
        <v>1.0309120146514335</v>
      </c>
      <c r="U62" s="1">
        <f ca="1">U2+NORMINV(RAND(),0,'Total-Smoothed'!$AG$2)</f>
        <v>0.15881066955725201</v>
      </c>
      <c r="V62" s="1">
        <f ca="1">V2+NORMINV(RAND(),0,'Total-Smoothed'!$AG$2)</f>
        <v>6.5224267085782314E-2</v>
      </c>
      <c r="W62" s="1">
        <f ca="1">W2+NORMINV(RAND(),0,'Total-Smoothed'!$AG$2)</f>
        <v>6.2590885017549433E-2</v>
      </c>
    </row>
    <row r="63" spans="1:30">
      <c r="A63">
        <v>74</v>
      </c>
      <c r="B63" t="s">
        <v>49</v>
      </c>
      <c r="C63">
        <v>30</v>
      </c>
      <c r="D63" s="1">
        <f ca="1">D3+NORMINV(RAND(),0,'Total-Smoothed'!$AG$2)</f>
        <v>1.1222066588876023</v>
      </c>
      <c r="E63" s="1">
        <f ca="1">E3+NORMINV(RAND(),0,'Total-Smoothed'!$AG$2)</f>
        <v>0.10134370947219729</v>
      </c>
      <c r="F63" s="1">
        <f ca="1">F3+NORMINV(RAND(),0,'Total-Smoothed'!$AG$2)</f>
        <v>0.85573027001206203</v>
      </c>
      <c r="G63" s="1">
        <f ca="1">G3+NORMINV(RAND(),0,'Total-Smoothed'!$AG$2)</f>
        <v>-9.4181897085651486E-2</v>
      </c>
      <c r="H63" s="1">
        <f ca="1">H3+NORMINV(RAND(),0,'Total-Smoothed'!$AG$2)</f>
        <v>1.0630653545125976</v>
      </c>
      <c r="I63" s="1">
        <f ca="1">I3+NORMINV(RAND(),0,'Total-Smoothed'!$AG$2)</f>
        <v>0.99875131775189707</v>
      </c>
      <c r="J63" s="1">
        <f ca="1">J3+NORMINV(RAND(),0,'Total-Smoothed'!$AG$2)</f>
        <v>1.1360336596510749</v>
      </c>
      <c r="K63" s="1">
        <f ca="1">K3+NORMINV(RAND(),0,'Total-Smoothed'!$AG$2)</f>
        <v>0.25657000093042093</v>
      </c>
      <c r="L63" s="1">
        <f ca="1">L3+NORMINV(RAND(),0,'Total-Smoothed'!$AG$2)</f>
        <v>7.2348289118437048E-2</v>
      </c>
      <c r="M63" s="1">
        <f ca="1">M3+NORMINV(RAND(),0,'Total-Smoothed'!$AG$2)</f>
        <v>8.7615724087188235E-2</v>
      </c>
      <c r="N63" s="1">
        <f ca="1">N3+NORMINV(RAND(),0,'Total-Smoothed'!$AG$2)</f>
        <v>0.89825278966423849</v>
      </c>
      <c r="O63" s="1">
        <f ca="1">O3+NORMINV(RAND(),0,'Total-Smoothed'!$AG$2)</f>
        <v>1.0582818692899254</v>
      </c>
      <c r="P63" s="1">
        <f ca="1">P3+NORMINV(RAND(),0,'Total-Smoothed'!$AG$2)</f>
        <v>-0.14264849240144464</v>
      </c>
      <c r="Q63" s="1">
        <f ca="1">Q3+NORMINV(RAND(),0,'Total-Smoothed'!$AG$2)</f>
        <v>2.7465254414330086E-2</v>
      </c>
      <c r="R63" s="1">
        <f ca="1">R3+NORMINV(RAND(),0,'Total-Smoothed'!$AG$2)</f>
        <v>-0.1452915692290008</v>
      </c>
      <c r="S63" s="1">
        <f ca="1">S3+NORMINV(RAND(),0,'Total-Smoothed'!$AG$2)</f>
        <v>0.18982402393030476</v>
      </c>
      <c r="T63" s="1">
        <f ca="1">T3+NORMINV(RAND(),0,'Total-Smoothed'!$AG$2)</f>
        <v>0.98623961324336251</v>
      </c>
      <c r="U63" s="1">
        <f ca="1">U3+NORMINV(RAND(),0,'Total-Smoothed'!$AG$2)</f>
        <v>0.37329368057514833</v>
      </c>
      <c r="V63" s="1">
        <f ca="1">V3+NORMINV(RAND(),0,'Total-Smoothed'!$AG$2)</f>
        <v>0.13988234693495585</v>
      </c>
      <c r="W63" s="1">
        <f ca="1">W3+NORMINV(RAND(),0,'Total-Smoothed'!$AG$2)</f>
        <v>1.5918251855487918E-2</v>
      </c>
    </row>
    <row r="64" spans="1:30">
      <c r="A64">
        <v>75</v>
      </c>
      <c r="B64" t="s">
        <v>50</v>
      </c>
      <c r="C64">
        <v>30</v>
      </c>
      <c r="D64" s="1">
        <f ca="1">D4+NORMINV(RAND(),0,'Total-Smoothed'!$AG$2)</f>
        <v>-0.12838962129532283</v>
      </c>
      <c r="E64" s="1">
        <f ca="1">E4+NORMINV(RAND(),0,'Total-Smoothed'!$AG$2)</f>
        <v>0.10993395250824418</v>
      </c>
      <c r="F64" s="1">
        <f ca="1">F4+NORMINV(RAND(),0,'Total-Smoothed'!$AG$2)</f>
        <v>0.80689283326611794</v>
      </c>
      <c r="G64" s="1">
        <f ca="1">G4+NORMINV(RAND(),0,'Total-Smoothed'!$AG$2)</f>
        <v>0.30377302547251139</v>
      </c>
      <c r="H64" s="1">
        <f ca="1">H4+NORMINV(RAND(),0,'Total-Smoothed'!$AG$2)</f>
        <v>-8.1450056494815404E-2</v>
      </c>
      <c r="I64" s="1">
        <f ca="1">I4+NORMINV(RAND(),0,'Total-Smoothed'!$AG$2)</f>
        <v>1.0684350075691309</v>
      </c>
      <c r="J64" s="1">
        <f ca="1">J4+NORMINV(RAND(),0,'Total-Smoothed'!$AG$2)</f>
        <v>0.70421028224075966</v>
      </c>
      <c r="K64" s="1">
        <f ca="1">K4+NORMINV(RAND(),0,'Total-Smoothed'!$AG$2)</f>
        <v>-0.14332795140125501</v>
      </c>
      <c r="L64" s="1">
        <f ca="1">L4+NORMINV(RAND(),0,'Total-Smoothed'!$AG$2)</f>
        <v>1.0222896786463604</v>
      </c>
      <c r="M64" s="1">
        <f ca="1">M4+NORMINV(RAND(),0,'Total-Smoothed'!$AG$2)</f>
        <v>0.50121047637996641</v>
      </c>
      <c r="N64" s="1">
        <f ca="1">N4+NORMINV(RAND(),0,'Total-Smoothed'!$AG$2)</f>
        <v>0.73064404802938476</v>
      </c>
      <c r="O64" s="1">
        <f ca="1">O4+NORMINV(RAND(),0,'Total-Smoothed'!$AG$2)</f>
        <v>0.93619288103019849</v>
      </c>
      <c r="P64" s="1">
        <f ca="1">P4+NORMINV(RAND(),0,'Total-Smoothed'!$AG$2)</f>
        <v>-0.17296283911183211</v>
      </c>
      <c r="Q64" s="1">
        <f ca="1">Q4+NORMINV(RAND(),0,'Total-Smoothed'!$AG$2)</f>
        <v>0.89163537838635609</v>
      </c>
      <c r="R64" s="1">
        <f ca="1">R4+NORMINV(RAND(),0,'Total-Smoothed'!$AG$2)</f>
        <v>0.10455029365766713</v>
      </c>
      <c r="S64" s="1">
        <f ca="1">S4+NORMINV(RAND(),0,'Total-Smoothed'!$AG$2)</f>
        <v>-0.18258009712494638</v>
      </c>
      <c r="T64" s="1">
        <f ca="1">T4+NORMINV(RAND(),0,'Total-Smoothed'!$AG$2)</f>
        <v>0.74413584090349483</v>
      </c>
      <c r="U64" s="1">
        <f ca="1">U4+NORMINV(RAND(),0,'Total-Smoothed'!$AG$2)</f>
        <v>0.54933646758675492</v>
      </c>
      <c r="V64" s="1">
        <f ca="1">V4+NORMINV(RAND(),0,'Total-Smoothed'!$AG$2)</f>
        <v>0.23474297982789283</v>
      </c>
      <c r="W64" s="1">
        <f ca="1">W4+NORMINV(RAND(),0,'Total-Smoothed'!$AG$2)</f>
        <v>0.11674504349170092</v>
      </c>
    </row>
    <row r="65" spans="1:23">
      <c r="A65">
        <v>76</v>
      </c>
      <c r="B65" t="s">
        <v>51</v>
      </c>
      <c r="C65">
        <v>30</v>
      </c>
      <c r="D65" s="1">
        <f ca="1">D5+NORMINV(RAND(),0,'Total-Smoothed'!$AG$2)</f>
        <v>-5.0965849676889073E-2</v>
      </c>
      <c r="E65" s="1">
        <f ca="1">E5+NORMINV(RAND(),0,'Total-Smoothed'!$AG$2)</f>
        <v>1.0585251979858485</v>
      </c>
      <c r="F65" s="1">
        <f ca="1">F5+NORMINV(RAND(),0,'Total-Smoothed'!$AG$2)</f>
        <v>1.0067855501026657</v>
      </c>
      <c r="G65" s="1">
        <f ca="1">G5+NORMINV(RAND(),0,'Total-Smoothed'!$AG$2)</f>
        <v>0.11181816737833593</v>
      </c>
      <c r="H65" s="1">
        <f ca="1">H5+NORMINV(RAND(),0,'Total-Smoothed'!$AG$2)</f>
        <v>0.78411047574813464</v>
      </c>
      <c r="I65" s="1">
        <f ca="1">I5+NORMINV(RAND(),0,'Total-Smoothed'!$AG$2)</f>
        <v>0.99883892410315134</v>
      </c>
      <c r="J65" s="1">
        <f ca="1">J5+NORMINV(RAND(),0,'Total-Smoothed'!$AG$2)</f>
        <v>0.94017656597066024</v>
      </c>
      <c r="K65" s="1">
        <f ca="1">K5+NORMINV(RAND(),0,'Total-Smoothed'!$AG$2)</f>
        <v>0.96829909400729275</v>
      </c>
      <c r="L65" s="1">
        <f ca="1">L5+NORMINV(RAND(),0,'Total-Smoothed'!$AG$2)</f>
        <v>0.93057298983777637</v>
      </c>
      <c r="M65" s="1">
        <f ca="1">M5+NORMINV(RAND(),0,'Total-Smoothed'!$AG$2)</f>
        <v>-9.1784149866885011E-3</v>
      </c>
      <c r="N65" s="1">
        <f ca="1">N5+NORMINV(RAND(),0,'Total-Smoothed'!$AG$2)</f>
        <v>0.86536150530168077</v>
      </c>
      <c r="O65" s="1">
        <f ca="1">O5+NORMINV(RAND(),0,'Total-Smoothed'!$AG$2)</f>
        <v>1.0032286783166837</v>
      </c>
      <c r="P65" s="1">
        <f ca="1">P5+NORMINV(RAND(),0,'Total-Smoothed'!$AG$2)</f>
        <v>1.3535754026235931E-2</v>
      </c>
      <c r="Q65" s="1">
        <f ca="1">Q5+NORMINV(RAND(),0,'Total-Smoothed'!$AG$2)</f>
        <v>0.92459154229597573</v>
      </c>
      <c r="R65" s="1">
        <f ca="1">R5+NORMINV(RAND(),0,'Total-Smoothed'!$AG$2)</f>
        <v>1.005414041968165E-2</v>
      </c>
      <c r="S65" s="1">
        <f ca="1">S5+NORMINV(RAND(),0,'Total-Smoothed'!$AG$2)</f>
        <v>0.22197648169980361</v>
      </c>
      <c r="T65" s="1">
        <f ca="1">T5+NORMINV(RAND(),0,'Total-Smoothed'!$AG$2)</f>
        <v>-1.7147118338331629E-3</v>
      </c>
      <c r="U65" s="1">
        <f ca="1">U5+NORMINV(RAND(),0,'Total-Smoothed'!$AG$2)</f>
        <v>-1.3026500236418263E-2</v>
      </c>
      <c r="V65" s="1">
        <f ca="1">V5+NORMINV(RAND(),0,'Total-Smoothed'!$AG$2)</f>
        <v>4.5192837351471928E-2</v>
      </c>
      <c r="W65" s="1">
        <f ca="1">W5+NORMINV(RAND(),0,'Total-Smoothed'!$AG$2)</f>
        <v>-2.2106395154718191E-2</v>
      </c>
    </row>
    <row r="66" spans="1:23">
      <c r="A66">
        <v>77</v>
      </c>
      <c r="B66" t="s">
        <v>52</v>
      </c>
      <c r="C66">
        <v>30</v>
      </c>
      <c r="D66" s="1">
        <f ca="1">D6+NORMINV(RAND(),0,'Total-Smoothed'!$AG$2)</f>
        <v>5.3103680005246394E-2</v>
      </c>
      <c r="E66" s="1">
        <f ca="1">E6+NORMINV(RAND(),0,'Total-Smoothed'!$AG$2)</f>
        <v>0.81625337324971858</v>
      </c>
      <c r="F66" s="1">
        <f ca="1">F6+NORMINV(RAND(),0,'Total-Smoothed'!$AG$2)</f>
        <v>0.9361423495270399</v>
      </c>
      <c r="G66" s="1">
        <f ca="1">G6+NORMINV(RAND(),0,'Total-Smoothed'!$AG$2)</f>
        <v>-0.14797604536971598</v>
      </c>
      <c r="H66" s="1">
        <f ca="1">H6+NORMINV(RAND(),0,'Total-Smoothed'!$AG$2)</f>
        <v>-1.2354646766273708E-2</v>
      </c>
      <c r="I66" s="1">
        <f ca="1">I6+NORMINV(RAND(),0,'Total-Smoothed'!$AG$2)</f>
        <v>0.95850792520844541</v>
      </c>
      <c r="J66" s="1">
        <f ca="1">J6+NORMINV(RAND(),0,'Total-Smoothed'!$AG$2)</f>
        <v>0.74920375932933836</v>
      </c>
      <c r="K66" s="1">
        <f ca="1">K6+NORMINV(RAND(),0,'Total-Smoothed'!$AG$2)</f>
        <v>2.9838238694450542E-3</v>
      </c>
      <c r="L66" s="1">
        <f ca="1">L6+NORMINV(RAND(),0,'Total-Smoothed'!$AG$2)</f>
        <v>1.1322579364527423</v>
      </c>
      <c r="M66" s="1">
        <f ca="1">M6+NORMINV(RAND(),0,'Total-Smoothed'!$AG$2)</f>
        <v>4.9731092055110344E-2</v>
      </c>
      <c r="N66" s="1">
        <f ca="1">N6+NORMINV(RAND(),0,'Total-Smoothed'!$AG$2)</f>
        <v>0.8790188112643631</v>
      </c>
      <c r="O66" s="1">
        <f ca="1">O6+NORMINV(RAND(),0,'Total-Smoothed'!$AG$2)</f>
        <v>1.0020904573671487</v>
      </c>
      <c r="P66" s="1">
        <f ca="1">P6+NORMINV(RAND(),0,'Total-Smoothed'!$AG$2)</f>
        <v>-9.0356316651064045E-3</v>
      </c>
      <c r="Q66" s="1">
        <f ca="1">Q6+NORMINV(RAND(),0,'Total-Smoothed'!$AG$2)</f>
        <v>0.99458494414546827</v>
      </c>
      <c r="R66" s="1">
        <f ca="1">R6+NORMINV(RAND(),0,'Total-Smoothed'!$AG$2)</f>
        <v>0.23554733877917411</v>
      </c>
      <c r="S66" s="1">
        <f ca="1">S6+NORMINV(RAND(),0,'Total-Smoothed'!$AG$2)</f>
        <v>0.13862805346846016</v>
      </c>
      <c r="T66" s="1">
        <f ca="1">T6+NORMINV(RAND(),0,'Total-Smoothed'!$AG$2)</f>
        <v>0.83206629461762738</v>
      </c>
      <c r="U66" s="1">
        <f ca="1">U6+NORMINV(RAND(),0,'Total-Smoothed'!$AG$2)</f>
        <v>0.11558606853855687</v>
      </c>
      <c r="V66" s="1">
        <f ca="1">V6+NORMINV(RAND(),0,'Total-Smoothed'!$AG$2)</f>
        <v>0.17023547131665964</v>
      </c>
      <c r="W66" s="1">
        <f ca="1">W6+NORMINV(RAND(),0,'Total-Smoothed'!$AG$2)</f>
        <v>7.1414865368252547E-2</v>
      </c>
    </row>
    <row r="67" spans="1:23">
      <c r="A67">
        <v>78</v>
      </c>
      <c r="B67" t="s">
        <v>53</v>
      </c>
      <c r="C67">
        <v>30</v>
      </c>
      <c r="D67" s="1">
        <f ca="1">D7+NORMINV(RAND(),0,'Total-Smoothed'!$AG$2)</f>
        <v>0.84832185496832513</v>
      </c>
      <c r="E67" s="1">
        <f ca="1">E7+NORMINV(RAND(),0,'Total-Smoothed'!$AG$2)</f>
        <v>0.13873379341131287</v>
      </c>
      <c r="F67" s="1">
        <f ca="1">F7+NORMINV(RAND(),0,'Total-Smoothed'!$AG$2)</f>
        <v>1.0610377231012063</v>
      </c>
      <c r="G67" s="1">
        <f ca="1">G7+NORMINV(RAND(),0,'Total-Smoothed'!$AG$2)</f>
        <v>4.515106674743212E-2</v>
      </c>
      <c r="H67" s="1">
        <f ca="1">H7+NORMINV(RAND(),0,'Total-Smoothed'!$AG$2)</f>
        <v>0.94008273264572706</v>
      </c>
      <c r="I67" s="1">
        <f ca="1">I7+NORMINV(RAND(),0,'Total-Smoothed'!$AG$2)</f>
        <v>0.51366841709879585</v>
      </c>
      <c r="J67" s="1">
        <f ca="1">J7+NORMINV(RAND(),0,'Total-Smoothed'!$AG$2)</f>
        <v>0.93284623268709499</v>
      </c>
      <c r="K67" s="1">
        <f ca="1">K7+NORMINV(RAND(),0,'Total-Smoothed'!$AG$2)</f>
        <v>0.81436777854769393</v>
      </c>
      <c r="L67" s="1">
        <f ca="1">L7+NORMINV(RAND(),0,'Total-Smoothed'!$AG$2)</f>
        <v>0.17988673816508022</v>
      </c>
      <c r="M67" s="1">
        <f ca="1">M7+NORMINV(RAND(),0,'Total-Smoothed'!$AG$2)</f>
        <v>0.99343456829375476</v>
      </c>
      <c r="N67" s="1">
        <f ca="1">N7+NORMINV(RAND(),0,'Total-Smoothed'!$AG$2)</f>
        <v>0.98427704291520968</v>
      </c>
      <c r="O67" s="1">
        <f ca="1">O7+NORMINV(RAND(),0,'Total-Smoothed'!$AG$2)</f>
        <v>0.11522383826247533</v>
      </c>
      <c r="P67" s="1">
        <f ca="1">P7+NORMINV(RAND(),0,'Total-Smoothed'!$AG$2)</f>
        <v>-3.8660983248884971E-2</v>
      </c>
      <c r="Q67" s="1">
        <f ca="1">Q7+NORMINV(RAND(),0,'Total-Smoothed'!$AG$2)</f>
        <v>1.0185481926477453</v>
      </c>
      <c r="R67" s="1">
        <f ca="1">R7+NORMINV(RAND(),0,'Total-Smoothed'!$AG$2)</f>
        <v>4.2660241223175327E-2</v>
      </c>
      <c r="S67" s="1">
        <f ca="1">S7+NORMINV(RAND(),0,'Total-Smoothed'!$AG$2)</f>
        <v>8.8678646449933174E-2</v>
      </c>
      <c r="T67" s="1">
        <f ca="1">T7+NORMINV(RAND(),0,'Total-Smoothed'!$AG$2)</f>
        <v>0.98110894414531724</v>
      </c>
      <c r="U67" s="1">
        <f ca="1">U7+NORMINV(RAND(),0,'Total-Smoothed'!$AG$2)</f>
        <v>-2.0617564077179889E-2</v>
      </c>
      <c r="V67" s="1">
        <f ca="1">V7+NORMINV(RAND(),0,'Total-Smoothed'!$AG$2)</f>
        <v>4.340637267882314E-3</v>
      </c>
      <c r="W67" s="1">
        <f ca="1">W7+NORMINV(RAND(),0,'Total-Smoothed'!$AG$2)</f>
        <v>-5.4492057359967275E-2</v>
      </c>
    </row>
    <row r="68" spans="1:23">
      <c r="A68">
        <v>79</v>
      </c>
      <c r="B68" t="s">
        <v>54</v>
      </c>
      <c r="C68">
        <v>30</v>
      </c>
      <c r="D68" s="1">
        <f ca="1">D8+NORMINV(RAND(),0,'Total-Smoothed'!$AG$2)</f>
        <v>0.97360671167979196</v>
      </c>
      <c r="E68" s="1">
        <f ca="1">E8+NORMINV(RAND(),0,'Total-Smoothed'!$AG$2)</f>
        <v>0.98695283569205805</v>
      </c>
      <c r="F68" s="1">
        <f ca="1">F8+NORMINV(RAND(),0,'Total-Smoothed'!$AG$2)</f>
        <v>1.0027194089240357</v>
      </c>
      <c r="G68" s="1">
        <f ca="1">G8+NORMINV(RAND(),0,'Total-Smoothed'!$AG$2)</f>
        <v>-3.0359819555288065E-2</v>
      </c>
      <c r="H68" s="1">
        <f ca="1">H8+NORMINV(RAND(),0,'Total-Smoothed'!$AG$2)</f>
        <v>0.18863262332119737</v>
      </c>
      <c r="I68" s="1">
        <f ca="1">I8+NORMINV(RAND(),0,'Total-Smoothed'!$AG$2)</f>
        <v>0.9239102257656292</v>
      </c>
      <c r="J68" s="1">
        <f ca="1">J8+NORMINV(RAND(),0,'Total-Smoothed'!$AG$2)</f>
        <v>1.0415401933929311</v>
      </c>
      <c r="K68" s="1">
        <f ca="1">K8+NORMINV(RAND(),0,'Total-Smoothed'!$AG$2)</f>
        <v>0.85456103742560652</v>
      </c>
      <c r="L68" s="1">
        <f ca="1">L8+NORMINV(RAND(),0,'Total-Smoothed'!$AG$2)</f>
        <v>1.0386354565558074</v>
      </c>
      <c r="M68" s="1">
        <f ca="1">M8+NORMINV(RAND(),0,'Total-Smoothed'!$AG$2)</f>
        <v>0.96669252565875197</v>
      </c>
      <c r="N68" s="1">
        <f ca="1">N8+NORMINV(RAND(),0,'Total-Smoothed'!$AG$2)</f>
        <v>0.91774144941744629</v>
      </c>
      <c r="O68" s="1">
        <f ca="1">O8+NORMINV(RAND(),0,'Total-Smoothed'!$AG$2)</f>
        <v>0.31086989736264314</v>
      </c>
      <c r="P68" s="1">
        <f ca="1">P8+NORMINV(RAND(),0,'Total-Smoothed'!$AG$2)</f>
        <v>-8.6485526941026986E-2</v>
      </c>
      <c r="Q68" s="1">
        <f ca="1">Q8+NORMINV(RAND(),0,'Total-Smoothed'!$AG$2)</f>
        <v>1.0806929203134992</v>
      </c>
      <c r="R68" s="1">
        <f ca="1">R8+NORMINV(RAND(),0,'Total-Smoothed'!$AG$2)</f>
        <v>-0.15561383662440156</v>
      </c>
      <c r="S68" s="1">
        <f ca="1">S8+NORMINV(RAND(),0,'Total-Smoothed'!$AG$2)</f>
        <v>8.8339804595188153E-3</v>
      </c>
      <c r="T68" s="1">
        <f ca="1">T8+NORMINV(RAND(),0,'Total-Smoothed'!$AG$2)</f>
        <v>1.0191453218148196</v>
      </c>
      <c r="U68" s="1">
        <f ca="1">U8+NORMINV(RAND(),0,'Total-Smoothed'!$AG$2)</f>
        <v>4.1295025992430914E-2</v>
      </c>
      <c r="V68" s="1">
        <f ca="1">V8+NORMINV(RAND(),0,'Total-Smoothed'!$AG$2)</f>
        <v>8.2882488371063226E-2</v>
      </c>
      <c r="W68" s="1">
        <f ca="1">W8+NORMINV(RAND(),0,'Total-Smoothed'!$AG$2)</f>
        <v>0.12335219443369971</v>
      </c>
    </row>
    <row r="69" spans="1:23">
      <c r="A69">
        <v>80</v>
      </c>
      <c r="B69" t="s">
        <v>55</v>
      </c>
      <c r="C69">
        <v>30</v>
      </c>
      <c r="D69" s="1">
        <f ca="1">D9+NORMINV(RAND(),0,'Total-Smoothed'!$AG$2)</f>
        <v>0.96643075007279955</v>
      </c>
      <c r="E69" s="1">
        <f ca="1">E9+NORMINV(RAND(),0,'Total-Smoothed'!$AG$2)</f>
        <v>0.94724163958067964</v>
      </c>
      <c r="F69" s="1">
        <f ca="1">F9+NORMINV(RAND(),0,'Total-Smoothed'!$AG$2)</f>
        <v>0.99346422241597165</v>
      </c>
      <c r="G69" s="1">
        <f ca="1">G9+NORMINV(RAND(),0,'Total-Smoothed'!$AG$2)</f>
        <v>0.13362133079984873</v>
      </c>
      <c r="H69" s="1">
        <f ca="1">H9+NORMINV(RAND(),0,'Total-Smoothed'!$AG$2)</f>
        <v>0.81338323628725695</v>
      </c>
      <c r="I69" s="1">
        <f ca="1">I9+NORMINV(RAND(),0,'Total-Smoothed'!$AG$2)</f>
        <v>9.6657853535075111E-2</v>
      </c>
      <c r="J69" s="1">
        <f ca="1">J9+NORMINV(RAND(),0,'Total-Smoothed'!$AG$2)</f>
        <v>1.0979072734293993</v>
      </c>
      <c r="K69" s="1">
        <f ca="1">K9+NORMINV(RAND(),0,'Total-Smoothed'!$AG$2)</f>
        <v>0.66201635318549434</v>
      </c>
      <c r="L69" s="1">
        <f ca="1">L9+NORMINV(RAND(),0,'Total-Smoothed'!$AG$2)</f>
        <v>5.8024484149083733E-2</v>
      </c>
      <c r="M69" s="1">
        <f ca="1">M9+NORMINV(RAND(),0,'Total-Smoothed'!$AG$2)</f>
        <v>0.71221277713703424</v>
      </c>
      <c r="N69" s="1">
        <f ca="1">N9+NORMINV(RAND(),0,'Total-Smoothed'!$AG$2)</f>
        <v>0.99206927536064848</v>
      </c>
      <c r="O69" s="1">
        <f ca="1">O9+NORMINV(RAND(),0,'Total-Smoothed'!$AG$2)</f>
        <v>7.4838794757808844E-2</v>
      </c>
      <c r="P69" s="1">
        <f ca="1">P9+NORMINV(RAND(),0,'Total-Smoothed'!$AG$2)</f>
        <v>0.12624468072995174</v>
      </c>
      <c r="Q69" s="1">
        <f ca="1">Q9+NORMINV(RAND(),0,'Total-Smoothed'!$AG$2)</f>
        <v>0.91909769325069701</v>
      </c>
      <c r="R69" s="1">
        <f ca="1">R9+NORMINV(RAND(),0,'Total-Smoothed'!$AG$2)</f>
        <v>7.6748676313349029E-2</v>
      </c>
      <c r="S69" s="1">
        <f ca="1">S9+NORMINV(RAND(),0,'Total-Smoothed'!$AG$2)</f>
        <v>-1.7080745946605653E-2</v>
      </c>
      <c r="T69" s="1">
        <f ca="1">T9+NORMINV(RAND(),0,'Total-Smoothed'!$AG$2)</f>
        <v>1.0517934189456428</v>
      </c>
      <c r="U69" s="1">
        <f ca="1">U9+NORMINV(RAND(),0,'Total-Smoothed'!$AG$2)</f>
        <v>0.57292323564634517</v>
      </c>
      <c r="V69" s="1">
        <f ca="1">V9+NORMINV(RAND(),0,'Total-Smoothed'!$AG$2)</f>
        <v>-0.16326165714456314</v>
      </c>
      <c r="W69" s="1">
        <f ca="1">W9+NORMINV(RAND(),0,'Total-Smoothed'!$AG$2)</f>
        <v>0.12330412718664073</v>
      </c>
    </row>
    <row r="70" spans="1:23">
      <c r="A70">
        <v>81</v>
      </c>
      <c r="B70" t="s">
        <v>56</v>
      </c>
      <c r="C70">
        <v>30</v>
      </c>
      <c r="D70" s="1">
        <f ca="1">D10+NORMINV(RAND(),0,'Total-Smoothed'!$AG$2)</f>
        <v>1.0213190471006441</v>
      </c>
      <c r="E70" s="1">
        <f ca="1">E10+NORMINV(RAND(),0,'Total-Smoothed'!$AG$2)</f>
        <v>0.99348318553840431</v>
      </c>
      <c r="F70" s="1">
        <f ca="1">F10+NORMINV(RAND(),0,'Total-Smoothed'!$AG$2)</f>
        <v>0.98054410741910902</v>
      </c>
      <c r="G70" s="1">
        <f ca="1">G10+NORMINV(RAND(),0,'Total-Smoothed'!$AG$2)</f>
        <v>0.88278400027802151</v>
      </c>
      <c r="H70" s="1">
        <f ca="1">H10+NORMINV(RAND(),0,'Total-Smoothed'!$AG$2)</f>
        <v>0.92794308092014832</v>
      </c>
      <c r="I70" s="1">
        <f ca="1">I10+NORMINV(RAND(),0,'Total-Smoothed'!$AG$2)</f>
        <v>1.0098615822635533</v>
      </c>
      <c r="J70" s="1">
        <f ca="1">J10+NORMINV(RAND(),0,'Total-Smoothed'!$AG$2)</f>
        <v>1.1708566381929599</v>
      </c>
      <c r="K70" s="1">
        <f ca="1">K10+NORMINV(RAND(),0,'Total-Smoothed'!$AG$2)</f>
        <v>1.0916792364625705</v>
      </c>
      <c r="L70" s="1">
        <f ca="1">L10+NORMINV(RAND(),0,'Total-Smoothed'!$AG$2)</f>
        <v>0.94432247711811323</v>
      </c>
      <c r="M70" s="1">
        <f ca="1">M10+NORMINV(RAND(),0,'Total-Smoothed'!$AG$2)</f>
        <v>6.453132104976339E-2</v>
      </c>
      <c r="N70" s="1">
        <f ca="1">N10+NORMINV(RAND(),0,'Total-Smoothed'!$AG$2)</f>
        <v>0.27543221760019332</v>
      </c>
      <c r="O70" s="1">
        <f ca="1">O10+NORMINV(RAND(),0,'Total-Smoothed'!$AG$2)</f>
        <v>-5.863898327702078E-2</v>
      </c>
      <c r="P70" s="1">
        <f ca="1">P10+NORMINV(RAND(),0,'Total-Smoothed'!$AG$2)</f>
        <v>-7.0102904332376564E-2</v>
      </c>
      <c r="Q70" s="1">
        <f ca="1">Q10+NORMINV(RAND(),0,'Total-Smoothed'!$AG$2)</f>
        <v>0.86999101397459744</v>
      </c>
      <c r="R70" s="1">
        <f ca="1">R10+NORMINV(RAND(),0,'Total-Smoothed'!$AG$2)</f>
        <v>3.7608290568189866E-2</v>
      </c>
      <c r="S70" s="1">
        <f ca="1">S10+NORMINV(RAND(),0,'Total-Smoothed'!$AG$2)</f>
        <v>-5.8060314203177012E-2</v>
      </c>
      <c r="T70" s="1">
        <f ca="1">T10+NORMINV(RAND(),0,'Total-Smoothed'!$AG$2)</f>
        <v>1.1576773290745317</v>
      </c>
      <c r="U70" s="1">
        <f ca="1">U10+NORMINV(RAND(),0,'Total-Smoothed'!$AG$2)</f>
        <v>-4.1498698191541894E-3</v>
      </c>
      <c r="V70" s="1">
        <f ca="1">V10+NORMINV(RAND(),0,'Total-Smoothed'!$AG$2)</f>
        <v>-8.3573422035426559E-2</v>
      </c>
      <c r="W70" s="1">
        <f ca="1">W10+NORMINV(RAND(),0,'Total-Smoothed'!$AG$2)</f>
        <v>1.9946724536467328E-2</v>
      </c>
    </row>
    <row r="71" spans="1:23">
      <c r="A71">
        <v>82</v>
      </c>
      <c r="B71" t="s">
        <v>57</v>
      </c>
      <c r="C71">
        <v>30</v>
      </c>
      <c r="D71" s="1">
        <f ca="1">D11+NORMINV(RAND(),0,'Total-Smoothed'!$AG$2)</f>
        <v>0.43497487657647782</v>
      </c>
      <c r="E71" s="1">
        <f ca="1">E11+NORMINV(RAND(),0,'Total-Smoothed'!$AG$2)</f>
        <v>-5.947622398930328E-2</v>
      </c>
      <c r="F71" s="1">
        <f ca="1">F11+NORMINV(RAND(),0,'Total-Smoothed'!$AG$2)</f>
        <v>1.0093490097211011</v>
      </c>
      <c r="G71" s="1">
        <f ca="1">G11+NORMINV(RAND(),0,'Total-Smoothed'!$AG$2)</f>
        <v>0.95075679044103201</v>
      </c>
      <c r="H71" s="1">
        <f ca="1">H11+NORMINV(RAND(),0,'Total-Smoothed'!$AG$2)</f>
        <v>2.0331356716033266E-2</v>
      </c>
      <c r="I71" s="1">
        <f ca="1">I11+NORMINV(RAND(),0,'Total-Smoothed'!$AG$2)</f>
        <v>0.80297578050214058</v>
      </c>
      <c r="J71" s="1">
        <f ca="1">J11+NORMINV(RAND(),0,'Total-Smoothed'!$AG$2)</f>
        <v>0.96614302863502599</v>
      </c>
      <c r="K71" s="1">
        <f ca="1">K11+NORMINV(RAND(),0,'Total-Smoothed'!$AG$2)</f>
        <v>1.2346203246712126</v>
      </c>
      <c r="L71" s="1">
        <f ca="1">L11+NORMINV(RAND(),0,'Total-Smoothed'!$AG$2)</f>
        <v>0.97321739997738865</v>
      </c>
      <c r="M71" s="1">
        <f ca="1">M11+NORMINV(RAND(),0,'Total-Smoothed'!$AG$2)</f>
        <v>1.0253700347324666</v>
      </c>
      <c r="N71" s="1">
        <f ca="1">N11+NORMINV(RAND(),0,'Total-Smoothed'!$AG$2)</f>
        <v>0.65827552180200632</v>
      </c>
      <c r="O71" s="1">
        <f ca="1">O11+NORMINV(RAND(),0,'Total-Smoothed'!$AG$2)</f>
        <v>0.76108329973103639</v>
      </c>
      <c r="P71" s="1">
        <f ca="1">P11+NORMINV(RAND(),0,'Total-Smoothed'!$AG$2)</f>
        <v>2.0375232801872551E-2</v>
      </c>
      <c r="Q71" s="1">
        <f ca="1">Q11+NORMINV(RAND(),0,'Total-Smoothed'!$AG$2)</f>
        <v>1.0104502119561094</v>
      </c>
      <c r="R71" s="1">
        <f ca="1">R11+NORMINV(RAND(),0,'Total-Smoothed'!$AG$2)</f>
        <v>-0.15701078799831922</v>
      </c>
      <c r="S71" s="1">
        <f ca="1">S11+NORMINV(RAND(),0,'Total-Smoothed'!$AG$2)</f>
        <v>-1.7743237266940833E-3</v>
      </c>
      <c r="T71" s="1">
        <f ca="1">T11+NORMINV(RAND(),0,'Total-Smoothed'!$AG$2)</f>
        <v>0.85962383306381929</v>
      </c>
      <c r="U71" s="1">
        <f ca="1">U11+NORMINV(RAND(),0,'Total-Smoothed'!$AG$2)</f>
        <v>0.11437950154963138</v>
      </c>
      <c r="V71" s="1">
        <f ca="1">V11+NORMINV(RAND(),0,'Total-Smoothed'!$AG$2)</f>
        <v>0.10161567247492986</v>
      </c>
      <c r="W71" s="1">
        <f ca="1">W11+NORMINV(RAND(),0,'Total-Smoothed'!$AG$2)</f>
        <v>-9.4453418490396679E-2</v>
      </c>
    </row>
    <row r="72" spans="1:23">
      <c r="A72">
        <v>83</v>
      </c>
      <c r="B72" t="s">
        <v>58</v>
      </c>
      <c r="C72">
        <v>30</v>
      </c>
      <c r="D72" s="1">
        <f ca="1">D12+NORMINV(RAND(),0,'Total-Smoothed'!$AG$2)</f>
        <v>0.93895644009218215</v>
      </c>
      <c r="E72" s="1">
        <f ca="1">E12+NORMINV(RAND(),0,'Total-Smoothed'!$AG$2)</f>
        <v>0.97088534669137516</v>
      </c>
      <c r="F72" s="1">
        <f ca="1">F12+NORMINV(RAND(),0,'Total-Smoothed'!$AG$2)</f>
        <v>1.0728486519721547</v>
      </c>
      <c r="G72" s="1">
        <f ca="1">G12+NORMINV(RAND(),0,'Total-Smoothed'!$AG$2)</f>
        <v>-2.6629776696463305E-2</v>
      </c>
      <c r="H72" s="1">
        <f ca="1">H12+NORMINV(RAND(),0,'Total-Smoothed'!$AG$2)</f>
        <v>1.002436624605938</v>
      </c>
      <c r="I72" s="1">
        <f ca="1">I12+NORMINV(RAND(),0,'Total-Smoothed'!$AG$2)</f>
        <v>0.94190627034421293</v>
      </c>
      <c r="J72" s="1">
        <f ca="1">J12+NORMINV(RAND(),0,'Total-Smoothed'!$AG$2)</f>
        <v>1.0555863090306583</v>
      </c>
      <c r="K72" s="1">
        <f ca="1">K12+NORMINV(RAND(),0,'Total-Smoothed'!$AG$2)</f>
        <v>1.0895034108235684</v>
      </c>
      <c r="L72" s="1">
        <f ca="1">L12+NORMINV(RAND(),0,'Total-Smoothed'!$AG$2)</f>
        <v>0.94177815257339048</v>
      </c>
      <c r="M72" s="1">
        <f ca="1">M12+NORMINV(RAND(),0,'Total-Smoothed'!$AG$2)</f>
        <v>1.0314243870477664</v>
      </c>
      <c r="N72" s="1">
        <f ca="1">N12+NORMINV(RAND(),0,'Total-Smoothed'!$AG$2)</f>
        <v>0.90504858205246619</v>
      </c>
      <c r="O72" s="1">
        <f ca="1">O12+NORMINV(RAND(),0,'Total-Smoothed'!$AG$2)</f>
        <v>0.17350652105779463</v>
      </c>
      <c r="P72" s="1">
        <f ca="1">P12+NORMINV(RAND(),0,'Total-Smoothed'!$AG$2)</f>
        <v>-9.8270073287416382E-2</v>
      </c>
      <c r="Q72" s="1">
        <f ca="1">Q12+NORMINV(RAND(),0,'Total-Smoothed'!$AG$2)</f>
        <v>1.0950431940873702</v>
      </c>
      <c r="R72" s="1">
        <f ca="1">R12+NORMINV(RAND(),0,'Total-Smoothed'!$AG$2)</f>
        <v>9.7998122459600143E-2</v>
      </c>
      <c r="S72" s="1">
        <f ca="1">S12+NORMINV(RAND(),0,'Total-Smoothed'!$AG$2)</f>
        <v>0.2048374540995509</v>
      </c>
      <c r="T72" s="1">
        <f ca="1">T12+NORMINV(RAND(),0,'Total-Smoothed'!$AG$2)</f>
        <v>0.25456133635375555</v>
      </c>
      <c r="U72" s="1">
        <f ca="1">U12+NORMINV(RAND(),0,'Total-Smoothed'!$AG$2)</f>
        <v>3.7470997923006455E-3</v>
      </c>
      <c r="V72" s="1">
        <f ca="1">V12+NORMINV(RAND(),0,'Total-Smoothed'!$AG$2)</f>
        <v>-9.7842916300426033E-2</v>
      </c>
      <c r="W72" s="1">
        <f ca="1">W12+NORMINV(RAND(),0,'Total-Smoothed'!$AG$2)</f>
        <v>0.11530902547526126</v>
      </c>
    </row>
    <row r="73" spans="1:23">
      <c r="A73">
        <v>84</v>
      </c>
      <c r="B73" t="s">
        <v>59</v>
      </c>
      <c r="C73">
        <v>30</v>
      </c>
      <c r="D73" s="1">
        <f ca="1">D13+NORMINV(RAND(),0,'Total-Smoothed'!$AG$2)</f>
        <v>0.79606883629156544</v>
      </c>
      <c r="E73" s="1">
        <f ca="1">E13+NORMINV(RAND(),0,'Total-Smoothed'!$AG$2)</f>
        <v>1.0058848795809201</v>
      </c>
      <c r="F73" s="1">
        <f ca="1">F13+NORMINV(RAND(),0,'Total-Smoothed'!$AG$2)</f>
        <v>-2.5214395147224497E-2</v>
      </c>
      <c r="G73" s="1">
        <f ca="1">G13+NORMINV(RAND(),0,'Total-Smoothed'!$AG$2)</f>
        <v>-7.2931239639691725E-2</v>
      </c>
      <c r="H73" s="1">
        <f ca="1">H13+NORMINV(RAND(),0,'Total-Smoothed'!$AG$2)</f>
        <v>1.0332435341505928</v>
      </c>
      <c r="I73" s="1">
        <f ca="1">I13+NORMINV(RAND(),0,'Total-Smoothed'!$AG$2)</f>
        <v>0.98479785279223175</v>
      </c>
      <c r="J73" s="1">
        <f ca="1">J13+NORMINV(RAND(),0,'Total-Smoothed'!$AG$2)</f>
        <v>1.0188920152322101</v>
      </c>
      <c r="K73" s="1">
        <f ca="1">K13+NORMINV(RAND(),0,'Total-Smoothed'!$AG$2)</f>
        <v>-0.12248020917632935</v>
      </c>
      <c r="L73" s="1">
        <f ca="1">L13+NORMINV(RAND(),0,'Total-Smoothed'!$AG$2)</f>
        <v>0.87867618795975677</v>
      </c>
      <c r="M73" s="1">
        <f ca="1">M13+NORMINV(RAND(),0,'Total-Smoothed'!$AG$2)</f>
        <v>0.11996171372234324</v>
      </c>
      <c r="N73" s="1">
        <f ca="1">N13+NORMINV(RAND(),0,'Total-Smoothed'!$AG$2)</f>
        <v>0.8917865312869776</v>
      </c>
      <c r="O73" s="1">
        <f ca="1">O13+NORMINV(RAND(),0,'Total-Smoothed'!$AG$2)</f>
        <v>1.1047708450783383E-2</v>
      </c>
      <c r="P73" s="1">
        <f ca="1">P13+NORMINV(RAND(),0,'Total-Smoothed'!$AG$2)</f>
        <v>0.18078274251380683</v>
      </c>
      <c r="Q73" s="1">
        <f ca="1">Q13+NORMINV(RAND(),0,'Total-Smoothed'!$AG$2)</f>
        <v>0.71309386689813881</v>
      </c>
      <c r="R73" s="1">
        <f ca="1">R13+NORMINV(RAND(),0,'Total-Smoothed'!$AG$2)</f>
        <v>-3.2299812414935215E-2</v>
      </c>
      <c r="S73" s="1">
        <f ca="1">S13+NORMINV(RAND(),0,'Total-Smoothed'!$AG$2)</f>
        <v>-2.024655379638168E-2</v>
      </c>
      <c r="T73" s="1">
        <f ca="1">T13+NORMINV(RAND(),0,'Total-Smoothed'!$AG$2)</f>
        <v>0.96656433300774158</v>
      </c>
      <c r="U73" s="1">
        <f ca="1">U13+NORMINV(RAND(),0,'Total-Smoothed'!$AG$2)</f>
        <v>-7.4641273618255566E-2</v>
      </c>
      <c r="V73" s="1">
        <f ca="1">V13+NORMINV(RAND(),0,'Total-Smoothed'!$AG$2)</f>
        <v>-0.10370285919929459</v>
      </c>
      <c r="W73" s="1">
        <f ca="1">W13+NORMINV(RAND(),0,'Total-Smoothed'!$AG$2)</f>
        <v>-5.2330661652737392E-2</v>
      </c>
    </row>
    <row r="74" spans="1:23">
      <c r="A74">
        <v>85</v>
      </c>
      <c r="B74" t="s">
        <v>60</v>
      </c>
      <c r="C74">
        <v>30</v>
      </c>
      <c r="D74" s="1">
        <f ca="1">D14+NORMINV(RAND(),0,'Total-Smoothed'!$AG$2)</f>
        <v>-0.1173528747981788</v>
      </c>
      <c r="E74" s="1">
        <f ca="1">E14+NORMINV(RAND(),0,'Total-Smoothed'!$AG$2)</f>
        <v>1.0466908482799917</v>
      </c>
      <c r="F74" s="1">
        <f ca="1">F14+NORMINV(RAND(),0,'Total-Smoothed'!$AG$2)</f>
        <v>-0.12707520382838455</v>
      </c>
      <c r="G74" s="1">
        <f ca="1">G14+NORMINV(RAND(),0,'Total-Smoothed'!$AG$2)</f>
        <v>-0.24344049766356005</v>
      </c>
      <c r="H74" s="1">
        <f ca="1">H14+NORMINV(RAND(),0,'Total-Smoothed'!$AG$2)</f>
        <v>0.14602603056860206</v>
      </c>
      <c r="I74" s="1">
        <f ca="1">I14+NORMINV(RAND(),0,'Total-Smoothed'!$AG$2)</f>
        <v>1.0373011964696748</v>
      </c>
      <c r="J74" s="1">
        <f ca="1">J14+NORMINV(RAND(),0,'Total-Smoothed'!$AG$2)</f>
        <v>0.91052721320814134</v>
      </c>
      <c r="K74" s="1">
        <f ca="1">K14+NORMINV(RAND(),0,'Total-Smoothed'!$AG$2)</f>
        <v>-1.6500051980478526E-2</v>
      </c>
      <c r="L74" s="1">
        <f ca="1">L14+NORMINV(RAND(),0,'Total-Smoothed'!$AG$2)</f>
        <v>0.95983180963375703</v>
      </c>
      <c r="M74" s="1">
        <f ca="1">M14+NORMINV(RAND(),0,'Total-Smoothed'!$AG$2)</f>
        <v>0.65445102439891178</v>
      </c>
      <c r="N74" s="1">
        <f ca="1">N14+NORMINV(RAND(),0,'Total-Smoothed'!$AG$2)</f>
        <v>0.93692563874973644</v>
      </c>
      <c r="O74" s="1">
        <f ca="1">O14+NORMINV(RAND(),0,'Total-Smoothed'!$AG$2)</f>
        <v>0.85914464429413773</v>
      </c>
      <c r="P74" s="1">
        <f ca="1">P14+NORMINV(RAND(),0,'Total-Smoothed'!$AG$2)</f>
        <v>-0.2586117566091965</v>
      </c>
      <c r="Q74" s="1">
        <f ca="1">Q14+NORMINV(RAND(),0,'Total-Smoothed'!$AG$2)</f>
        <v>0.24171497414292017</v>
      </c>
      <c r="R74" s="1">
        <f ca="1">R14+NORMINV(RAND(),0,'Total-Smoothed'!$AG$2)</f>
        <v>5.9163455520982615E-2</v>
      </c>
      <c r="S74" s="1">
        <f ca="1">S14+NORMINV(RAND(),0,'Total-Smoothed'!$AG$2)</f>
        <v>-3.1420766295126336E-2</v>
      </c>
      <c r="T74" s="1">
        <f ca="1">T14+NORMINV(RAND(),0,'Total-Smoothed'!$AG$2)</f>
        <v>0.87543159999028253</v>
      </c>
      <c r="U74" s="1">
        <f ca="1">U14+NORMINV(RAND(),0,'Total-Smoothed'!$AG$2)</f>
        <v>-4.2225414957536213E-2</v>
      </c>
      <c r="V74" s="1">
        <f ca="1">V14+NORMINV(RAND(),0,'Total-Smoothed'!$AG$2)</f>
        <v>1.8419852630881032E-2</v>
      </c>
      <c r="W74" s="1">
        <f ca="1">W14+NORMINV(RAND(),0,'Total-Smoothed'!$AG$2)</f>
        <v>0.12932199219095453</v>
      </c>
    </row>
    <row r="75" spans="1:23">
      <c r="A75">
        <v>86</v>
      </c>
      <c r="B75" t="s">
        <v>61</v>
      </c>
      <c r="C75">
        <v>30</v>
      </c>
      <c r="D75" s="1">
        <f ca="1">D15+NORMINV(RAND(),0,'Total-Smoothed'!$AG$2)</f>
        <v>1.0960449188128034</v>
      </c>
      <c r="E75" s="1">
        <f ca="1">E15+NORMINV(RAND(),0,'Total-Smoothed'!$AG$2)</f>
        <v>1.044428631196759</v>
      </c>
      <c r="F75" s="1">
        <f ca="1">F15+NORMINV(RAND(),0,'Total-Smoothed'!$AG$2)</f>
        <v>-0.16188944943793185</v>
      </c>
      <c r="G75" s="1">
        <f ca="1">G15+NORMINV(RAND(),0,'Total-Smoothed'!$AG$2)</f>
        <v>-8.5403740810547052E-2</v>
      </c>
      <c r="H75" s="1">
        <f ca="1">H15+NORMINV(RAND(),0,'Total-Smoothed'!$AG$2)</f>
        <v>5.360858011676576E-3</v>
      </c>
      <c r="I75" s="1">
        <f ca="1">I15+NORMINV(RAND(),0,'Total-Smoothed'!$AG$2)</f>
        <v>0.99055822711900765</v>
      </c>
      <c r="J75" s="1">
        <f ca="1">J15+NORMINV(RAND(),0,'Total-Smoothed'!$AG$2)</f>
        <v>1.0347190698012114</v>
      </c>
      <c r="K75" s="1">
        <f ca="1">K15+NORMINV(RAND(),0,'Total-Smoothed'!$AG$2)</f>
        <v>-0.13888932285658837</v>
      </c>
      <c r="L75" s="1">
        <f ca="1">L15+NORMINV(RAND(),0,'Total-Smoothed'!$AG$2)</f>
        <v>-6.8387663502187682E-2</v>
      </c>
      <c r="M75" s="1">
        <f ca="1">M15+NORMINV(RAND(),0,'Total-Smoothed'!$AG$2)</f>
        <v>0.16919544659681657</v>
      </c>
      <c r="N75" s="1">
        <f ca="1">N15+NORMINV(RAND(),0,'Total-Smoothed'!$AG$2)</f>
        <v>0.9543086443812463</v>
      </c>
      <c r="O75" s="1">
        <f ca="1">O15+NORMINV(RAND(),0,'Total-Smoothed'!$AG$2)</f>
        <v>0.51176066709008516</v>
      </c>
      <c r="P75" s="1">
        <f ca="1">P15+NORMINV(RAND(),0,'Total-Smoothed'!$AG$2)</f>
        <v>9.2436434897935835E-2</v>
      </c>
      <c r="Q75" s="1">
        <f ca="1">Q15+NORMINV(RAND(),0,'Total-Smoothed'!$AG$2)</f>
        <v>5.2367022901583009E-2</v>
      </c>
      <c r="R75" s="1">
        <f ca="1">R15+NORMINV(RAND(),0,'Total-Smoothed'!$AG$2)</f>
        <v>-5.5391999467766163E-2</v>
      </c>
      <c r="S75" s="1">
        <f ca="1">S15+NORMINV(RAND(),0,'Total-Smoothed'!$AG$2)</f>
        <v>-3.5974561779513824E-2</v>
      </c>
      <c r="T75" s="1">
        <f ca="1">T15+NORMINV(RAND(),0,'Total-Smoothed'!$AG$2)</f>
        <v>0.92263815152919182</v>
      </c>
      <c r="U75" s="1">
        <f ca="1">U15+NORMINV(RAND(),0,'Total-Smoothed'!$AG$2)</f>
        <v>9.3185472786517023E-2</v>
      </c>
      <c r="V75" s="1">
        <f ca="1">V15+NORMINV(RAND(),0,'Total-Smoothed'!$AG$2)</f>
        <v>0.13713468341056573</v>
      </c>
      <c r="W75" s="1">
        <f ca="1">W15+NORMINV(RAND(),0,'Total-Smoothed'!$AG$2)</f>
        <v>-4.7134222159695956E-3</v>
      </c>
    </row>
    <row r="76" spans="1:23">
      <c r="A76">
        <v>87</v>
      </c>
      <c r="B76" t="s">
        <v>62</v>
      </c>
      <c r="C76">
        <v>30</v>
      </c>
      <c r="D76" s="1">
        <f ca="1">D16+NORMINV(RAND(),0,'Total-Smoothed'!$AG$2)</f>
        <v>0.91250412130750935</v>
      </c>
      <c r="E76" s="1">
        <f ca="1">E16+NORMINV(RAND(),0,'Total-Smoothed'!$AG$2)</f>
        <v>-0.16560236324663979</v>
      </c>
      <c r="F76" s="1">
        <f ca="1">F16+NORMINV(RAND(),0,'Total-Smoothed'!$AG$2)</f>
        <v>-3.1904295563576116E-2</v>
      </c>
      <c r="G76" s="1">
        <f ca="1">G16+NORMINV(RAND(),0,'Total-Smoothed'!$AG$2)</f>
        <v>-0.21927374487092405</v>
      </c>
      <c r="H76" s="1">
        <f ca="1">H16+NORMINV(RAND(),0,'Total-Smoothed'!$AG$2)</f>
        <v>0.82392146147212109</v>
      </c>
      <c r="I76" s="1">
        <f ca="1">I16+NORMINV(RAND(),0,'Total-Smoothed'!$AG$2)</f>
        <v>1.1290920982028352</v>
      </c>
      <c r="J76" s="1">
        <f ca="1">J16+NORMINV(RAND(),0,'Total-Smoothed'!$AG$2)</f>
        <v>0.87885123236761242</v>
      </c>
      <c r="K76" s="1">
        <f ca="1">K16+NORMINV(RAND(),0,'Total-Smoothed'!$AG$2)</f>
        <v>-0.10330254450932999</v>
      </c>
      <c r="L76" s="1">
        <f ca="1">L16+NORMINV(RAND(),0,'Total-Smoothed'!$AG$2)</f>
        <v>0.14259646028189954</v>
      </c>
      <c r="M76" s="1">
        <f ca="1">M16+NORMINV(RAND(),0,'Total-Smoothed'!$AG$2)</f>
        <v>0.21891890324475</v>
      </c>
      <c r="N76" s="1">
        <f ca="1">N16+NORMINV(RAND(),0,'Total-Smoothed'!$AG$2)</f>
        <v>0.99385708581814036</v>
      </c>
      <c r="O76" s="1">
        <f ca="1">O16+NORMINV(RAND(),0,'Total-Smoothed'!$AG$2)</f>
        <v>0.80778036068722359</v>
      </c>
      <c r="P76" s="1">
        <f ca="1">P16+NORMINV(RAND(),0,'Total-Smoothed'!$AG$2)</f>
        <v>-2.0054736542955899E-2</v>
      </c>
      <c r="Q76" s="1">
        <f ca="1">Q16+NORMINV(RAND(),0,'Total-Smoothed'!$AG$2)</f>
        <v>0.72566924328586824</v>
      </c>
      <c r="R76" s="1">
        <f ca="1">R16+NORMINV(RAND(),0,'Total-Smoothed'!$AG$2)</f>
        <v>2.1107352958593798E-3</v>
      </c>
      <c r="S76" s="1">
        <f ca="1">S16+NORMINV(RAND(),0,'Total-Smoothed'!$AG$2)</f>
        <v>-6.3055591392624996E-2</v>
      </c>
      <c r="T76" s="1">
        <f ca="1">T16+NORMINV(RAND(),0,'Total-Smoothed'!$AG$2)</f>
        <v>0.94275447851113381</v>
      </c>
      <c r="U76" s="1">
        <f ca="1">U16+NORMINV(RAND(),0,'Total-Smoothed'!$AG$2)</f>
        <v>9.7037356964117069E-2</v>
      </c>
      <c r="V76" s="1">
        <f ca="1">V16+NORMINV(RAND(),0,'Total-Smoothed'!$AG$2)</f>
        <v>3.0998759468010631E-2</v>
      </c>
      <c r="W76" s="1">
        <f ca="1">W16+NORMINV(RAND(),0,'Total-Smoothed'!$AG$2)</f>
        <v>-1.3910958329176644E-2</v>
      </c>
    </row>
    <row r="77" spans="1:23">
      <c r="A77">
        <v>88</v>
      </c>
      <c r="B77" t="s">
        <v>63</v>
      </c>
      <c r="C77">
        <v>30</v>
      </c>
      <c r="D77" s="1">
        <f ca="1">D17+NORMINV(RAND(),0,'Total-Smoothed'!$AG$2)</f>
        <v>0.91481710013447382</v>
      </c>
      <c r="E77" s="1">
        <f ca="1">E17+NORMINV(RAND(),0,'Total-Smoothed'!$AG$2)</f>
        <v>0.95961766996589759</v>
      </c>
      <c r="F77" s="1">
        <f ca="1">F17+NORMINV(RAND(),0,'Total-Smoothed'!$AG$2)</f>
        <v>9.1193748987249176E-2</v>
      </c>
      <c r="G77" s="1">
        <f ca="1">G17+NORMINV(RAND(),0,'Total-Smoothed'!$AG$2)</f>
        <v>-4.3363265607835481E-2</v>
      </c>
      <c r="H77" s="1">
        <f ca="1">H17+NORMINV(RAND(),0,'Total-Smoothed'!$AG$2)</f>
        <v>-0.11259826976147924</v>
      </c>
      <c r="I77" s="1">
        <f ca="1">I17+NORMINV(RAND(),0,'Total-Smoothed'!$AG$2)</f>
        <v>1.0619216815914643</v>
      </c>
      <c r="J77" s="1">
        <f ca="1">J17+NORMINV(RAND(),0,'Total-Smoothed'!$AG$2)</f>
        <v>1.0117903695449779</v>
      </c>
      <c r="K77" s="1">
        <f ca="1">K17+NORMINV(RAND(),0,'Total-Smoothed'!$AG$2)</f>
        <v>-8.7769159384403408E-3</v>
      </c>
      <c r="L77" s="1">
        <f ca="1">L17+NORMINV(RAND(),0,'Total-Smoothed'!$AG$2)</f>
        <v>0.9794030362498225</v>
      </c>
      <c r="M77" s="1">
        <f ca="1">M17+NORMINV(RAND(),0,'Total-Smoothed'!$AG$2)</f>
        <v>0.25573378899956772</v>
      </c>
      <c r="N77" s="1">
        <f ca="1">N17+NORMINV(RAND(),0,'Total-Smoothed'!$AG$2)</f>
        <v>1.0112896131928311</v>
      </c>
      <c r="O77" s="1">
        <f ca="1">O17+NORMINV(RAND(),0,'Total-Smoothed'!$AG$2)</f>
        <v>1.0675016446569274</v>
      </c>
      <c r="P77" s="1">
        <f ca="1">P17+NORMINV(RAND(),0,'Total-Smoothed'!$AG$2)</f>
        <v>4.1504617261061472E-2</v>
      </c>
      <c r="Q77" s="1">
        <f ca="1">Q17+NORMINV(RAND(),0,'Total-Smoothed'!$AG$2)</f>
        <v>0.11081649331161009</v>
      </c>
      <c r="R77" s="1">
        <f ca="1">R17+NORMINV(RAND(),0,'Total-Smoothed'!$AG$2)</f>
        <v>7.2092607072421933E-2</v>
      </c>
      <c r="S77" s="1">
        <f ca="1">S17+NORMINV(RAND(),0,'Total-Smoothed'!$AG$2)</f>
        <v>0.11416613723237648</v>
      </c>
      <c r="T77" s="1">
        <f ca="1">T17+NORMINV(RAND(),0,'Total-Smoothed'!$AG$2)</f>
        <v>0.19225750814753839</v>
      </c>
      <c r="U77" s="1">
        <f ca="1">U17+NORMINV(RAND(),0,'Total-Smoothed'!$AG$2)</f>
        <v>9.4754002807735785E-2</v>
      </c>
      <c r="V77" s="1">
        <f ca="1">V17+NORMINV(RAND(),0,'Total-Smoothed'!$AG$2)</f>
        <v>1.8518221735675536E-2</v>
      </c>
      <c r="W77" s="1">
        <f ca="1">W17+NORMINV(RAND(),0,'Total-Smoothed'!$AG$2)</f>
        <v>5.9266408657275088E-2</v>
      </c>
    </row>
    <row r="78" spans="1:23">
      <c r="A78">
        <v>89</v>
      </c>
      <c r="B78" t="s">
        <v>64</v>
      </c>
      <c r="C78">
        <v>30</v>
      </c>
      <c r="D78" s="1">
        <f ca="1">D18+NORMINV(RAND(),0,'Total-Smoothed'!$AG$2)</f>
        <v>8.8843206925739299E-3</v>
      </c>
      <c r="E78" s="1">
        <f ca="1">E18+NORMINV(RAND(),0,'Total-Smoothed'!$AG$2)</f>
        <v>-2.9393512984107556E-2</v>
      </c>
      <c r="F78" s="1">
        <f ca="1">F18+NORMINV(RAND(),0,'Total-Smoothed'!$AG$2)</f>
        <v>1.6698950111687798E-2</v>
      </c>
      <c r="G78" s="1">
        <f ca="1">G18+NORMINV(RAND(),0,'Total-Smoothed'!$AG$2)</f>
        <v>2.846255241446864E-3</v>
      </c>
      <c r="H78" s="1">
        <f ca="1">H18+NORMINV(RAND(),0,'Total-Smoothed'!$AG$2)</f>
        <v>0.66786513196801689</v>
      </c>
      <c r="I78" s="1">
        <f ca="1">I18+NORMINV(RAND(),0,'Total-Smoothed'!$AG$2)</f>
        <v>1.0539065990188787</v>
      </c>
      <c r="J78" s="1">
        <f ca="1">J18+NORMINV(RAND(),0,'Total-Smoothed'!$AG$2)</f>
        <v>1.0024906976135826</v>
      </c>
      <c r="K78" s="1">
        <f ca="1">K18+NORMINV(RAND(),0,'Total-Smoothed'!$AG$2)</f>
        <v>-0.11698627123365667</v>
      </c>
      <c r="L78" s="1">
        <f ca="1">L18+NORMINV(RAND(),0,'Total-Smoothed'!$AG$2)</f>
        <v>-2.2339180191911542E-2</v>
      </c>
      <c r="M78" s="1">
        <f ca="1">M18+NORMINV(RAND(),0,'Total-Smoothed'!$AG$2)</f>
        <v>0.94744622819873514</v>
      </c>
      <c r="N78" s="1">
        <f ca="1">N18+NORMINV(RAND(),0,'Total-Smoothed'!$AG$2)</f>
        <v>1.0430488183701099</v>
      </c>
      <c r="O78" s="1">
        <f ca="1">O18+NORMINV(RAND(),0,'Total-Smoothed'!$AG$2)</f>
        <v>0.98318686596281057</v>
      </c>
      <c r="P78" s="1">
        <f ca="1">P18+NORMINV(RAND(),0,'Total-Smoothed'!$AG$2)</f>
        <v>-0.19369530684158576</v>
      </c>
      <c r="Q78" s="1">
        <f ca="1">Q18+NORMINV(RAND(),0,'Total-Smoothed'!$AG$2)</f>
        <v>-0.1084888090896434</v>
      </c>
      <c r="R78" s="1">
        <f ca="1">R18+NORMINV(RAND(),0,'Total-Smoothed'!$AG$2)</f>
        <v>-0.14072037552255254</v>
      </c>
      <c r="S78" s="1">
        <f ca="1">S18+NORMINV(RAND(),0,'Total-Smoothed'!$AG$2)</f>
        <v>1.8960478019246538E-2</v>
      </c>
      <c r="T78" s="1">
        <f ca="1">T18+NORMINV(RAND(),0,'Total-Smoothed'!$AG$2)</f>
        <v>0.88166933071463038</v>
      </c>
      <c r="U78" s="1">
        <f ca="1">U18+NORMINV(RAND(),0,'Total-Smoothed'!$AG$2)</f>
        <v>4.8962237546396982E-2</v>
      </c>
      <c r="V78" s="1">
        <f ca="1">V18+NORMINV(RAND(),0,'Total-Smoothed'!$AG$2)</f>
        <v>0.11885361339985175</v>
      </c>
      <c r="W78" s="1">
        <f ca="1">W18+NORMINV(RAND(),0,'Total-Smoothed'!$AG$2)</f>
        <v>9.0212144577635253E-2</v>
      </c>
    </row>
    <row r="79" spans="1:23">
      <c r="A79">
        <v>90</v>
      </c>
      <c r="B79" t="s">
        <v>65</v>
      </c>
      <c r="C79">
        <v>30</v>
      </c>
      <c r="D79" s="1">
        <f ca="1">D19+NORMINV(RAND(),0,'Total-Smoothed'!$AG$2)</f>
        <v>0.11954683949279456</v>
      </c>
      <c r="E79" s="1">
        <f ca="1">E19+NORMINV(RAND(),0,'Total-Smoothed'!$AG$2)</f>
        <v>1.0085053355108351</v>
      </c>
      <c r="F79" s="1">
        <f ca="1">F19+NORMINV(RAND(),0,'Total-Smoothed'!$AG$2)</f>
        <v>-3.8317877109255861E-2</v>
      </c>
      <c r="G79" s="1">
        <f ca="1">G19+NORMINV(RAND(),0,'Total-Smoothed'!$AG$2)</f>
        <v>0.96543906745434072</v>
      </c>
      <c r="H79" s="1">
        <f ca="1">H19+NORMINV(RAND(),0,'Total-Smoothed'!$AG$2)</f>
        <v>-4.463006533812347E-2</v>
      </c>
      <c r="I79" s="1">
        <f ca="1">I19+NORMINV(RAND(),0,'Total-Smoothed'!$AG$2)</f>
        <v>0.91846584785668917</v>
      </c>
      <c r="J79" s="1">
        <f ca="1">J19+NORMINV(RAND(),0,'Total-Smoothed'!$AG$2)</f>
        <v>0.9580424138718947</v>
      </c>
      <c r="K79" s="1">
        <f ca="1">K19+NORMINV(RAND(),0,'Total-Smoothed'!$AG$2)</f>
        <v>5.6802927661203539E-2</v>
      </c>
      <c r="L79" s="1">
        <f ca="1">L19+NORMINV(RAND(),0,'Total-Smoothed'!$AG$2)</f>
        <v>0.1405376157436132</v>
      </c>
      <c r="M79" s="1">
        <f ca="1">M19+NORMINV(RAND(),0,'Total-Smoothed'!$AG$2)</f>
        <v>-1.6860406393637596E-2</v>
      </c>
      <c r="N79" s="1">
        <f ca="1">N19+NORMINV(RAND(),0,'Total-Smoothed'!$AG$2)</f>
        <v>1.0950536349716022</v>
      </c>
      <c r="O79" s="1">
        <f ca="1">O19+NORMINV(RAND(),0,'Total-Smoothed'!$AG$2)</f>
        <v>0.98153275615111779</v>
      </c>
      <c r="P79" s="1">
        <f ca="1">P19+NORMINV(RAND(),0,'Total-Smoothed'!$AG$2)</f>
        <v>0.13020347296311208</v>
      </c>
      <c r="Q79" s="1">
        <f ca="1">Q19+NORMINV(RAND(),0,'Total-Smoothed'!$AG$2)</f>
        <v>0.21780134782128965</v>
      </c>
      <c r="R79" s="1">
        <f ca="1">R19+NORMINV(RAND(),0,'Total-Smoothed'!$AG$2)</f>
        <v>0.1499429454102017</v>
      </c>
      <c r="S79" s="1">
        <f ca="1">S19+NORMINV(RAND(),0,'Total-Smoothed'!$AG$2)</f>
        <v>9.4470050854789556E-4</v>
      </c>
      <c r="T79" s="1">
        <f ca="1">T19+NORMINV(RAND(),0,'Total-Smoothed'!$AG$2)</f>
        <v>-2.7991278452211561E-2</v>
      </c>
      <c r="U79" s="1">
        <f ca="1">U19+NORMINV(RAND(),0,'Total-Smoothed'!$AG$2)</f>
        <v>3.5734065261652494E-2</v>
      </c>
      <c r="V79" s="1">
        <f ca="1">V19+NORMINV(RAND(),0,'Total-Smoothed'!$AG$2)</f>
        <v>1.9519297845868262E-2</v>
      </c>
      <c r="W79" s="1">
        <f ca="1">W19+NORMINV(RAND(),0,'Total-Smoothed'!$AG$2)</f>
        <v>1.2129230171123596E-2</v>
      </c>
    </row>
    <row r="80" spans="1:23">
      <c r="A80">
        <v>91</v>
      </c>
      <c r="B80" t="s">
        <v>66</v>
      </c>
      <c r="C80">
        <v>30</v>
      </c>
      <c r="D80" s="1">
        <f ca="1">D20+NORMINV(RAND(),0,'Total-Smoothed'!$AG$2)</f>
        <v>0.11648222485336766</v>
      </c>
      <c r="E80" s="1">
        <f ca="1">E20+NORMINV(RAND(),0,'Total-Smoothed'!$AG$2)</f>
        <v>5.9494901361334417E-2</v>
      </c>
      <c r="F80" s="1">
        <f ca="1">F20+NORMINV(RAND(),0,'Total-Smoothed'!$AG$2)</f>
        <v>9.9099871312810825E-2</v>
      </c>
      <c r="G80" s="1">
        <f ca="1">G20+NORMINV(RAND(),0,'Total-Smoothed'!$AG$2)</f>
        <v>0.88343486041678099</v>
      </c>
      <c r="H80" s="1">
        <f ca="1">H20+NORMINV(RAND(),0,'Total-Smoothed'!$AG$2)</f>
        <v>0.7982068854069333</v>
      </c>
      <c r="I80" s="1">
        <f ca="1">I20+NORMINV(RAND(),0,'Total-Smoothed'!$AG$2)</f>
        <v>0.85077973950492658</v>
      </c>
      <c r="J80" s="1">
        <f ca="1">J20+NORMINV(RAND(),0,'Total-Smoothed'!$AG$2)</f>
        <v>1.05701556647704</v>
      </c>
      <c r="K80" s="1">
        <f ca="1">K20+NORMINV(RAND(),0,'Total-Smoothed'!$AG$2)</f>
        <v>0.70732836471282456</v>
      </c>
      <c r="L80" s="1">
        <f ca="1">L20+NORMINV(RAND(),0,'Total-Smoothed'!$AG$2)</f>
        <v>0.47750527920801855</v>
      </c>
      <c r="M80" s="1">
        <f ca="1">M20+NORMINV(RAND(),0,'Total-Smoothed'!$AG$2)</f>
        <v>1.2001966123464616E-2</v>
      </c>
      <c r="N80" s="1">
        <f ca="1">N20+NORMINV(RAND(),0,'Total-Smoothed'!$AG$2)</f>
        <v>1.1443787079731316</v>
      </c>
      <c r="O80" s="1">
        <f ca="1">O20+NORMINV(RAND(),0,'Total-Smoothed'!$AG$2)</f>
        <v>0.75735088186271349</v>
      </c>
      <c r="P80" s="1">
        <f ca="1">P20+NORMINV(RAND(),0,'Total-Smoothed'!$AG$2)</f>
        <v>3.3190945468037039E-2</v>
      </c>
      <c r="Q80" s="1">
        <f ca="1">Q20+NORMINV(RAND(),0,'Total-Smoothed'!$AG$2)</f>
        <v>-0.14278157349992729</v>
      </c>
      <c r="R80" s="1">
        <f ca="1">R20+NORMINV(RAND(),0,'Total-Smoothed'!$AG$2)</f>
        <v>8.051353679829687E-2</v>
      </c>
      <c r="S80" s="1">
        <f ca="1">S20+NORMINV(RAND(),0,'Total-Smoothed'!$AG$2)</f>
        <v>9.405727174197441E-2</v>
      </c>
      <c r="T80" s="1">
        <f ca="1">T20+NORMINV(RAND(),0,'Total-Smoothed'!$AG$2)</f>
        <v>3.0037805191791278E-3</v>
      </c>
      <c r="U80" s="1">
        <f ca="1">U20+NORMINV(RAND(),0,'Total-Smoothed'!$AG$2)</f>
        <v>5.4894101334650586E-2</v>
      </c>
      <c r="V80" s="1">
        <f ca="1">V20+NORMINV(RAND(),0,'Total-Smoothed'!$AG$2)</f>
        <v>0.27883284581132028</v>
      </c>
      <c r="W80" s="1">
        <f ca="1">W20+NORMINV(RAND(),0,'Total-Smoothed'!$AG$2)</f>
        <v>-0.12638596257991241</v>
      </c>
    </row>
    <row r="81" spans="1:23">
      <c r="A81">
        <v>92</v>
      </c>
      <c r="B81" t="s">
        <v>67</v>
      </c>
      <c r="C81">
        <v>30</v>
      </c>
      <c r="D81" s="1">
        <f ca="1">D21+NORMINV(RAND(),0,'Total-Smoothed'!$AG$2)</f>
        <v>-0.10240290720356755</v>
      </c>
      <c r="E81" s="1">
        <f ca="1">E21+NORMINV(RAND(),0,'Total-Smoothed'!$AG$2)</f>
        <v>1.0403131139441</v>
      </c>
      <c r="F81" s="1">
        <f ca="1">F21+NORMINV(RAND(),0,'Total-Smoothed'!$AG$2)</f>
        <v>0.24584694774016241</v>
      </c>
      <c r="G81" s="1">
        <f ca="1">G21+NORMINV(RAND(),0,'Total-Smoothed'!$AG$2)</f>
        <v>0.90060123759311206</v>
      </c>
      <c r="H81" s="1">
        <f ca="1">H21+NORMINV(RAND(),0,'Total-Smoothed'!$AG$2)</f>
        <v>0.34500140470435664</v>
      </c>
      <c r="I81" s="1">
        <f ca="1">I21+NORMINV(RAND(),0,'Total-Smoothed'!$AG$2)</f>
        <v>1.0384276984431671</v>
      </c>
      <c r="J81" s="1">
        <f ca="1">J21+NORMINV(RAND(),0,'Total-Smoothed'!$AG$2)</f>
        <v>0.81128850900855065</v>
      </c>
      <c r="K81" s="1">
        <f ca="1">K21+NORMINV(RAND(),0,'Total-Smoothed'!$AG$2)</f>
        <v>9.8283624134009373E-2</v>
      </c>
      <c r="L81" s="1">
        <f ca="1">L21+NORMINV(RAND(),0,'Total-Smoothed'!$AG$2)</f>
        <v>0.88240941129535733</v>
      </c>
      <c r="M81" s="1">
        <f ca="1">M21+NORMINV(RAND(),0,'Total-Smoothed'!$AG$2)</f>
        <v>-0.20794034070013878</v>
      </c>
      <c r="N81" s="1">
        <f ca="1">N21+NORMINV(RAND(),0,'Total-Smoothed'!$AG$2)</f>
        <v>0.81057687663520583</v>
      </c>
      <c r="O81" s="1">
        <f ca="1">O21+NORMINV(RAND(),0,'Total-Smoothed'!$AG$2)</f>
        <v>0.65598568423323278</v>
      </c>
      <c r="P81" s="1">
        <f ca="1">P21+NORMINV(RAND(),0,'Total-Smoothed'!$AG$2)</f>
        <v>8.4263094852997947E-2</v>
      </c>
      <c r="Q81" s="1">
        <f ca="1">Q21+NORMINV(RAND(),0,'Total-Smoothed'!$AG$2)</f>
        <v>7.6408120380840952E-2</v>
      </c>
      <c r="R81" s="1">
        <f ca="1">R21+NORMINV(RAND(),0,'Total-Smoothed'!$AG$2)</f>
        <v>-5.0322516845868803E-2</v>
      </c>
      <c r="S81" s="1">
        <f ca="1">S21+NORMINV(RAND(),0,'Total-Smoothed'!$AG$2)</f>
        <v>-1.1315307604443089E-2</v>
      </c>
      <c r="T81" s="1">
        <f ca="1">T21+NORMINV(RAND(),0,'Total-Smoothed'!$AG$2)</f>
        <v>1.0374741989754201</v>
      </c>
      <c r="U81" s="1">
        <f ca="1">U21+NORMINV(RAND(),0,'Total-Smoothed'!$AG$2)</f>
        <v>-0.12042478515019615</v>
      </c>
      <c r="V81" s="1">
        <f ca="1">V21+NORMINV(RAND(),0,'Total-Smoothed'!$AG$2)</f>
        <v>4.516345831911716E-2</v>
      </c>
      <c r="W81" s="1">
        <f ca="1">W21+NORMINV(RAND(),0,'Total-Smoothed'!$AG$2)</f>
        <v>2.1045514734182442E-2</v>
      </c>
    </row>
    <row r="82" spans="1:23">
      <c r="A82">
        <v>93</v>
      </c>
      <c r="B82" t="s">
        <v>68</v>
      </c>
      <c r="C82">
        <v>30</v>
      </c>
      <c r="D82" s="1">
        <f ca="1">D22+NORMINV(RAND(),0,'Total-Smoothed'!$AG$2)</f>
        <v>0.82918097595894424</v>
      </c>
      <c r="E82" s="1">
        <f ca="1">E22+NORMINV(RAND(),0,'Total-Smoothed'!$AG$2)</f>
        <v>4.2023891904567547E-2</v>
      </c>
      <c r="F82" s="1">
        <f ca="1">F22+NORMINV(RAND(),0,'Total-Smoothed'!$AG$2)</f>
        <v>5.9432470450397061E-2</v>
      </c>
      <c r="G82" s="1">
        <f ca="1">G22+NORMINV(RAND(),0,'Total-Smoothed'!$AG$2)</f>
        <v>0.89616739137439705</v>
      </c>
      <c r="H82" s="1">
        <f ca="1">H22+NORMINV(RAND(),0,'Total-Smoothed'!$AG$2)</f>
        <v>0.98688831412918232</v>
      </c>
      <c r="I82" s="1">
        <f ca="1">I22+NORMINV(RAND(),0,'Total-Smoothed'!$AG$2)</f>
        <v>0.981619338531177</v>
      </c>
      <c r="J82" s="1">
        <f ca="1">J22+NORMINV(RAND(),0,'Total-Smoothed'!$AG$2)</f>
        <v>1.1277454921354315</v>
      </c>
      <c r="K82" s="1">
        <f ca="1">K22+NORMINV(RAND(),0,'Total-Smoothed'!$AG$2)</f>
        <v>-8.8044171504054691E-2</v>
      </c>
      <c r="L82" s="1">
        <f ca="1">L22+NORMINV(RAND(),0,'Total-Smoothed'!$AG$2)</f>
        <v>-2.0115041078710379E-2</v>
      </c>
      <c r="M82" s="1">
        <f ca="1">M22+NORMINV(RAND(),0,'Total-Smoothed'!$AG$2)</f>
        <v>-6.512053997692191E-2</v>
      </c>
      <c r="N82" s="1">
        <f ca="1">N22+NORMINV(RAND(),0,'Total-Smoothed'!$AG$2)</f>
        <v>0.86641186885922383</v>
      </c>
      <c r="O82" s="1">
        <f ca="1">O22+NORMINV(RAND(),0,'Total-Smoothed'!$AG$2)</f>
        <v>0.88640119211258583</v>
      </c>
      <c r="P82" s="1">
        <f ca="1">P22+NORMINV(RAND(),0,'Total-Smoothed'!$AG$2)</f>
        <v>0.11803992572300737</v>
      </c>
      <c r="Q82" s="1">
        <f ca="1">Q22+NORMINV(RAND(),0,'Total-Smoothed'!$AG$2)</f>
        <v>0.17239942053768559</v>
      </c>
      <c r="R82" s="1">
        <f ca="1">R22+NORMINV(RAND(),0,'Total-Smoothed'!$AG$2)</f>
        <v>3.0909926021998844E-2</v>
      </c>
      <c r="S82" s="1">
        <f ca="1">S22+NORMINV(RAND(),0,'Total-Smoothed'!$AG$2)</f>
        <v>0.12415058056988078</v>
      </c>
      <c r="T82" s="1">
        <f ca="1">T22+NORMINV(RAND(),0,'Total-Smoothed'!$AG$2)</f>
        <v>0.81446174100771862</v>
      </c>
      <c r="U82" s="1">
        <f ca="1">U22+NORMINV(RAND(),0,'Total-Smoothed'!$AG$2)</f>
        <v>0.1357359317350823</v>
      </c>
      <c r="V82" s="1">
        <f ca="1">V22+NORMINV(RAND(),0,'Total-Smoothed'!$AG$2)</f>
        <v>-4.9050146734112156E-2</v>
      </c>
      <c r="W82" s="1">
        <f ca="1">W22+NORMINV(RAND(),0,'Total-Smoothed'!$AG$2)</f>
        <v>4.49743886885771E-3</v>
      </c>
    </row>
    <row r="83" spans="1:23">
      <c r="A83">
        <v>94</v>
      </c>
      <c r="B83" t="s">
        <v>69</v>
      </c>
      <c r="C83">
        <v>30</v>
      </c>
      <c r="D83" s="1">
        <f ca="1">D23+NORMINV(RAND(),0,'Total-Smoothed'!$AG$2)</f>
        <v>5.8019894759761853E-2</v>
      </c>
      <c r="E83" s="1">
        <f ca="1">E23+NORMINV(RAND(),0,'Total-Smoothed'!$AG$2)</f>
        <v>0.93342995581636445</v>
      </c>
      <c r="F83" s="1">
        <f ca="1">F23+NORMINV(RAND(),0,'Total-Smoothed'!$AG$2)</f>
        <v>6.3898793939916709E-2</v>
      </c>
      <c r="G83" s="1">
        <f ca="1">G23+NORMINV(RAND(),0,'Total-Smoothed'!$AG$2)</f>
        <v>1.0198074180839434</v>
      </c>
      <c r="H83" s="1">
        <f ca="1">H23+NORMINV(RAND(),0,'Total-Smoothed'!$AG$2)</f>
        <v>1.1101052510486309</v>
      </c>
      <c r="I83" s="1">
        <f ca="1">I23+NORMINV(RAND(),0,'Total-Smoothed'!$AG$2)</f>
        <v>1.0534624674027731</v>
      </c>
      <c r="J83" s="1">
        <f ca="1">J23+NORMINV(RAND(),0,'Total-Smoothed'!$AG$2)</f>
        <v>0.99897573446044918</v>
      </c>
      <c r="K83" s="1">
        <f ca="1">K23+NORMINV(RAND(),0,'Total-Smoothed'!$AG$2)</f>
        <v>2.2529204262111316E-2</v>
      </c>
      <c r="L83" s="1">
        <f ca="1">L23+NORMINV(RAND(),0,'Total-Smoothed'!$AG$2)</f>
        <v>0.61711898666884335</v>
      </c>
      <c r="M83" s="1">
        <f ca="1">M23+NORMINV(RAND(),0,'Total-Smoothed'!$AG$2)</f>
        <v>2.6759958821027708E-2</v>
      </c>
      <c r="N83" s="1">
        <f ca="1">N23+NORMINV(RAND(),0,'Total-Smoothed'!$AG$2)</f>
        <v>0.82462867098259629</v>
      </c>
      <c r="O83" s="1">
        <f ca="1">O23+NORMINV(RAND(),0,'Total-Smoothed'!$AG$2)</f>
        <v>5.7649445658863527E-2</v>
      </c>
      <c r="P83" s="1">
        <f ca="1">P23+NORMINV(RAND(),0,'Total-Smoothed'!$AG$2)</f>
        <v>-6.4987281932282467E-2</v>
      </c>
      <c r="Q83" s="1">
        <f ca="1">Q23+NORMINV(RAND(),0,'Total-Smoothed'!$AG$2)</f>
        <v>7.0065802370195378E-3</v>
      </c>
      <c r="R83" s="1">
        <f ca="1">R23+NORMINV(RAND(),0,'Total-Smoothed'!$AG$2)</f>
        <v>0.12127570639439621</v>
      </c>
      <c r="S83" s="1">
        <f ca="1">S23+NORMINV(RAND(),0,'Total-Smoothed'!$AG$2)</f>
        <v>-0.13735239766384585</v>
      </c>
      <c r="T83" s="1">
        <f ca="1">T23+NORMINV(RAND(),0,'Total-Smoothed'!$AG$2)</f>
        <v>0.75928482580412548</v>
      </c>
      <c r="U83" s="1">
        <f ca="1">U23+NORMINV(RAND(),0,'Total-Smoothed'!$AG$2)</f>
        <v>0.16324320113560448</v>
      </c>
      <c r="V83" s="1">
        <f ca="1">V23+NORMINV(RAND(),0,'Total-Smoothed'!$AG$2)</f>
        <v>0.10217621421675882</v>
      </c>
      <c r="W83" s="1">
        <f ca="1">W23+NORMINV(RAND(),0,'Total-Smoothed'!$AG$2)</f>
        <v>5.5723047576369637E-4</v>
      </c>
    </row>
    <row r="84" spans="1:23">
      <c r="A84">
        <v>95</v>
      </c>
      <c r="B84" t="s">
        <v>70</v>
      </c>
      <c r="C84">
        <v>30</v>
      </c>
      <c r="D84" s="1">
        <f ca="1">D24+NORMINV(RAND(),0,'Total-Smoothed'!$AG$2)</f>
        <v>0.88002641838163898</v>
      </c>
      <c r="E84" s="1">
        <f ca="1">E24+NORMINV(RAND(),0,'Total-Smoothed'!$AG$2)</f>
        <v>0.88915687828110479</v>
      </c>
      <c r="F84" s="1">
        <f ca="1">F24+NORMINV(RAND(),0,'Total-Smoothed'!$AG$2)</f>
        <v>-4.3718652779549047E-2</v>
      </c>
      <c r="G84" s="1">
        <f ca="1">G24+NORMINV(RAND(),0,'Total-Smoothed'!$AG$2)</f>
        <v>1.219592633824407</v>
      </c>
      <c r="H84" s="1">
        <f ca="1">H24+NORMINV(RAND(),0,'Total-Smoothed'!$AG$2)</f>
        <v>0.9641813241975804</v>
      </c>
      <c r="I84" s="1">
        <f ca="1">I24+NORMINV(RAND(),0,'Total-Smoothed'!$AG$2)</f>
        <v>0.91674533779800749</v>
      </c>
      <c r="J84" s="1">
        <f ca="1">J24+NORMINV(RAND(),0,'Total-Smoothed'!$AG$2)</f>
        <v>0.91984597477760166</v>
      </c>
      <c r="K84" s="1">
        <f ca="1">K24+NORMINV(RAND(),0,'Total-Smoothed'!$AG$2)</f>
        <v>0.21440644694071576</v>
      </c>
      <c r="L84" s="1">
        <f ca="1">L24+NORMINV(RAND(),0,'Total-Smoothed'!$AG$2)</f>
        <v>0.98549113599118932</v>
      </c>
      <c r="M84" s="1">
        <f ca="1">M24+NORMINV(RAND(),0,'Total-Smoothed'!$AG$2)</f>
        <v>0.1269184067286003</v>
      </c>
      <c r="N84" s="1">
        <f ca="1">N24+NORMINV(RAND(),0,'Total-Smoothed'!$AG$2)</f>
        <v>1.0802080597712649</v>
      </c>
      <c r="O84" s="1">
        <f ca="1">O24+NORMINV(RAND(),0,'Total-Smoothed'!$AG$2)</f>
        <v>0.64531022387449433</v>
      </c>
      <c r="P84" s="1">
        <f ca="1">P24+NORMINV(RAND(),0,'Total-Smoothed'!$AG$2)</f>
        <v>-5.6235418215726023E-2</v>
      </c>
      <c r="Q84" s="1">
        <f ca="1">Q24+NORMINV(RAND(),0,'Total-Smoothed'!$AG$2)</f>
        <v>0.1339096421857002</v>
      </c>
      <c r="R84" s="1">
        <f ca="1">R24+NORMINV(RAND(),0,'Total-Smoothed'!$AG$2)</f>
        <v>5.9855852878958254E-2</v>
      </c>
      <c r="S84" s="1">
        <f ca="1">S24+NORMINV(RAND(),0,'Total-Smoothed'!$AG$2)</f>
        <v>-2.6343700058136212E-2</v>
      </c>
      <c r="T84" s="1">
        <f ca="1">T24+NORMINV(RAND(),0,'Total-Smoothed'!$AG$2)</f>
        <v>0.56395538454430927</v>
      </c>
      <c r="U84" s="1">
        <f ca="1">U24+NORMINV(RAND(),0,'Total-Smoothed'!$AG$2)</f>
        <v>-9.6633403858282951E-2</v>
      </c>
      <c r="V84" s="1">
        <f ca="1">V24+NORMINV(RAND(),0,'Total-Smoothed'!$AG$2)</f>
        <v>-6.2477956047811326E-2</v>
      </c>
      <c r="W84" s="1">
        <f ca="1">W24+NORMINV(RAND(),0,'Total-Smoothed'!$AG$2)</f>
        <v>-0.15008188569941741</v>
      </c>
    </row>
    <row r="85" spans="1:23">
      <c r="A85">
        <v>96</v>
      </c>
      <c r="B85" t="s">
        <v>71</v>
      </c>
      <c r="C85">
        <v>30</v>
      </c>
      <c r="D85" s="1">
        <f ca="1">D25+NORMINV(RAND(),0,'Total-Smoothed'!$AG$2)</f>
        <v>-6.1557820364962629E-2</v>
      </c>
      <c r="E85" s="1">
        <f ca="1">E25+NORMINV(RAND(),0,'Total-Smoothed'!$AG$2)</f>
        <v>-0.10087210009834305</v>
      </c>
      <c r="F85" s="1">
        <f ca="1">F25+NORMINV(RAND(),0,'Total-Smoothed'!$AG$2)</f>
        <v>-5.5967381842394253E-3</v>
      </c>
      <c r="G85" s="1">
        <f ca="1">G25+NORMINV(RAND(),0,'Total-Smoothed'!$AG$2)</f>
        <v>7.6115737173977682E-2</v>
      </c>
      <c r="H85" s="1">
        <f ca="1">H25+NORMINV(RAND(),0,'Total-Smoothed'!$AG$2)</f>
        <v>1.1864276467192298</v>
      </c>
      <c r="I85" s="1">
        <f ca="1">I25+NORMINV(RAND(),0,'Total-Smoothed'!$AG$2)</f>
        <v>-3.1958398672403167E-2</v>
      </c>
      <c r="J85" s="1">
        <f ca="1">J25+NORMINV(RAND(),0,'Total-Smoothed'!$AG$2)</f>
        <v>1.8082039190304822E-2</v>
      </c>
      <c r="K85" s="1">
        <f ca="1">K25+NORMINV(RAND(),0,'Total-Smoothed'!$AG$2)</f>
        <v>0.1080669226692515</v>
      </c>
      <c r="L85" s="1">
        <f ca="1">L25+NORMINV(RAND(),0,'Total-Smoothed'!$AG$2)</f>
        <v>1.0989968176719069</v>
      </c>
      <c r="M85" s="1">
        <f ca="1">M25+NORMINV(RAND(),0,'Total-Smoothed'!$AG$2)</f>
        <v>4.6883195951789497E-2</v>
      </c>
      <c r="N85" s="1">
        <f ca="1">N25+NORMINV(RAND(),0,'Total-Smoothed'!$AG$2)</f>
        <v>-3.9601479849732599E-2</v>
      </c>
      <c r="O85" s="1">
        <f ca="1">O25+NORMINV(RAND(),0,'Total-Smoothed'!$AG$2)</f>
        <v>0.16105562701009504</v>
      </c>
      <c r="P85" s="1">
        <f ca="1">P25+NORMINV(RAND(),0,'Total-Smoothed'!$AG$2)</f>
        <v>1.0570453826387025</v>
      </c>
      <c r="Q85" s="1">
        <f ca="1">Q25+NORMINV(RAND(),0,'Total-Smoothed'!$AG$2)</f>
        <v>9.769349522379614E-2</v>
      </c>
      <c r="R85" s="1">
        <f ca="1">R25+NORMINV(RAND(),0,'Total-Smoothed'!$AG$2)</f>
        <v>-0.11160706217786381</v>
      </c>
      <c r="S85" s="1">
        <f ca="1">S25+NORMINV(RAND(),0,'Total-Smoothed'!$AG$2)</f>
        <v>0.79333785394903833</v>
      </c>
      <c r="T85" s="1">
        <f ca="1">T25+NORMINV(RAND(),0,'Total-Smoothed'!$AG$2)</f>
        <v>0.86747815697574815</v>
      </c>
      <c r="U85" s="1">
        <f ca="1">U25+NORMINV(RAND(),0,'Total-Smoothed'!$AG$2)</f>
        <v>0.51952456796463087</v>
      </c>
      <c r="V85" s="1">
        <f ca="1">V25+NORMINV(RAND(),0,'Total-Smoothed'!$AG$2)</f>
        <v>0.91228291570339071</v>
      </c>
      <c r="W85" s="1">
        <f ca="1">W25+NORMINV(RAND(),0,'Total-Smoothed'!$AG$2)</f>
        <v>-0.16931510486355356</v>
      </c>
    </row>
    <row r="86" spans="1:23">
      <c r="A86">
        <v>97</v>
      </c>
      <c r="B86" t="s">
        <v>72</v>
      </c>
      <c r="C86">
        <v>30</v>
      </c>
      <c r="D86" s="1">
        <f ca="1">D26+NORMINV(RAND(),0,'Total-Smoothed'!$AG$2)</f>
        <v>8.372742734951627E-2</v>
      </c>
      <c r="E86" s="1">
        <f ca="1">E26+NORMINV(RAND(),0,'Total-Smoothed'!$AG$2)</f>
        <v>-5.2361758300098871E-2</v>
      </c>
      <c r="F86" s="1">
        <f ca="1">F26+NORMINV(RAND(),0,'Total-Smoothed'!$AG$2)</f>
        <v>3.1009805556193808E-2</v>
      </c>
      <c r="G86" s="1">
        <f ca="1">G26+NORMINV(RAND(),0,'Total-Smoothed'!$AG$2)</f>
        <v>1.2176789868436849E-2</v>
      </c>
      <c r="H86" s="1">
        <f ca="1">H26+NORMINV(RAND(),0,'Total-Smoothed'!$AG$2)</f>
        <v>0.79140035165645106</v>
      </c>
      <c r="I86" s="1">
        <f ca="1">I26+NORMINV(RAND(),0,'Total-Smoothed'!$AG$2)</f>
        <v>1.7428536808282811E-3</v>
      </c>
      <c r="J86" s="1">
        <f ca="1">J26+NORMINV(RAND(),0,'Total-Smoothed'!$AG$2)</f>
        <v>5.8724323453551698E-2</v>
      </c>
      <c r="K86" s="1">
        <f ca="1">K26+NORMINV(RAND(),0,'Total-Smoothed'!$AG$2)</f>
        <v>0.72533277311753652</v>
      </c>
      <c r="L86" s="1">
        <f ca="1">L26+NORMINV(RAND(),0,'Total-Smoothed'!$AG$2)</f>
        <v>0.14016958887258221</v>
      </c>
      <c r="M86" s="1">
        <f ca="1">M26+NORMINV(RAND(),0,'Total-Smoothed'!$AG$2)</f>
        <v>-8.7908367338973281E-2</v>
      </c>
      <c r="N86" s="1">
        <f ca="1">N26+NORMINV(RAND(),0,'Total-Smoothed'!$AG$2)</f>
        <v>8.8810346381190411E-2</v>
      </c>
      <c r="O86" s="1">
        <f ca="1">O26+NORMINV(RAND(),0,'Total-Smoothed'!$AG$2)</f>
        <v>0.17643776830288493</v>
      </c>
      <c r="P86" s="1">
        <f ca="1">P26+NORMINV(RAND(),0,'Total-Smoothed'!$AG$2)</f>
        <v>2.4692451136298903E-2</v>
      </c>
      <c r="Q86" s="1">
        <f ca="1">Q26+NORMINV(RAND(),0,'Total-Smoothed'!$AG$2)</f>
        <v>-5.4523826161370074E-2</v>
      </c>
      <c r="R86" s="1">
        <f ca="1">R26+NORMINV(RAND(),0,'Total-Smoothed'!$AG$2)</f>
        <v>0.9061652155904063</v>
      </c>
      <c r="S86" s="1">
        <f ca="1">S26+NORMINV(RAND(),0,'Total-Smoothed'!$AG$2)</f>
        <v>6.5317158334941602E-2</v>
      </c>
      <c r="T86" s="1">
        <f ca="1">T26+NORMINV(RAND(),0,'Total-Smoothed'!$AG$2)</f>
        <v>0.89944921671501787</v>
      </c>
      <c r="U86" s="1">
        <f ca="1">U26+NORMINV(RAND(),0,'Total-Smoothed'!$AG$2)</f>
        <v>0.92265879207744639</v>
      </c>
      <c r="V86" s="1">
        <f ca="1">V26+NORMINV(RAND(),0,'Total-Smoothed'!$AG$2)</f>
        <v>0.72342961541643291</v>
      </c>
      <c r="W86" s="1">
        <f ca="1">W26+NORMINV(RAND(),0,'Total-Smoothed'!$AG$2)</f>
        <v>-0.13362181807326362</v>
      </c>
    </row>
    <row r="87" spans="1:23">
      <c r="A87">
        <v>98</v>
      </c>
      <c r="B87" t="s">
        <v>73</v>
      </c>
      <c r="C87">
        <v>30</v>
      </c>
      <c r="D87" s="1">
        <f ca="1">D27+NORMINV(RAND(),0,'Total-Smoothed'!$AG$2)</f>
        <v>1.9569943965462629E-3</v>
      </c>
      <c r="E87" s="1">
        <f ca="1">E27+NORMINV(RAND(),0,'Total-Smoothed'!$AG$2)</f>
        <v>0.61001789903527615</v>
      </c>
      <c r="F87" s="1">
        <f ca="1">F27+NORMINV(RAND(),0,'Total-Smoothed'!$AG$2)</f>
        <v>5.2705041190657331E-2</v>
      </c>
      <c r="G87" s="1">
        <f ca="1">G27+NORMINV(RAND(),0,'Total-Smoothed'!$AG$2)</f>
        <v>3.7967589623472263E-2</v>
      </c>
      <c r="H87" s="1">
        <f ca="1">H27+NORMINV(RAND(),0,'Total-Smoothed'!$AG$2)</f>
        <v>3.1383581612401297E-2</v>
      </c>
      <c r="I87" s="1">
        <f ca="1">I27+NORMINV(RAND(),0,'Total-Smoothed'!$AG$2)</f>
        <v>2.6449263763100164E-2</v>
      </c>
      <c r="J87" s="1">
        <f ca="1">J27+NORMINV(RAND(),0,'Total-Smoothed'!$AG$2)</f>
        <v>-0.14044458429722903</v>
      </c>
      <c r="K87" s="1">
        <f ca="1">K27+NORMINV(RAND(),0,'Total-Smoothed'!$AG$2)</f>
        <v>9.1203722280411681E-2</v>
      </c>
      <c r="L87" s="1">
        <f ca="1">L27+NORMINV(RAND(),0,'Total-Smoothed'!$AG$2)</f>
        <v>0.19412332864405321</v>
      </c>
      <c r="M87" s="1">
        <f ca="1">M27+NORMINV(RAND(),0,'Total-Smoothed'!$AG$2)</f>
        <v>-0.17399541361735543</v>
      </c>
      <c r="N87" s="1">
        <f ca="1">N27+NORMINV(RAND(),0,'Total-Smoothed'!$AG$2)</f>
        <v>0.66281288521226844</v>
      </c>
      <c r="O87" s="1">
        <f ca="1">O27+NORMINV(RAND(),0,'Total-Smoothed'!$AG$2)</f>
        <v>9.8557262370210896E-2</v>
      </c>
      <c r="P87" s="1">
        <f ca="1">P27+NORMINV(RAND(),0,'Total-Smoothed'!$AG$2)</f>
        <v>1.0601243467906258</v>
      </c>
      <c r="Q87" s="1">
        <f ca="1">Q27+NORMINV(RAND(),0,'Total-Smoothed'!$AG$2)</f>
        <v>-6.8974107150176827E-3</v>
      </c>
      <c r="R87" s="1">
        <f ca="1">R27+NORMINV(RAND(),0,'Total-Smoothed'!$AG$2)</f>
        <v>-3.7884715780115701E-2</v>
      </c>
      <c r="S87" s="1">
        <f ca="1">S27+NORMINV(RAND(),0,'Total-Smoothed'!$AG$2)</f>
        <v>1.3185167228282554E-2</v>
      </c>
      <c r="T87" s="1">
        <f ca="1">T27+NORMINV(RAND(),0,'Total-Smoothed'!$AG$2)</f>
        <v>0.99398504276949295</v>
      </c>
      <c r="U87" s="1">
        <f ca="1">U27+NORMINV(RAND(),0,'Total-Smoothed'!$AG$2)</f>
        <v>0.10769064869782027</v>
      </c>
      <c r="V87" s="1">
        <f ca="1">V27+NORMINV(RAND(),0,'Total-Smoothed'!$AG$2)</f>
        <v>1.0326314708548856</v>
      </c>
      <c r="W87" s="1">
        <f ca="1">W27+NORMINV(RAND(),0,'Total-Smoothed'!$AG$2)</f>
        <v>2.075056584362003E-2</v>
      </c>
    </row>
    <row r="88" spans="1:23">
      <c r="A88">
        <v>99</v>
      </c>
      <c r="B88" t="s">
        <v>74</v>
      </c>
      <c r="C88">
        <v>30</v>
      </c>
      <c r="D88" s="1">
        <f ca="1">D28+NORMINV(RAND(),0,'Total-Smoothed'!$AG$2)</f>
        <v>-2.8001016346617946E-3</v>
      </c>
      <c r="E88" s="1">
        <f ca="1">E28+NORMINV(RAND(),0,'Total-Smoothed'!$AG$2)</f>
        <v>2.4556142015301916E-2</v>
      </c>
      <c r="F88" s="1">
        <f ca="1">F28+NORMINV(RAND(),0,'Total-Smoothed'!$AG$2)</f>
        <v>5.3503488006911654E-2</v>
      </c>
      <c r="G88" s="1">
        <f ca="1">G28+NORMINV(RAND(),0,'Total-Smoothed'!$AG$2)</f>
        <v>8.5280088698413151E-2</v>
      </c>
      <c r="H88" s="1">
        <f ca="1">H28+NORMINV(RAND(),0,'Total-Smoothed'!$AG$2)</f>
        <v>0.36206504124727473</v>
      </c>
      <c r="I88" s="1">
        <f ca="1">I28+NORMINV(RAND(),0,'Total-Smoothed'!$AG$2)</f>
        <v>-5.8930935693362385E-2</v>
      </c>
      <c r="J88" s="1">
        <f ca="1">J28+NORMINV(RAND(),0,'Total-Smoothed'!$AG$2)</f>
        <v>0.2318693933894348</v>
      </c>
      <c r="K88" s="1">
        <f ca="1">K28+NORMINV(RAND(),0,'Total-Smoothed'!$AG$2)</f>
        <v>0.72439358167897872</v>
      </c>
      <c r="L88" s="1">
        <f ca="1">L28+NORMINV(RAND(),0,'Total-Smoothed'!$AG$2)</f>
        <v>0.19468176450887717</v>
      </c>
      <c r="M88" s="1">
        <f ca="1">M28+NORMINV(RAND(),0,'Total-Smoothed'!$AG$2)</f>
        <v>-6.4887207962579879E-2</v>
      </c>
      <c r="N88" s="1">
        <f ca="1">N28+NORMINV(RAND(),0,'Total-Smoothed'!$AG$2)</f>
        <v>-0.1562975635737042</v>
      </c>
      <c r="O88" s="1">
        <f ca="1">O28+NORMINV(RAND(),0,'Total-Smoothed'!$AG$2)</f>
        <v>2.1452816630355975E-3</v>
      </c>
      <c r="P88" s="1">
        <f ca="1">P28+NORMINV(RAND(),0,'Total-Smoothed'!$AG$2)</f>
        <v>0.97575038333625164</v>
      </c>
      <c r="Q88" s="1">
        <f ca="1">Q28+NORMINV(RAND(),0,'Total-Smoothed'!$AG$2)</f>
        <v>-0.25730732922412314</v>
      </c>
      <c r="R88" s="1">
        <f ca="1">R28+NORMINV(RAND(),0,'Total-Smoothed'!$AG$2)</f>
        <v>0.85077777356533546</v>
      </c>
      <c r="S88" s="1">
        <f ca="1">S28+NORMINV(RAND(),0,'Total-Smoothed'!$AG$2)</f>
        <v>0.97434724489820024</v>
      </c>
      <c r="T88" s="1">
        <f ca="1">T28+NORMINV(RAND(),0,'Total-Smoothed'!$AG$2)</f>
        <v>1.081714842578374</v>
      </c>
      <c r="U88" s="1">
        <f ca="1">U28+NORMINV(RAND(),0,'Total-Smoothed'!$AG$2)</f>
        <v>0.98988898991483887</v>
      </c>
      <c r="V88" s="1">
        <f ca="1">V28+NORMINV(RAND(),0,'Total-Smoothed'!$AG$2)</f>
        <v>1.1007031632806452</v>
      </c>
      <c r="W88" s="1">
        <f ca="1">W28+NORMINV(RAND(),0,'Total-Smoothed'!$AG$2)</f>
        <v>0.1182059937802919</v>
      </c>
    </row>
    <row r="89" spans="1:23">
      <c r="A89">
        <v>100</v>
      </c>
      <c r="B89" t="s">
        <v>75</v>
      </c>
      <c r="C89">
        <v>30</v>
      </c>
      <c r="D89" s="1">
        <f ca="1">D29+NORMINV(RAND(),0,'Total-Smoothed'!$AG$2)</f>
        <v>9.5215016752798642E-2</v>
      </c>
      <c r="E89" s="1">
        <f ca="1">E29+NORMINV(RAND(),0,'Total-Smoothed'!$AG$2)</f>
        <v>-0.18373600186963202</v>
      </c>
      <c r="F89" s="1">
        <f ca="1">F29+NORMINV(RAND(),0,'Total-Smoothed'!$AG$2)</f>
        <v>-0.11541427567107644</v>
      </c>
      <c r="G89" s="1">
        <f ca="1">G29+NORMINV(RAND(),0,'Total-Smoothed'!$AG$2)</f>
        <v>6.823182620306488E-2</v>
      </c>
      <c r="H89" s="1">
        <f ca="1">H29+NORMINV(RAND(),0,'Total-Smoothed'!$AG$2)</f>
        <v>6.2585116900683968E-2</v>
      </c>
      <c r="I89" s="1">
        <f ca="1">I29+NORMINV(RAND(),0,'Total-Smoothed'!$AG$2)</f>
        <v>0.18483390229170316</v>
      </c>
      <c r="J89" s="1">
        <f ca="1">J29+NORMINV(RAND(),0,'Total-Smoothed'!$AG$2)</f>
        <v>8.7143780687490551E-3</v>
      </c>
      <c r="K89" s="1">
        <f ca="1">K29+NORMINV(RAND(),0,'Total-Smoothed'!$AG$2)</f>
        <v>0.99349217210041896</v>
      </c>
      <c r="L89" s="1">
        <f ca="1">L29+NORMINV(RAND(),0,'Total-Smoothed'!$AG$2)</f>
        <v>0.85831730786749305</v>
      </c>
      <c r="M89" s="1">
        <f ca="1">M29+NORMINV(RAND(),0,'Total-Smoothed'!$AG$2)</f>
        <v>-0.11962470794914747</v>
      </c>
      <c r="N89" s="1">
        <f ca="1">N29+NORMINV(RAND(),0,'Total-Smoothed'!$AG$2)</f>
        <v>1.0023213888472686</v>
      </c>
      <c r="O89" s="1">
        <f ca="1">O29+NORMINV(RAND(),0,'Total-Smoothed'!$AG$2)</f>
        <v>7.3635682523608151E-2</v>
      </c>
      <c r="P89" s="1">
        <f ca="1">P29+NORMINV(RAND(),0,'Total-Smoothed'!$AG$2)</f>
        <v>-4.587910899096756E-2</v>
      </c>
      <c r="Q89" s="1">
        <f ca="1">Q29+NORMINV(RAND(),0,'Total-Smoothed'!$AG$2)</f>
        <v>-7.9252090165138483E-2</v>
      </c>
      <c r="R89" s="1">
        <f ca="1">R29+NORMINV(RAND(),0,'Total-Smoothed'!$AG$2)</f>
        <v>9.2976140848811395E-2</v>
      </c>
      <c r="S89" s="1">
        <f ca="1">S29+NORMINV(RAND(),0,'Total-Smoothed'!$AG$2)</f>
        <v>6.8964061635644128E-2</v>
      </c>
      <c r="T89" s="1">
        <f ca="1">T29+NORMINV(RAND(),0,'Total-Smoothed'!$AG$2)</f>
        <v>1.0261580953235578</v>
      </c>
      <c r="U89" s="1">
        <f ca="1">U29+NORMINV(RAND(),0,'Total-Smoothed'!$AG$2)</f>
        <v>1.0911175700361719E-2</v>
      </c>
      <c r="V89" s="1">
        <f ca="1">V29+NORMINV(RAND(),0,'Total-Smoothed'!$AG$2)</f>
        <v>1.0548262873420611</v>
      </c>
      <c r="W89" s="1">
        <f ca="1">W29+NORMINV(RAND(),0,'Total-Smoothed'!$AG$2)</f>
        <v>0.15713186967880791</v>
      </c>
    </row>
    <row r="90" spans="1:23">
      <c r="A90">
        <v>101</v>
      </c>
      <c r="B90" t="s">
        <v>76</v>
      </c>
      <c r="C90">
        <v>30</v>
      </c>
      <c r="D90" s="1">
        <f ca="1">D30+NORMINV(RAND(),0,'Total-Smoothed'!$AG$2)</f>
        <v>9.5830206463493085E-3</v>
      </c>
      <c r="E90" s="1">
        <f ca="1">E30+NORMINV(RAND(),0,'Total-Smoothed'!$AG$2)</f>
        <v>-8.8514545127219679E-2</v>
      </c>
      <c r="F90" s="1">
        <f ca="1">F30+NORMINV(RAND(),0,'Total-Smoothed'!$AG$2)</f>
        <v>-3.9127488473102358E-2</v>
      </c>
      <c r="G90" s="1">
        <f ca="1">G30+NORMINV(RAND(),0,'Total-Smoothed'!$AG$2)</f>
        <v>-0.11756602527649779</v>
      </c>
      <c r="H90" s="1">
        <f ca="1">H30+NORMINV(RAND(),0,'Total-Smoothed'!$AG$2)</f>
        <v>-0.23378400993761397</v>
      </c>
      <c r="I90" s="1">
        <f ca="1">I30+NORMINV(RAND(),0,'Total-Smoothed'!$AG$2)</f>
        <v>6.1727422398794606E-2</v>
      </c>
      <c r="J90" s="1">
        <f ca="1">J30+NORMINV(RAND(),0,'Total-Smoothed'!$AG$2)</f>
        <v>-1.0278429443027148E-2</v>
      </c>
      <c r="K90" s="1">
        <f ca="1">K30+NORMINV(RAND(),0,'Total-Smoothed'!$AG$2)</f>
        <v>0.9434953846085703</v>
      </c>
      <c r="L90" s="1">
        <f ca="1">L30+NORMINV(RAND(),0,'Total-Smoothed'!$AG$2)</f>
        <v>0.14340863831679748</v>
      </c>
      <c r="M90" s="1">
        <f ca="1">M30+NORMINV(RAND(),0,'Total-Smoothed'!$AG$2)</f>
        <v>-9.9525862691131894E-2</v>
      </c>
      <c r="N90" s="1">
        <f ca="1">N30+NORMINV(RAND(),0,'Total-Smoothed'!$AG$2)</f>
        <v>0.8392347830895055</v>
      </c>
      <c r="O90" s="1">
        <f ca="1">O30+NORMINV(RAND(),0,'Total-Smoothed'!$AG$2)</f>
        <v>0.86633652132680194</v>
      </c>
      <c r="P90" s="1">
        <f ca="1">P30+NORMINV(RAND(),0,'Total-Smoothed'!$AG$2)</f>
        <v>4.188193081169022E-2</v>
      </c>
      <c r="Q90" s="1">
        <f ca="1">Q30+NORMINV(RAND(),0,'Total-Smoothed'!$AG$2)</f>
        <v>0.10075170464225813</v>
      </c>
      <c r="R90" s="1">
        <f ca="1">R30+NORMINV(RAND(),0,'Total-Smoothed'!$AG$2)</f>
        <v>-9.3893491454167203E-3</v>
      </c>
      <c r="S90" s="1">
        <f ca="1">S30+NORMINV(RAND(),0,'Total-Smoothed'!$AG$2)</f>
        <v>-0.10622673533984323</v>
      </c>
      <c r="T90" s="1">
        <f ca="1">T30+NORMINV(RAND(),0,'Total-Smoothed'!$AG$2)</f>
        <v>0.8586793321271422</v>
      </c>
      <c r="U90" s="1">
        <f ca="1">U30+NORMINV(RAND(),0,'Total-Smoothed'!$AG$2)</f>
        <v>-1.7563829796733692E-2</v>
      </c>
      <c r="V90" s="1">
        <f ca="1">V30+NORMINV(RAND(),0,'Total-Smoothed'!$AG$2)</f>
        <v>0.8108192699759289</v>
      </c>
      <c r="W90" s="1">
        <f ca="1">W30+NORMINV(RAND(),0,'Total-Smoothed'!$AG$2)</f>
        <v>-2.7985363065698734E-2</v>
      </c>
    </row>
    <row r="91" spans="1:23">
      <c r="A91">
        <v>102</v>
      </c>
      <c r="B91" t="s">
        <v>77</v>
      </c>
      <c r="C91">
        <v>30</v>
      </c>
      <c r="D91" s="1">
        <f ca="1">D31+NORMINV(RAND(),0,'Total-Smoothed'!$AG$2)</f>
        <v>7.8734611379818409E-2</v>
      </c>
      <c r="E91" s="1">
        <f ca="1">E31+NORMINV(RAND(),0,'Total-Smoothed'!$AG$2)</f>
        <v>-7.3918209510031849E-2</v>
      </c>
      <c r="F91" s="1">
        <f ca="1">F31+NORMINV(RAND(),0,'Total-Smoothed'!$AG$2)</f>
        <v>-5.4392386053458024E-2</v>
      </c>
      <c r="G91" s="1">
        <f ca="1">G31+NORMINV(RAND(),0,'Total-Smoothed'!$AG$2)</f>
        <v>2.9023620132748548E-2</v>
      </c>
      <c r="H91" s="1">
        <f ca="1">H31+NORMINV(RAND(),0,'Total-Smoothed'!$AG$2)</f>
        <v>6.4274374831781111E-2</v>
      </c>
      <c r="I91" s="1">
        <f ca="1">I31+NORMINV(RAND(),0,'Total-Smoothed'!$AG$2)</f>
        <v>4.7134472771106772E-2</v>
      </c>
      <c r="J91" s="1">
        <f ca="1">J31+NORMINV(RAND(),0,'Total-Smoothed'!$AG$2)</f>
        <v>-4.5121870109147477E-2</v>
      </c>
      <c r="K91" s="1">
        <f ca="1">K31+NORMINV(RAND(),0,'Total-Smoothed'!$AG$2)</f>
        <v>0.12429182054441418</v>
      </c>
      <c r="L91" s="1">
        <f ca="1">L31+NORMINV(RAND(),0,'Total-Smoothed'!$AG$2)</f>
        <v>-0.18391575442835092</v>
      </c>
      <c r="M91" s="1">
        <f ca="1">M31+NORMINV(RAND(),0,'Total-Smoothed'!$AG$2)</f>
        <v>-0.10071401443052813</v>
      </c>
      <c r="N91" s="1">
        <f ca="1">N31+NORMINV(RAND(),0,'Total-Smoothed'!$AG$2)</f>
        <v>7.4873289537546475E-2</v>
      </c>
      <c r="O91" s="1">
        <f ca="1">O31+NORMINV(RAND(),0,'Total-Smoothed'!$AG$2)</f>
        <v>-2.4517423226877999E-2</v>
      </c>
      <c r="P91" s="1">
        <f ca="1">P31+NORMINV(RAND(),0,'Total-Smoothed'!$AG$2)</f>
        <v>-0.1189858351360764</v>
      </c>
      <c r="Q91" s="1">
        <f ca="1">Q31+NORMINV(RAND(),0,'Total-Smoothed'!$AG$2)</f>
        <v>0.96587825395426397</v>
      </c>
      <c r="R91" s="1">
        <f ca="1">R31+NORMINV(RAND(),0,'Total-Smoothed'!$AG$2)</f>
        <v>0.95387240629398773</v>
      </c>
      <c r="S91" s="1">
        <f ca="1">S31+NORMINV(RAND(),0,'Total-Smoothed'!$AG$2)</f>
        <v>0.85371217337159955</v>
      </c>
      <c r="T91" s="1">
        <f ca="1">T31+NORMINV(RAND(),0,'Total-Smoothed'!$AG$2)</f>
        <v>-6.3651295937192987E-2</v>
      </c>
      <c r="U91" s="1">
        <f ca="1">U31+NORMINV(RAND(),0,'Total-Smoothed'!$AG$2)</f>
        <v>0.52706709028200538</v>
      </c>
      <c r="V91" s="1">
        <f ca="1">V31+NORMINV(RAND(),0,'Total-Smoothed'!$AG$2)</f>
        <v>1.1963190332550868</v>
      </c>
      <c r="W91" s="1">
        <f ca="1">W31+NORMINV(RAND(),0,'Total-Smoothed'!$AG$2)</f>
        <v>0.18253619977041791</v>
      </c>
    </row>
    <row r="92" spans="1:23">
      <c r="A92">
        <v>103</v>
      </c>
      <c r="B92" t="s">
        <v>78</v>
      </c>
      <c r="C92">
        <v>30</v>
      </c>
      <c r="D92" s="1">
        <f ca="1">D32+NORMINV(RAND(),0,'Total-Smoothed'!$AG$2)</f>
        <v>8.9750924801760459E-2</v>
      </c>
      <c r="E92" s="1">
        <f ca="1">E32+NORMINV(RAND(),0,'Total-Smoothed'!$AG$2)</f>
        <v>0.16329170782568392</v>
      </c>
      <c r="F92" s="1">
        <f ca="1">F32+NORMINV(RAND(),0,'Total-Smoothed'!$AG$2)</f>
        <v>-5.9201106025483863E-3</v>
      </c>
      <c r="G92" s="1">
        <f ca="1">G32+NORMINV(RAND(),0,'Total-Smoothed'!$AG$2)</f>
        <v>0.14311198623494406</v>
      </c>
      <c r="H92" s="1">
        <f ca="1">H32+NORMINV(RAND(),0,'Total-Smoothed'!$AG$2)</f>
        <v>5.9805650547242489E-2</v>
      </c>
      <c r="I92" s="1">
        <f ca="1">I32+NORMINV(RAND(),0,'Total-Smoothed'!$AG$2)</f>
        <v>-2.3807302589407487E-2</v>
      </c>
      <c r="J92" s="1">
        <f ca="1">J32+NORMINV(RAND(),0,'Total-Smoothed'!$AG$2)</f>
        <v>-0.11207105415542916</v>
      </c>
      <c r="K92" s="1">
        <f ca="1">K32+NORMINV(RAND(),0,'Total-Smoothed'!$AG$2)</f>
        <v>3.9298942689973214E-2</v>
      </c>
      <c r="L92" s="1">
        <f ca="1">L32+NORMINV(RAND(),0,'Total-Smoothed'!$AG$2)</f>
        <v>-0.10476156992252517</v>
      </c>
      <c r="M92" s="1">
        <f ca="1">M32+NORMINV(RAND(),0,'Total-Smoothed'!$AG$2)</f>
        <v>1.1036988654980706</v>
      </c>
      <c r="N92" s="1">
        <f ca="1">N32+NORMINV(RAND(),0,'Total-Smoothed'!$AG$2)</f>
        <v>0.83837753363477574</v>
      </c>
      <c r="O92" s="1">
        <f ca="1">O32+NORMINV(RAND(),0,'Total-Smoothed'!$AG$2)</f>
        <v>-2.672500706821586E-3</v>
      </c>
      <c r="P92" s="1">
        <f ca="1">P32+NORMINV(RAND(),0,'Total-Smoothed'!$AG$2)</f>
        <v>1.0697913585437397</v>
      </c>
      <c r="Q92" s="1">
        <f ca="1">Q32+NORMINV(RAND(),0,'Total-Smoothed'!$AG$2)</f>
        <v>1.0427100442906745</v>
      </c>
      <c r="R92" s="1">
        <f ca="1">R32+NORMINV(RAND(),0,'Total-Smoothed'!$AG$2)</f>
        <v>-0.19558943776230492</v>
      </c>
      <c r="S92" s="1">
        <f ca="1">S32+NORMINV(RAND(),0,'Total-Smoothed'!$AG$2)</f>
        <v>0.90420916515049399</v>
      </c>
      <c r="T92" s="1">
        <f ca="1">T32+NORMINV(RAND(),0,'Total-Smoothed'!$AG$2)</f>
        <v>-2.4336505021649649E-2</v>
      </c>
      <c r="U92" s="1">
        <f ca="1">U32+NORMINV(RAND(),0,'Total-Smoothed'!$AG$2)</f>
        <v>8.2508302472624848E-2</v>
      </c>
      <c r="V92" s="1">
        <f ca="1">V32+NORMINV(RAND(),0,'Total-Smoothed'!$AG$2)</f>
        <v>0.94186754963257513</v>
      </c>
      <c r="W92" s="1">
        <f ca="1">W32+NORMINV(RAND(),0,'Total-Smoothed'!$AG$2)</f>
        <v>5.2206526831469757E-2</v>
      </c>
    </row>
    <row r="93" spans="1:23">
      <c r="A93">
        <v>104</v>
      </c>
      <c r="B93" t="s">
        <v>79</v>
      </c>
      <c r="C93">
        <v>30</v>
      </c>
      <c r="D93" s="1">
        <f ca="1">D33+NORMINV(RAND(),0,'Total-Smoothed'!$AG$2)</f>
        <v>0.10971692948119245</v>
      </c>
      <c r="E93" s="1">
        <f ca="1">E33+NORMINV(RAND(),0,'Total-Smoothed'!$AG$2)</f>
        <v>-5.2125505926088916E-2</v>
      </c>
      <c r="F93" s="1">
        <f ca="1">F33+NORMINV(RAND(),0,'Total-Smoothed'!$AG$2)</f>
        <v>5.6681835697202823E-2</v>
      </c>
      <c r="G93" s="1">
        <f ca="1">G33+NORMINV(RAND(),0,'Total-Smoothed'!$AG$2)</f>
        <v>0.24495715098223778</v>
      </c>
      <c r="H93" s="1">
        <f ca="1">H33+NORMINV(RAND(),0,'Total-Smoothed'!$AG$2)</f>
        <v>0.43113675467144991</v>
      </c>
      <c r="I93" s="1">
        <f ca="1">I33+NORMINV(RAND(),0,'Total-Smoothed'!$AG$2)</f>
        <v>-4.1226623591710176E-3</v>
      </c>
      <c r="J93" s="1">
        <f ca="1">J33+NORMINV(RAND(),0,'Total-Smoothed'!$AG$2)</f>
        <v>-7.9628455857667008E-2</v>
      </c>
      <c r="K93" s="1">
        <f ca="1">K33+NORMINV(RAND(),0,'Total-Smoothed'!$AG$2)</f>
        <v>0.45060852264347212</v>
      </c>
      <c r="L93" s="1">
        <f ca="1">L33+NORMINV(RAND(),0,'Total-Smoothed'!$AG$2)</f>
        <v>-9.992556330198149E-2</v>
      </c>
      <c r="M93" s="1">
        <f ca="1">M33+NORMINV(RAND(),0,'Total-Smoothed'!$AG$2)</f>
        <v>0.86217922661428892</v>
      </c>
      <c r="N93" s="1">
        <f ca="1">N33+NORMINV(RAND(),0,'Total-Smoothed'!$AG$2)</f>
        <v>0.73636815433839953</v>
      </c>
      <c r="O93" s="1">
        <f ca="1">O33+NORMINV(RAND(),0,'Total-Smoothed'!$AG$2)</f>
        <v>0.83919797029661591</v>
      </c>
      <c r="P93" s="1">
        <f ca="1">P33+NORMINV(RAND(),0,'Total-Smoothed'!$AG$2)</f>
        <v>-0.25168532461987891</v>
      </c>
      <c r="Q93" s="1">
        <f ca="1">Q33+NORMINV(RAND(),0,'Total-Smoothed'!$AG$2)</f>
        <v>0.94678259066534531</v>
      </c>
      <c r="R93" s="1">
        <f ca="1">R33+NORMINV(RAND(),0,'Total-Smoothed'!$AG$2)</f>
        <v>1.0048834494925349</v>
      </c>
      <c r="S93" s="1">
        <f ca="1">S33+NORMINV(RAND(),0,'Total-Smoothed'!$AG$2)</f>
        <v>0.53789874038767205</v>
      </c>
      <c r="T93" s="1">
        <f ca="1">T33+NORMINV(RAND(),0,'Total-Smoothed'!$AG$2)</f>
        <v>-3.8788998982674378E-2</v>
      </c>
      <c r="U93" s="1">
        <f ca="1">U33+NORMINV(RAND(),0,'Total-Smoothed'!$AG$2)</f>
        <v>1.096216327413944</v>
      </c>
      <c r="V93" s="1">
        <f ca="1">V33+NORMINV(RAND(),0,'Total-Smoothed'!$AG$2)</f>
        <v>1.1082568560887502</v>
      </c>
      <c r="W93" s="1">
        <f ca="1">W33+NORMINV(RAND(),0,'Total-Smoothed'!$AG$2)</f>
        <v>7.7185915193748025E-2</v>
      </c>
    </row>
    <row r="94" spans="1:23">
      <c r="A94">
        <v>105</v>
      </c>
      <c r="B94" t="s">
        <v>80</v>
      </c>
      <c r="C94">
        <v>30</v>
      </c>
      <c r="D94" s="1">
        <f ca="1">D34+NORMINV(RAND(),0,'Total-Smoothed'!$AG$2)</f>
        <v>-5.0665960452668468E-2</v>
      </c>
      <c r="E94" s="1">
        <f ca="1">E34+NORMINV(RAND(),0,'Total-Smoothed'!$AG$2)</f>
        <v>-1.9490567682676874E-2</v>
      </c>
      <c r="F94" s="1">
        <f ca="1">F34+NORMINV(RAND(),0,'Total-Smoothed'!$AG$2)</f>
        <v>6.0228522708886172E-2</v>
      </c>
      <c r="G94" s="1">
        <f ca="1">G34+NORMINV(RAND(),0,'Total-Smoothed'!$AG$2)</f>
        <v>-3.9805060124034043E-2</v>
      </c>
      <c r="H94" s="1">
        <f ca="1">H34+NORMINV(RAND(),0,'Total-Smoothed'!$AG$2)</f>
        <v>8.1128960670199868E-2</v>
      </c>
      <c r="I94" s="1">
        <f ca="1">I34+NORMINV(RAND(),0,'Total-Smoothed'!$AG$2)</f>
        <v>-8.541431129994484E-2</v>
      </c>
      <c r="J94" s="1">
        <f ca="1">J34+NORMINV(RAND(),0,'Total-Smoothed'!$AG$2)</f>
        <v>-0.12696168344490774</v>
      </c>
      <c r="K94" s="1">
        <f ca="1">K34+NORMINV(RAND(),0,'Total-Smoothed'!$AG$2)</f>
        <v>-1.4366480546313841E-4</v>
      </c>
      <c r="L94" s="1">
        <f ca="1">L34+NORMINV(RAND(),0,'Total-Smoothed'!$AG$2)</f>
        <v>7.7027276615976956E-2</v>
      </c>
      <c r="M94" s="1">
        <f ca="1">M34+NORMINV(RAND(),0,'Total-Smoothed'!$AG$2)</f>
        <v>0.18276400153766126</v>
      </c>
      <c r="N94" s="1">
        <f ca="1">N34+NORMINV(RAND(),0,'Total-Smoothed'!$AG$2)</f>
        <v>0.18743929128992462</v>
      </c>
      <c r="O94" s="1">
        <f ca="1">O34+NORMINV(RAND(),0,'Total-Smoothed'!$AG$2)</f>
        <v>-1.0890202156028216E-2</v>
      </c>
      <c r="P94" s="1">
        <f ca="1">P34+NORMINV(RAND(),0,'Total-Smoothed'!$AG$2)</f>
        <v>1.0690351241254832</v>
      </c>
      <c r="Q94" s="1">
        <f ca="1">Q34+NORMINV(RAND(),0,'Total-Smoothed'!$AG$2)</f>
        <v>1.0566217628498293</v>
      </c>
      <c r="R94" s="1">
        <f ca="1">R34+NORMINV(RAND(),0,'Total-Smoothed'!$AG$2)</f>
        <v>0.8952562406168425</v>
      </c>
      <c r="S94" s="1">
        <f ca="1">S34+NORMINV(RAND(),0,'Total-Smoothed'!$AG$2)</f>
        <v>0.92851846215163258</v>
      </c>
      <c r="T94" s="1">
        <f ca="1">T34+NORMINV(RAND(),0,'Total-Smoothed'!$AG$2)</f>
        <v>-8.2758695561049408E-2</v>
      </c>
      <c r="U94" s="1">
        <f ca="1">U34+NORMINV(RAND(),0,'Total-Smoothed'!$AG$2)</f>
        <v>0.44325055094743554</v>
      </c>
      <c r="V94" s="1">
        <f ca="1">V34+NORMINV(RAND(),0,'Total-Smoothed'!$AG$2)</f>
        <v>1.1225082259312456</v>
      </c>
      <c r="W94" s="1">
        <f ca="1">W34+NORMINV(RAND(),0,'Total-Smoothed'!$AG$2)</f>
        <v>-5.2847165126752874E-2</v>
      </c>
    </row>
    <row r="95" spans="1:23">
      <c r="A95">
        <v>106</v>
      </c>
      <c r="B95" t="s">
        <v>81</v>
      </c>
      <c r="C95">
        <v>30</v>
      </c>
      <c r="D95" s="1">
        <f ca="1">D35+NORMINV(RAND(),0,'Total-Smoothed'!$AG$2)</f>
        <v>-0.13169640188714807</v>
      </c>
      <c r="E95" s="1">
        <f ca="1">E35+NORMINV(RAND(),0,'Total-Smoothed'!$AG$2)</f>
        <v>4.2609413341260033E-2</v>
      </c>
      <c r="F95" s="1">
        <f ca="1">F35+NORMINV(RAND(),0,'Total-Smoothed'!$AG$2)</f>
        <v>0.115805403839487</v>
      </c>
      <c r="G95" s="1">
        <f ca="1">G35+NORMINV(RAND(),0,'Total-Smoothed'!$AG$2)</f>
        <v>0.23637594399363143</v>
      </c>
      <c r="H95" s="1">
        <f ca="1">H35+NORMINV(RAND(),0,'Total-Smoothed'!$AG$2)</f>
        <v>9.0724038214372062E-3</v>
      </c>
      <c r="I95" s="1">
        <f ca="1">I35+NORMINV(RAND(),0,'Total-Smoothed'!$AG$2)</f>
        <v>-0.13730957081744785</v>
      </c>
      <c r="J95" s="1">
        <f ca="1">J35+NORMINV(RAND(),0,'Total-Smoothed'!$AG$2)</f>
        <v>2.14821330997618E-2</v>
      </c>
      <c r="K95" s="1">
        <f ca="1">K35+NORMINV(RAND(),0,'Total-Smoothed'!$AG$2)</f>
        <v>1.3443005631677187E-3</v>
      </c>
      <c r="L95" s="1">
        <f ca="1">L35+NORMINV(RAND(),0,'Total-Smoothed'!$AG$2)</f>
        <v>4.9543703856059461E-2</v>
      </c>
      <c r="M95" s="1">
        <f ca="1">M35+NORMINV(RAND(),0,'Total-Smoothed'!$AG$2)</f>
        <v>0.22595122843225462</v>
      </c>
      <c r="N95" s="1">
        <f ca="1">N35+NORMINV(RAND(),0,'Total-Smoothed'!$AG$2)</f>
        <v>1.2011617929022156</v>
      </c>
      <c r="O95" s="1">
        <f ca="1">O35+NORMINV(RAND(),0,'Total-Smoothed'!$AG$2)</f>
        <v>0.30606033354613915</v>
      </c>
      <c r="P95" s="1">
        <f ca="1">P35+NORMINV(RAND(),0,'Total-Smoothed'!$AG$2)</f>
        <v>-4.0109568322182487E-2</v>
      </c>
      <c r="Q95" s="1">
        <f ca="1">Q35+NORMINV(RAND(),0,'Total-Smoothed'!$AG$2)</f>
        <v>1.123131359300811</v>
      </c>
      <c r="R95" s="1">
        <f ca="1">R35+NORMINV(RAND(),0,'Total-Smoothed'!$AG$2)</f>
        <v>-0.14781655766594373</v>
      </c>
      <c r="S95" s="1">
        <f ca="1">S35+NORMINV(RAND(),0,'Total-Smoothed'!$AG$2)</f>
        <v>0.51359779926053395</v>
      </c>
      <c r="T95" s="1">
        <f ca="1">T35+NORMINV(RAND(),0,'Total-Smoothed'!$AG$2)</f>
        <v>1.7081200267430187E-2</v>
      </c>
      <c r="U95" s="1">
        <f ca="1">U35+NORMINV(RAND(),0,'Total-Smoothed'!$AG$2)</f>
        <v>-0.18929385924899142</v>
      </c>
      <c r="V95" s="1">
        <f ca="1">V35+NORMINV(RAND(),0,'Total-Smoothed'!$AG$2)</f>
        <v>1.0743406041036074</v>
      </c>
      <c r="W95" s="1">
        <f ca="1">W35+NORMINV(RAND(),0,'Total-Smoothed'!$AG$2)</f>
        <v>-8.5202199922599642E-2</v>
      </c>
    </row>
    <row r="96" spans="1:23">
      <c r="A96">
        <v>107</v>
      </c>
      <c r="B96" t="s">
        <v>82</v>
      </c>
      <c r="C96">
        <v>30</v>
      </c>
      <c r="D96" s="1">
        <f ca="1">D36+NORMINV(RAND(),0,'Total-Smoothed'!$AG$2)</f>
        <v>0.28346805214095749</v>
      </c>
      <c r="E96" s="1">
        <f ca="1">E36+NORMINV(RAND(),0,'Total-Smoothed'!$AG$2)</f>
        <v>-6.200197962626474E-2</v>
      </c>
      <c r="F96" s="1">
        <f ca="1">F36+NORMINV(RAND(),0,'Total-Smoothed'!$AG$2)</f>
        <v>6.2034424430443338E-2</v>
      </c>
      <c r="G96" s="1">
        <f ca="1">G36+NORMINV(RAND(),0,'Total-Smoothed'!$AG$2)</f>
        <v>3.3039666791446688E-2</v>
      </c>
      <c r="H96" s="1">
        <f ca="1">H36+NORMINV(RAND(),0,'Total-Smoothed'!$AG$2)</f>
        <v>0.91499473111022556</v>
      </c>
      <c r="I96" s="1">
        <f ca="1">I36+NORMINV(RAND(),0,'Total-Smoothed'!$AG$2)</f>
        <v>-5.4004042338854615E-3</v>
      </c>
      <c r="J96" s="1">
        <f ca="1">J36+NORMINV(RAND(),0,'Total-Smoothed'!$AG$2)</f>
        <v>-1.5393934547661978E-2</v>
      </c>
      <c r="K96" s="1">
        <f ca="1">K36+NORMINV(RAND(),0,'Total-Smoothed'!$AG$2)</f>
        <v>-0.11763244846506392</v>
      </c>
      <c r="L96" s="1">
        <f ca="1">L36+NORMINV(RAND(),0,'Total-Smoothed'!$AG$2)</f>
        <v>-0.13950961245169952</v>
      </c>
      <c r="M96" s="1">
        <f ca="1">M36+NORMINV(RAND(),0,'Total-Smoothed'!$AG$2)</f>
        <v>0.94242625718048634</v>
      </c>
      <c r="N96" s="1">
        <f ca="1">N36+NORMINV(RAND(),0,'Total-Smoothed'!$AG$2)</f>
        <v>6.8836214939871146E-2</v>
      </c>
      <c r="O96" s="1">
        <f ca="1">O36+NORMINV(RAND(),0,'Total-Smoothed'!$AG$2)</f>
        <v>0.15094793155344324</v>
      </c>
      <c r="P96" s="1">
        <f ca="1">P36+NORMINV(RAND(),0,'Total-Smoothed'!$AG$2)</f>
        <v>1.1683118213038841</v>
      </c>
      <c r="Q96" s="1">
        <f ca="1">Q36+NORMINV(RAND(),0,'Total-Smoothed'!$AG$2)</f>
        <v>1.1353139299698896</v>
      </c>
      <c r="R96" s="1">
        <f ca="1">R36+NORMINV(RAND(),0,'Total-Smoothed'!$AG$2)</f>
        <v>1.0525735743902749</v>
      </c>
      <c r="S96" s="1">
        <f ca="1">S36+NORMINV(RAND(),0,'Total-Smoothed'!$AG$2)</f>
        <v>1.0735800389069265</v>
      </c>
      <c r="T96" s="1">
        <f ca="1">T36+NORMINV(RAND(),0,'Total-Smoothed'!$AG$2)</f>
        <v>-2.4167486384803663E-2</v>
      </c>
      <c r="U96" s="1">
        <f ca="1">U36+NORMINV(RAND(),0,'Total-Smoothed'!$AG$2)</f>
        <v>1.0261712839196659</v>
      </c>
      <c r="V96" s="1">
        <f ca="1">V36+NORMINV(RAND(),0,'Total-Smoothed'!$AG$2)</f>
        <v>0.85374889268572796</v>
      </c>
      <c r="W96" s="1">
        <f ca="1">W36+NORMINV(RAND(),0,'Total-Smoothed'!$AG$2)</f>
        <v>0.80854111173788024</v>
      </c>
    </row>
    <row r="97" spans="1:23">
      <c r="A97">
        <v>108</v>
      </c>
      <c r="B97" t="s">
        <v>83</v>
      </c>
      <c r="C97">
        <v>30</v>
      </c>
      <c r="D97" s="1">
        <f ca="1">D37+NORMINV(RAND(),0,'Total-Smoothed'!$AG$2)</f>
        <v>0.12731382171488881</v>
      </c>
      <c r="E97" s="1">
        <f ca="1">E37+NORMINV(RAND(),0,'Total-Smoothed'!$AG$2)</f>
        <v>0.8049986485799614</v>
      </c>
      <c r="F97" s="1">
        <f ca="1">F37+NORMINV(RAND(),0,'Total-Smoothed'!$AG$2)</f>
        <v>0.44866831358907661</v>
      </c>
      <c r="G97" s="1">
        <f ca="1">G37+NORMINV(RAND(),0,'Total-Smoothed'!$AG$2)</f>
        <v>-1.0249640423594372E-2</v>
      </c>
      <c r="H97" s="1">
        <f ca="1">H37+NORMINV(RAND(),0,'Total-Smoothed'!$AG$2)</f>
        <v>0.94993197978323929</v>
      </c>
      <c r="I97" s="1">
        <f ca="1">I37+NORMINV(RAND(),0,'Total-Smoothed'!$AG$2)</f>
        <v>-2.7643407761700711E-2</v>
      </c>
      <c r="J97" s="1">
        <f ca="1">J37+NORMINV(RAND(),0,'Total-Smoothed'!$AG$2)</f>
        <v>-2.7691399686670018E-2</v>
      </c>
      <c r="K97" s="1">
        <f ca="1">K37+NORMINV(RAND(),0,'Total-Smoothed'!$AG$2)</f>
        <v>-0.25833340502376406</v>
      </c>
      <c r="L97" s="1">
        <f ca="1">L37+NORMINV(RAND(),0,'Total-Smoothed'!$AG$2)</f>
        <v>-0.11824470536387791</v>
      </c>
      <c r="M97" s="1">
        <f ca="1">M37+NORMINV(RAND(),0,'Total-Smoothed'!$AG$2)</f>
        <v>0.40410613763244163</v>
      </c>
      <c r="N97" s="1">
        <f ca="1">N37+NORMINV(RAND(),0,'Total-Smoothed'!$AG$2)</f>
        <v>0.97472507292047783</v>
      </c>
      <c r="O97" s="1">
        <f ca="1">O37+NORMINV(RAND(),0,'Total-Smoothed'!$AG$2)</f>
        <v>0.12202200209323631</v>
      </c>
      <c r="P97" s="1">
        <f ca="1">P37+NORMINV(RAND(),0,'Total-Smoothed'!$AG$2)</f>
        <v>1.0840857170738947</v>
      </c>
      <c r="Q97" s="1">
        <f ca="1">Q37+NORMINV(RAND(),0,'Total-Smoothed'!$AG$2)</f>
        <v>9.8406178688991604E-3</v>
      </c>
      <c r="R97" s="1">
        <f ca="1">R37+NORMINV(RAND(),0,'Total-Smoothed'!$AG$2)</f>
        <v>-0.13362550314540642</v>
      </c>
      <c r="S97" s="1">
        <f ca="1">S37+NORMINV(RAND(),0,'Total-Smoothed'!$AG$2)</f>
        <v>1.0728115651257111</v>
      </c>
      <c r="T97" s="1">
        <f ca="1">T37+NORMINV(RAND(),0,'Total-Smoothed'!$AG$2)</f>
        <v>0.15877432506883338</v>
      </c>
      <c r="U97" s="1">
        <f ca="1">U37+NORMINV(RAND(),0,'Total-Smoothed'!$AG$2)</f>
        <v>0.12415364171404478</v>
      </c>
      <c r="V97" s="1">
        <f ca="1">V37+NORMINV(RAND(),0,'Total-Smoothed'!$AG$2)</f>
        <v>-0.19421306951193146</v>
      </c>
      <c r="W97" s="1">
        <f ca="1">W37+NORMINV(RAND(),0,'Total-Smoothed'!$AG$2)</f>
        <v>1.0080742310358035</v>
      </c>
    </row>
    <row r="98" spans="1:23">
      <c r="A98">
        <v>109</v>
      </c>
      <c r="B98" t="s">
        <v>84</v>
      </c>
      <c r="C98">
        <v>30</v>
      </c>
      <c r="D98" s="1">
        <f ca="1">D38+NORMINV(RAND(),0,'Total-Smoothed'!$AG$2)</f>
        <v>6.8750485765075683E-2</v>
      </c>
      <c r="E98" s="1">
        <f ca="1">E38+NORMINV(RAND(),0,'Total-Smoothed'!$AG$2)</f>
        <v>0.61822381206729538</v>
      </c>
      <c r="F98" s="1">
        <f ca="1">F38+NORMINV(RAND(),0,'Total-Smoothed'!$AG$2)</f>
        <v>-1.5792351346299922E-2</v>
      </c>
      <c r="G98" s="1">
        <f ca="1">G38+NORMINV(RAND(),0,'Total-Smoothed'!$AG$2)</f>
        <v>-3.4600931022738583E-2</v>
      </c>
      <c r="H98" s="1">
        <f ca="1">H38+NORMINV(RAND(),0,'Total-Smoothed'!$AG$2)</f>
        <v>0.50065540059193703</v>
      </c>
      <c r="I98" s="1">
        <f ca="1">I38+NORMINV(RAND(),0,'Total-Smoothed'!$AG$2)</f>
        <v>0.14753449816913186</v>
      </c>
      <c r="J98" s="1">
        <f ca="1">J38+NORMINV(RAND(),0,'Total-Smoothed'!$AG$2)</f>
        <v>0.29019062732149459</v>
      </c>
      <c r="K98" s="1">
        <f ca="1">K38+NORMINV(RAND(),0,'Total-Smoothed'!$AG$2)</f>
        <v>0.12588544669957719</v>
      </c>
      <c r="L98" s="1">
        <f ca="1">L38+NORMINV(RAND(),0,'Total-Smoothed'!$AG$2)</f>
        <v>6.8584213009064088E-2</v>
      </c>
      <c r="M98" s="1">
        <f ca="1">M38+NORMINV(RAND(),0,'Total-Smoothed'!$AG$2)</f>
        <v>0.45525210901140883</v>
      </c>
      <c r="N98" s="1">
        <f ca="1">N38+NORMINV(RAND(),0,'Total-Smoothed'!$AG$2)</f>
        <v>0.96752332236319494</v>
      </c>
      <c r="O98" s="1">
        <f ca="1">O38+NORMINV(RAND(),0,'Total-Smoothed'!$AG$2)</f>
        <v>0.33816883357705574</v>
      </c>
      <c r="P98" s="1">
        <f ca="1">P38+NORMINV(RAND(),0,'Total-Smoothed'!$AG$2)</f>
        <v>2.7930149773296446E-2</v>
      </c>
      <c r="Q98" s="1">
        <f ca="1">Q38+NORMINV(RAND(),0,'Total-Smoothed'!$AG$2)</f>
        <v>0.18024816406727159</v>
      </c>
      <c r="R98" s="1">
        <f ca="1">R38+NORMINV(RAND(),0,'Total-Smoothed'!$AG$2)</f>
        <v>1.3925871626567394</v>
      </c>
      <c r="S98" s="1">
        <f ca="1">S38+NORMINV(RAND(),0,'Total-Smoothed'!$AG$2)</f>
        <v>1.8438217543905462E-2</v>
      </c>
      <c r="T98" s="1">
        <f ca="1">T38+NORMINV(RAND(),0,'Total-Smoothed'!$AG$2)</f>
        <v>-7.3310032083565888E-2</v>
      </c>
      <c r="U98" s="1">
        <f ca="1">U38+NORMINV(RAND(),0,'Total-Smoothed'!$AG$2)</f>
        <v>0.73957581156406749</v>
      </c>
      <c r="V98" s="1">
        <f ca="1">V38+NORMINV(RAND(),0,'Total-Smoothed'!$AG$2)</f>
        <v>-8.2985410587363626E-2</v>
      </c>
      <c r="W98" s="1">
        <f ca="1">W38+NORMINV(RAND(),0,'Total-Smoothed'!$AG$2)</f>
        <v>0.87183101044489952</v>
      </c>
    </row>
    <row r="99" spans="1:23">
      <c r="A99">
        <v>110</v>
      </c>
      <c r="B99" t="s">
        <v>85</v>
      </c>
      <c r="C99">
        <v>30</v>
      </c>
      <c r="D99" s="1">
        <f ca="1">D39+NORMINV(RAND(),0,'Total-Smoothed'!$AG$2)</f>
        <v>1.0794100385586294E-3</v>
      </c>
      <c r="E99" s="1">
        <f ca="1">E39+NORMINV(RAND(),0,'Total-Smoothed'!$AG$2)</f>
        <v>2.9603048397874032E-2</v>
      </c>
      <c r="F99" s="1">
        <f ca="1">F39+NORMINV(RAND(),0,'Total-Smoothed'!$AG$2)</f>
        <v>-0.37398397640670245</v>
      </c>
      <c r="G99" s="1">
        <f ca="1">G39+NORMINV(RAND(),0,'Total-Smoothed'!$AG$2)</f>
        <v>9.244618838382633E-2</v>
      </c>
      <c r="H99" s="1">
        <f ca="1">H39+NORMINV(RAND(),0,'Total-Smoothed'!$AG$2)</f>
        <v>0.87456694279175307</v>
      </c>
      <c r="I99" s="1">
        <f ca="1">I39+NORMINV(RAND(),0,'Total-Smoothed'!$AG$2)</f>
        <v>7.7731953498408508E-3</v>
      </c>
      <c r="J99" s="1">
        <f ca="1">J39+NORMINV(RAND(),0,'Total-Smoothed'!$AG$2)</f>
        <v>-0.10794245009505155</v>
      </c>
      <c r="K99" s="1">
        <f ca="1">K39+NORMINV(RAND(),0,'Total-Smoothed'!$AG$2)</f>
        <v>7.9252610413033539E-2</v>
      </c>
      <c r="L99" s="1">
        <f ca="1">L39+NORMINV(RAND(),0,'Total-Smoothed'!$AG$2)</f>
        <v>-2.8616778439462223E-2</v>
      </c>
      <c r="M99" s="1">
        <f ca="1">M39+NORMINV(RAND(),0,'Total-Smoothed'!$AG$2)</f>
        <v>1.0312909884837119E-2</v>
      </c>
      <c r="N99" s="1">
        <f ca="1">N39+NORMINV(RAND(),0,'Total-Smoothed'!$AG$2)</f>
        <v>0.24410784138909422</v>
      </c>
      <c r="O99" s="1">
        <f ca="1">O39+NORMINV(RAND(),0,'Total-Smoothed'!$AG$2)</f>
        <v>2.6984561636526514E-3</v>
      </c>
      <c r="P99" s="1">
        <f ca="1">P39+NORMINV(RAND(),0,'Total-Smoothed'!$AG$2)</f>
        <v>0.9066910079206616</v>
      </c>
      <c r="Q99" s="1">
        <f ca="1">Q39+NORMINV(RAND(),0,'Total-Smoothed'!$AG$2)</f>
        <v>8.9208632829267609E-2</v>
      </c>
      <c r="R99" s="1">
        <f ca="1">R39+NORMINV(RAND(),0,'Total-Smoothed'!$AG$2)</f>
        <v>0.91829031534527417</v>
      </c>
      <c r="S99" s="1">
        <f ca="1">S39+NORMINV(RAND(),0,'Total-Smoothed'!$AG$2)</f>
        <v>0.88108714376792219</v>
      </c>
      <c r="T99" s="1">
        <f ca="1">T39+NORMINV(RAND(),0,'Total-Smoothed'!$AG$2)</f>
        <v>0.24615181379779402</v>
      </c>
      <c r="U99" s="1">
        <f ca="1">U39+NORMINV(RAND(),0,'Total-Smoothed'!$AG$2)</f>
        <v>0.98951020148668223</v>
      </c>
      <c r="V99" s="1">
        <f ca="1">V39+NORMINV(RAND(),0,'Total-Smoothed'!$AG$2)</f>
        <v>0.16366359015995577</v>
      </c>
      <c r="W99" s="1">
        <f ca="1">W39+NORMINV(RAND(),0,'Total-Smoothed'!$AG$2)</f>
        <v>0.98538330337892777</v>
      </c>
    </row>
    <row r="100" spans="1:23">
      <c r="A100">
        <v>111</v>
      </c>
      <c r="B100" t="s">
        <v>86</v>
      </c>
      <c r="C100">
        <v>30</v>
      </c>
      <c r="D100" s="1">
        <f ca="1">D40+NORMINV(RAND(),0,'Total-Smoothed'!$AG$2)</f>
        <v>1.9089159455660108E-2</v>
      </c>
      <c r="E100" s="1">
        <f ca="1">E40+NORMINV(RAND(),0,'Total-Smoothed'!$AG$2)</f>
        <v>0.78908245961501977</v>
      </c>
      <c r="F100" s="1">
        <f ca="1">F40+NORMINV(RAND(),0,'Total-Smoothed'!$AG$2)</f>
        <v>-0.10928530417215505</v>
      </c>
      <c r="G100" s="1">
        <f ca="1">G40+NORMINV(RAND(),0,'Total-Smoothed'!$AG$2)</f>
        <v>3.1771825460734045E-2</v>
      </c>
      <c r="H100" s="1">
        <f ca="1">H40+NORMINV(RAND(),0,'Total-Smoothed'!$AG$2)</f>
        <v>0.84565699756493151</v>
      </c>
      <c r="I100" s="1">
        <f ca="1">I40+NORMINV(RAND(),0,'Total-Smoothed'!$AG$2)</f>
        <v>0.14998019382944555</v>
      </c>
      <c r="J100" s="1">
        <f ca="1">J40+NORMINV(RAND(),0,'Total-Smoothed'!$AG$2)</f>
        <v>0.17859563935092249</v>
      </c>
      <c r="K100" s="1">
        <f ca="1">K40+NORMINV(RAND(),0,'Total-Smoothed'!$AG$2)</f>
        <v>-0.11858343155831766</v>
      </c>
      <c r="L100" s="1">
        <f ca="1">L40+NORMINV(RAND(),0,'Total-Smoothed'!$AG$2)</f>
        <v>3.2814588728154702E-2</v>
      </c>
      <c r="M100" s="1">
        <f ca="1">M40+NORMINV(RAND(),0,'Total-Smoothed'!$AG$2)</f>
        <v>0.94677878461161902</v>
      </c>
      <c r="N100" s="1">
        <f ca="1">N40+NORMINV(RAND(),0,'Total-Smoothed'!$AG$2)</f>
        <v>0.66316365265756194</v>
      </c>
      <c r="O100" s="1">
        <f ca="1">O40+NORMINV(RAND(),0,'Total-Smoothed'!$AG$2)</f>
        <v>0.15061689632141501</v>
      </c>
      <c r="P100" s="1">
        <f ca="1">P40+NORMINV(RAND(),0,'Total-Smoothed'!$AG$2)</f>
        <v>1.0772163461052695</v>
      </c>
      <c r="Q100" s="1">
        <f ca="1">Q40+NORMINV(RAND(),0,'Total-Smoothed'!$AG$2)</f>
        <v>0.26663604058911106</v>
      </c>
      <c r="R100" s="1">
        <f ca="1">R40+NORMINV(RAND(),0,'Total-Smoothed'!$AG$2)</f>
        <v>1.1280979671535587</v>
      </c>
      <c r="S100" s="1">
        <f ca="1">S40+NORMINV(RAND(),0,'Total-Smoothed'!$AG$2)</f>
        <v>1.1205967798713481</v>
      </c>
      <c r="T100" s="1">
        <f ca="1">T40+NORMINV(RAND(),0,'Total-Smoothed'!$AG$2)</f>
        <v>4.6971720048087598E-2</v>
      </c>
      <c r="U100" s="1">
        <f ca="1">U40+NORMINV(RAND(),0,'Total-Smoothed'!$AG$2)</f>
        <v>1.0327277451359422</v>
      </c>
      <c r="V100" s="1">
        <f ca="1">V40+NORMINV(RAND(),0,'Total-Smoothed'!$AG$2)</f>
        <v>-0.1222032800210304</v>
      </c>
      <c r="W100" s="1">
        <f ca="1">W40+NORMINV(RAND(),0,'Total-Smoothed'!$AG$2)</f>
        <v>0.9455553738824215</v>
      </c>
    </row>
    <row r="101" spans="1:23">
      <c r="A101">
        <v>112</v>
      </c>
      <c r="B101" t="s">
        <v>87</v>
      </c>
      <c r="C101">
        <v>30</v>
      </c>
      <c r="D101" s="1">
        <f ca="1">D41+NORMINV(RAND(),0,'Total-Smoothed'!$AG$2)</f>
        <v>8.6255871634042525E-2</v>
      </c>
      <c r="E101" s="1">
        <f ca="1">E41+NORMINV(RAND(),0,'Total-Smoothed'!$AG$2)</f>
        <v>9.8354098213183416E-2</v>
      </c>
      <c r="F101" s="1">
        <f ca="1">F41+NORMINV(RAND(),0,'Total-Smoothed'!$AG$2)</f>
        <v>9.4194028965256422E-3</v>
      </c>
      <c r="G101" s="1">
        <f ca="1">G41+NORMINV(RAND(),0,'Total-Smoothed'!$AG$2)</f>
        <v>1.370312263779842E-2</v>
      </c>
      <c r="H101" s="1">
        <f ca="1">H41+NORMINV(RAND(),0,'Total-Smoothed'!$AG$2)</f>
        <v>0.54917773906505396</v>
      </c>
      <c r="I101" s="1">
        <f ca="1">I41+NORMINV(RAND(),0,'Total-Smoothed'!$AG$2)</f>
        <v>-5.1732300209992102E-3</v>
      </c>
      <c r="J101" s="1">
        <f ca="1">J41+NORMINV(RAND(),0,'Total-Smoothed'!$AG$2)</f>
        <v>3.260506133329806E-2</v>
      </c>
      <c r="K101" s="1">
        <f ca="1">K41+NORMINV(RAND(),0,'Total-Smoothed'!$AG$2)</f>
        <v>0.16162925317000515</v>
      </c>
      <c r="L101" s="1">
        <f ca="1">L41+NORMINV(RAND(),0,'Total-Smoothed'!$AG$2)</f>
        <v>0.12087510783465165</v>
      </c>
      <c r="M101" s="1">
        <f ca="1">M41+NORMINV(RAND(),0,'Total-Smoothed'!$AG$2)</f>
        <v>0.31900276524463</v>
      </c>
      <c r="N101" s="1">
        <f ca="1">N41+NORMINV(RAND(),0,'Total-Smoothed'!$AG$2)</f>
        <v>1.0616182571226498</v>
      </c>
      <c r="O101" s="1">
        <f ca="1">O41+NORMINV(RAND(),0,'Total-Smoothed'!$AG$2)</f>
        <v>0.11277591455545698</v>
      </c>
      <c r="P101" s="1">
        <f ca="1">P41+NORMINV(RAND(),0,'Total-Smoothed'!$AG$2)</f>
        <v>-7.9398970327463569E-2</v>
      </c>
      <c r="Q101" s="1">
        <f ca="1">Q41+NORMINV(RAND(),0,'Total-Smoothed'!$AG$2)</f>
        <v>6.6110367905406281E-2</v>
      </c>
      <c r="R101" s="1">
        <f ca="1">R41+NORMINV(RAND(),0,'Total-Smoothed'!$AG$2)</f>
        <v>9.6725521042808876E-2</v>
      </c>
      <c r="S101" s="1">
        <f ca="1">S41+NORMINV(RAND(),0,'Total-Smoothed'!$AG$2)</f>
        <v>3.6027931730249242E-2</v>
      </c>
      <c r="T101" s="1">
        <f ca="1">T41+NORMINV(RAND(),0,'Total-Smoothed'!$AG$2)</f>
        <v>0.63137262824311469</v>
      </c>
      <c r="U101" s="1">
        <f ca="1">U41+NORMINV(RAND(),0,'Total-Smoothed'!$AG$2)</f>
        <v>9.2036654107865989E-2</v>
      </c>
      <c r="V101" s="1">
        <f ca="1">V41+NORMINV(RAND(),0,'Total-Smoothed'!$AG$2)</f>
        <v>1.9346240766120539E-2</v>
      </c>
      <c r="W101" s="1">
        <f ca="1">W41+NORMINV(RAND(),0,'Total-Smoothed'!$AG$2)</f>
        <v>0.9040732127303982</v>
      </c>
    </row>
    <row r="102" spans="1:23">
      <c r="A102">
        <v>113</v>
      </c>
      <c r="B102" t="s">
        <v>88</v>
      </c>
      <c r="C102">
        <v>30</v>
      </c>
      <c r="D102" s="1">
        <f ca="1">D42+NORMINV(RAND(),0,'Total-Smoothed'!$AG$2)</f>
        <v>-0.15922793797523579</v>
      </c>
      <c r="E102" s="1">
        <f ca="1">E42+NORMINV(RAND(),0,'Total-Smoothed'!$AG$2)</f>
        <v>3.0721086197930292E-2</v>
      </c>
      <c r="F102" s="1">
        <f ca="1">F42+NORMINV(RAND(),0,'Total-Smoothed'!$AG$2)</f>
        <v>6.0108139898727125E-2</v>
      </c>
      <c r="G102" s="1">
        <f ca="1">G42+NORMINV(RAND(),0,'Total-Smoothed'!$AG$2)</f>
        <v>0.14689849643060868</v>
      </c>
      <c r="H102" s="1">
        <f ca="1">H42+NORMINV(RAND(),0,'Total-Smoothed'!$AG$2)</f>
        <v>0.91959420794155711</v>
      </c>
      <c r="I102" s="1">
        <f ca="1">I42+NORMINV(RAND(),0,'Total-Smoothed'!$AG$2)</f>
        <v>-1.0481963379722277E-2</v>
      </c>
      <c r="J102" s="1">
        <f ca="1">J42+NORMINV(RAND(),0,'Total-Smoothed'!$AG$2)</f>
        <v>8.4568339776381216E-2</v>
      </c>
      <c r="K102" s="1">
        <f ca="1">K42+NORMINV(RAND(),0,'Total-Smoothed'!$AG$2)</f>
        <v>-8.271160206622042E-3</v>
      </c>
      <c r="L102" s="1">
        <f ca="1">L42+NORMINV(RAND(),0,'Total-Smoothed'!$AG$2)</f>
        <v>-0.10233430566784343</v>
      </c>
      <c r="M102" s="1">
        <f ca="1">M42+NORMINV(RAND(),0,'Total-Smoothed'!$AG$2)</f>
        <v>-2.3892287241053752E-2</v>
      </c>
      <c r="N102" s="1">
        <f ca="1">N42+NORMINV(RAND(),0,'Total-Smoothed'!$AG$2)</f>
        <v>1.0271287178146795</v>
      </c>
      <c r="O102" s="1">
        <f ca="1">O42+NORMINV(RAND(),0,'Total-Smoothed'!$AG$2)</f>
        <v>0.16851938421635126</v>
      </c>
      <c r="P102" s="1">
        <f ca="1">P42+NORMINV(RAND(),0,'Total-Smoothed'!$AG$2)</f>
        <v>0.15262021465831188</v>
      </c>
      <c r="Q102" s="1">
        <f ca="1">Q42+NORMINV(RAND(),0,'Total-Smoothed'!$AG$2)</f>
        <v>0.94226311716270461</v>
      </c>
      <c r="R102" s="1">
        <f ca="1">R42+NORMINV(RAND(),0,'Total-Smoothed'!$AG$2)</f>
        <v>1.0802467542887761</v>
      </c>
      <c r="S102" s="1">
        <f ca="1">S42+NORMINV(RAND(),0,'Total-Smoothed'!$AG$2)</f>
        <v>0.78254637440533104</v>
      </c>
      <c r="T102" s="1">
        <f ca="1">T42+NORMINV(RAND(),0,'Total-Smoothed'!$AG$2)</f>
        <v>0.29532977857160153</v>
      </c>
      <c r="U102" s="1">
        <f ca="1">U42+NORMINV(RAND(),0,'Total-Smoothed'!$AG$2)</f>
        <v>0.31401214002898103</v>
      </c>
      <c r="V102" s="1">
        <f ca="1">V42+NORMINV(RAND(),0,'Total-Smoothed'!$AG$2)</f>
        <v>0.19394929809996814</v>
      </c>
      <c r="W102" s="1">
        <f ca="1">W42+NORMINV(RAND(),0,'Total-Smoothed'!$AG$2)</f>
        <v>1.0251216887145982</v>
      </c>
    </row>
    <row r="103" spans="1:23">
      <c r="A103">
        <v>114</v>
      </c>
      <c r="B103" t="s">
        <v>89</v>
      </c>
      <c r="C103">
        <v>30</v>
      </c>
      <c r="D103" s="1">
        <f ca="1">D43+NORMINV(RAND(),0,'Total-Smoothed'!$AG$2)</f>
        <v>-6.4684172787551134E-2</v>
      </c>
      <c r="E103" s="1">
        <f ca="1">E43+NORMINV(RAND(),0,'Total-Smoothed'!$AG$2)</f>
        <v>0.7140098041365468</v>
      </c>
      <c r="F103" s="1">
        <f ca="1">F43+NORMINV(RAND(),0,'Total-Smoothed'!$AG$2)</f>
        <v>-6.6008665149025994E-2</v>
      </c>
      <c r="G103" s="1">
        <f ca="1">G43+NORMINV(RAND(),0,'Total-Smoothed'!$AG$2)</f>
        <v>0.12178714798312826</v>
      </c>
      <c r="H103" s="1">
        <f ca="1">H43+NORMINV(RAND(),0,'Total-Smoothed'!$AG$2)</f>
        <v>1.7949453746438152E-2</v>
      </c>
      <c r="I103" s="1">
        <f ca="1">I43+NORMINV(RAND(),0,'Total-Smoothed'!$AG$2)</f>
        <v>0.95027075850292686</v>
      </c>
      <c r="J103" s="1">
        <f ca="1">J43+NORMINV(RAND(),0,'Total-Smoothed'!$AG$2)</f>
        <v>-9.5019255941334521E-2</v>
      </c>
      <c r="K103" s="1">
        <f ca="1">K43+NORMINV(RAND(),0,'Total-Smoothed'!$AG$2)</f>
        <v>0.99588440337646789</v>
      </c>
      <c r="L103" s="1">
        <f ca="1">L43+NORMINV(RAND(),0,'Total-Smoothed'!$AG$2)</f>
        <v>1.5078295202988756E-4</v>
      </c>
      <c r="M103" s="1">
        <f ca="1">M43+NORMINV(RAND(),0,'Total-Smoothed'!$AG$2)</f>
        <v>0.86175059248736885</v>
      </c>
      <c r="N103" s="1">
        <f ca="1">N43+NORMINV(RAND(),0,'Total-Smoothed'!$AG$2)</f>
        <v>0.78179312782527655</v>
      </c>
      <c r="O103" s="1">
        <f ca="1">O43+NORMINV(RAND(),0,'Total-Smoothed'!$AG$2)</f>
        <v>0.74997934494700957</v>
      </c>
      <c r="P103" s="1">
        <f ca="1">P43+NORMINV(RAND(),0,'Total-Smoothed'!$AG$2)</f>
        <v>-7.8114752711841928E-2</v>
      </c>
      <c r="Q103" s="1">
        <f ca="1">Q43+NORMINV(RAND(),0,'Total-Smoothed'!$AG$2)</f>
        <v>-0.12888617333940597</v>
      </c>
      <c r="R103" s="1">
        <f ca="1">R43+NORMINV(RAND(),0,'Total-Smoothed'!$AG$2)</f>
        <v>-2.0311352711110189E-2</v>
      </c>
      <c r="S103" s="1">
        <f ca="1">S43+NORMINV(RAND(),0,'Total-Smoothed'!$AG$2)</f>
        <v>1.1892784965621181</v>
      </c>
      <c r="T103" s="1">
        <f ca="1">T43+NORMINV(RAND(),0,'Total-Smoothed'!$AG$2)</f>
        <v>5.6830831449741173E-2</v>
      </c>
      <c r="U103" s="1">
        <f ca="1">U43+NORMINV(RAND(),0,'Total-Smoothed'!$AG$2)</f>
        <v>0.17060456565006854</v>
      </c>
      <c r="V103" s="1">
        <f ca="1">V43+NORMINV(RAND(),0,'Total-Smoothed'!$AG$2)</f>
        <v>5.925372865591691E-2</v>
      </c>
      <c r="W103" s="1">
        <f ca="1">W43+NORMINV(RAND(),0,'Total-Smoothed'!$AG$2)</f>
        <v>2.1782789307796802E-2</v>
      </c>
    </row>
    <row r="104" spans="1:23">
      <c r="A104">
        <v>115</v>
      </c>
      <c r="B104" t="s">
        <v>90</v>
      </c>
      <c r="C104">
        <v>30</v>
      </c>
      <c r="D104" s="1">
        <f ca="1">D44+NORMINV(RAND(),0,'Total-Smoothed'!$AG$2)</f>
        <v>0.15554050893479907</v>
      </c>
      <c r="E104" s="1">
        <f ca="1">E44+NORMINV(RAND(),0,'Total-Smoothed'!$AG$2)</f>
        <v>1.1154108581943585</v>
      </c>
      <c r="F104" s="1">
        <f ca="1">F44+NORMINV(RAND(),0,'Total-Smoothed'!$AG$2)</f>
        <v>0.12808145462891149</v>
      </c>
      <c r="G104" s="1">
        <f ca="1">G44+NORMINV(RAND(),0,'Total-Smoothed'!$AG$2)</f>
        <v>3.657350905346806E-2</v>
      </c>
      <c r="H104" s="1">
        <f ca="1">H44+NORMINV(RAND(),0,'Total-Smoothed'!$AG$2)</f>
        <v>-9.4515449304601776E-2</v>
      </c>
      <c r="I104" s="1">
        <f ca="1">I44+NORMINV(RAND(),0,'Total-Smoothed'!$AG$2)</f>
        <v>0.69368610917388418</v>
      </c>
      <c r="J104" s="1">
        <f ca="1">J44+NORMINV(RAND(),0,'Total-Smoothed'!$AG$2)</f>
        <v>-4.2143991217514033E-2</v>
      </c>
      <c r="K104" s="1">
        <f ca="1">K44+NORMINV(RAND(),0,'Total-Smoothed'!$AG$2)</f>
        <v>0.95120893087598235</v>
      </c>
      <c r="L104" s="1">
        <f ca="1">L44+NORMINV(RAND(),0,'Total-Smoothed'!$AG$2)</f>
        <v>0.18940638448985506</v>
      </c>
      <c r="M104" s="1">
        <f ca="1">M44+NORMINV(RAND(),0,'Total-Smoothed'!$AG$2)</f>
        <v>1.1560811672192925</v>
      </c>
      <c r="N104" s="1">
        <f ca="1">N44+NORMINV(RAND(),0,'Total-Smoothed'!$AG$2)</f>
        <v>0.7897598927466648</v>
      </c>
      <c r="O104" s="1">
        <f ca="1">O44+NORMINV(RAND(),0,'Total-Smoothed'!$AG$2)</f>
        <v>1.1920324826245279</v>
      </c>
      <c r="P104" s="1">
        <f ca="1">P44+NORMINV(RAND(),0,'Total-Smoothed'!$AG$2)</f>
        <v>0.83976252877172519</v>
      </c>
      <c r="Q104" s="1">
        <f ca="1">Q44+NORMINV(RAND(),0,'Total-Smoothed'!$AG$2)</f>
        <v>-1.3066153127623981E-2</v>
      </c>
      <c r="R104" s="1">
        <f ca="1">R44+NORMINV(RAND(),0,'Total-Smoothed'!$AG$2)</f>
        <v>0.10170231898253378</v>
      </c>
      <c r="S104" s="1">
        <f ca="1">S44+NORMINV(RAND(),0,'Total-Smoothed'!$AG$2)</f>
        <v>1.1253853826476805</v>
      </c>
      <c r="T104" s="1">
        <f ca="1">T44+NORMINV(RAND(),0,'Total-Smoothed'!$AG$2)</f>
        <v>-3.2807718025525949E-2</v>
      </c>
      <c r="U104" s="1">
        <f ca="1">U44+NORMINV(RAND(),0,'Total-Smoothed'!$AG$2)</f>
        <v>-0.1107960826925749</v>
      </c>
      <c r="V104" s="1">
        <f ca="1">V44+NORMINV(RAND(),0,'Total-Smoothed'!$AG$2)</f>
        <v>-6.3532374267143976E-2</v>
      </c>
      <c r="W104" s="1">
        <f ca="1">W44+NORMINV(RAND(),0,'Total-Smoothed'!$AG$2)</f>
        <v>0.19714053656248082</v>
      </c>
    </row>
    <row r="105" spans="1:23">
      <c r="A105">
        <v>116</v>
      </c>
      <c r="B105" t="s">
        <v>91</v>
      </c>
      <c r="C105">
        <v>30</v>
      </c>
      <c r="D105" s="1">
        <f ca="1">D45+NORMINV(RAND(),0,'Total-Smoothed'!$AG$2)</f>
        <v>-9.8267854574642793E-2</v>
      </c>
      <c r="E105" s="1">
        <f ca="1">E45+NORMINV(RAND(),0,'Total-Smoothed'!$AG$2)</f>
        <v>1.0363685330123087</v>
      </c>
      <c r="F105" s="1">
        <f ca="1">F45+NORMINV(RAND(),0,'Total-Smoothed'!$AG$2)</f>
        <v>-8.6781190999542721E-2</v>
      </c>
      <c r="G105" s="1">
        <f ca="1">G45+NORMINV(RAND(),0,'Total-Smoothed'!$AG$2)</f>
        <v>8.9237904024762602E-2</v>
      </c>
      <c r="H105" s="1">
        <f ca="1">H45+NORMINV(RAND(),0,'Total-Smoothed'!$AG$2)</f>
        <v>-2.3020174316384395E-2</v>
      </c>
      <c r="I105" s="1">
        <f ca="1">I45+NORMINV(RAND(),0,'Total-Smoothed'!$AG$2)</f>
        <v>3.1283888397170417E-2</v>
      </c>
      <c r="J105" s="1">
        <f ca="1">J45+NORMINV(RAND(),0,'Total-Smoothed'!$AG$2)</f>
        <v>-2.6122347687127248E-2</v>
      </c>
      <c r="K105" s="1">
        <f ca="1">K45+NORMINV(RAND(),0,'Total-Smoothed'!$AG$2)</f>
        <v>0.96558363235894273</v>
      </c>
      <c r="L105" s="1">
        <f ca="1">L45+NORMINV(RAND(),0,'Total-Smoothed'!$AG$2)</f>
        <v>6.9385187822243483E-2</v>
      </c>
      <c r="M105" s="1">
        <f ca="1">M45+NORMINV(RAND(),0,'Total-Smoothed'!$AG$2)</f>
        <v>0.10980345289042173</v>
      </c>
      <c r="N105" s="1">
        <f ca="1">N45+NORMINV(RAND(),0,'Total-Smoothed'!$AG$2)</f>
        <v>0.6682175526955757</v>
      </c>
      <c r="O105" s="1">
        <f ca="1">O45+NORMINV(RAND(),0,'Total-Smoothed'!$AG$2)</f>
        <v>0.79746003542354815</v>
      </c>
      <c r="P105" s="1">
        <f ca="1">P45+NORMINV(RAND(),0,'Total-Smoothed'!$AG$2)</f>
        <v>-3.1202446795171757E-2</v>
      </c>
      <c r="Q105" s="1">
        <f ca="1">Q45+NORMINV(RAND(),0,'Total-Smoothed'!$AG$2)</f>
        <v>1.5172454062384405E-2</v>
      </c>
      <c r="R105" s="1">
        <f ca="1">R45+NORMINV(RAND(),0,'Total-Smoothed'!$AG$2)</f>
        <v>1.0785756956095365</v>
      </c>
      <c r="S105" s="1">
        <f ca="1">S45+NORMINV(RAND(),0,'Total-Smoothed'!$AG$2)</f>
        <v>1.1353358246983096</v>
      </c>
      <c r="T105" s="1">
        <f ca="1">T45+NORMINV(RAND(),0,'Total-Smoothed'!$AG$2)</f>
        <v>-0.20191740069178471</v>
      </c>
      <c r="U105" s="1">
        <f ca="1">U45+NORMINV(RAND(),0,'Total-Smoothed'!$AG$2)</f>
        <v>0.19615989464435213</v>
      </c>
      <c r="V105" s="1">
        <f ca="1">V45+NORMINV(RAND(),0,'Total-Smoothed'!$AG$2)</f>
        <v>0.16903350216427193</v>
      </c>
      <c r="W105" s="1">
        <f ca="1">W45+NORMINV(RAND(),0,'Total-Smoothed'!$AG$2)</f>
        <v>-3.3337468824063944E-2</v>
      </c>
    </row>
    <row r="106" spans="1:23">
      <c r="A106">
        <v>117</v>
      </c>
      <c r="B106" t="s">
        <v>92</v>
      </c>
      <c r="C106">
        <v>30</v>
      </c>
      <c r="D106" s="1">
        <f ca="1">D46+NORMINV(RAND(),0,'Total-Smoothed'!$AG$2)</f>
        <v>-0.11476354194269334</v>
      </c>
      <c r="E106" s="1">
        <f ca="1">E46+NORMINV(RAND(),0,'Total-Smoothed'!$AG$2)</f>
        <v>0.18492172151434527</v>
      </c>
      <c r="F106" s="1">
        <f ca="1">F46+NORMINV(RAND(),0,'Total-Smoothed'!$AG$2)</f>
        <v>-0.14700349186684644</v>
      </c>
      <c r="G106" s="1">
        <f ca="1">G46+NORMINV(RAND(),0,'Total-Smoothed'!$AG$2)</f>
        <v>-3.3719360626116114E-2</v>
      </c>
      <c r="H106" s="1">
        <f ca="1">H46+NORMINV(RAND(),0,'Total-Smoothed'!$AG$2)</f>
        <v>7.6460558185803135E-2</v>
      </c>
      <c r="I106" s="1">
        <f ca="1">I46+NORMINV(RAND(),0,'Total-Smoothed'!$AG$2)</f>
        <v>0.63306861169543016</v>
      </c>
      <c r="J106" s="1">
        <f ca="1">J46+NORMINV(RAND(),0,'Total-Smoothed'!$AG$2)</f>
        <v>-6.2134348218868402E-3</v>
      </c>
      <c r="K106" s="1">
        <f ca="1">K46+NORMINV(RAND(),0,'Total-Smoothed'!$AG$2)</f>
        <v>0.96211865675061747</v>
      </c>
      <c r="L106" s="1">
        <f ca="1">L46+NORMINV(RAND(),0,'Total-Smoothed'!$AG$2)</f>
        <v>-1.6119388672279966E-2</v>
      </c>
      <c r="M106" s="1">
        <f ca="1">M46+NORMINV(RAND(),0,'Total-Smoothed'!$AG$2)</f>
        <v>0.91624617522504614</v>
      </c>
      <c r="N106" s="1">
        <f ca="1">N46+NORMINV(RAND(),0,'Total-Smoothed'!$AG$2)</f>
        <v>1.0200634088145331</v>
      </c>
      <c r="O106" s="1">
        <f ca="1">O46+NORMINV(RAND(),0,'Total-Smoothed'!$AG$2)</f>
        <v>1.0633406766208255</v>
      </c>
      <c r="P106" s="1">
        <f ca="1">P46+NORMINV(RAND(),0,'Total-Smoothed'!$AG$2)</f>
        <v>0.96816145213492455</v>
      </c>
      <c r="Q106" s="1">
        <f ca="1">Q46+NORMINV(RAND(),0,'Total-Smoothed'!$AG$2)</f>
        <v>1.0337940722231407</v>
      </c>
      <c r="R106" s="1">
        <f ca="1">R46+NORMINV(RAND(),0,'Total-Smoothed'!$AG$2)</f>
        <v>0.13114956800382979</v>
      </c>
      <c r="S106" s="1">
        <f ca="1">S46+NORMINV(RAND(),0,'Total-Smoothed'!$AG$2)</f>
        <v>0.98246086161904178</v>
      </c>
      <c r="T106" s="1">
        <f ca="1">T46+NORMINV(RAND(),0,'Total-Smoothed'!$AG$2)</f>
        <v>-4.8035635091355622E-4</v>
      </c>
      <c r="U106" s="1">
        <f ca="1">U46+NORMINV(RAND(),0,'Total-Smoothed'!$AG$2)</f>
        <v>-9.1901145625319244E-2</v>
      </c>
      <c r="V106" s="1">
        <f ca="1">V46+NORMINV(RAND(),0,'Total-Smoothed'!$AG$2)</f>
        <v>4.9349763407647018E-2</v>
      </c>
      <c r="W106" s="1">
        <f ca="1">W46+NORMINV(RAND(),0,'Total-Smoothed'!$AG$2)</f>
        <v>5.057547707524121E-2</v>
      </c>
    </row>
    <row r="107" spans="1:23">
      <c r="A107">
        <v>118</v>
      </c>
      <c r="B107" t="s">
        <v>93</v>
      </c>
      <c r="C107">
        <v>30</v>
      </c>
      <c r="D107" s="1">
        <f ca="1">D47+NORMINV(RAND(),0,'Total-Smoothed'!$AG$2)</f>
        <v>-1.3761653807519404E-2</v>
      </c>
      <c r="E107" s="1">
        <f ca="1">E47+NORMINV(RAND(),0,'Total-Smoothed'!$AG$2)</f>
        <v>1.0023041838994013</v>
      </c>
      <c r="F107" s="1">
        <f ca="1">F47+NORMINV(RAND(),0,'Total-Smoothed'!$AG$2)</f>
        <v>0.1854960978743595</v>
      </c>
      <c r="G107" s="1">
        <f ca="1">G47+NORMINV(RAND(),0,'Total-Smoothed'!$AG$2)</f>
        <v>-0.15843686551273861</v>
      </c>
      <c r="H107" s="1">
        <f ca="1">H47+NORMINV(RAND(),0,'Total-Smoothed'!$AG$2)</f>
        <v>0.58893603504488434</v>
      </c>
      <c r="I107" s="1">
        <f ca="1">I47+NORMINV(RAND(),0,'Total-Smoothed'!$AG$2)</f>
        <v>0.84757305237687763</v>
      </c>
      <c r="J107" s="1">
        <f ca="1">J47+NORMINV(RAND(),0,'Total-Smoothed'!$AG$2)</f>
        <v>7.6398686356066295E-2</v>
      </c>
      <c r="K107" s="1">
        <f ca="1">K47+NORMINV(RAND(),0,'Total-Smoothed'!$AG$2)</f>
        <v>0.81049410036407066</v>
      </c>
      <c r="L107" s="1">
        <f ca="1">L47+NORMINV(RAND(),0,'Total-Smoothed'!$AG$2)</f>
        <v>9.0381726966598408E-2</v>
      </c>
      <c r="M107" s="1">
        <f ca="1">M47+NORMINV(RAND(),0,'Total-Smoothed'!$AG$2)</f>
        <v>0.8503129742185781</v>
      </c>
      <c r="N107" s="1">
        <f ca="1">N47+NORMINV(RAND(),0,'Total-Smoothed'!$AG$2)</f>
        <v>0.2861824479308161</v>
      </c>
      <c r="O107" s="1">
        <f ca="1">O47+NORMINV(RAND(),0,'Total-Smoothed'!$AG$2)</f>
        <v>0.94073615236847197</v>
      </c>
      <c r="P107" s="1">
        <f ca="1">P47+NORMINV(RAND(),0,'Total-Smoothed'!$AG$2)</f>
        <v>1.0596738534073231</v>
      </c>
      <c r="Q107" s="1">
        <f ca="1">Q47+NORMINV(RAND(),0,'Total-Smoothed'!$AG$2)</f>
        <v>-2.4819553862133848E-2</v>
      </c>
      <c r="R107" s="1">
        <f ca="1">R47+NORMINV(RAND(),0,'Total-Smoothed'!$AG$2)</f>
        <v>-8.6088100611217855E-2</v>
      </c>
      <c r="S107" s="1">
        <f ca="1">S47+NORMINV(RAND(),0,'Total-Smoothed'!$AG$2)</f>
        <v>0.99677374253874906</v>
      </c>
      <c r="T107" s="1">
        <f ca="1">T47+NORMINV(RAND(),0,'Total-Smoothed'!$AG$2)</f>
        <v>-0.15444732711204778</v>
      </c>
      <c r="U107" s="1">
        <f ca="1">U47+NORMINV(RAND(),0,'Total-Smoothed'!$AG$2)</f>
        <v>1.012605578229929</v>
      </c>
      <c r="V107" s="1">
        <f ca="1">V47+NORMINV(RAND(),0,'Total-Smoothed'!$AG$2)</f>
        <v>-0.19123037338043211</v>
      </c>
      <c r="W107" s="1">
        <f ca="1">W47+NORMINV(RAND(),0,'Total-Smoothed'!$AG$2)</f>
        <v>3.4691420347440403E-2</v>
      </c>
    </row>
    <row r="108" spans="1:23">
      <c r="A108">
        <v>119</v>
      </c>
      <c r="B108" t="s">
        <v>94</v>
      </c>
      <c r="C108">
        <v>30</v>
      </c>
      <c r="D108" s="1">
        <f ca="1">D48+NORMINV(RAND(),0,'Total-Smoothed'!$AG$2)</f>
        <v>5.4417564921382569E-2</v>
      </c>
      <c r="E108" s="1">
        <f ca="1">E48+NORMINV(RAND(),0,'Total-Smoothed'!$AG$2)</f>
        <v>1.0106324017659052</v>
      </c>
      <c r="F108" s="1">
        <f ca="1">F48+NORMINV(RAND(),0,'Total-Smoothed'!$AG$2)</f>
        <v>-0.10207858663379921</v>
      </c>
      <c r="G108" s="1">
        <f ca="1">G48+NORMINV(RAND(),0,'Total-Smoothed'!$AG$2)</f>
        <v>-0.14737929364490596</v>
      </c>
      <c r="H108" s="1">
        <f ca="1">H48+NORMINV(RAND(),0,'Total-Smoothed'!$AG$2)</f>
        <v>5.3802793773457716E-2</v>
      </c>
      <c r="I108" s="1">
        <f ca="1">I48+NORMINV(RAND(),0,'Total-Smoothed'!$AG$2)</f>
        <v>0.29430765942490156</v>
      </c>
      <c r="J108" s="1">
        <f ca="1">J48+NORMINV(RAND(),0,'Total-Smoothed'!$AG$2)</f>
        <v>-3.2541393678463426E-2</v>
      </c>
      <c r="K108" s="1">
        <f ca="1">K48+NORMINV(RAND(),0,'Total-Smoothed'!$AG$2)</f>
        <v>1.0288754647329956</v>
      </c>
      <c r="L108" s="1">
        <f ca="1">L48+NORMINV(RAND(),0,'Total-Smoothed'!$AG$2)</f>
        <v>0.1246741266806452</v>
      </c>
      <c r="M108" s="1">
        <f ca="1">M48+NORMINV(RAND(),0,'Total-Smoothed'!$AG$2)</f>
        <v>0.99149230945995959</v>
      </c>
      <c r="N108" s="1">
        <f ca="1">N48+NORMINV(RAND(),0,'Total-Smoothed'!$AG$2)</f>
        <v>1.0261537791767985</v>
      </c>
      <c r="O108" s="1">
        <f ca="1">O48+NORMINV(RAND(),0,'Total-Smoothed'!$AG$2)</f>
        <v>0.84389122238183778</v>
      </c>
      <c r="P108" s="1">
        <f ca="1">P48+NORMINV(RAND(),0,'Total-Smoothed'!$AG$2)</f>
        <v>-7.3728792861624884E-2</v>
      </c>
      <c r="Q108" s="1">
        <f ca="1">Q48+NORMINV(RAND(),0,'Total-Smoothed'!$AG$2)</f>
        <v>0.10893629747019495</v>
      </c>
      <c r="R108" s="1">
        <f ca="1">R48+NORMINV(RAND(),0,'Total-Smoothed'!$AG$2)</f>
        <v>1.009730992903332</v>
      </c>
      <c r="S108" s="1">
        <f ca="1">S48+NORMINV(RAND(),0,'Total-Smoothed'!$AG$2)</f>
        <v>0.99975784304360127</v>
      </c>
      <c r="T108" s="1">
        <f ca="1">T48+NORMINV(RAND(),0,'Total-Smoothed'!$AG$2)</f>
        <v>0.10220164730670432</v>
      </c>
      <c r="U108" s="1">
        <f ca="1">U48+NORMINV(RAND(),0,'Total-Smoothed'!$AG$2)</f>
        <v>1.007377985223316</v>
      </c>
      <c r="V108" s="1">
        <f ca="1">V48+NORMINV(RAND(),0,'Total-Smoothed'!$AG$2)</f>
        <v>-0.13237122757937062</v>
      </c>
      <c r="W108" s="1">
        <f ca="1">W48+NORMINV(RAND(),0,'Total-Smoothed'!$AG$2)</f>
        <v>2.3494436102923833E-2</v>
      </c>
    </row>
    <row r="110" spans="1:23">
      <c r="D110" s="1" t="s">
        <v>2</v>
      </c>
      <c r="E110" s="1" t="s">
        <v>3</v>
      </c>
      <c r="F110" s="1" t="s">
        <v>4</v>
      </c>
      <c r="G110" s="1" t="s">
        <v>5</v>
      </c>
      <c r="H110" s="1" t="s">
        <v>6</v>
      </c>
      <c r="I110" s="1" t="s">
        <v>7</v>
      </c>
      <c r="J110" s="1" t="s">
        <v>8</v>
      </c>
      <c r="K110" s="1" t="s">
        <v>9</v>
      </c>
      <c r="L110" s="1" t="s">
        <v>10</v>
      </c>
      <c r="M110" s="1" t="s">
        <v>11</v>
      </c>
      <c r="N110" s="1" t="s">
        <v>17</v>
      </c>
      <c r="O110" s="1" t="s">
        <v>18</v>
      </c>
      <c r="P110" s="1" t="s">
        <v>19</v>
      </c>
      <c r="Q110" s="1" t="s">
        <v>20</v>
      </c>
      <c r="R110" s="1" t="s">
        <v>21</v>
      </c>
      <c r="S110" s="1" t="s">
        <v>22</v>
      </c>
      <c r="T110" s="1" t="s">
        <v>23</v>
      </c>
      <c r="U110" s="1" t="s">
        <v>24</v>
      </c>
      <c r="V110" s="1" t="s">
        <v>25</v>
      </c>
      <c r="W110" s="1" t="s">
        <v>26</v>
      </c>
    </row>
    <row r="111" spans="1:23">
      <c r="A111">
        <v>144</v>
      </c>
      <c r="B111" t="s">
        <v>47</v>
      </c>
      <c r="C111">
        <v>1</v>
      </c>
      <c r="D111" s="1">
        <f ca="1">(D61+0.6*(E61)+0.15*F61)/(1+0.6+0.15)</f>
        <v>1.0116627903227438</v>
      </c>
      <c r="E111" s="1">
        <f ca="1">(E61+0.6*(F61+D61)+0.15*G1)/(1+2*0.6+0.15)</f>
        <v>0.94075010201194531</v>
      </c>
      <c r="F111" s="1">
        <f ca="1">(F61+0.6*(G61+E61)+0.15*(D61+H61))/(1+2*0.6+2*0.15)</f>
        <v>0.77276822891421304</v>
      </c>
      <c r="G111" s="1">
        <f t="shared" ref="G111:H126" ca="1" si="10">(G61+0.6*(H61+F61)+0.15*(E61+I61))/(1+2*0.6+2*0.15)</f>
        <v>0.59776130093113011</v>
      </c>
      <c r="H111" s="1">
        <f ca="1">(H61+0.6*(I61+G61)+0.15*(F61+J61))/(1+2*0.6+2*0.15)</f>
        <v>0.75482679926763463</v>
      </c>
      <c r="I111" s="1">
        <f t="shared" ref="I111:U126" ca="1" si="11">(I61+0.6*(J61+H61)+0.15*(G61+K61))/(1+2*0.6+2*0.15)</f>
        <v>0.87343416149777919</v>
      </c>
      <c r="J111" s="1">
        <f t="shared" ca="1" si="11"/>
        <v>0.75595604284208795</v>
      </c>
      <c r="K111" s="1">
        <f t="shared" ca="1" si="11"/>
        <v>0.54704786376928394</v>
      </c>
      <c r="L111" s="1">
        <f t="shared" ca="1" si="11"/>
        <v>0.51749309993839465</v>
      </c>
      <c r="M111" s="1">
        <f t="shared" ca="1" si="11"/>
        <v>0.50750168537598506</v>
      </c>
      <c r="N111" s="1">
        <f t="shared" ca="1" si="11"/>
        <v>0.68531800435287815</v>
      </c>
      <c r="O111" s="1">
        <f t="shared" ca="1" si="11"/>
        <v>0.74579542967364143</v>
      </c>
      <c r="P111" s="1">
        <f t="shared" ca="1" si="11"/>
        <v>0.61737829634356434</v>
      </c>
      <c r="Q111" s="1">
        <f t="shared" ca="1" si="11"/>
        <v>0.49968868901707236</v>
      </c>
      <c r="R111" s="1">
        <f t="shared" ca="1" si="11"/>
        <v>0.25713006265915389</v>
      </c>
      <c r="S111" s="1">
        <f t="shared" ca="1" si="11"/>
        <v>0.10049689962620437</v>
      </c>
      <c r="T111" s="1">
        <f t="shared" ca="1" si="11"/>
        <v>5.8319394291909687E-2</v>
      </c>
      <c r="U111" s="1">
        <f t="shared" ca="1" si="11"/>
        <v>7.836914272390115E-2</v>
      </c>
      <c r="V111" s="1">
        <f ca="1">(V61+0.6*(W61+U61)+0.15*T1)/(1+2*0.6+0.15)</f>
        <v>7.9508090026061129E-2</v>
      </c>
      <c r="W111" s="1">
        <f ca="1">(W61+0.6*(V61)+0.15*U61)/(1+0.6+0.15)</f>
        <v>2.8964815777693689E-2</v>
      </c>
    </row>
    <row r="112" spans="1:23">
      <c r="A112">
        <v>145</v>
      </c>
      <c r="B112" t="s">
        <v>48</v>
      </c>
      <c r="C112">
        <v>1</v>
      </c>
      <c r="D112" s="1">
        <f t="shared" ref="D112:D158" ca="1" si="12">(D62+0.6*(E62)+0.15*F62)/(1+0.6+0.15)</f>
        <v>0.49053080642519936</v>
      </c>
      <c r="E112" s="1">
        <f t="shared" ref="E112:E158" ca="1" si="13">(E62+0.6*(F62+D62)+0.15*G2)/(1+2*0.6+0.15)</f>
        <v>0.76983858888197709</v>
      </c>
      <c r="F112" s="1">
        <f t="shared" ref="F112:U127" ca="1" si="14">(F62+0.6*(G62+E62)+0.15*(D62+H62))/(1+2*0.6+2*0.15)</f>
        <v>0.81403517219362553</v>
      </c>
      <c r="G112" s="1">
        <f t="shared" ca="1" si="10"/>
        <v>0.60284928565592222</v>
      </c>
      <c r="H112" s="1">
        <f t="shared" ca="1" si="10"/>
        <v>0.51286284498418833</v>
      </c>
      <c r="I112" s="1">
        <f t="shared" ca="1" si="11"/>
        <v>0.69338208471558516</v>
      </c>
      <c r="J112" s="1">
        <f t="shared" ca="1" si="11"/>
        <v>0.73594066545067749</v>
      </c>
      <c r="K112" s="1">
        <f t="shared" ca="1" si="11"/>
        <v>0.590711546514601</v>
      </c>
      <c r="L112" s="1">
        <f t="shared" ca="1" si="11"/>
        <v>0.55861881439885175</v>
      </c>
      <c r="M112" s="1">
        <f t="shared" ca="1" si="11"/>
        <v>0.49734890727493164</v>
      </c>
      <c r="N112" s="1">
        <f t="shared" ca="1" si="11"/>
        <v>0.53573465712016399</v>
      </c>
      <c r="O112" s="1">
        <f t="shared" ca="1" si="11"/>
        <v>0.49904918907416995</v>
      </c>
      <c r="P112" s="1">
        <f t="shared" ca="1" si="11"/>
        <v>0.42027378218970135</v>
      </c>
      <c r="Q112" s="1">
        <f t="shared" ca="1" si="11"/>
        <v>0.40991721508619106</v>
      </c>
      <c r="R112" s="1">
        <f t="shared" ca="1" si="11"/>
        <v>0.25223116772902976</v>
      </c>
      <c r="S112" s="1">
        <f t="shared" ca="1" si="11"/>
        <v>0.26680599935975347</v>
      </c>
      <c r="T112" s="1">
        <f t="shared" ca="1" si="11"/>
        <v>0.43019994772364872</v>
      </c>
      <c r="U112" s="1">
        <f t="shared" ca="1" si="11"/>
        <v>0.32554416494276051</v>
      </c>
      <c r="V112" s="1">
        <f t="shared" ref="V112:V158" ca="1" si="15">(V62+0.6*(W62+U62)+0.15*T2)/(1+2*0.6+0.15)</f>
        <v>0.14785753184283537</v>
      </c>
      <c r="W112" s="1">
        <f t="shared" ref="W112:W157" ca="1" si="16">(W62+0.6*(V62)+0.15*U62)/(1+0.6+0.15)</f>
        <v>7.174116897291806E-2</v>
      </c>
    </row>
    <row r="113" spans="1:23">
      <c r="A113">
        <v>146</v>
      </c>
      <c r="B113" t="s">
        <v>49</v>
      </c>
      <c r="C113">
        <v>1</v>
      </c>
      <c r="D113" s="1">
        <f t="shared" ca="1" si="12"/>
        <v>0.74935567147013138</v>
      </c>
      <c r="E113" s="1">
        <f t="shared" ca="1" si="13"/>
        <v>0.54851313481361519</v>
      </c>
      <c r="F113" s="1">
        <f t="shared" ca="1" si="14"/>
        <v>0.47512726378160774</v>
      </c>
      <c r="G113" s="1">
        <f t="shared" ca="1" si="10"/>
        <v>0.48884389268510342</v>
      </c>
      <c r="H113" s="1">
        <f t="shared" ca="1" si="10"/>
        <v>0.76182863854472616</v>
      </c>
      <c r="I113" s="1">
        <f t="shared" ca="1" si="11"/>
        <v>0.93702757673072645</v>
      </c>
      <c r="J113" s="1">
        <f t="shared" ca="1" si="11"/>
        <v>0.82381539896204836</v>
      </c>
      <c r="K113" s="1">
        <f t="shared" ca="1" si="11"/>
        <v>0.45782169058719635</v>
      </c>
      <c r="L113" s="1">
        <f t="shared" ca="1" si="11"/>
        <v>0.23360107661051979</v>
      </c>
      <c r="M113" s="1">
        <f t="shared" ca="1" si="11"/>
        <v>0.34688166075593818</v>
      </c>
      <c r="N113" s="1">
        <f t="shared" ca="1" si="11"/>
        <v>0.63009852607922223</v>
      </c>
      <c r="O113" s="1">
        <f t="shared" ca="1" si="11"/>
        <v>0.61156263776913167</v>
      </c>
      <c r="P113" s="1">
        <f t="shared" ca="1" si="11"/>
        <v>0.24869758595455771</v>
      </c>
      <c r="Q113" s="1">
        <f t="shared" ca="1" si="11"/>
        <v>1.6766840567638951E-2</v>
      </c>
      <c r="R113" s="1">
        <f t="shared" ca="1" si="11"/>
        <v>4.4648266361627109E-2</v>
      </c>
      <c r="S113" s="1">
        <f t="shared" ca="1" si="11"/>
        <v>0.30180267623493739</v>
      </c>
      <c r="T113" s="1">
        <f t="shared" ca="1" si="11"/>
        <v>0.52931954104101098</v>
      </c>
      <c r="U113" s="1">
        <f t="shared" ca="1" si="11"/>
        <v>0.43193127922000329</v>
      </c>
      <c r="V113" s="1">
        <f t="shared" ca="1" si="15"/>
        <v>0.22240830059290961</v>
      </c>
      <c r="W113" s="1">
        <f t="shared" ca="1" si="16"/>
        <v>8.9052406915847815E-2</v>
      </c>
    </row>
    <row r="114" spans="1:23">
      <c r="A114">
        <v>147</v>
      </c>
      <c r="B114" t="s">
        <v>50</v>
      </c>
      <c r="C114">
        <v>1</v>
      </c>
      <c r="D114" s="1">
        <f t="shared" ca="1" si="12"/>
        <v>3.3488385828309354E-2</v>
      </c>
      <c r="E114" s="1">
        <f t="shared" ca="1" si="13"/>
        <v>0.23131314029392394</v>
      </c>
      <c r="F114" s="1">
        <f t="shared" ca="1" si="14"/>
        <v>0.40945642735442017</v>
      </c>
      <c r="G114" s="1">
        <f t="shared" ca="1" si="10"/>
        <v>0.36631761421875969</v>
      </c>
      <c r="H114" s="1">
        <f t="shared" ca="1" si="10"/>
        <v>0.38741609226248064</v>
      </c>
      <c r="I114" s="1">
        <f t="shared" ca="1" si="11"/>
        <v>0.58646316165095436</v>
      </c>
      <c r="J114" s="1">
        <f t="shared" ca="1" si="11"/>
        <v>0.56016018370568665</v>
      </c>
      <c r="K114" s="1">
        <f t="shared" ca="1" si="11"/>
        <v>0.45120753908935268</v>
      </c>
      <c r="L114" s="1">
        <f t="shared" ca="1" si="11"/>
        <v>0.58089893726964359</v>
      </c>
      <c r="M114" s="1">
        <f t="shared" ca="1" si="11"/>
        <v>0.66876018073190202</v>
      </c>
      <c r="N114" s="1">
        <f t="shared" ca="1" si="11"/>
        <v>0.68819403536226509</v>
      </c>
      <c r="O114" s="1">
        <f t="shared" ca="1" si="11"/>
        <v>0.59189139383827138</v>
      </c>
      <c r="P114" s="1">
        <f t="shared" ca="1" si="11"/>
        <v>0.41960530711646343</v>
      </c>
      <c r="Q114" s="1">
        <f t="shared" ca="1" si="11"/>
        <v>0.38545190747985802</v>
      </c>
      <c r="R114" s="1">
        <f t="shared" ca="1" si="11"/>
        <v>0.24626376507330497</v>
      </c>
      <c r="S114" s="1">
        <f t="shared" ca="1" si="11"/>
        <v>0.21711094420308691</v>
      </c>
      <c r="T114" s="1">
        <f t="shared" ca="1" si="11"/>
        <v>0.40603346168136562</v>
      </c>
      <c r="U114" s="1">
        <f t="shared" ca="1" si="11"/>
        <v>0.45071540079224021</v>
      </c>
      <c r="V114" s="1">
        <f t="shared" ca="1" si="15"/>
        <v>0.33352846232977285</v>
      </c>
      <c r="W114" s="1">
        <f t="shared" ca="1" si="16"/>
        <v>0.19428074372939991</v>
      </c>
    </row>
    <row r="115" spans="1:23">
      <c r="A115">
        <v>148</v>
      </c>
      <c r="B115" t="s">
        <v>51</v>
      </c>
      <c r="C115">
        <v>1</v>
      </c>
      <c r="D115" s="1">
        <f t="shared" ca="1" si="12"/>
        <v>0.42009548664572566</v>
      </c>
      <c r="E115" s="1">
        <f t="shared" ca="1" si="13"/>
        <v>0.69485830563460182</v>
      </c>
      <c r="F115" s="1">
        <f t="shared" ca="1" si="14"/>
        <v>0.72758530529274512</v>
      </c>
      <c r="G115" s="1">
        <f t="shared" ca="1" si="10"/>
        <v>0.59798416048086633</v>
      </c>
      <c r="H115" s="1">
        <f t="shared" ca="1" si="10"/>
        <v>0.69701961921921041</v>
      </c>
      <c r="I115" s="1">
        <f t="shared" ca="1" si="11"/>
        <v>0.87817149533690908</v>
      </c>
      <c r="J115" s="1">
        <f t="shared" ca="1" si="11"/>
        <v>0.95106475866992535</v>
      </c>
      <c r="K115" s="1">
        <f t="shared" ca="1" si="11"/>
        <v>0.89567916154392968</v>
      </c>
      <c r="L115" s="1">
        <f t="shared" ca="1" si="11"/>
        <v>0.71075044317639602</v>
      </c>
      <c r="M115" s="1">
        <f t="shared" ca="1" si="11"/>
        <v>0.54564457917823295</v>
      </c>
      <c r="N115" s="1">
        <f t="shared" ca="1" si="11"/>
        <v>0.64136318995171193</v>
      </c>
      <c r="O115" s="1">
        <f t="shared" ca="1" si="11"/>
        <v>0.6671516012039308</v>
      </c>
      <c r="P115" s="1">
        <f t="shared" ca="1" si="11"/>
        <v>0.52061609330081438</v>
      </c>
      <c r="Q115" s="1">
        <f t="shared" ca="1" si="11"/>
        <v>0.44901050118639974</v>
      </c>
      <c r="R115" s="1">
        <f t="shared" ca="1" si="11"/>
        <v>0.27990724445840387</v>
      </c>
      <c r="S115" s="1">
        <f t="shared" ca="1" si="11"/>
        <v>0.14548595806409853</v>
      </c>
      <c r="T115" s="1">
        <f t="shared" ca="1" si="11"/>
        <v>5.2776929483948423E-2</v>
      </c>
      <c r="U115" s="1">
        <f t="shared" ca="1" si="11"/>
        <v>1.7216355222371121E-2</v>
      </c>
      <c r="V115" s="1">
        <f t="shared" ca="1" si="15"/>
        <v>1.2622595794378745E-2</v>
      </c>
      <c r="W115" s="1">
        <f t="shared" ca="1" si="16"/>
        <v>1.7459041261155578E-3</v>
      </c>
    </row>
    <row r="116" spans="1:23">
      <c r="A116">
        <v>149</v>
      </c>
      <c r="B116" t="s">
        <v>52</v>
      </c>
      <c r="C116">
        <v>1</v>
      </c>
      <c r="D116" s="1">
        <f t="shared" ca="1" si="12"/>
        <v>0.39044403221950486</v>
      </c>
      <c r="E116" s="1">
        <f t="shared" ca="1" si="13"/>
        <v>0.60272382594429363</v>
      </c>
      <c r="F116" s="1">
        <f t="shared" ca="1" si="14"/>
        <v>0.53728844049635494</v>
      </c>
      <c r="G116" s="1">
        <f t="shared" ca="1" si="10"/>
        <v>0.26900430842218731</v>
      </c>
      <c r="H116" s="1">
        <f t="shared" ca="1" si="10"/>
        <v>0.29070655898616826</v>
      </c>
      <c r="I116" s="1">
        <f t="shared" ca="1" si="11"/>
        <v>0.55154742380849742</v>
      </c>
      <c r="J116" s="1">
        <f t="shared" ca="1" si="11"/>
        <v>0.59763372089161726</v>
      </c>
      <c r="K116" s="1">
        <f t="shared" ca="1" si="11"/>
        <v>0.51323867757129071</v>
      </c>
      <c r="L116" s="1">
        <f t="shared" ca="1" si="11"/>
        <v>0.5632481086386123</v>
      </c>
      <c r="M116" s="1">
        <f t="shared" ca="1" si="11"/>
        <v>0.56290331314834519</v>
      </c>
      <c r="N116" s="1">
        <f t="shared" ca="1" si="11"/>
        <v>0.67143803465434559</v>
      </c>
      <c r="O116" s="1">
        <f t="shared" ca="1" si="11"/>
        <v>0.67229110822271587</v>
      </c>
      <c r="P116" s="1">
        <f t="shared" ca="1" si="11"/>
        <v>0.54246181269959781</v>
      </c>
      <c r="Q116" s="1">
        <f t="shared" ca="1" si="11"/>
        <v>0.5206398980157001</v>
      </c>
      <c r="R116" s="1">
        <f t="shared" ca="1" si="11"/>
        <v>0.41557189471616374</v>
      </c>
      <c r="S116" s="1">
        <f t="shared" ca="1" si="11"/>
        <v>0.37828875416365787</v>
      </c>
      <c r="T116" s="1">
        <f t="shared" ca="1" si="11"/>
        <v>0.41818487573448504</v>
      </c>
      <c r="U116" s="1">
        <f t="shared" ca="1" si="11"/>
        <v>0.29938942636985438</v>
      </c>
      <c r="V116" s="1">
        <f t="shared" ca="1" si="15"/>
        <v>0.17993022623861499</v>
      </c>
      <c r="W116" s="1">
        <f t="shared" ca="1" si="16"/>
        <v>0.1090823191080182</v>
      </c>
    </row>
    <row r="117" spans="1:23">
      <c r="A117">
        <v>150</v>
      </c>
      <c r="B117" t="s">
        <v>53</v>
      </c>
      <c r="C117">
        <v>1</v>
      </c>
      <c r="D117" s="1">
        <f t="shared" ca="1" si="12"/>
        <v>0.62326730827445354</v>
      </c>
      <c r="E117" s="1">
        <f t="shared" ca="1" si="13"/>
        <v>0.54691469798001335</v>
      </c>
      <c r="F117" s="1">
        <f t="shared" ca="1" si="14"/>
        <v>0.57585173093542452</v>
      </c>
      <c r="G117" s="1">
        <f t="shared" ca="1" si="10"/>
        <v>0.53747346870884338</v>
      </c>
      <c r="H117" s="1">
        <f t="shared" ca="1" si="10"/>
        <v>0.62978280652868368</v>
      </c>
      <c r="I117" s="1">
        <f t="shared" ca="1" si="11"/>
        <v>0.70654144923710305</v>
      </c>
      <c r="J117" s="1">
        <f t="shared" ca="1" si="11"/>
        <v>0.75906534827864391</v>
      </c>
      <c r="K117" s="1">
        <f t="shared" ca="1" si="11"/>
        <v>0.68322920354715266</v>
      </c>
      <c r="L117" s="1">
        <f t="shared" ca="1" si="11"/>
        <v>0.62085465504411785</v>
      </c>
      <c r="M117" s="1">
        <f t="shared" ca="1" si="11"/>
        <v>0.73254863178538154</v>
      </c>
      <c r="N117" s="1">
        <f t="shared" ca="1" si="11"/>
        <v>0.66826238003455085</v>
      </c>
      <c r="O117" s="1">
        <f t="shared" ca="1" si="11"/>
        <v>0.39375635528139802</v>
      </c>
      <c r="P117" s="1">
        <f t="shared" ca="1" si="11"/>
        <v>0.31825713116720206</v>
      </c>
      <c r="Q117" s="1">
        <f t="shared" ca="1" si="11"/>
        <v>0.42061324805567235</v>
      </c>
      <c r="R117" s="1">
        <f t="shared" ca="1" si="11"/>
        <v>0.33934541552649888</v>
      </c>
      <c r="S117" s="1">
        <f t="shared" ca="1" si="11"/>
        <v>0.34105190078264541</v>
      </c>
      <c r="T117" s="1">
        <f t="shared" ca="1" si="11"/>
        <v>0.41159829013705113</v>
      </c>
      <c r="U117" s="1">
        <f t="shared" ca="1" si="11"/>
        <v>0.23031206925369391</v>
      </c>
      <c r="V117" s="1">
        <f t="shared" ca="1" si="15"/>
        <v>4.5989304002380424E-2</v>
      </c>
      <c r="W117" s="1">
        <f t="shared" ca="1" si="16"/>
        <v>-3.1417319777608498E-2</v>
      </c>
    </row>
    <row r="118" spans="1:23">
      <c r="A118">
        <v>151</v>
      </c>
      <c r="B118" t="s">
        <v>54</v>
      </c>
      <c r="C118">
        <v>1</v>
      </c>
      <c r="D118" s="1">
        <f t="shared" ca="1" si="12"/>
        <v>0.98067789967636121</v>
      </c>
      <c r="E118" s="1">
        <f t="shared" ca="1" si="13"/>
        <v>0.92476532257632094</v>
      </c>
      <c r="F118" s="1">
        <f t="shared" ca="1" si="14"/>
        <v>0.70040444754249831</v>
      </c>
      <c r="G118" s="1">
        <f t="shared" ca="1" si="10"/>
        <v>0.38843234360420198</v>
      </c>
      <c r="H118" s="1">
        <f t="shared" ca="1" si="10"/>
        <v>0.41256072295797885</v>
      </c>
      <c r="I118" s="1">
        <f t="shared" ca="1" si="11"/>
        <v>0.71425763938986164</v>
      </c>
      <c r="J118" s="1">
        <f t="shared" ca="1" si="11"/>
        <v>0.91708526531568924</v>
      </c>
      <c r="K118" s="1">
        <f t="shared" ca="1" si="11"/>
        <v>0.95450273604340263</v>
      </c>
      <c r="L118" s="1">
        <f t="shared" ca="1" si="11"/>
        <v>0.97011193633119164</v>
      </c>
      <c r="M118" s="1">
        <f t="shared" ca="1" si="11"/>
        <v>0.92613332378437663</v>
      </c>
      <c r="N118" s="1">
        <f t="shared" ca="1" si="11"/>
        <v>0.7308405570690002</v>
      </c>
      <c r="O118" s="1">
        <f t="shared" ca="1" si="11"/>
        <v>0.44669250709773295</v>
      </c>
      <c r="P118" s="1">
        <f t="shared" ca="1" si="11"/>
        <v>0.34510852223344601</v>
      </c>
      <c r="Q118" s="1">
        <f t="shared" ca="1" si="11"/>
        <v>0.39335555353902651</v>
      </c>
      <c r="R118" s="1">
        <f t="shared" ca="1" si="11"/>
        <v>0.25520050922819126</v>
      </c>
      <c r="S118" s="1">
        <f t="shared" ca="1" si="11"/>
        <v>0.27810042540786367</v>
      </c>
      <c r="T118" s="1">
        <f t="shared" ca="1" si="11"/>
        <v>0.41532520937919548</v>
      </c>
      <c r="U118" s="1">
        <f t="shared" ca="1" si="11"/>
        <v>0.28893585533517741</v>
      </c>
      <c r="V118" s="1">
        <f t="shared" ca="1" si="15"/>
        <v>0.14037056196882619</v>
      </c>
      <c r="W118" s="1">
        <f t="shared" ca="1" si="16"/>
        <v>0.10244339506011559</v>
      </c>
    </row>
    <row r="119" spans="1:23">
      <c r="A119">
        <v>152</v>
      </c>
      <c r="B119" t="s">
        <v>55</v>
      </c>
      <c r="C119">
        <v>1</v>
      </c>
      <c r="D119" s="1">
        <f t="shared" ca="1" si="12"/>
        <v>0.96216878124777316</v>
      </c>
      <c r="E119" s="1">
        <f t="shared" ca="1" si="13"/>
        <v>0.91413983960593281</v>
      </c>
      <c r="F119" s="1">
        <f t="shared" ca="1" si="14"/>
        <v>0.7635816410393188</v>
      </c>
      <c r="G119" s="1">
        <f t="shared" ca="1" si="10"/>
        <v>0.54972589199565969</v>
      </c>
      <c r="H119" s="1">
        <f t="shared" ca="1" si="10"/>
        <v>0.50610258850600676</v>
      </c>
      <c r="I119" s="1">
        <f t="shared" ca="1" si="11"/>
        <v>0.54511112478514812</v>
      </c>
      <c r="J119" s="1">
        <f t="shared" ca="1" si="11"/>
        <v>0.67352918221087688</v>
      </c>
      <c r="K119" s="1">
        <f t="shared" ca="1" si="11"/>
        <v>0.5907624009333603</v>
      </c>
      <c r="L119" s="1">
        <f t="shared" ca="1" si="11"/>
        <v>0.47842337786444322</v>
      </c>
      <c r="M119" s="1">
        <f t="shared" ca="1" si="11"/>
        <v>0.5811189220137476</v>
      </c>
      <c r="N119" s="1">
        <f t="shared" ca="1" si="11"/>
        <v>0.59677623729176388</v>
      </c>
      <c r="O119" s="1">
        <f t="shared" ca="1" si="11"/>
        <v>0.3962094955881314</v>
      </c>
      <c r="P119" s="1">
        <f t="shared" ca="1" si="11"/>
        <v>0.353171706514462</v>
      </c>
      <c r="Q119" s="1">
        <f t="shared" ca="1" si="11"/>
        <v>0.41982296591934321</v>
      </c>
      <c r="R119" s="1">
        <f t="shared" ca="1" si="11"/>
        <v>0.31786582385885714</v>
      </c>
      <c r="S119" s="1">
        <f t="shared" ca="1" si="11"/>
        <v>0.35353906021733827</v>
      </c>
      <c r="T119" s="1">
        <f t="shared" ca="1" si="11"/>
        <v>0.54892878625632169</v>
      </c>
      <c r="U119" s="1">
        <f t="shared" ca="1" si="11"/>
        <v>0.44879031996519919</v>
      </c>
      <c r="V119" s="1">
        <f t="shared" ca="1" si="15"/>
        <v>0.17192543002350144</v>
      </c>
      <c r="W119" s="1">
        <f t="shared" ca="1" si="16"/>
        <v>6.3591781855345489E-2</v>
      </c>
    </row>
    <row r="120" spans="1:23">
      <c r="A120">
        <v>153</v>
      </c>
      <c r="B120" t="s">
        <v>56</v>
      </c>
      <c r="C120">
        <v>1</v>
      </c>
      <c r="D120" s="1">
        <f t="shared" ca="1" si="12"/>
        <v>1.0082803283066017</v>
      </c>
      <c r="E120" s="1">
        <f t="shared" ca="1" si="13"/>
        <v>0.99712811840436422</v>
      </c>
      <c r="F120" s="1">
        <f t="shared" ca="1" si="14"/>
        <v>0.95947749524483328</v>
      </c>
      <c r="G120" s="1">
        <f t="shared" ca="1" si="10"/>
        <v>0.93135121138074783</v>
      </c>
      <c r="H120" s="1">
        <f t="shared" ca="1" si="10"/>
        <v>0.95449621691476128</v>
      </c>
      <c r="I120" s="1">
        <f t="shared" ca="1" si="11"/>
        <v>1.0261243596970029</v>
      </c>
      <c r="J120" s="1">
        <f t="shared" ca="1" si="11"/>
        <v>1.0850483852537494</v>
      </c>
      <c r="K120" s="1">
        <f t="shared" ca="1" si="11"/>
        <v>1.0087782564584846</v>
      </c>
      <c r="L120" s="1">
        <f t="shared" ca="1" si="11"/>
        <v>0.74199685599779452</v>
      </c>
      <c r="M120" s="1">
        <f t="shared" ca="1" si="11"/>
        <v>0.38053607034343184</v>
      </c>
      <c r="N120" s="1">
        <f t="shared" ca="1" si="11"/>
        <v>0.16404022247267974</v>
      </c>
      <c r="O120" s="1">
        <f t="shared" ca="1" si="11"/>
        <v>8.1894781974929359E-2</v>
      </c>
      <c r="P120" s="1">
        <f t="shared" ca="1" si="11"/>
        <v>0.18546575612457075</v>
      </c>
      <c r="Q120" s="1">
        <f t="shared" ca="1" si="11"/>
        <v>0.33319574043762235</v>
      </c>
      <c r="R120" s="1">
        <f t="shared" ca="1" si="11"/>
        <v>0.2751611496569461</v>
      </c>
      <c r="S120" s="1">
        <f t="shared" ca="1" si="11"/>
        <v>0.31559489168230892</v>
      </c>
      <c r="T120" s="1">
        <f t="shared" ca="1" si="11"/>
        <v>0.44538257957641908</v>
      </c>
      <c r="U120" s="1">
        <f t="shared" ca="1" si="11"/>
        <v>0.25383817438172096</v>
      </c>
      <c r="V120" s="1">
        <f t="shared" ca="1" si="15"/>
        <v>3.1980719487217577E-2</v>
      </c>
      <c r="W120" s="1">
        <f t="shared" ca="1" si="16"/>
        <v>-1.7611319518663845E-2</v>
      </c>
    </row>
    <row r="121" spans="1:23">
      <c r="A121">
        <v>154</v>
      </c>
      <c r="B121" t="s">
        <v>57</v>
      </c>
      <c r="C121">
        <v>1</v>
      </c>
      <c r="D121" s="1">
        <f t="shared" ca="1" si="12"/>
        <v>0.31468085350917768</v>
      </c>
      <c r="E121" s="1">
        <f t="shared" ca="1" si="13"/>
        <v>0.40441196076138042</v>
      </c>
      <c r="F121" s="1">
        <f t="shared" ca="1" si="14"/>
        <v>0.64496531383440603</v>
      </c>
      <c r="G121" s="1">
        <f t="shared" ca="1" si="10"/>
        <v>0.67203597751209521</v>
      </c>
      <c r="H121" s="1">
        <f t="shared" ca="1" si="10"/>
        <v>0.54755788201414224</v>
      </c>
      <c r="I121" s="1">
        <f t="shared" ca="1" si="11"/>
        <v>0.68906679159184514</v>
      </c>
      <c r="J121" s="1">
        <f t="shared" ca="1" si="11"/>
        <v>0.93509320209722058</v>
      </c>
      <c r="K121" s="1">
        <f t="shared" ca="1" si="11"/>
        <v>1.068995381649541</v>
      </c>
      <c r="L121" s="1">
        <f t="shared" ca="1" si="11"/>
        <v>1.0291497592740604</v>
      </c>
      <c r="M121" s="1">
        <f t="shared" ca="1" si="11"/>
        <v>0.92144853258417636</v>
      </c>
      <c r="N121" s="1">
        <f t="shared" ca="1" si="11"/>
        <v>0.75167456695879897</v>
      </c>
      <c r="O121" s="1">
        <f t="shared" ca="1" si="11"/>
        <v>0.58945871579866005</v>
      </c>
      <c r="P121" s="1">
        <f t="shared" ca="1" si="11"/>
        <v>0.46339401995388513</v>
      </c>
      <c r="Q121" s="1">
        <f t="shared" ca="1" si="11"/>
        <v>0.41694609009555705</v>
      </c>
      <c r="R121" s="1">
        <f t="shared" ca="1" si="11"/>
        <v>0.2320778419276735</v>
      </c>
      <c r="S121" s="1">
        <f t="shared" ca="1" si="11"/>
        <v>0.2354071841353868</v>
      </c>
      <c r="T121" s="1">
        <f t="shared" ca="1" si="11"/>
        <v>0.36755106897162926</v>
      </c>
      <c r="U121" s="1">
        <f t="shared" ca="1" si="11"/>
        <v>0.27067561741612689</v>
      </c>
      <c r="V121" s="1">
        <f t="shared" ca="1" si="15"/>
        <v>0.11196652013211518</v>
      </c>
      <c r="W121" s="1">
        <f t="shared" ca="1" si="16"/>
        <v>-9.3297655845680349E-3</v>
      </c>
    </row>
    <row r="122" spans="1:23">
      <c r="A122">
        <v>155</v>
      </c>
      <c r="B122" t="s">
        <v>58</v>
      </c>
      <c r="C122">
        <v>1</v>
      </c>
      <c r="D122" s="1">
        <f t="shared" ca="1" si="12"/>
        <v>0.96137996908733159</v>
      </c>
      <c r="E122" s="1">
        <f t="shared" ca="1" si="13"/>
        <v>0.92692272422552224</v>
      </c>
      <c r="F122" s="1">
        <f t="shared" ca="1" si="14"/>
        <v>0.7722443814695279</v>
      </c>
      <c r="G122" s="1">
        <f t="shared" ca="1" si="10"/>
        <v>0.60218405272229225</v>
      </c>
      <c r="H122" s="1">
        <f t="shared" ca="1" si="10"/>
        <v>0.7483471059780038</v>
      </c>
      <c r="I122" s="1">
        <f t="shared" ca="1" si="11"/>
        <v>0.93446043025809455</v>
      </c>
      <c r="J122" s="1">
        <f t="shared" ca="1" si="11"/>
        <v>1.0264257337232905</v>
      </c>
      <c r="K122" s="1">
        <f t="shared" ca="1" si="11"/>
        <v>1.0335686745579178</v>
      </c>
      <c r="L122" s="1">
        <f t="shared" ca="1" si="11"/>
        <v>1.003372025983464</v>
      </c>
      <c r="M122" s="1">
        <f t="shared" ca="1" si="11"/>
        <v>0.93158876704219407</v>
      </c>
      <c r="N122" s="1">
        <f t="shared" ca="1" si="11"/>
        <v>0.70181333552347946</v>
      </c>
      <c r="O122" s="1">
        <f t="shared" ca="1" si="11"/>
        <v>0.39061750539483803</v>
      </c>
      <c r="P122" s="1">
        <f t="shared" ca="1" si="11"/>
        <v>0.32532670459059698</v>
      </c>
      <c r="Q122" s="1">
        <f t="shared" ca="1" si="11"/>
        <v>0.46065264794571287</v>
      </c>
      <c r="R122" s="1">
        <f t="shared" ca="1" si="11"/>
        <v>0.36054808033268143</v>
      </c>
      <c r="S122" s="1">
        <f t="shared" ca="1" si="11"/>
        <v>0.23247666938780598</v>
      </c>
      <c r="T122" s="1">
        <f t="shared" ca="1" si="11"/>
        <v>0.15189413984509703</v>
      </c>
      <c r="U122" s="1">
        <f t="shared" ca="1" si="11"/>
        <v>5.832004950420807E-2</v>
      </c>
      <c r="V122" s="1">
        <f t="shared" ca="1" si="15"/>
        <v>6.9535144085579167E-3</v>
      </c>
      <c r="W122" s="1">
        <f t="shared" ca="1" si="16"/>
        <v>3.2665908950771851E-2</v>
      </c>
    </row>
    <row r="123" spans="1:23">
      <c r="A123">
        <v>156</v>
      </c>
      <c r="B123" t="s">
        <v>59</v>
      </c>
      <c r="C123">
        <v>1</v>
      </c>
      <c r="D123" s="1">
        <f t="shared" ca="1" si="12"/>
        <v>0.79761005986744782</v>
      </c>
      <c r="E123" s="1">
        <f t="shared" ca="1" si="13"/>
        <v>0.62497767841171259</v>
      </c>
      <c r="F123" s="1">
        <f t="shared" ca="1" si="14"/>
        <v>0.32358185775353449</v>
      </c>
      <c r="G123" s="1">
        <f t="shared" ca="1" si="10"/>
        <v>0.33219546144732082</v>
      </c>
      <c r="H123" s="1">
        <f t="shared" ca="1" si="10"/>
        <v>0.6917660580219458</v>
      </c>
      <c r="I123" s="1">
        <f t="shared" ca="1" si="11"/>
        <v>0.87470698603980424</v>
      </c>
      <c r="J123" s="1">
        <f t="shared" ca="1" si="11"/>
        <v>0.72922822388732156</v>
      </c>
      <c r="K123" s="1">
        <f t="shared" ca="1" si="11"/>
        <v>0.47270985908641483</v>
      </c>
      <c r="L123" s="1">
        <f t="shared" ca="1" si="11"/>
        <v>0.46550674906609729</v>
      </c>
      <c r="M123" s="1">
        <f t="shared" ca="1" si="11"/>
        <v>0.46620978806462077</v>
      </c>
      <c r="N123" s="1">
        <f t="shared" ca="1" si="11"/>
        <v>0.45172440966475519</v>
      </c>
      <c r="O123" s="1">
        <f t="shared" ca="1" si="11"/>
        <v>0.31181904392973053</v>
      </c>
      <c r="P123" s="1">
        <f t="shared" ca="1" si="11"/>
        <v>0.2976762782215866</v>
      </c>
      <c r="Q123" s="1">
        <f t="shared" ca="1" si="11"/>
        <v>0.32032151926224878</v>
      </c>
      <c r="R123" s="1">
        <f t="shared" ca="1" si="11"/>
        <v>0.22220425470974053</v>
      </c>
      <c r="S123" s="1">
        <f t="shared" ca="1" si="11"/>
        <v>0.25443201902051388</v>
      </c>
      <c r="T123" s="1">
        <f t="shared" ca="1" si="11"/>
        <v>0.35569249432672989</v>
      </c>
      <c r="U123" s="1">
        <f t="shared" ca="1" si="11"/>
        <v>0.17287561133977791</v>
      </c>
      <c r="V123" s="1">
        <f t="shared" ca="1" si="15"/>
        <v>-2.5355753345485257E-2</v>
      </c>
      <c r="W123" s="1">
        <f t="shared" ca="1" si="16"/>
        <v>-7.1856324694315701E-2</v>
      </c>
    </row>
    <row r="124" spans="1:23">
      <c r="A124">
        <v>157</v>
      </c>
      <c r="B124" t="s">
        <v>60</v>
      </c>
      <c r="C124">
        <v>1</v>
      </c>
      <c r="D124" s="1">
        <f t="shared" ca="1" si="12"/>
        <v>0.28091448776889061</v>
      </c>
      <c r="E124" s="1">
        <f t="shared" ca="1" si="13"/>
        <v>0.38305702174640582</v>
      </c>
      <c r="F124" s="1">
        <f t="shared" ca="1" si="14"/>
        <v>0.14367039196281517</v>
      </c>
      <c r="G124" s="1">
        <f t="shared" ca="1" si="10"/>
        <v>3.221152203720816E-2</v>
      </c>
      <c r="H124" s="1">
        <f t="shared" ca="1" si="10"/>
        <v>0.2959441005036938</v>
      </c>
      <c r="I124" s="1">
        <f t="shared" ca="1" si="11"/>
        <v>0.65289682411564598</v>
      </c>
      <c r="J124" s="1">
        <f t="shared" ca="1" si="11"/>
        <v>0.67555463037280528</v>
      </c>
      <c r="K124" s="1">
        <f t="shared" ca="1" si="11"/>
        <v>0.54379127794197935</v>
      </c>
      <c r="L124" s="1">
        <f t="shared" ca="1" si="11"/>
        <v>0.64788812835139953</v>
      </c>
      <c r="M124" s="1">
        <f t="shared" ca="1" si="11"/>
        <v>0.76756087291042263</v>
      </c>
      <c r="N124" s="1">
        <f t="shared" ca="1" si="11"/>
        <v>0.78010641916769996</v>
      </c>
      <c r="O124" s="1">
        <f t="shared" ca="1" si="11"/>
        <v>0.5602231493438945</v>
      </c>
      <c r="P124" s="1">
        <f t="shared" ca="1" si="11"/>
        <v>0.22052695143745843</v>
      </c>
      <c r="Q124" s="1">
        <f t="shared" ca="1" si="11"/>
        <v>9.8481830075937429E-2</v>
      </c>
      <c r="R124" s="1">
        <f t="shared" ca="1" si="11"/>
        <v>0.11114518269472873</v>
      </c>
      <c r="S124" s="1">
        <f t="shared" ca="1" si="11"/>
        <v>0.22370388035577612</v>
      </c>
      <c r="T124" s="1">
        <f t="shared" ca="1" si="11"/>
        <v>0.33715255498458585</v>
      </c>
      <c r="U124" s="1">
        <f t="shared" ca="1" si="11"/>
        <v>0.20350825619981444</v>
      </c>
      <c r="V124" s="1">
        <f t="shared" ca="1" si="15"/>
        <v>9.358629743443915E-2</v>
      </c>
      <c r="W124" s="1">
        <f t="shared" ca="1" si="16"/>
        <v>7.6594338014772972E-2</v>
      </c>
    </row>
    <row r="125" spans="1:23">
      <c r="A125">
        <v>158</v>
      </c>
      <c r="B125" t="s">
        <v>61</v>
      </c>
      <c r="C125">
        <v>1</v>
      </c>
      <c r="D125" s="1">
        <f t="shared" ca="1" si="12"/>
        <v>0.9705249600658109</v>
      </c>
      <c r="E125" s="1">
        <f t="shared" ca="1" si="13"/>
        <v>0.68313698417943913</v>
      </c>
      <c r="F125" s="1">
        <f t="shared" ca="1" si="14"/>
        <v>0.23149454052698695</v>
      </c>
      <c r="G125" s="1">
        <f t="shared" ca="1" si="10"/>
        <v>5.0370853232425919E-2</v>
      </c>
      <c r="H125" s="1">
        <f t="shared" ca="1" si="10"/>
        <v>0.27175119714049795</v>
      </c>
      <c r="I125" s="1">
        <f t="shared" ca="1" si="11"/>
        <v>0.63238488970266804</v>
      </c>
      <c r="J125" s="1">
        <f t="shared" ca="1" si="11"/>
        <v>0.61450655661403453</v>
      </c>
      <c r="K125" s="1">
        <f t="shared" ca="1" si="11"/>
        <v>0.24594902879207975</v>
      </c>
      <c r="L125" s="1">
        <f t="shared" ca="1" si="11"/>
        <v>9.9260067147727143E-2</v>
      </c>
      <c r="M125" s="1">
        <f t="shared" ca="1" si="11"/>
        <v>0.30267149470371046</v>
      </c>
      <c r="N125" s="1">
        <f t="shared" ca="1" si="11"/>
        <v>0.54659585132109978</v>
      </c>
      <c r="O125" s="1">
        <f t="shared" ca="1" si="11"/>
        <v>0.46921683403294179</v>
      </c>
      <c r="P125" s="1">
        <f t="shared" ca="1" si="11"/>
        <v>0.22630021825198349</v>
      </c>
      <c r="Q125" s="1">
        <f t="shared" ca="1" si="11"/>
        <v>5.8384639982508202E-2</v>
      </c>
      <c r="R125" s="1">
        <f t="shared" ca="1" si="11"/>
        <v>4.2681866067817785E-2</v>
      </c>
      <c r="S125" s="1">
        <f t="shared" ca="1" si="11"/>
        <v>0.20248240152422259</v>
      </c>
      <c r="T125" s="1">
        <f t="shared" ca="1" si="11"/>
        <v>0.38769044028992544</v>
      </c>
      <c r="U125" s="1">
        <f t="shared" ca="1" si="11"/>
        <v>0.2891783904604196</v>
      </c>
      <c r="V125" s="1">
        <f t="shared" ca="1" si="15"/>
        <v>0.14458209095867836</v>
      </c>
      <c r="W125" s="1">
        <f t="shared" ca="1" si="16"/>
        <v>5.2311547856198508E-2</v>
      </c>
    </row>
    <row r="126" spans="1:23">
      <c r="A126">
        <v>159</v>
      </c>
      <c r="B126" t="s">
        <v>62</v>
      </c>
      <c r="C126">
        <v>1</v>
      </c>
      <c r="D126" s="1">
        <f t="shared" ca="1" si="12"/>
        <v>0.46191831944285083</v>
      </c>
      <c r="E126" s="1">
        <f t="shared" ca="1" si="13"/>
        <v>0.1544287371062639</v>
      </c>
      <c r="F126" s="1">
        <f t="shared" ca="1" si="14"/>
        <v>-9.4644920686792755E-4</v>
      </c>
      <c r="G126" s="1">
        <f t="shared" ca="1" si="10"/>
        <v>0.16018400596705287</v>
      </c>
      <c r="H126" s="1">
        <f t="shared" ca="1" si="10"/>
        <v>0.59874180559674917</v>
      </c>
      <c r="I126" s="1">
        <f t="shared" ca="1" si="11"/>
        <v>0.84094770843985489</v>
      </c>
      <c r="J126" s="1">
        <f t="shared" ca="1" si="11"/>
        <v>0.65572106113872741</v>
      </c>
      <c r="K126" s="1">
        <f t="shared" ca="1" si="11"/>
        <v>0.284707088519006</v>
      </c>
      <c r="L126" s="1">
        <f t="shared" ca="1" si="11"/>
        <v>0.19714900930040577</v>
      </c>
      <c r="M126" s="1">
        <f t="shared" ca="1" si="11"/>
        <v>0.40258508133258308</v>
      </c>
      <c r="N126" s="1">
        <f t="shared" ca="1" si="11"/>
        <v>0.65130316109526654</v>
      </c>
      <c r="O126" s="1">
        <f t="shared" ca="1" si="11"/>
        <v>0.61349999689277079</v>
      </c>
      <c r="P126" s="1">
        <f t="shared" ca="1" si="11"/>
        <v>0.41976407960319967</v>
      </c>
      <c r="Q126" s="1">
        <f t="shared" ca="1" si="11"/>
        <v>0.33064462317272003</v>
      </c>
      <c r="R126" s="1">
        <f t="shared" ca="1" si="11"/>
        <v>0.21523355509081279</v>
      </c>
      <c r="S126" s="1">
        <f t="shared" ca="1" si="11"/>
        <v>0.25090781077162749</v>
      </c>
      <c r="T126" s="1">
        <f t="shared" ca="1" si="11"/>
        <v>0.38724398482744382</v>
      </c>
      <c r="U126" s="1">
        <f t="shared" ca="1" si="11"/>
        <v>0.26789772691733338</v>
      </c>
      <c r="V126" s="1">
        <f t="shared" ca="1" si="15"/>
        <v>9.7989190914457402E-2</v>
      </c>
      <c r="W126" s="1">
        <f t="shared" ca="1" si="16"/>
        <v>1.0996514797855596E-2</v>
      </c>
    </row>
    <row r="127" spans="1:23">
      <c r="A127">
        <v>160</v>
      </c>
      <c r="B127" t="s">
        <v>63</v>
      </c>
      <c r="C127">
        <v>1</v>
      </c>
      <c r="D127" s="1">
        <f t="shared" ca="1" si="12"/>
        <v>0.85958100826405703</v>
      </c>
      <c r="E127" s="1">
        <f t="shared" ca="1" si="13"/>
        <v>0.66852092742082181</v>
      </c>
      <c r="F127" s="1">
        <f t="shared" ca="1" si="14"/>
        <v>0.30451168646321425</v>
      </c>
      <c r="G127" s="1">
        <f t="shared" ca="1" si="14"/>
        <v>9.8809969864492295E-2</v>
      </c>
      <c r="H127" s="1">
        <f t="shared" ca="1" si="14"/>
        <v>0.26559375904341281</v>
      </c>
      <c r="I127" s="1">
        <f t="shared" ca="1" si="14"/>
        <v>0.63744636569184876</v>
      </c>
      <c r="J127" s="1">
        <f t="shared" ca="1" si="14"/>
        <v>0.70947917756401746</v>
      </c>
      <c r="K127" s="1">
        <f t="shared" ca="1" si="14"/>
        <v>0.55343497925083784</v>
      </c>
      <c r="L127" s="1">
        <f t="shared" ca="1" si="14"/>
        <v>0.57241566299886815</v>
      </c>
      <c r="M127" s="1">
        <f t="shared" ca="1" si="14"/>
        <v>0.64358323518917315</v>
      </c>
      <c r="N127" s="1">
        <f t="shared" ca="1" si="14"/>
        <v>0.78334680856534433</v>
      </c>
      <c r="O127" s="1">
        <f t="shared" ca="1" si="14"/>
        <v>0.70166429011037579</v>
      </c>
      <c r="P127" s="1">
        <f t="shared" ca="1" si="14"/>
        <v>0.36440113323278872</v>
      </c>
      <c r="Q127" s="1">
        <f t="shared" ca="1" si="14"/>
        <v>0.14248999807803828</v>
      </c>
      <c r="R127" s="1">
        <f t="shared" ca="1" si="14"/>
        <v>9.6858601684041548E-2</v>
      </c>
      <c r="S127" s="1">
        <f t="shared" ca="1" si="14"/>
        <v>0.12144471231290181</v>
      </c>
      <c r="T127" s="1">
        <f t="shared" ca="1" si="14"/>
        <v>0.13248048659712816</v>
      </c>
      <c r="U127" s="1">
        <f t="shared" ca="1" si="14"/>
        <v>9.8893729048444762E-2</v>
      </c>
      <c r="V127" s="1">
        <f t="shared" ca="1" si="15"/>
        <v>4.7842752601992368E-2</v>
      </c>
      <c r="W127" s="1">
        <f t="shared" ca="1" si="16"/>
        <v>4.833739549705187E-2</v>
      </c>
    </row>
    <row r="128" spans="1:23">
      <c r="A128">
        <v>161</v>
      </c>
      <c r="B128" t="s">
        <v>64</v>
      </c>
      <c r="C128">
        <v>1</v>
      </c>
      <c r="D128" s="1">
        <f t="shared" ca="1" si="12"/>
        <v>-3.5696826177928184E-3</v>
      </c>
      <c r="E128" s="1">
        <f t="shared" ca="1" si="13"/>
        <v>-5.9121491495959652E-3</v>
      </c>
      <c r="F128" s="1">
        <f t="shared" ref="F128:U143" ca="1" si="17">(F78+0.6*(G78+E78)+0.15*(D78+H78))/(1+2*0.6+2*0.15)</f>
        <v>4.0913205346071999E-2</v>
      </c>
      <c r="G128" s="1">
        <f t="shared" ca="1" si="17"/>
        <v>0.2269046669577941</v>
      </c>
      <c r="H128" s="1">
        <f t="shared" ca="1" si="17"/>
        <v>0.58191811667320104</v>
      </c>
      <c r="I128" s="1">
        <f t="shared" ca="1" si="17"/>
        <v>0.81559963774760269</v>
      </c>
      <c r="J128" s="1">
        <f t="shared" ca="1" si="17"/>
        <v>0.66458871482045256</v>
      </c>
      <c r="K128" s="1">
        <f t="shared" ca="1" si="17"/>
        <v>0.30852302532079523</v>
      </c>
      <c r="L128" s="1">
        <f t="shared" ca="1" si="17"/>
        <v>0.3131070885538757</v>
      </c>
      <c r="M128" s="1">
        <f t="shared" ca="1" si="17"/>
        <v>0.67592084012601084</v>
      </c>
      <c r="N128" s="1">
        <f t="shared" ca="1" si="17"/>
        <v>0.86760940072480497</v>
      </c>
      <c r="O128" s="1">
        <f t="shared" ca="1" si="17"/>
        <v>0.64745703429851553</v>
      </c>
      <c r="P128" s="1">
        <f t="shared" ca="1" si="17"/>
        <v>0.18658911748377927</v>
      </c>
      <c r="Q128" s="1">
        <f t="shared" ca="1" si="17"/>
        <v>-6.352644676432713E-2</v>
      </c>
      <c r="R128" s="1">
        <f t="shared" ca="1" si="17"/>
        <v>-3.6496508233533578E-2</v>
      </c>
      <c r="S128" s="1">
        <f t="shared" ca="1" si="17"/>
        <v>0.18184034616120251</v>
      </c>
      <c r="T128" s="1">
        <f t="shared" ca="1" si="17"/>
        <v>0.36765717829424455</v>
      </c>
      <c r="U128" s="1">
        <f t="shared" ca="1" si="17"/>
        <v>0.26626075896184737</v>
      </c>
      <c r="V128" s="1">
        <f t="shared" ca="1" si="15"/>
        <v>0.14974818837203027</v>
      </c>
      <c r="W128" s="1">
        <f t="shared" ca="1" si="16"/>
        <v>9.6496370428289055E-2</v>
      </c>
    </row>
    <row r="129" spans="1:23">
      <c r="A129">
        <v>162</v>
      </c>
      <c r="B129" t="s">
        <v>65</v>
      </c>
      <c r="C129">
        <v>1</v>
      </c>
      <c r="D129" s="1">
        <f t="shared" ca="1" si="12"/>
        <v>0.41080134813308983</v>
      </c>
      <c r="E129" s="1">
        <f t="shared" ca="1" si="13"/>
        <v>0.51352881401742911</v>
      </c>
      <c r="F129" s="1">
        <f t="shared" ca="1" si="17"/>
        <v>0.46291451231722008</v>
      </c>
      <c r="G129" s="1">
        <f t="shared" ca="1" si="17"/>
        <v>0.48188639179641674</v>
      </c>
      <c r="H129" s="1">
        <f t="shared" ca="1" si="17"/>
        <v>0.48946862574515604</v>
      </c>
      <c r="I129" s="1">
        <f t="shared" ca="1" si="17"/>
        <v>0.64793982249771342</v>
      </c>
      <c r="J129" s="1">
        <f t="shared" ca="1" si="17"/>
        <v>0.62303592469738145</v>
      </c>
      <c r="K129" s="1">
        <f t="shared" ca="1" si="17"/>
        <v>0.34047670465998642</v>
      </c>
      <c r="L129" s="1">
        <f t="shared" ca="1" si="17"/>
        <v>0.18898701433227091</v>
      </c>
      <c r="M129" s="1">
        <f t="shared" ca="1" si="17"/>
        <v>0.35209787864293596</v>
      </c>
      <c r="N129" s="1">
        <f t="shared" ca="1" si="17"/>
        <v>0.68578728325283966</v>
      </c>
      <c r="O129" s="1">
        <f t="shared" ca="1" si="17"/>
        <v>0.69873126485043768</v>
      </c>
      <c r="P129" s="1">
        <f t="shared" ca="1" si="17"/>
        <v>0.41462136896153085</v>
      </c>
      <c r="Q129" s="1">
        <f t="shared" ca="1" si="17"/>
        <v>0.21330432693769114</v>
      </c>
      <c r="R129" s="1">
        <f t="shared" ca="1" si="17"/>
        <v>0.11860896143389572</v>
      </c>
      <c r="S129" s="1">
        <f t="shared" ca="1" si="17"/>
        <v>4.4858405058313316E-2</v>
      </c>
      <c r="T129" s="1">
        <f t="shared" ca="1" si="17"/>
        <v>7.7741269993276668E-3</v>
      </c>
      <c r="U129" s="1">
        <f t="shared" ca="1" si="17"/>
        <v>1.3044786599918895E-2</v>
      </c>
      <c r="V129" s="1">
        <f t="shared" ca="1" si="15"/>
        <v>2.1164797917248474E-2</v>
      </c>
      <c r="W129" s="1">
        <f t="shared" ca="1" si="16"/>
        <v>1.6686239238795673E-2</v>
      </c>
    </row>
    <row r="130" spans="1:23">
      <c r="A130">
        <v>163</v>
      </c>
      <c r="B130" t="s">
        <v>66</v>
      </c>
      <c r="C130">
        <v>1</v>
      </c>
      <c r="D130" s="1">
        <f t="shared" ca="1" si="12"/>
        <v>9.5453797924051398E-2</v>
      </c>
      <c r="E130" s="1">
        <f t="shared" ca="1" si="13"/>
        <v>0.14406134428129425</v>
      </c>
      <c r="F130" s="1">
        <f t="shared" ca="1" si="17"/>
        <v>0.32082443796749011</v>
      </c>
      <c r="G130" s="1">
        <f t="shared" ca="1" si="17"/>
        <v>0.62334404423142664</v>
      </c>
      <c r="H130" s="1">
        <f t="shared" ca="1" si="17"/>
        <v>0.80486118441137422</v>
      </c>
      <c r="I130" s="1">
        <f t="shared" ca="1" si="17"/>
        <v>0.88101107776190057</v>
      </c>
      <c r="J130" s="1">
        <f t="shared" ca="1" si="17"/>
        <v>0.87329490147997324</v>
      </c>
      <c r="K130" s="1">
        <f t="shared" ca="1" si="17"/>
        <v>0.70298325118724736</v>
      </c>
      <c r="L130" s="1">
        <f t="shared" ca="1" si="17"/>
        <v>0.49572504755092711</v>
      </c>
      <c r="M130" s="1">
        <f t="shared" ca="1" si="17"/>
        <v>0.48193369816739412</v>
      </c>
      <c r="N130" s="1">
        <f t="shared" ca="1" si="17"/>
        <v>0.67303794018649865</v>
      </c>
      <c r="O130" s="1">
        <f t="shared" ca="1" si="17"/>
        <v>0.57771029312837807</v>
      </c>
      <c r="P130" s="1">
        <f t="shared" ca="1" si="17"/>
        <v>0.23426654688056922</v>
      </c>
      <c r="Q130" s="1">
        <f t="shared" ca="1" si="17"/>
        <v>2.1260935560230492E-2</v>
      </c>
      <c r="R130" s="1">
        <f t="shared" ca="1" si="17"/>
        <v>2.2683265856643028E-2</v>
      </c>
      <c r="S130" s="1">
        <f t="shared" ca="1" si="17"/>
        <v>5.2393816523067405E-2</v>
      </c>
      <c r="T130" s="1">
        <f t="shared" ca="1" si="17"/>
        <v>5.8510624702638681E-2</v>
      </c>
      <c r="U130" s="1">
        <f t="shared" ca="1" si="17"/>
        <v>8.7658709402903823E-2</v>
      </c>
      <c r="V130" s="1">
        <f t="shared" ca="1" si="15"/>
        <v>0.10525009747411199</v>
      </c>
      <c r="W130" s="1">
        <f t="shared" ca="1" si="16"/>
        <v>2.8084491489758473E-2</v>
      </c>
    </row>
    <row r="131" spans="1:23">
      <c r="A131">
        <v>164</v>
      </c>
      <c r="B131" t="s">
        <v>67</v>
      </c>
      <c r="C131">
        <v>1</v>
      </c>
      <c r="D131" s="1">
        <f t="shared" ca="1" si="12"/>
        <v>0.3192354304708096</v>
      </c>
      <c r="E131" s="1">
        <f t="shared" ca="1" si="13"/>
        <v>0.54301256947491772</v>
      </c>
      <c r="F131" s="1">
        <f t="shared" ca="1" si="17"/>
        <v>0.57871413331504307</v>
      </c>
      <c r="G131" s="1">
        <f t="shared" ca="1" si="17"/>
        <v>0.62676854836716545</v>
      </c>
      <c r="H131" s="1">
        <f t="shared" ca="1" si="17"/>
        <v>0.66679563393537233</v>
      </c>
      <c r="I131" s="1">
        <f t="shared" ca="1" si="17"/>
        <v>0.75281375037199183</v>
      </c>
      <c r="J131" s="1">
        <f t="shared" ca="1" si="17"/>
        <v>0.67097076998192551</v>
      </c>
      <c r="K131" s="1">
        <f t="shared" ca="1" si="17"/>
        <v>0.49563019199112335</v>
      </c>
      <c r="L131" s="1">
        <f t="shared" ca="1" si="17"/>
        <v>0.42395807568089727</v>
      </c>
      <c r="M131" s="1">
        <f t="shared" ca="1" si="17"/>
        <v>0.36839673132531414</v>
      </c>
      <c r="N131" s="1">
        <f t="shared" ca="1" si="17"/>
        <v>0.48976198347092625</v>
      </c>
      <c r="O131" s="1">
        <f t="shared" ca="1" si="17"/>
        <v>0.46926393363130414</v>
      </c>
      <c r="P131" s="1">
        <f t="shared" ca="1" si="17"/>
        <v>0.25509501263593715</v>
      </c>
      <c r="Q131" s="1">
        <f t="shared" ca="1" si="17"/>
        <v>7.7389209471774759E-2</v>
      </c>
      <c r="R131" s="1">
        <f t="shared" ca="1" si="17"/>
        <v>6.2797505957693039E-2</v>
      </c>
      <c r="S131" s="1">
        <f t="shared" ca="1" si="17"/>
        <v>0.22974928078315376</v>
      </c>
      <c r="T131" s="1">
        <f t="shared" ca="1" si="17"/>
        <v>0.3830625138174496</v>
      </c>
      <c r="U131" s="1">
        <f t="shared" ca="1" si="17"/>
        <v>0.21224693611839487</v>
      </c>
      <c r="V131" s="1">
        <f t="shared" ca="1" si="15"/>
        <v>5.6717402582769749E-2</v>
      </c>
      <c r="W131" s="1">
        <f t="shared" ca="1" si="16"/>
        <v>1.7188498258927605E-2</v>
      </c>
    </row>
    <row r="132" spans="1:23">
      <c r="A132">
        <v>165</v>
      </c>
      <c r="B132" t="s">
        <v>68</v>
      </c>
      <c r="C132">
        <v>1</v>
      </c>
      <c r="D132" s="1">
        <f t="shared" ca="1" si="12"/>
        <v>0.49332010381099678</v>
      </c>
      <c r="E132" s="1">
        <f t="shared" ca="1" si="13"/>
        <v>0.30840083393624351</v>
      </c>
      <c r="F132" s="1">
        <f t="shared" ca="1" si="17"/>
        <v>0.35790305357239793</v>
      </c>
      <c r="G132" s="1">
        <f t="shared" ca="1" si="17"/>
        <v>0.67100253867500259</v>
      </c>
      <c r="H132" s="1">
        <f t="shared" ca="1" si="17"/>
        <v>0.91665481858416042</v>
      </c>
      <c r="I132" s="1">
        <f t="shared" ca="1" si="17"/>
        <v>0.94864724210819862</v>
      </c>
      <c r="J132" s="1">
        <f t="shared" ca="1" si="17"/>
        <v>0.72356263332371029</v>
      </c>
      <c r="K132" s="1">
        <f t="shared" ca="1" si="17"/>
        <v>0.28560356756524652</v>
      </c>
      <c r="L132" s="1">
        <f t="shared" ca="1" si="17"/>
        <v>7.4843894472760783E-2</v>
      </c>
      <c r="M132" s="1">
        <f t="shared" ca="1" si="17"/>
        <v>0.2249644439130663</v>
      </c>
      <c r="N132" s="1">
        <f t="shared" ca="1" si="17"/>
        <v>0.54954759713490664</v>
      </c>
      <c r="O132" s="1">
        <f t="shared" ca="1" si="17"/>
        <v>0.59726564037841556</v>
      </c>
      <c r="P132" s="1">
        <f t="shared" ca="1" si="17"/>
        <v>0.35516742501814147</v>
      </c>
      <c r="Q132" s="1">
        <f t="shared" ca="1" si="17"/>
        <v>0.16534083899482371</v>
      </c>
      <c r="R132" s="1">
        <f t="shared" ca="1" si="17"/>
        <v>0.13948607067845903</v>
      </c>
      <c r="S132" s="1">
        <f t="shared" ca="1" si="17"/>
        <v>0.27103755345145053</v>
      </c>
      <c r="T132" s="1">
        <f t="shared" ca="1" si="17"/>
        <v>0.38706904611355175</v>
      </c>
      <c r="U132" s="1">
        <f t="shared" ca="1" si="17"/>
        <v>0.2457120364860228</v>
      </c>
      <c r="V132" s="1">
        <f t="shared" ca="1" si="15"/>
        <v>6.9697819416277368E-2</v>
      </c>
      <c r="W132" s="1">
        <f t="shared" ca="1" si="16"/>
        <v>-2.6127196636269922E-3</v>
      </c>
    </row>
    <row r="133" spans="1:23">
      <c r="A133">
        <v>166</v>
      </c>
      <c r="B133" t="s">
        <v>69</v>
      </c>
      <c r="C133">
        <v>1</v>
      </c>
      <c r="D133" s="1">
        <f t="shared" ca="1" si="12"/>
        <v>0.3586643927660389</v>
      </c>
      <c r="E133" s="1">
        <f t="shared" ca="1" si="13"/>
        <v>0.49203454001539215</v>
      </c>
      <c r="F133" s="1">
        <f t="shared" ca="1" si="17"/>
        <v>0.56442399606054416</v>
      </c>
      <c r="G133" s="1">
        <f t="shared" ca="1" si="17"/>
        <v>0.80889748342397705</v>
      </c>
      <c r="H133" s="1">
        <f t="shared" ca="1" si="17"/>
        <v>1.0053993446402862</v>
      </c>
      <c r="I133" s="1">
        <f t="shared" ca="1" si="17"/>
        <v>0.99010462082405171</v>
      </c>
      <c r="J133" s="1">
        <f t="shared" ca="1" si="17"/>
        <v>0.76146174924680032</v>
      </c>
      <c r="K133" s="1">
        <f t="shared" ca="1" si="17"/>
        <v>0.46168776034930276</v>
      </c>
      <c r="L133" s="1">
        <f t="shared" ca="1" si="17"/>
        <v>0.3680932581340734</v>
      </c>
      <c r="M133" s="1">
        <f t="shared" ca="1" si="17"/>
        <v>0.36153414036001508</v>
      </c>
      <c r="N133" s="1">
        <f t="shared" ca="1" si="17"/>
        <v>0.38323762775240605</v>
      </c>
      <c r="O133" s="1">
        <f t="shared" ca="1" si="17"/>
        <v>0.20739970397910357</v>
      </c>
      <c r="P133" s="1">
        <f t="shared" ca="1" si="17"/>
        <v>4.6276796084718498E-2</v>
      </c>
      <c r="Q133" s="1">
        <f t="shared" ca="1" si="17"/>
        <v>1.1529676845416174E-2</v>
      </c>
      <c r="R133" s="1">
        <f t="shared" ca="1" si="17"/>
        <v>5.8885139007630746E-2</v>
      </c>
      <c r="S133" s="1">
        <f t="shared" ca="1" si="17"/>
        <v>0.16660855554446427</v>
      </c>
      <c r="T133" s="1">
        <f t="shared" ca="1" si="17"/>
        <v>0.32333483839154159</v>
      </c>
      <c r="U133" s="1">
        <f t="shared" ca="1" si="17"/>
        <v>0.26384022002796914</v>
      </c>
      <c r="V133" s="1">
        <f t="shared" ca="1" si="15"/>
        <v>0.14893892475897008</v>
      </c>
      <c r="W133" s="1">
        <f t="shared" ca="1" si="16"/>
        <v>4.9342536672091229E-2</v>
      </c>
    </row>
    <row r="134" spans="1:23">
      <c r="A134">
        <v>167</v>
      </c>
      <c r="B134" t="s">
        <v>70</v>
      </c>
      <c r="C134">
        <v>1</v>
      </c>
      <c r="D134" s="1">
        <f t="shared" ca="1" si="12"/>
        <v>0.8039787128190683</v>
      </c>
      <c r="E134" s="1">
        <f t="shared" ca="1" si="13"/>
        <v>0.65559214367759944</v>
      </c>
      <c r="F134" s="1">
        <f t="shared" ca="1" si="17"/>
        <v>0.59926488634825636</v>
      </c>
      <c r="G134" s="1">
        <f t="shared" ca="1" si="17"/>
        <v>0.81710222763483709</v>
      </c>
      <c r="H134" s="1">
        <f t="shared" ca="1" si="17"/>
        <v>0.95096128218829501</v>
      </c>
      <c r="I134" s="1">
        <f t="shared" ca="1" si="17"/>
        <v>0.90490463171915392</v>
      </c>
      <c r="J134" s="1">
        <f t="shared" ca="1" si="17"/>
        <v>0.75639516585966038</v>
      </c>
      <c r="K134" s="1">
        <f t="shared" ca="1" si="17"/>
        <v>0.6056633100323926</v>
      </c>
      <c r="L134" s="1">
        <f t="shared" ca="1" si="17"/>
        <v>0.59611766135004363</v>
      </c>
      <c r="M134" s="1">
        <f t="shared" ca="1" si="17"/>
        <v>0.59811816992334177</v>
      </c>
      <c r="N134" s="1">
        <f t="shared" ca="1" si="17"/>
        <v>0.6731734383197765</v>
      </c>
      <c r="O134" s="1">
        <f t="shared" ca="1" si="17"/>
        <v>0.51952720645798511</v>
      </c>
      <c r="P134" s="1">
        <f t="shared" ca="1" si="17"/>
        <v>0.23292243532716966</v>
      </c>
      <c r="Q134" s="1">
        <f t="shared" ca="1" si="17"/>
        <v>9.1570752622437301E-2</v>
      </c>
      <c r="R134" s="1">
        <f t="shared" ca="1" si="17"/>
        <v>8.0221365241913659E-2</v>
      </c>
      <c r="S134" s="1">
        <f t="shared" ca="1" si="17"/>
        <v>0.14141379125797476</v>
      </c>
      <c r="T134" s="1">
        <f t="shared" ca="1" si="17"/>
        <v>0.19591032268765191</v>
      </c>
      <c r="U134" s="1">
        <f t="shared" ca="1" si="17"/>
        <v>7.1115686150393098E-2</v>
      </c>
      <c r="V134" s="1">
        <f t="shared" ca="1" si="15"/>
        <v>-5.3258353098907037E-2</v>
      </c>
      <c r="W134" s="1">
        <f t="shared" ca="1" si="16"/>
        <v>-0.1154649542324838</v>
      </c>
    </row>
    <row r="135" spans="1:23">
      <c r="A135">
        <v>168</v>
      </c>
      <c r="B135" t="s">
        <v>71</v>
      </c>
      <c r="C135">
        <v>-1</v>
      </c>
      <c r="D135" s="1">
        <f t="shared" ca="1" si="12"/>
        <v>-7.0240337800916777E-2</v>
      </c>
      <c r="E135" s="1">
        <f t="shared" ca="1" si="13"/>
        <v>-6.0006312862920963E-2</v>
      </c>
      <c r="F135" s="1">
        <f t="shared" ca="1" si="17"/>
        <v>5.9311967205712565E-2</v>
      </c>
      <c r="G135" s="1">
        <f t="shared" ca="1" si="17"/>
        <v>0.30587588299174395</v>
      </c>
      <c r="H135" s="1">
        <f t="shared" ca="1" si="17"/>
        <v>0.48591793798843375</v>
      </c>
      <c r="I135" s="1">
        <f t="shared" ca="1" si="17"/>
        <v>0.28734992473992083</v>
      </c>
      <c r="J135" s="1">
        <f t="shared" ca="1" si="17"/>
        <v>0.16262432929883375</v>
      </c>
      <c r="K135" s="1">
        <f t="shared" ca="1" si="17"/>
        <v>0.31222118255139458</v>
      </c>
      <c r="L135" s="1">
        <f t="shared" ca="1" si="17"/>
        <v>0.47549558909824696</v>
      </c>
      <c r="M135" s="1">
        <f t="shared" ca="1" si="17"/>
        <v>0.28915551243879845</v>
      </c>
      <c r="N135" s="1">
        <f t="shared" ca="1" si="17"/>
        <v>0.16342725758959581</v>
      </c>
      <c r="O135" s="1">
        <f t="shared" ca="1" si="17"/>
        <v>0.31728338894392588</v>
      </c>
      <c r="P135" s="1">
        <f t="shared" ca="1" si="17"/>
        <v>0.47584542986995909</v>
      </c>
      <c r="Q135" s="1">
        <f t="shared" ca="1" si="17"/>
        <v>0.32324620385766772</v>
      </c>
      <c r="R135" s="1">
        <f t="shared" ca="1" si="17"/>
        <v>0.28467611130720177</v>
      </c>
      <c r="S135" s="1">
        <f t="shared" ca="1" si="17"/>
        <v>0.53577728812241321</v>
      </c>
      <c r="T135" s="1">
        <f t="shared" ca="1" si="17"/>
        <v>0.71011879526111144</v>
      </c>
      <c r="U135" s="1">
        <f t="shared" ca="1" si="17"/>
        <v>0.67239384957397474</v>
      </c>
      <c r="V135" s="1">
        <f t="shared" ca="1" si="15"/>
        <v>0.54125897598469663</v>
      </c>
      <c r="W135" s="1">
        <f t="shared" ca="1" si="16"/>
        <v>0.2605619027161003</v>
      </c>
    </row>
    <row r="136" spans="1:23">
      <c r="A136">
        <v>169</v>
      </c>
      <c r="B136" t="s">
        <v>72</v>
      </c>
      <c r="C136">
        <v>-1</v>
      </c>
      <c r="D136" s="1">
        <f t="shared" ca="1" si="12"/>
        <v>3.2549624687363443E-2</v>
      </c>
      <c r="E136" s="1">
        <f t="shared" ca="1" si="13"/>
        <v>7.1406729546073088E-3</v>
      </c>
      <c r="F136" s="1">
        <f t="shared" ca="1" si="17"/>
        <v>5.5267196539236674E-2</v>
      </c>
      <c r="G136" s="1">
        <f t="shared" ca="1" si="17"/>
        <v>0.19921201940125327</v>
      </c>
      <c r="H136" s="1">
        <f t="shared" ca="1" si="17"/>
        <v>0.32528490285498879</v>
      </c>
      <c r="I136" s="1">
        <f t="shared" ca="1" si="17"/>
        <v>0.24897763727789038</v>
      </c>
      <c r="J136" s="1">
        <f t="shared" ca="1" si="17"/>
        <v>0.25388207624477022</v>
      </c>
      <c r="K136" s="1">
        <f t="shared" ca="1" si="17"/>
        <v>0.33269771738579801</v>
      </c>
      <c r="L136" s="1">
        <f t="shared" ca="1" si="17"/>
        <v>0.21790177312597256</v>
      </c>
      <c r="M136" s="1">
        <f t="shared" ca="1" si="17"/>
        <v>7.3898070010541397E-2</v>
      </c>
      <c r="N136" s="1">
        <f t="shared" ca="1" si="17"/>
        <v>6.6662917184347831E-2</v>
      </c>
      <c r="O136" s="1">
        <f t="shared" ca="1" si="17"/>
        <v>8.9269847115330814E-2</v>
      </c>
      <c r="P136" s="1">
        <f t="shared" ca="1" si="17"/>
        <v>9.8834860286778931E-2</v>
      </c>
      <c r="Q136" s="1">
        <f t="shared" ca="1" si="17"/>
        <v>0.21610160514813082</v>
      </c>
      <c r="R136" s="1">
        <f t="shared" ca="1" si="17"/>
        <v>0.42050498602889863</v>
      </c>
      <c r="S136" s="1">
        <f t="shared" ca="1" si="17"/>
        <v>0.51156242504224303</v>
      </c>
      <c r="T136" s="1">
        <f t="shared" ca="1" si="17"/>
        <v>0.69466960464539063</v>
      </c>
      <c r="U136" s="1">
        <f t="shared" ca="1" si="17"/>
        <v>0.75445615695822743</v>
      </c>
      <c r="V136" s="1">
        <f t="shared" ca="1" si="15"/>
        <v>0.57293693609316709</v>
      </c>
      <c r="W136" s="1">
        <f t="shared" ca="1" si="16"/>
        <v>0.25076272570755032</v>
      </c>
    </row>
    <row r="137" spans="1:23">
      <c r="A137">
        <v>170</v>
      </c>
      <c r="B137" t="s">
        <v>73</v>
      </c>
      <c r="C137">
        <v>-1</v>
      </c>
      <c r="D137" s="1">
        <f t="shared" ca="1" si="12"/>
        <v>0.2147848514264632</v>
      </c>
      <c r="E137" s="1">
        <f t="shared" ca="1" si="13"/>
        <v>0.27366600867557372</v>
      </c>
      <c r="F137" s="1">
        <f t="shared" ca="1" si="17"/>
        <v>0.17859896831489938</v>
      </c>
      <c r="G137" s="1">
        <f t="shared" ca="1" si="17"/>
        <v>7.3556335090025543E-2</v>
      </c>
      <c r="H137" s="1">
        <f t="shared" ca="1" si="17"/>
        <v>2.2749104871343601E-2</v>
      </c>
      <c r="I137" s="1">
        <f t="shared" ca="1" si="17"/>
        <v>-7.8446564248855506E-3</v>
      </c>
      <c r="J137" s="1">
        <f t="shared" ca="1" si="17"/>
        <v>-1.4410702453061497E-2</v>
      </c>
      <c r="K137" s="1">
        <f t="shared" ca="1" si="17"/>
        <v>4.0511618564147159E-2</v>
      </c>
      <c r="L137" s="1">
        <f t="shared" ca="1" si="17"/>
        <v>8.9121423591657159E-2</v>
      </c>
      <c r="M137" s="1">
        <f t="shared" ca="1" si="17"/>
        <v>0.14745218495761239</v>
      </c>
      <c r="N137" s="1">
        <f t="shared" ca="1" si="17"/>
        <v>0.32227485831167341</v>
      </c>
      <c r="O137" s="1">
        <f t="shared" ca="1" si="17"/>
        <v>0.44207427116883657</v>
      </c>
      <c r="P137" s="1">
        <f t="shared" ca="1" si="17"/>
        <v>0.48354379327942587</v>
      </c>
      <c r="Q137" s="1">
        <f t="shared" ca="1" si="17"/>
        <v>0.24928309293242495</v>
      </c>
      <c r="R137" s="1">
        <f t="shared" ca="1" si="17"/>
        <v>0.10960173862474443</v>
      </c>
      <c r="S137" s="1">
        <f t="shared" ca="1" si="17"/>
        <v>0.24078573964773176</v>
      </c>
      <c r="T137" s="1">
        <f t="shared" ca="1" si="17"/>
        <v>0.48628901823454812</v>
      </c>
      <c r="U137" s="1">
        <f t="shared" ca="1" si="17"/>
        <v>0.53150036673329304</v>
      </c>
      <c r="V137" s="1">
        <f t="shared" ca="1" si="15"/>
        <v>0.53584944662968081</v>
      </c>
      <c r="W137" s="1">
        <f t="shared" ca="1" si="16"/>
        <v>0.37513316894927107</v>
      </c>
    </row>
    <row r="138" spans="1:23">
      <c r="A138">
        <v>171</v>
      </c>
      <c r="B138" t="s">
        <v>74</v>
      </c>
      <c r="C138">
        <v>-1</v>
      </c>
      <c r="D138" s="1">
        <f t="shared" ca="1" si="12"/>
        <v>1.1405203871746344E-2</v>
      </c>
      <c r="E138" s="1">
        <f t="shared" ca="1" si="13"/>
        <v>2.3650286739851846E-2</v>
      </c>
      <c r="F138" s="1">
        <f t="shared" ca="1" si="17"/>
        <v>6.9317986950813065E-2</v>
      </c>
      <c r="G138" s="1">
        <f t="shared" ca="1" si="17"/>
        <v>0.1317859948796864</v>
      </c>
      <c r="H138" s="1">
        <f t="shared" ca="1" si="17"/>
        <v>0.16827218610390288</v>
      </c>
      <c r="I138" s="1">
        <f t="shared" ca="1" si="17"/>
        <v>0.16755231025810882</v>
      </c>
      <c r="J138" s="1">
        <f t="shared" ca="1" si="17"/>
        <v>0.28586360073769096</v>
      </c>
      <c r="K138" s="1">
        <f t="shared" ca="1" si="17"/>
        <v>0.38470062194782984</v>
      </c>
      <c r="L138" s="1">
        <f t="shared" ca="1" si="17"/>
        <v>0.24068854528443043</v>
      </c>
      <c r="M138" s="1">
        <f t="shared" ca="1" si="17"/>
        <v>2.6849656839930423E-2</v>
      </c>
      <c r="N138" s="1">
        <f t="shared" ca="1" si="17"/>
        <v>-7.3511588706645873E-3</v>
      </c>
      <c r="O138" s="1">
        <f t="shared" ca="1" si="17"/>
        <v>0.17819511717702347</v>
      </c>
      <c r="P138" s="1">
        <f t="shared" ca="1" si="17"/>
        <v>0.37073007451933748</v>
      </c>
      <c r="Q138" s="1">
        <f t="shared" ca="1" si="17"/>
        <v>0.39403337756040574</v>
      </c>
      <c r="R138" s="1">
        <f t="shared" ca="1" si="17"/>
        <v>0.6358486027427902</v>
      </c>
      <c r="S138" s="1">
        <f t="shared" ca="1" si="17"/>
        <v>0.89749202547521334</v>
      </c>
      <c r="T138" s="1">
        <f t="shared" ca="1" si="17"/>
        <v>1.0211914895972378</v>
      </c>
      <c r="U138" s="1">
        <f t="shared" ca="1" si="17"/>
        <v>0.98528911169280953</v>
      </c>
      <c r="V138" s="1">
        <f t="shared" ca="1" si="15"/>
        <v>0.81487666106286105</v>
      </c>
      <c r="W138" s="1">
        <f t="shared" ca="1" si="16"/>
        <v>0.52977785156337431</v>
      </c>
    </row>
    <row r="139" spans="1:23">
      <c r="A139">
        <v>172</v>
      </c>
      <c r="B139" t="s">
        <v>75</v>
      </c>
      <c r="C139">
        <v>-1</v>
      </c>
      <c r="D139" s="1">
        <f t="shared" ca="1" si="12"/>
        <v>-1.8479271839795443E-2</v>
      </c>
      <c r="E139" s="1">
        <f t="shared" ca="1" si="13"/>
        <v>-8.3278960519403686E-2</v>
      </c>
      <c r="F139" s="1">
        <f t="shared" ca="1" si="17"/>
        <v>-6.4418704409197725E-2</v>
      </c>
      <c r="G139" s="1">
        <f t="shared" ca="1" si="17"/>
        <v>1.4679606401656029E-2</v>
      </c>
      <c r="H139" s="1">
        <f t="shared" ca="1" si="17"/>
        <v>7.9367827742878275E-2</v>
      </c>
      <c r="I139" s="1">
        <f t="shared" ca="1" si="17"/>
        <v>0.15474887960755421</v>
      </c>
      <c r="J139" s="1">
        <f t="shared" ca="1" si="17"/>
        <v>0.34153815456769954</v>
      </c>
      <c r="K139" s="1">
        <f t="shared" ca="1" si="17"/>
        <v>0.60939702512541905</v>
      </c>
      <c r="L139" s="1">
        <f t="shared" ca="1" si="17"/>
        <v>0.61371726055826348</v>
      </c>
      <c r="M139" s="1">
        <f t="shared" ca="1" si="17"/>
        <v>0.46273107530932539</v>
      </c>
      <c r="N139" s="1">
        <f t="shared" ca="1" si="17"/>
        <v>0.43863748136936953</v>
      </c>
      <c r="O139" s="1">
        <f t="shared" ca="1" si="17"/>
        <v>0.24706781228809835</v>
      </c>
      <c r="P139" s="1">
        <f t="shared" ca="1" si="17"/>
        <v>4.6018270351410498E-2</v>
      </c>
      <c r="Q139" s="1">
        <f t="shared" ca="1" si="17"/>
        <v>-1.1841563770617737E-2</v>
      </c>
      <c r="R139" s="1">
        <f t="shared" ca="1" si="17"/>
        <v>9.3538068672401331E-2</v>
      </c>
      <c r="S139" s="1">
        <f t="shared" ca="1" si="17"/>
        <v>0.29207738646773967</v>
      </c>
      <c r="T139" s="1">
        <f t="shared" ca="1" si="17"/>
        <v>0.49850144078151698</v>
      </c>
      <c r="U139" s="1">
        <f t="shared" ca="1" si="17"/>
        <v>0.51736647799876034</v>
      </c>
      <c r="V139" s="1">
        <f t="shared" ca="1" si="15"/>
        <v>0.55540515513598421</v>
      </c>
      <c r="W139" s="1">
        <f t="shared" ca="1" si="16"/>
        <v>0.4523796105366279</v>
      </c>
    </row>
    <row r="140" spans="1:23">
      <c r="A140">
        <v>173</v>
      </c>
      <c r="B140" t="s">
        <v>76</v>
      </c>
      <c r="C140">
        <v>-1</v>
      </c>
      <c r="D140" s="1">
        <f t="shared" ca="1" si="12"/>
        <v>-2.8225616971970197E-2</v>
      </c>
      <c r="E140" s="1">
        <f t="shared" ca="1" si="13"/>
        <v>-4.5145202477987874E-2</v>
      </c>
      <c r="F140" s="1">
        <f t="shared" ca="1" si="17"/>
        <v>-7.8562391643609009E-2</v>
      </c>
      <c r="G140" s="1">
        <f t="shared" ca="1" si="17"/>
        <v>-0.11413239709287652</v>
      </c>
      <c r="H140" s="1">
        <f t="shared" ca="1" si="17"/>
        <v>-0.10987922374066213</v>
      </c>
      <c r="I140" s="1">
        <f t="shared" ca="1" si="17"/>
        <v>1.5671745068088321E-2</v>
      </c>
      <c r="J140" s="1">
        <f t="shared" ca="1" si="17"/>
        <v>0.23171957960730771</v>
      </c>
      <c r="K140" s="1">
        <f t="shared" ca="1" si="17"/>
        <v>0.40708149755559281</v>
      </c>
      <c r="L140" s="1">
        <f t="shared" ca="1" si="17"/>
        <v>0.30965352180569294</v>
      </c>
      <c r="M140" s="1">
        <f t="shared" ca="1" si="17"/>
        <v>0.30461399041718229</v>
      </c>
      <c r="N140" s="1">
        <f t="shared" ca="1" si="17"/>
        <v>0.53084590545607235</v>
      </c>
      <c r="O140" s="1">
        <f t="shared" ca="1" si="17"/>
        <v>0.55807617038407531</v>
      </c>
      <c r="P140" s="1">
        <f t="shared" ca="1" si="17"/>
        <v>0.29864467259389582</v>
      </c>
      <c r="Q140" s="1">
        <f t="shared" ca="1" si="17"/>
        <v>9.3705488616026428E-2</v>
      </c>
      <c r="R140" s="1">
        <f t="shared" ca="1" si="17"/>
        <v>4.8963928750742833E-2</v>
      </c>
      <c r="S140" s="1">
        <f t="shared" ca="1" si="17"/>
        <v>0.1663301742704083</v>
      </c>
      <c r="T140" s="1">
        <f t="shared" ca="1" si="17"/>
        <v>0.36184779246790916</v>
      </c>
      <c r="U140" s="1">
        <f t="shared" ca="1" si="17"/>
        <v>0.38560140668171111</v>
      </c>
      <c r="V140" s="1">
        <f t="shared" ca="1" si="15"/>
        <v>0.39703819330147633</v>
      </c>
      <c r="W140" s="1">
        <f t="shared" ca="1" si="16"/>
        <v>0.26049807111448492</v>
      </c>
    </row>
    <row r="141" spans="1:23">
      <c r="A141">
        <v>174</v>
      </c>
      <c r="B141" t="s">
        <v>77</v>
      </c>
      <c r="C141">
        <v>-1</v>
      </c>
      <c r="D141" s="1">
        <f t="shared" ca="1" si="12"/>
        <v>1.498561586616034E-2</v>
      </c>
      <c r="E141" s="1">
        <f t="shared" ca="1" si="13"/>
        <v>-2.447356353796409E-2</v>
      </c>
      <c r="F141" s="1">
        <f t="shared" ca="1" si="17"/>
        <v>-2.395111669923523E-2</v>
      </c>
      <c r="G141" s="1">
        <f t="shared" ca="1" si="17"/>
        <v>1.2374101155561455E-2</v>
      </c>
      <c r="H141" s="1">
        <f t="shared" ca="1" si="17"/>
        <v>3.8016836859881394E-2</v>
      </c>
      <c r="I141" s="1">
        <f t="shared" ca="1" si="17"/>
        <v>3.2649316682504544E-2</v>
      </c>
      <c r="J141" s="1">
        <f t="shared" ca="1" si="17"/>
        <v>1.5915079576271852E-2</v>
      </c>
      <c r="K141" s="1">
        <f t="shared" ca="1" si="17"/>
        <v>-8.46707417079922E-3</v>
      </c>
      <c r="L141" s="1">
        <f t="shared" ca="1" si="17"/>
        <v>-6.6122543138303777E-2</v>
      </c>
      <c r="M141" s="1">
        <f t="shared" ca="1" si="17"/>
        <v>-6.0469333506952147E-2</v>
      </c>
      <c r="N141" s="1">
        <f t="shared" ca="1" si="17"/>
        <v>-1.8280324596624518E-2</v>
      </c>
      <c r="O141" s="1">
        <f t="shared" ca="1" si="17"/>
        <v>3.1515874137025765E-2</v>
      </c>
      <c r="P141" s="1">
        <f t="shared" ca="1" si="17"/>
        <v>0.24005700707003413</v>
      </c>
      <c r="Q141" s="1">
        <f t="shared" ca="1" si="17"/>
        <v>0.63647576366828751</v>
      </c>
      <c r="R141" s="1">
        <f t="shared" ca="1" si="17"/>
        <v>0.80729243721140631</v>
      </c>
      <c r="S141" s="1">
        <f t="shared" ca="1" si="17"/>
        <v>0.64471465648844672</v>
      </c>
      <c r="T141" s="1">
        <f t="shared" ca="1" si="17"/>
        <v>0.43493799127493238</v>
      </c>
      <c r="U141" s="1">
        <f t="shared" ca="1" si="17"/>
        <v>0.5448419954576178</v>
      </c>
      <c r="V141" s="1">
        <f t="shared" ca="1" si="15"/>
        <v>0.69643872650491101</v>
      </c>
      <c r="W141" s="1">
        <f t="shared" ca="1" si="16"/>
        <v>0.55965010472329757</v>
      </c>
    </row>
    <row r="142" spans="1:23">
      <c r="A142">
        <v>175</v>
      </c>
      <c r="B142" t="s">
        <v>78</v>
      </c>
      <c r="C142">
        <v>-1</v>
      </c>
      <c r="D142" s="1">
        <f t="shared" ca="1" si="12"/>
        <v>0.10676453308959345</v>
      </c>
      <c r="E142" s="1">
        <f t="shared" ca="1" si="13"/>
        <v>0.10391072184902601</v>
      </c>
      <c r="F142" s="1">
        <f t="shared" ca="1" si="17"/>
        <v>8.0142236854471541E-2</v>
      </c>
      <c r="G142" s="1">
        <f t="shared" ca="1" si="17"/>
        <v>7.8546388394880789E-2</v>
      </c>
      <c r="H142" s="1">
        <f t="shared" ca="1" si="17"/>
        <v>4.5475914408347126E-2</v>
      </c>
      <c r="I142" s="1">
        <f t="shared" ca="1" si="17"/>
        <v>-1.1121962166232761E-2</v>
      </c>
      <c r="J142" s="1">
        <f t="shared" ca="1" si="17"/>
        <v>-4.3807783200552855E-2</v>
      </c>
      <c r="K142" s="1">
        <f t="shared" ca="1" si="17"/>
        <v>2.8473241071800038E-2</v>
      </c>
      <c r="L142" s="1">
        <f t="shared" ca="1" si="17"/>
        <v>0.27599323476488125</v>
      </c>
      <c r="M142" s="1">
        <f t="shared" ca="1" si="17"/>
        <v>0.61974496400915746</v>
      </c>
      <c r="N142" s="1">
        <f t="shared" ca="1" si="17"/>
        <v>0.65749912832108293</v>
      </c>
      <c r="O142" s="1">
        <f t="shared" ca="1" si="17"/>
        <v>0.58567606842743969</v>
      </c>
      <c r="P142" s="1">
        <f t="shared" ca="1" si="17"/>
        <v>0.71609283962996884</v>
      </c>
      <c r="Q142" s="1">
        <f t="shared" ca="1" si="17"/>
        <v>0.68098467857043443</v>
      </c>
      <c r="R142" s="1">
        <f t="shared" ca="1" si="17"/>
        <v>0.45175212637228385</v>
      </c>
      <c r="S142" s="1">
        <f t="shared" ca="1" si="17"/>
        <v>0.37641454059784646</v>
      </c>
      <c r="T142" s="1">
        <f t="shared" ca="1" si="17"/>
        <v>0.27185427693310488</v>
      </c>
      <c r="U142" s="1">
        <f t="shared" ca="1" si="17"/>
        <v>0.3105957132145899</v>
      </c>
      <c r="V142" s="1">
        <f t="shared" ca="1" si="15"/>
        <v>0.43518997753831146</v>
      </c>
      <c r="W142" s="1">
        <f t="shared" ca="1" si="16"/>
        <v>0.35983045827537635</v>
      </c>
    </row>
    <row r="143" spans="1:23">
      <c r="A143">
        <v>176</v>
      </c>
      <c r="B143" t="s">
        <v>79</v>
      </c>
      <c r="C143">
        <v>-1</v>
      </c>
      <c r="D143" s="1">
        <f t="shared" ca="1" si="12"/>
        <v>4.9682229302925443E-2</v>
      </c>
      <c r="E143" s="1">
        <f t="shared" ca="1" si="13"/>
        <v>3.0580320502531167E-2</v>
      </c>
      <c r="F143" s="1">
        <f t="shared" ca="1" si="17"/>
        <v>0.10140355014151539</v>
      </c>
      <c r="G143" s="1">
        <f t="shared" ca="1" si="17"/>
        <v>0.21168443198425618</v>
      </c>
      <c r="H143" s="1">
        <f t="shared" ca="1" si="17"/>
        <v>0.22887818192848811</v>
      </c>
      <c r="I143" s="1">
        <f t="shared" ca="1" si="17"/>
        <v>0.12444686718918208</v>
      </c>
      <c r="J143" s="1">
        <f t="shared" ca="1" si="17"/>
        <v>9.5177895607333557E-2</v>
      </c>
      <c r="K143" s="1">
        <f t="shared" ca="1" si="17"/>
        <v>0.18863383831438027</v>
      </c>
      <c r="L143" s="1">
        <f t="shared" ca="1" si="17"/>
        <v>0.31450321640991402</v>
      </c>
      <c r="M143" s="1">
        <f t="shared" ca="1" si="17"/>
        <v>0.57500630207086112</v>
      </c>
      <c r="N143" s="1">
        <f t="shared" ca="1" si="17"/>
        <v>0.68178113571866539</v>
      </c>
      <c r="O143" s="1">
        <f t="shared" ca="1" si="17"/>
        <v>0.56054077628786936</v>
      </c>
      <c r="P143" s="1">
        <f t="shared" ca="1" si="17"/>
        <v>0.43243630101277519</v>
      </c>
      <c r="Q143" s="1">
        <f t="shared" ca="1" si="17"/>
        <v>0.64210638887663285</v>
      </c>
      <c r="R143" s="1">
        <f t="shared" ca="1" si="17"/>
        <v>0.74084843983358506</v>
      </c>
      <c r="S143" s="1">
        <f t="shared" ca="1" si="17"/>
        <v>0.56960209936219264</v>
      </c>
      <c r="T143" s="1">
        <f t="shared" ca="1" si="17"/>
        <v>0.50346043501419513</v>
      </c>
      <c r="U143" s="1">
        <f t="shared" ref="U143:U158" ca="1" si="18">(U93+0.6*(V93+T93)+0.15*(S93+W93))/(1+2*0.6+2*0.15)</f>
        <v>0.73206389600592103</v>
      </c>
      <c r="V143" s="1">
        <f t="shared" ca="1" si="15"/>
        <v>0.77125455389504904</v>
      </c>
      <c r="W143" s="1">
        <f t="shared" ca="1" si="16"/>
        <v>0.51804141597662279</v>
      </c>
    </row>
    <row r="144" spans="1:23">
      <c r="A144">
        <v>177</v>
      </c>
      <c r="B144" t="s">
        <v>80</v>
      </c>
      <c r="C144">
        <v>-1</v>
      </c>
      <c r="D144" s="1">
        <f t="shared" ca="1" si="12"/>
        <v>-3.0472012946252382E-2</v>
      </c>
      <c r="E144" s="1">
        <f t="shared" ca="1" si="13"/>
        <v>-5.7885235442324467E-3</v>
      </c>
      <c r="F144" s="1">
        <f t="shared" ref="F144:T158" ca="1" si="19">(F94+0.6*(G94+E94)+0.15*(D94+H94))/(1+2*0.6+2*0.15)</f>
        <v>1.1688238422995732E-2</v>
      </c>
      <c r="G144" s="1">
        <f t="shared" ca="1" si="19"/>
        <v>1.1709479222409733E-2</v>
      </c>
      <c r="H144" s="1">
        <f t="shared" ca="1" si="19"/>
        <v>-1.6050545178362748E-3</v>
      </c>
      <c r="I144" s="1">
        <f t="shared" ca="1" si="19"/>
        <v>-4.7562501481677656E-2</v>
      </c>
      <c r="J144" s="1">
        <f t="shared" ca="1" si="19"/>
        <v>-6.1829213406090398E-2</v>
      </c>
      <c r="K144" s="1">
        <f t="shared" ca="1" si="19"/>
        <v>-6.2007421468656589E-3</v>
      </c>
      <c r="L144" s="1">
        <f t="shared" ca="1" si="19"/>
        <v>7.8268447932819341E-2</v>
      </c>
      <c r="M144" s="1">
        <f t="shared" ca="1" si="19"/>
        <v>0.13591554489479141</v>
      </c>
      <c r="N144" s="1">
        <f t="shared" ca="1" si="19"/>
        <v>0.18498917241204937</v>
      </c>
      <c r="O144" s="1">
        <f t="shared" ca="1" si="19"/>
        <v>0.37156092470053598</v>
      </c>
      <c r="P144" s="1">
        <f t="shared" ca="1" si="19"/>
        <v>0.74355135613111156</v>
      </c>
      <c r="Q144" s="1">
        <f t="shared" ca="1" si="19"/>
        <v>0.94913632827782612</v>
      </c>
      <c r="R144" s="1">
        <f t="shared" ca="1" si="19"/>
        <v>0.89371273596095391</v>
      </c>
      <c r="S144" s="1">
        <f t="shared" ca="1" si="19"/>
        <v>0.65639913450187926</v>
      </c>
      <c r="T144" s="1">
        <f t="shared" ca="1" si="19"/>
        <v>0.41718695291224178</v>
      </c>
      <c r="U144" s="1">
        <f t="shared" ca="1" si="18"/>
        <v>0.47938038548931405</v>
      </c>
      <c r="V144" s="1">
        <f t="shared" ca="1" si="15"/>
        <v>0.57740436486112989</v>
      </c>
      <c r="W144" s="1">
        <f t="shared" ca="1" si="16"/>
        <v>0.39265448747091986</v>
      </c>
    </row>
    <row r="145" spans="1:23">
      <c r="A145">
        <v>178</v>
      </c>
      <c r="B145" t="s">
        <v>81</v>
      </c>
      <c r="C145">
        <v>-1</v>
      </c>
      <c r="D145" s="1">
        <f t="shared" ca="1" si="12"/>
        <v>-5.071996760369657E-2</v>
      </c>
      <c r="E145" s="1">
        <f t="shared" ca="1" si="13"/>
        <v>3.1308431707516342E-2</v>
      </c>
      <c r="F145" s="1">
        <f t="shared" ca="1" si="19"/>
        <v>0.10592120741222608</v>
      </c>
      <c r="G145" s="1">
        <f t="shared" ca="1" si="19"/>
        <v>0.11883904198750313</v>
      </c>
      <c r="H145" s="1">
        <f t="shared" ca="1" si="19"/>
        <v>3.5642143307213867E-2</v>
      </c>
      <c r="I145" s="1">
        <f t="shared" ca="1" si="19"/>
        <v>-3.332752479248343E-2</v>
      </c>
      <c r="J145" s="1">
        <f t="shared" ca="1" si="19"/>
        <v>-2.0521845160472708E-2</v>
      </c>
      <c r="K145" s="1">
        <f t="shared" ca="1" si="19"/>
        <v>2.2902420551552595E-2</v>
      </c>
      <c r="L145" s="1">
        <f t="shared" ca="1" si="19"/>
        <v>0.1477270440614438</v>
      </c>
      <c r="M145" s="1">
        <f t="shared" ca="1" si="19"/>
        <v>0.40899408864144632</v>
      </c>
      <c r="N145" s="1">
        <f t="shared" ca="1" si="19"/>
        <v>0.60871354016773338</v>
      </c>
      <c r="O145" s="1">
        <f t="shared" ca="1" si="19"/>
        <v>0.48202162258164749</v>
      </c>
      <c r="P145" s="1">
        <f t="shared" ca="1" si="19"/>
        <v>0.39016289306857133</v>
      </c>
      <c r="Q145" s="1">
        <f t="shared" ca="1" si="19"/>
        <v>0.45332976145157444</v>
      </c>
      <c r="R145" s="1">
        <f t="shared" ca="1" si="19"/>
        <v>0.33230667290506011</v>
      </c>
      <c r="S145" s="1">
        <f t="shared" ca="1" si="19"/>
        <v>0.23009288393167951</v>
      </c>
      <c r="T145" s="1">
        <f t="shared" ca="1" si="19"/>
        <v>0.14025686849600211</v>
      </c>
      <c r="U145" s="1">
        <f t="shared" ca="1" si="18"/>
        <v>0.21192742530972847</v>
      </c>
      <c r="V145" s="1">
        <f t="shared" ca="1" si="15"/>
        <v>0.38855019940453311</v>
      </c>
      <c r="W145" s="1">
        <f t="shared" ca="1" si="16"/>
        <v>0.30343319065840924</v>
      </c>
    </row>
    <row r="146" spans="1:23">
      <c r="A146">
        <v>179</v>
      </c>
      <c r="B146" t="s">
        <v>82</v>
      </c>
      <c r="C146">
        <v>-1</v>
      </c>
      <c r="D146" s="1">
        <f t="shared" ca="1" si="12"/>
        <v>0.14604115887415151</v>
      </c>
      <c r="E146" s="1">
        <f t="shared" ca="1" si="13"/>
        <v>6.1957236730457756E-2</v>
      </c>
      <c r="F146" s="1">
        <f t="shared" ca="1" si="19"/>
        <v>8.977058168689199E-2</v>
      </c>
      <c r="G146" s="1">
        <f t="shared" ca="1" si="19"/>
        <v>0.24365872101473016</v>
      </c>
      <c r="H146" s="1">
        <f t="shared" ca="1" si="19"/>
        <v>0.37542974485087177</v>
      </c>
      <c r="I146" s="1">
        <f t="shared" ca="1" si="19"/>
        <v>0.20866846258104405</v>
      </c>
      <c r="J146" s="1">
        <f t="shared" ca="1" si="19"/>
        <v>1.0843648652698924E-2</v>
      </c>
      <c r="K146" s="1">
        <f t="shared" ca="1" si="19"/>
        <v>-2.8008279489076283E-2</v>
      </c>
      <c r="L146" s="1">
        <f t="shared" ca="1" si="19"/>
        <v>0.14535320593455411</v>
      </c>
      <c r="M146" s="1">
        <f t="shared" ca="1" si="19"/>
        <v>0.36200781645465846</v>
      </c>
      <c r="N146" s="1">
        <f t="shared" ca="1" si="19"/>
        <v>0.35167242380322267</v>
      </c>
      <c r="O146" s="1">
        <f t="shared" ca="1" si="19"/>
        <v>0.48195911254890111</v>
      </c>
      <c r="P146" s="1">
        <f t="shared" ca="1" si="19"/>
        <v>0.84331216264696229</v>
      </c>
      <c r="Q146" s="1">
        <f t="shared" ca="1" si="19"/>
        <v>1.0606097451821763</v>
      </c>
      <c r="R146" s="1">
        <f t="shared" ca="1" si="19"/>
        <v>1.0198126423816907</v>
      </c>
      <c r="S146" s="1">
        <f t="shared" ca="1" si="19"/>
        <v>0.80593858951745712</v>
      </c>
      <c r="T146" s="1">
        <f t="shared" ca="1" si="19"/>
        <v>0.60865267094902098</v>
      </c>
      <c r="U146" s="1">
        <f t="shared" ca="1" si="18"/>
        <v>0.7224953201187766</v>
      </c>
      <c r="V146" s="1">
        <f t="shared" ca="1" si="15"/>
        <v>0.83173460854478964</v>
      </c>
      <c r="W146" s="1">
        <f t="shared" ca="1" si="16"/>
        <v>0.8426949371070096</v>
      </c>
    </row>
    <row r="147" spans="1:23">
      <c r="A147">
        <v>180</v>
      </c>
      <c r="B147" t="s">
        <v>83</v>
      </c>
      <c r="C147">
        <v>-1</v>
      </c>
      <c r="D147" s="1">
        <f t="shared" ca="1" si="12"/>
        <v>0.38720757594355831</v>
      </c>
      <c r="E147" s="1">
        <f t="shared" ca="1" si="13"/>
        <v>0.49344167223929386</v>
      </c>
      <c r="F147" s="1">
        <f t="shared" ca="1" si="19"/>
        <v>0.43484183548304645</v>
      </c>
      <c r="G147" s="1">
        <f t="shared" ca="1" si="19"/>
        <v>0.37820552868901369</v>
      </c>
      <c r="H147" s="1">
        <f t="shared" ca="1" si="19"/>
        <v>0.39613707518296926</v>
      </c>
      <c r="I147" s="1">
        <f t="shared" ca="1" si="19"/>
        <v>0.19416539339165481</v>
      </c>
      <c r="J147" s="1">
        <f t="shared" ca="1" si="19"/>
        <v>-2.9809758478017867E-2</v>
      </c>
      <c r="K147" s="1">
        <f t="shared" ca="1" si="19"/>
        <v>-0.11577026342939267</v>
      </c>
      <c r="L147" s="1">
        <f t="shared" ca="1" si="19"/>
        <v>4.4509594074559927E-2</v>
      </c>
      <c r="M147" s="1">
        <f t="shared" ca="1" si="19"/>
        <v>0.35901905909072901</v>
      </c>
      <c r="N147" s="1">
        <f t="shared" ca="1" si="19"/>
        <v>0.5741112434049549</v>
      </c>
      <c r="O147" s="1">
        <f t="shared" ca="1" si="19"/>
        <v>0.56776019576602432</v>
      </c>
      <c r="P147" s="1">
        <f t="shared" ca="1" si="19"/>
        <v>0.5157472898069746</v>
      </c>
      <c r="Q147" s="1">
        <f t="shared" ca="1" si="19"/>
        <v>0.30373671252353363</v>
      </c>
      <c r="R147" s="1">
        <f t="shared" ca="1" si="19"/>
        <v>0.28095792518910756</v>
      </c>
      <c r="S147" s="1">
        <f t="shared" ca="1" si="19"/>
        <v>0.44319999888688361</v>
      </c>
      <c r="T147" s="1">
        <f t="shared" ca="1" si="19"/>
        <v>0.33111106530963441</v>
      </c>
      <c r="U147" s="1">
        <f t="shared" ca="1" si="18"/>
        <v>0.16600930578896525</v>
      </c>
      <c r="V147" s="1">
        <f t="shared" ca="1" si="15"/>
        <v>0.20688240601616062</v>
      </c>
      <c r="W147" s="1">
        <f t="shared" ca="1" si="16"/>
        <v>0.52009682033471505</v>
      </c>
    </row>
    <row r="148" spans="1:23">
      <c r="A148">
        <v>181</v>
      </c>
      <c r="B148" t="s">
        <v>84</v>
      </c>
      <c r="C148">
        <v>-1</v>
      </c>
      <c r="D148" s="1">
        <f t="shared" ca="1" si="12"/>
        <v>0.24989481160200452</v>
      </c>
      <c r="E148" s="1">
        <f t="shared" ca="1" si="13"/>
        <v>0.27665901817811095</v>
      </c>
      <c r="F148" s="1">
        <f t="shared" ca="1" si="19"/>
        <v>0.16791690409359444</v>
      </c>
      <c r="G148" s="1">
        <f t="shared" ca="1" si="19"/>
        <v>0.1484722580240431</v>
      </c>
      <c r="H148" s="1">
        <f t="shared" ca="1" si="19"/>
        <v>0.24383011291042087</v>
      </c>
      <c r="I148" s="1">
        <f t="shared" ca="1" si="19"/>
        <v>0.25429391690748665</v>
      </c>
      <c r="J148" s="1">
        <f t="shared" ca="1" si="19"/>
        <v>0.21585141451314804</v>
      </c>
      <c r="K148" s="1">
        <f t="shared" ca="1" si="19"/>
        <v>0.17262733678999737</v>
      </c>
      <c r="L148" s="1">
        <f t="shared" ca="1" si="19"/>
        <v>0.24236953555534363</v>
      </c>
      <c r="M148" s="1">
        <f t="shared" ca="1" si="19"/>
        <v>0.45860990891050368</v>
      </c>
      <c r="N148" s="1">
        <f t="shared" ca="1" si="19"/>
        <v>0.58322121693345108</v>
      </c>
      <c r="O148" s="1">
        <f t="shared" ca="1" si="19"/>
        <v>0.41230638312830103</v>
      </c>
      <c r="P148" s="1">
        <f t="shared" ca="1" si="19"/>
        <v>0.27719876844515318</v>
      </c>
      <c r="Q148" s="1">
        <f t="shared" ca="1" si="19"/>
        <v>0.43441984367737491</v>
      </c>
      <c r="R148" s="1">
        <f t="shared" ca="1" si="19"/>
        <v>0.60199680371076203</v>
      </c>
      <c r="S148" s="1">
        <f t="shared" ca="1" si="19"/>
        <v>0.37919123689300421</v>
      </c>
      <c r="T148" s="1">
        <f t="shared" ca="1" si="19"/>
        <v>0.23117545927664968</v>
      </c>
      <c r="U148" s="1">
        <f t="shared" ca="1" si="18"/>
        <v>0.31173557206393221</v>
      </c>
      <c r="V148" s="1">
        <f t="shared" ca="1" si="15"/>
        <v>0.37630156707149631</v>
      </c>
      <c r="W148" s="1">
        <f t="shared" ca="1" si="16"/>
        <v>0.53312922047262368</v>
      </c>
    </row>
    <row r="149" spans="1:23">
      <c r="A149">
        <v>182</v>
      </c>
      <c r="B149" t="s">
        <v>85</v>
      </c>
      <c r="C149">
        <v>-1</v>
      </c>
      <c r="D149" s="1">
        <f t="shared" ca="1" si="12"/>
        <v>-2.1289347076412755E-2</v>
      </c>
      <c r="E149" s="1">
        <f t="shared" ca="1" si="13"/>
        <v>-8.2548804860856279E-2</v>
      </c>
      <c r="F149" s="1">
        <f t="shared" ca="1" si="19"/>
        <v>-6.7762992565254199E-2</v>
      </c>
      <c r="G149" s="1">
        <f t="shared" ca="1" si="19"/>
        <v>0.15936096191080557</v>
      </c>
      <c r="H149" s="1">
        <f t="shared" ca="1" si="19"/>
        <v>0.34496384362267613</v>
      </c>
      <c r="I149" s="1">
        <f t="shared" ca="1" si="19"/>
        <v>0.19740108431495629</v>
      </c>
      <c r="J149" s="1">
        <f t="shared" ca="1" si="19"/>
        <v>2.8466223206206683E-2</v>
      </c>
      <c r="K149" s="1">
        <f t="shared" ca="1" si="19"/>
        <v>1.1995631010787607E-5</v>
      </c>
      <c r="L149" s="1">
        <f t="shared" ca="1" si="19"/>
        <v>1.8218936973346627E-2</v>
      </c>
      <c r="M149" s="1">
        <f t="shared" ca="1" si="19"/>
        <v>6.07600830564477E-2</v>
      </c>
      <c r="N149" s="1">
        <f t="shared" ca="1" si="19"/>
        <v>0.15345031817614721</v>
      </c>
      <c r="O149" s="1">
        <f t="shared" ca="1" si="19"/>
        <v>0.28324239886264874</v>
      </c>
      <c r="P149" s="1">
        <f t="shared" ca="1" si="19"/>
        <v>0.45447799393062754</v>
      </c>
      <c r="Q149" s="1">
        <f t="shared" ca="1" si="19"/>
        <v>0.52670610671142604</v>
      </c>
      <c r="R149" s="1">
        <f t="shared" ca="1" si="19"/>
        <v>0.66935768182454258</v>
      </c>
      <c r="S149" s="1">
        <f t="shared" ca="1" si="19"/>
        <v>0.69662409856046215</v>
      </c>
      <c r="T149" s="1">
        <f t="shared" ca="1" si="19"/>
        <v>0.61232132271053641</v>
      </c>
      <c r="U149" s="1">
        <f t="shared" ca="1" si="18"/>
        <v>0.60614800437334382</v>
      </c>
      <c r="V149" s="1">
        <f t="shared" ca="1" si="15"/>
        <v>0.58912752896992404</v>
      </c>
      <c r="W149" s="1">
        <f t="shared" ca="1" si="16"/>
        <v>0.70400456439880199</v>
      </c>
    </row>
    <row r="150" spans="1:23">
      <c r="A150">
        <v>183</v>
      </c>
      <c r="B150" t="s">
        <v>86</v>
      </c>
      <c r="C150">
        <v>-1</v>
      </c>
      <c r="D150" s="1">
        <f t="shared" ca="1" si="12"/>
        <v>0.27208333691362785</v>
      </c>
      <c r="E150" s="1">
        <f t="shared" ca="1" si="13"/>
        <v>0.31332543522771183</v>
      </c>
      <c r="F150" s="1">
        <f t="shared" ca="1" si="19"/>
        <v>0.20517567617055441</v>
      </c>
      <c r="G150" s="1">
        <f t="shared" ca="1" si="19"/>
        <v>0.24578169580522785</v>
      </c>
      <c r="H150" s="1">
        <f t="shared" ca="1" si="19"/>
        <v>0.38604190376634173</v>
      </c>
      <c r="I150" s="1">
        <f t="shared" ca="1" si="19"/>
        <v>0.30060401402572812</v>
      </c>
      <c r="J150" s="1">
        <f t="shared" ca="1" si="19"/>
        <v>0.13168177386302488</v>
      </c>
      <c r="K150" s="1">
        <f t="shared" ca="1" si="19"/>
        <v>6.9110620822115332E-2</v>
      </c>
      <c r="L150" s="1">
        <f t="shared" ca="1" si="19"/>
        <v>0.26239827774456326</v>
      </c>
      <c r="M150" s="1">
        <f t="shared" ca="1" si="19"/>
        <v>0.54766829966300545</v>
      </c>
      <c r="N150" s="1">
        <f t="shared" ca="1" si="19"/>
        <v>0.59524228057695849</v>
      </c>
      <c r="O150" s="1">
        <f t="shared" ca="1" si="19"/>
        <v>0.55074284774368931</v>
      </c>
      <c r="P150" s="1">
        <f t="shared" ca="1" si="19"/>
        <v>0.63850294048930123</v>
      </c>
      <c r="Q150" s="1">
        <f t="shared" ca="1" si="19"/>
        <v>0.71220267198932896</v>
      </c>
      <c r="R150" s="1">
        <f t="shared" ca="1" si="19"/>
        <v>0.85162634774113499</v>
      </c>
      <c r="S150" s="1">
        <f t="shared" ca="1" si="19"/>
        <v>0.8082172640204377</v>
      </c>
      <c r="T150" s="1">
        <f t="shared" ca="1" si="19"/>
        <v>0.59594025524893646</v>
      </c>
      <c r="U150" s="1">
        <f t="shared" ca="1" si="18"/>
        <v>0.51900465288609676</v>
      </c>
      <c r="V150" s="1">
        <f t="shared" ca="1" si="15"/>
        <v>0.45309216654893092</v>
      </c>
      <c r="W150" s="1">
        <f t="shared" ca="1" si="16"/>
        <v>0.58693861008011117</v>
      </c>
    </row>
    <row r="151" spans="1:23">
      <c r="A151">
        <v>184</v>
      </c>
      <c r="B151" t="s">
        <v>87</v>
      </c>
      <c r="C151">
        <v>-1</v>
      </c>
      <c r="D151" s="1">
        <f t="shared" ca="1" si="12"/>
        <v>8.381785199796081E-2</v>
      </c>
      <c r="E151" s="1">
        <f t="shared" ca="1" si="13"/>
        <v>6.634436720490397E-2</v>
      </c>
      <c r="F151" s="1">
        <f t="shared" ca="1" si="19"/>
        <v>6.8787510804791688E-2</v>
      </c>
      <c r="G151" s="1">
        <f t="shared" ca="1" si="19"/>
        <v>0.14513541521742951</v>
      </c>
      <c r="H151" s="1">
        <f t="shared" ca="1" si="19"/>
        <v>0.22423973770784283</v>
      </c>
      <c r="I151" s="1">
        <f t="shared" ca="1" si="19"/>
        <v>0.14807852263567303</v>
      </c>
      <c r="J151" s="1">
        <f t="shared" ca="1" si="19"/>
        <v>9.0794640903062968E-2</v>
      </c>
      <c r="K151" s="1">
        <f t="shared" ca="1" si="19"/>
        <v>0.12031671398172783</v>
      </c>
      <c r="L151" s="1">
        <f t="shared" ca="1" si="19"/>
        <v>0.22935512666072996</v>
      </c>
      <c r="M151" s="1">
        <f t="shared" ca="1" si="19"/>
        <v>0.42786382375113208</v>
      </c>
      <c r="N151" s="1">
        <f t="shared" ca="1" si="19"/>
        <v>0.53076275425151209</v>
      </c>
      <c r="O151" s="1">
        <f t="shared" ca="1" si="19"/>
        <v>0.30394978264202965</v>
      </c>
      <c r="P151" s="1">
        <f t="shared" ca="1" si="19"/>
        <v>8.0673746349549269E-2</v>
      </c>
      <c r="Q151" s="1">
        <f t="shared" ca="1" si="19"/>
        <v>3.9530750110987757E-2</v>
      </c>
      <c r="R151" s="1">
        <f t="shared" ca="1" si="19"/>
        <v>9.6321819804619929E-2</v>
      </c>
      <c r="S151" s="1">
        <f t="shared" ca="1" si="19"/>
        <v>0.19864354984151769</v>
      </c>
      <c r="T151" s="1">
        <f t="shared" ca="1" si="19"/>
        <v>0.29024885760692926</v>
      </c>
      <c r="U151" s="1">
        <f t="shared" ca="1" si="18"/>
        <v>0.24939325887300168</v>
      </c>
      <c r="V151" s="1">
        <f t="shared" ca="1" si="15"/>
        <v>0.29887751526343792</v>
      </c>
      <c r="W151" s="1">
        <f t="shared" ca="1" si="16"/>
        <v>0.53113511731785734</v>
      </c>
    </row>
    <row r="152" spans="1:23">
      <c r="A152">
        <v>185</v>
      </c>
      <c r="B152" t="s">
        <v>88</v>
      </c>
      <c r="C152">
        <v>-1</v>
      </c>
      <c r="D152" s="1">
        <f t="shared" ca="1" si="12"/>
        <v>-7.530232301238203E-2</v>
      </c>
      <c r="E152" s="1">
        <f t="shared" ca="1" si="13"/>
        <v>-1.1404592616159535E-2</v>
      </c>
      <c r="F152" s="1">
        <f t="shared" ca="1" si="19"/>
        <v>0.11229393198831947</v>
      </c>
      <c r="G152" s="1">
        <f t="shared" ca="1" si="19"/>
        <v>0.29510230942300419</v>
      </c>
      <c r="H152" s="1">
        <f t="shared" ca="1" si="19"/>
        <v>0.40925823988934207</v>
      </c>
      <c r="I152" s="1">
        <f t="shared" ca="1" si="19"/>
        <v>0.24512386627385546</v>
      </c>
      <c r="J152" s="1">
        <f t="shared" ca="1" si="19"/>
        <v>7.8362180386252672E-2</v>
      </c>
      <c r="K152" s="1">
        <f t="shared" ca="1" si="19"/>
        <v>-9.6347509338463103E-3</v>
      </c>
      <c r="L152" s="1">
        <f t="shared" ca="1" si="19"/>
        <v>1.8048873800884074E-2</v>
      </c>
      <c r="M152" s="1">
        <f t="shared" ca="1" si="19"/>
        <v>0.22200863745940289</v>
      </c>
      <c r="N152" s="1">
        <f t="shared" ca="1" si="19"/>
        <v>0.44857914493937134</v>
      </c>
      <c r="O152" s="1">
        <f t="shared" ca="1" si="19"/>
        <v>0.40564974727535752</v>
      </c>
      <c r="P152" s="1">
        <f t="shared" ca="1" si="19"/>
        <v>0.45407841452050557</v>
      </c>
      <c r="Q152" s="1">
        <f t="shared" ca="1" si="19"/>
        <v>0.72985726492968384</v>
      </c>
      <c r="R152" s="1">
        <f t="shared" ca="1" si="19"/>
        <v>0.87292997928563376</v>
      </c>
      <c r="S152" s="1">
        <f t="shared" ca="1" si="19"/>
        <v>0.71853343308012418</v>
      </c>
      <c r="T152" s="1">
        <f t="shared" ca="1" si="19"/>
        <v>0.45775771803620013</v>
      </c>
      <c r="U152" s="1">
        <f t="shared" ca="1" si="18"/>
        <v>0.35149191819996489</v>
      </c>
      <c r="V152" s="1">
        <f t="shared" ca="1" si="15"/>
        <v>0.42456578525366617</v>
      </c>
      <c r="W152" s="1">
        <f t="shared" ca="1" si="16"/>
        <v>0.67919605061652921</v>
      </c>
    </row>
    <row r="153" spans="1:23">
      <c r="A153">
        <v>186</v>
      </c>
      <c r="B153" t="s">
        <v>89</v>
      </c>
      <c r="C153">
        <v>-1</v>
      </c>
      <c r="D153" s="1">
        <f t="shared" ca="1" si="12"/>
        <v>0.20218309138401319</v>
      </c>
      <c r="E153" s="1">
        <f t="shared" ca="1" si="13"/>
        <v>0.28118897930834064</v>
      </c>
      <c r="F153" s="1">
        <f t="shared" ca="1" si="19"/>
        <v>0.17138371930664484</v>
      </c>
      <c r="G153" s="1">
        <f t="shared" ca="1" si="19"/>
        <v>0.13703748221499862</v>
      </c>
      <c r="H153" s="1">
        <f t="shared" ca="1" si="19"/>
        <v>0.25481200378980684</v>
      </c>
      <c r="I153" s="1">
        <f t="shared" ca="1" si="19"/>
        <v>0.42867184395597135</v>
      </c>
      <c r="J153" s="1">
        <f t="shared" ca="1" si="19"/>
        <v>0.43015555067642908</v>
      </c>
      <c r="K153" s="1">
        <f t="shared" ca="1" si="19"/>
        <v>0.48430660889257177</v>
      </c>
      <c r="L153" s="1">
        <f t="shared" ca="1" si="19"/>
        <v>0.48709914450116931</v>
      </c>
      <c r="M153" s="1">
        <f t="shared" ca="1" si="19"/>
        <v>0.63711860048090974</v>
      </c>
      <c r="N153" s="1">
        <f t="shared" ca="1" si="19"/>
        <v>0.6948545979287728</v>
      </c>
      <c r="O153" s="1">
        <f t="shared" ca="1" si="19"/>
        <v>0.51284641315490587</v>
      </c>
      <c r="P153" s="1">
        <f t="shared" ca="1" si="19"/>
        <v>0.16350536660793807</v>
      </c>
      <c r="Q153" s="1">
        <f t="shared" ca="1" si="19"/>
        <v>4.117873585327677E-2</v>
      </c>
      <c r="R153" s="1">
        <f t="shared" ca="1" si="19"/>
        <v>0.24509258121328079</v>
      </c>
      <c r="S153" s="1">
        <f t="shared" ca="1" si="19"/>
        <v>0.48697917706075844</v>
      </c>
      <c r="T153" s="1">
        <f t="shared" ca="1" si="19"/>
        <v>0.35144081006750966</v>
      </c>
      <c r="U153" s="1">
        <f t="shared" ca="1" si="18"/>
        <v>0.16876579783758022</v>
      </c>
      <c r="V153" s="1">
        <f t="shared" ca="1" si="15"/>
        <v>7.4334528353462173E-2</v>
      </c>
      <c r="W153" s="1">
        <f t="shared" ca="1" si="16"/>
        <v>4.7386120770775565E-2</v>
      </c>
    </row>
    <row r="154" spans="1:23">
      <c r="A154">
        <v>187</v>
      </c>
      <c r="B154" t="s">
        <v>90</v>
      </c>
      <c r="C154">
        <v>-1</v>
      </c>
      <c r="D154" s="1">
        <f t="shared" ca="1" si="12"/>
        <v>0.48228528116900049</v>
      </c>
      <c r="E154" s="1">
        <f t="shared" ca="1" si="13"/>
        <v>0.55280171758833396</v>
      </c>
      <c r="F154" s="1">
        <f t="shared" ca="1" si="19"/>
        <v>0.33137033356885481</v>
      </c>
      <c r="G154" s="1">
        <f t="shared" ca="1" si="19"/>
        <v>0.13123106294131612</v>
      </c>
      <c r="H154" s="1">
        <f t="shared" ca="1" si="19"/>
        <v>0.14261237645740765</v>
      </c>
      <c r="I154" s="1">
        <f t="shared" ca="1" si="19"/>
        <v>0.30394312434001292</v>
      </c>
      <c r="J154" s="1">
        <f t="shared" ca="1" si="19"/>
        <v>0.38361066923607756</v>
      </c>
      <c r="K154" s="1">
        <f t="shared" ca="1" si="19"/>
        <v>0.52681258331934544</v>
      </c>
      <c r="L154" s="1">
        <f t="shared" ca="1" si="19"/>
        <v>0.62636913143055695</v>
      </c>
      <c r="M154" s="1">
        <f t="shared" ca="1" si="19"/>
        <v>0.82602685823451227</v>
      </c>
      <c r="N154" s="1">
        <f t="shared" ca="1" si="19"/>
        <v>0.94120136785687747</v>
      </c>
      <c r="O154" s="1">
        <f t="shared" ca="1" si="19"/>
        <v>0.93647927505972484</v>
      </c>
      <c r="P154" s="1">
        <f t="shared" ca="1" si="19"/>
        <v>0.67234466329169895</v>
      </c>
      <c r="Q154" s="1">
        <f t="shared" ca="1" si="19"/>
        <v>0.35977017412630508</v>
      </c>
      <c r="R154" s="1">
        <f t="shared" ca="1" si="19"/>
        <v>0.35605483132259907</v>
      </c>
      <c r="S154" s="1">
        <f t="shared" ca="1" si="19"/>
        <v>0.45925712313954214</v>
      </c>
      <c r="T154" s="1">
        <f t="shared" ca="1" si="19"/>
        <v>0.23266854146193836</v>
      </c>
      <c r="U154" s="1">
        <f t="shared" ca="1" si="18"/>
        <v>1.1911499925338931E-2</v>
      </c>
      <c r="V154" s="1">
        <f t="shared" ca="1" si="15"/>
        <v>-4.9896604022129486E-3</v>
      </c>
      <c r="W154" s="1">
        <f t="shared" ca="1" si="16"/>
        <v>8.1372399770461831E-2</v>
      </c>
    </row>
    <row r="155" spans="1:23">
      <c r="A155">
        <v>188</v>
      </c>
      <c r="B155" t="s">
        <v>91</v>
      </c>
      <c r="C155">
        <v>-1</v>
      </c>
      <c r="D155" s="1">
        <f t="shared" ca="1" si="12"/>
        <v>0.29173490661874907</v>
      </c>
      <c r="E155" s="1">
        <f t="shared" ca="1" si="13"/>
        <v>0.39937834283736057</v>
      </c>
      <c r="F155" s="1">
        <f t="shared" ca="1" si="19"/>
        <v>0.22815578675561837</v>
      </c>
      <c r="G155" s="1">
        <f t="shared" ca="1" si="19"/>
        <v>7.3401979218651284E-2</v>
      </c>
      <c r="H155" s="1">
        <f t="shared" ca="1" si="19"/>
        <v>1.2942948133509968E-2</v>
      </c>
      <c r="I155" s="1">
        <f t="shared" ca="1" si="19"/>
        <v>6.4008642261047688E-2</v>
      </c>
      <c r="J155" s="1">
        <f t="shared" ca="1" si="19"/>
        <v>0.23158116671696777</v>
      </c>
      <c r="K155" s="1">
        <f t="shared" ca="1" si="19"/>
        <v>0.40508177505326054</v>
      </c>
      <c r="L155" s="1">
        <f t="shared" ca="1" si="19"/>
        <v>0.32437268788925178</v>
      </c>
      <c r="M155" s="1">
        <f t="shared" ca="1" si="19"/>
        <v>0.32672865894739472</v>
      </c>
      <c r="N155" s="1">
        <f t="shared" ca="1" si="19"/>
        <v>0.48732122273520739</v>
      </c>
      <c r="O155" s="1">
        <f t="shared" ca="1" si="19"/>
        <v>0.4793661940026846</v>
      </c>
      <c r="P155" s="1">
        <f t="shared" ca="1" si="19"/>
        <v>0.28735841365686182</v>
      </c>
      <c r="Q155" s="1">
        <f t="shared" ca="1" si="19"/>
        <v>0.37340631294771276</v>
      </c>
      <c r="R155" s="1">
        <f t="shared" ca="1" si="19"/>
        <v>0.69356507429716374</v>
      </c>
      <c r="S155" s="1">
        <f t="shared" ca="1" si="19"/>
        <v>0.67721226158198844</v>
      </c>
      <c r="T155" s="1">
        <f t="shared" ca="1" si="19"/>
        <v>0.31364856423195342</v>
      </c>
      <c r="U155" s="1">
        <f t="shared" ca="1" si="18"/>
        <v>0.13669172356359252</v>
      </c>
      <c r="V155" s="1">
        <f t="shared" ca="1" si="15"/>
        <v>0.11356466283252971</v>
      </c>
      <c r="W155" s="1">
        <f t="shared" ca="1" si="16"/>
        <v>5.5718066669229738E-2</v>
      </c>
    </row>
    <row r="156" spans="1:23">
      <c r="A156">
        <v>189</v>
      </c>
      <c r="B156" t="s">
        <v>92</v>
      </c>
      <c r="C156">
        <v>-1</v>
      </c>
      <c r="D156" s="1">
        <f t="shared" ca="1" si="12"/>
        <v>-1.4777733036636084E-2</v>
      </c>
      <c r="E156" s="1">
        <f t="shared" ca="1" si="13"/>
        <v>1.1919787756860162E-2</v>
      </c>
      <c r="F156" s="1">
        <f t="shared" ca="1" si="19"/>
        <v>-2.481100915897699E-2</v>
      </c>
      <c r="G156" s="1">
        <f t="shared" ca="1" si="19"/>
        <v>1.8661371658689686E-2</v>
      </c>
      <c r="H156" s="1">
        <f t="shared" ca="1" si="19"/>
        <v>0.1652350279296326</v>
      </c>
      <c r="I156" s="1">
        <f t="shared" ca="1" si="19"/>
        <v>0.32579071205298205</v>
      </c>
      <c r="J156" s="1">
        <f t="shared" ca="1" si="19"/>
        <v>0.38398004066910812</v>
      </c>
      <c r="K156" s="1">
        <f t="shared" ca="1" si="19"/>
        <v>0.47244647227687553</v>
      </c>
      <c r="L156" s="1">
        <f t="shared" ca="1" si="19"/>
        <v>0.50519080264480609</v>
      </c>
      <c r="M156" s="1">
        <f t="shared" ca="1" si="19"/>
        <v>0.72897259492644584</v>
      </c>
      <c r="N156" s="1">
        <f t="shared" ca="1" si="19"/>
        <v>0.94024873177658086</v>
      </c>
      <c r="O156" s="1">
        <f t="shared" ca="1" si="19"/>
        <v>1.0195126521230911</v>
      </c>
      <c r="P156" s="1">
        <f t="shared" ca="1" si="19"/>
        <v>0.95964969918562326</v>
      </c>
      <c r="Q156" s="1">
        <f t="shared" ca="1" si="19"/>
        <v>0.80010036601694934</v>
      </c>
      <c r="R156" s="1">
        <f t="shared" ca="1" si="19"/>
        <v>0.59442187707069627</v>
      </c>
      <c r="S156" s="1">
        <f t="shared" ca="1" si="19"/>
        <v>0.48085853104018589</v>
      </c>
      <c r="T156" s="1">
        <f t="shared" ca="1" si="19"/>
        <v>0.22437214918281656</v>
      </c>
      <c r="U156" s="1">
        <f t="shared" ca="1" si="18"/>
        <v>3.6950379765145307E-2</v>
      </c>
      <c r="V156" s="1">
        <f t="shared" ca="1" si="15"/>
        <v>1.0448664798978808E-2</v>
      </c>
      <c r="W156" s="1">
        <f t="shared" ca="1" si="16"/>
        <v>3.7942950443446588E-2</v>
      </c>
    </row>
    <row r="157" spans="1:23">
      <c r="A157">
        <v>190</v>
      </c>
      <c r="B157" t="s">
        <v>93</v>
      </c>
      <c r="C157">
        <v>-1</v>
      </c>
      <c r="D157" s="1">
        <f t="shared" ca="1" si="12"/>
        <v>0.35168301212187159</v>
      </c>
      <c r="E157" s="1">
        <f t="shared" ca="1" si="13"/>
        <v>0.47048717035723631</v>
      </c>
      <c r="F157" s="1">
        <f t="shared" ca="1" si="19"/>
        <v>0.31123705843678479</v>
      </c>
      <c r="G157" s="1">
        <f t="shared" ca="1" si="19"/>
        <v>0.23348159987209982</v>
      </c>
      <c r="H157" s="1">
        <f t="shared" ca="1" si="19"/>
        <v>0.41668078591917262</v>
      </c>
      <c r="I157" s="1">
        <f t="shared" ca="1" si="19"/>
        <v>0.53783298817805902</v>
      </c>
      <c r="J157" s="1">
        <f t="shared" ca="1" si="19"/>
        <v>0.46925465692094309</v>
      </c>
      <c r="K157" s="1">
        <f t="shared" ca="1" si="19"/>
        <v>0.46609810093879511</v>
      </c>
      <c r="L157" s="1">
        <f t="shared" ca="1" si="19"/>
        <v>0.45650125674368791</v>
      </c>
      <c r="M157" s="1">
        <f t="shared" ca="1" si="19"/>
        <v>0.53557440682676327</v>
      </c>
      <c r="N157" s="1">
        <f t="shared" ca="1" si="19"/>
        <v>0.61332810437565377</v>
      </c>
      <c r="O157" s="1">
        <f t="shared" ca="1" si="19"/>
        <v>0.74882957848992882</v>
      </c>
      <c r="P157" s="1">
        <f t="shared" ca="1" si="19"/>
        <v>0.65569518584362629</v>
      </c>
      <c r="Q157" s="1">
        <f t="shared" ca="1" si="19"/>
        <v>0.33998335282064496</v>
      </c>
      <c r="R157" s="1">
        <f t="shared" ca="1" si="19"/>
        <v>0.25314735661561699</v>
      </c>
      <c r="S157" s="1">
        <f t="shared" ca="1" si="19"/>
        <v>0.4002481558239836</v>
      </c>
      <c r="T157" s="1">
        <f t="shared" ca="1" si="19"/>
        <v>0.40383299770016468</v>
      </c>
      <c r="U157" s="1">
        <f t="shared" ca="1" si="18"/>
        <v>0.38396749294694776</v>
      </c>
      <c r="V157" s="1">
        <f t="shared" ca="1" si="15"/>
        <v>0.18602035138978276</v>
      </c>
      <c r="W157" s="1">
        <f t="shared" ca="1" si="16"/>
        <v>4.1053733173526008E-2</v>
      </c>
    </row>
    <row r="158" spans="1:23">
      <c r="A158">
        <v>191</v>
      </c>
      <c r="B158" t="s">
        <v>94</v>
      </c>
      <c r="C158">
        <v>-1</v>
      </c>
      <c r="D158" s="1">
        <f t="shared" ca="1" si="12"/>
        <v>0.36884869599191766</v>
      </c>
      <c r="E158" s="1">
        <f t="shared" ca="1" si="13"/>
        <v>0.41788756967593838</v>
      </c>
      <c r="F158" s="1">
        <f t="shared" ca="1" si="19"/>
        <v>0.17284253281721051</v>
      </c>
      <c r="G158" s="1">
        <f t="shared" ca="1" si="19"/>
        <v>7.7584959270040723E-3</v>
      </c>
      <c r="H158" s="1">
        <f t="shared" ca="1" si="19"/>
        <v>4.8706726477846268E-2</v>
      </c>
      <c r="I158" s="1">
        <f t="shared" ca="1" si="19"/>
        <v>0.17571557005804461</v>
      </c>
      <c r="J158" s="1">
        <f t="shared" ca="1" si="19"/>
        <v>0.3152560075537561</v>
      </c>
      <c r="K158" s="1">
        <f t="shared" ca="1" si="19"/>
        <v>0.51081003994681351</v>
      </c>
      <c r="L158" s="1">
        <f ca="1">(L108+0.6*(M108+K108)+0.15*(J108+N108))/(1+2*0.6+2*0.15)</f>
        <v>0.59437465960846747</v>
      </c>
      <c r="M158" s="1">
        <f t="shared" ca="1" si="19"/>
        <v>0.78516162241666032</v>
      </c>
      <c r="N158" s="1">
        <f t="shared" ca="1" si="19"/>
        <v>0.85401027934189189</v>
      </c>
      <c r="O158" s="1">
        <f t="shared" ca="1" si="19"/>
        <v>0.632164202084186</v>
      </c>
      <c r="P158" s="1">
        <f t="shared" ca="1" si="19"/>
        <v>0.3213401739446457</v>
      </c>
      <c r="Q158" s="1">
        <f t="shared" ca="1" si="19"/>
        <v>0.37883399092361403</v>
      </c>
      <c r="R158" s="1">
        <f t="shared" ca="1" si="19"/>
        <v>0.67168736215134861</v>
      </c>
      <c r="S158" s="1">
        <f t="shared" ca="1" si="19"/>
        <v>0.73374582782945985</v>
      </c>
      <c r="T158" s="1">
        <f t="shared" ca="1" si="19"/>
        <v>0.57523484362617949</v>
      </c>
      <c r="U158" s="1">
        <f t="shared" ca="1" si="18"/>
        <v>0.45710563157267803</v>
      </c>
      <c r="V158" s="1">
        <f t="shared" ca="1" si="15"/>
        <v>0.20687328732611632</v>
      </c>
      <c r="W158" s="1">
        <f ca="1">(W108+0.6*(V108)+0.15*U108)/(1+0.6+0.15)</f>
        <v>5.4387655622170773E-2</v>
      </c>
    </row>
    <row r="159" spans="1:23">
      <c r="D159" s="1" t="s">
        <v>2</v>
      </c>
      <c r="E159" s="1" t="s">
        <v>3</v>
      </c>
      <c r="F159" s="1" t="s">
        <v>4</v>
      </c>
      <c r="G159" s="1" t="s">
        <v>5</v>
      </c>
      <c r="H159" s="1" t="s">
        <v>6</v>
      </c>
      <c r="I159" s="1" t="s">
        <v>7</v>
      </c>
      <c r="J159" s="1" t="s">
        <v>8</v>
      </c>
      <c r="K159" s="1" t="s">
        <v>9</v>
      </c>
      <c r="L159" s="1" t="s">
        <v>10</v>
      </c>
      <c r="M159" s="1" t="s">
        <v>11</v>
      </c>
      <c r="N159" s="1" t="s">
        <v>17</v>
      </c>
      <c r="O159" s="1" t="s">
        <v>18</v>
      </c>
      <c r="P159" s="1" t="s">
        <v>19</v>
      </c>
      <c r="Q159" s="1" t="s">
        <v>20</v>
      </c>
      <c r="R159" s="1" t="s">
        <v>21</v>
      </c>
      <c r="S159" s="1" t="s">
        <v>22</v>
      </c>
      <c r="T159" s="1" t="s">
        <v>23</v>
      </c>
      <c r="U159" s="1" t="s">
        <v>24</v>
      </c>
      <c r="V159" s="1" t="s">
        <v>25</v>
      </c>
      <c r="W159" s="1" t="s">
        <v>26</v>
      </c>
    </row>
    <row r="160" spans="1:23">
      <c r="B160" s="1" t="s">
        <v>197</v>
      </c>
      <c r="C160" s="1" t="s">
        <v>0</v>
      </c>
      <c r="D160" s="10">
        <f ca="1">AVERAGE(D111:D134)</f>
        <v>0.57476938548869316</v>
      </c>
      <c r="E160" s="3">
        <f t="shared" ref="E160:W160" ca="1" si="20">AVERAGE(E111:E134)</f>
        <v>0.5694633002604923</v>
      </c>
      <c r="F160" s="3">
        <f t="shared" ca="1" si="20"/>
        <v>0.50333567085523667</v>
      </c>
      <c r="G160" s="3">
        <f t="shared" ca="1" si="20"/>
        <v>0.48056838424803877</v>
      </c>
      <c r="H160" s="3">
        <f t="shared" ca="1" si="20"/>
        <v>0.61430682511033874</v>
      </c>
      <c r="I160" s="3">
        <f t="shared" ca="1" si="20"/>
        <v>0.77979130232166438</v>
      </c>
      <c r="J160" s="3">
        <f t="shared" ca="1" si="20"/>
        <v>0.76160905818284685</v>
      </c>
      <c r="K160" s="3">
        <f t="shared" ca="1" si="20"/>
        <v>0.58736263237341357</v>
      </c>
      <c r="L160" s="3">
        <f t="shared" ca="1" si="20"/>
        <v>0.5188154478111181</v>
      </c>
      <c r="M160" s="3">
        <f t="shared" ca="1" si="20"/>
        <v>0.55199962286155135</v>
      </c>
      <c r="N160" s="3">
        <f t="shared" ca="1" si="20"/>
        <v>0.62503273614696597</v>
      </c>
      <c r="O160" s="3">
        <f t="shared" ca="1" si="20"/>
        <v>0.51917287966464165</v>
      </c>
      <c r="P160" s="3">
        <f t="shared" ca="1" si="20"/>
        <v>0.33389017005532184</v>
      </c>
      <c r="Q160" s="3">
        <f t="shared" ca="1" si="20"/>
        <v>0.25805221673272055</v>
      </c>
      <c r="R160" s="3">
        <f t="shared" ca="1" si="20"/>
        <v>0.18376085340493231</v>
      </c>
      <c r="S160" s="3">
        <f t="shared" ca="1" si="20"/>
        <v>0.22112641400123986</v>
      </c>
      <c r="T160" s="3">
        <f t="shared" ca="1" si="20"/>
        <v>0.31496220150642928</v>
      </c>
      <c r="U160" s="3">
        <f t="shared" ca="1" si="20"/>
        <v>0.22276127928502076</v>
      </c>
      <c r="V160" s="3">
        <f t="shared" ca="1" si="20"/>
        <v>9.7581029701406433E-2</v>
      </c>
      <c r="W160" s="3">
        <f t="shared" ca="1" si="20"/>
        <v>3.5054748886612516E-2</v>
      </c>
    </row>
    <row r="161" spans="2:23">
      <c r="C161" s="1" t="s">
        <v>198</v>
      </c>
      <c r="D161" s="10">
        <f ca="1">AVERAGE(D135:D158)</f>
        <v>0.12318521544054355</v>
      </c>
      <c r="E161" s="3">
        <f t="shared" ref="E161:W161" ca="1" si="21">AVERAGE(E135:E158)</f>
        <v>0.14595840746308875</v>
      </c>
      <c r="F161" s="3">
        <f t="shared" ca="1" si="21"/>
        <v>0.11233004201991288</v>
      </c>
      <c r="G161" s="3">
        <f t="shared" ca="1" si="21"/>
        <v>0.13589249026387976</v>
      </c>
      <c r="H161" s="3">
        <f t="shared" ca="1" si="21"/>
        <v>0.19745880351853418</v>
      </c>
      <c r="I161" s="3">
        <f t="shared" ca="1" si="21"/>
        <v>0.17982659070560356</v>
      </c>
      <c r="J161" s="3">
        <f t="shared" ca="1" si="21"/>
        <v>0.16609080775997451</v>
      </c>
      <c r="K161" s="3">
        <f t="shared" ca="1" si="21"/>
        <v>0.22442334585626864</v>
      </c>
      <c r="L161" s="3">
        <f t="shared" ca="1" si="21"/>
        <v>0.27712953112737249</v>
      </c>
      <c r="M161" s="3">
        <f t="shared" ca="1" si="21"/>
        <v>0.38589218442921919</v>
      </c>
      <c r="N161" s="3">
        <f t="shared" ca="1" si="21"/>
        <v>0.474883483298496</v>
      </c>
      <c r="O161" s="3">
        <f t="shared" ca="1" si="21"/>
        <v>0.46658711067055331</v>
      </c>
      <c r="P161" s="3">
        <f t="shared" ca="1" si="21"/>
        <v>0.44249176318886407</v>
      </c>
      <c r="Q161" s="3">
        <f t="shared" ca="1" si="21"/>
        <v>0.44695404804174205</v>
      </c>
      <c r="R161" s="3">
        <f t="shared" ca="1" si="21"/>
        <v>0.50108408879242772</v>
      </c>
      <c r="S161" s="3">
        <f t="shared" ca="1" si="21"/>
        <v>0.51707906671598325</v>
      </c>
      <c r="T161" s="3">
        <f t="shared" ca="1" si="21"/>
        <v>0.44869666337611086</v>
      </c>
      <c r="U161" s="3">
        <f t="shared" ca="1" si="21"/>
        <v>0.42696197262630459</v>
      </c>
      <c r="V161" s="3">
        <f t="shared" ca="1" si="21"/>
        <v>0.41887652509911932</v>
      </c>
      <c r="W161" s="3">
        <f t="shared" ca="1" si="21"/>
        <v>0.37407413476955381</v>
      </c>
    </row>
    <row r="162" spans="2:23">
      <c r="C162" s="1" t="s">
        <v>16</v>
      </c>
      <c r="D162" s="3">
        <f ca="1">IF(D165&gt;0,TINV(TTEST(D111:D134,D135:D158,2,2),46),-TINV(TTEST(D111:D134,D135:D158,2,2),46))</f>
        <v>6.0293331372599059</v>
      </c>
      <c r="E162" s="3">
        <f t="shared" ref="E162:V162" ca="1" si="22">IF(E165&gt;0,TINV(TTEST(E111:E134,E135:E158,2,2),46),-TINV(TTEST(E111:E134,E135:E158,2,2),46))</f>
        <v>6.0699360007144083</v>
      </c>
      <c r="F162" s="3">
        <f t="shared" ca="1" si="22"/>
        <v>6.7582061678109202</v>
      </c>
      <c r="G162" s="3">
        <f t="shared" ca="1" si="22"/>
        <v>6.215284184158353</v>
      </c>
      <c r="H162" s="3">
        <f t="shared" ca="1" si="22"/>
        <v>7.2836539628458308</v>
      </c>
      <c r="I162" s="3">
        <f t="shared" ca="1" si="22"/>
        <v>14.158694257535306</v>
      </c>
      <c r="J162" s="3">
        <f t="shared" ca="1" si="22"/>
        <v>13.53205431782877</v>
      </c>
      <c r="K162" s="3">
        <f t="shared" ca="1" si="22"/>
        <v>5.3438669822931999</v>
      </c>
      <c r="L162" s="3">
        <f t="shared" ca="1" si="22"/>
        <v>3.5866199588563408</v>
      </c>
      <c r="M162" s="3">
        <f t="shared" ca="1" si="22"/>
        <v>2.5650541646808112</v>
      </c>
      <c r="N162" s="3">
        <f t="shared" ca="1" si="22"/>
        <v>2.3512535076343575</v>
      </c>
      <c r="O162" s="3">
        <f t="shared" ca="1" si="22"/>
        <v>0.90742935343233366</v>
      </c>
      <c r="P162" s="3">
        <f t="shared" ca="1" si="22"/>
        <v>-1.9284141385907634</v>
      </c>
      <c r="Q162" s="3">
        <f t="shared" ca="1" si="22"/>
        <v>-2.7271816299851688</v>
      </c>
      <c r="R162" s="3">
        <f t="shared" ca="1" si="22"/>
        <v>-4.9397900570974898</v>
      </c>
      <c r="S162" s="3">
        <f t="shared" ca="1" si="22"/>
        <v>-6.4074338335082412</v>
      </c>
      <c r="T162" s="3">
        <f t="shared" ca="1" si="22"/>
        <v>-2.5933203714402691</v>
      </c>
      <c r="U162" s="3">
        <f t="shared" ca="1" si="22"/>
        <v>-3.6068417409587514</v>
      </c>
      <c r="V162" s="3">
        <f t="shared" ca="1" si="22"/>
        <v>-6.0783325884029242</v>
      </c>
      <c r="W162" s="3">
        <f ca="1">IF(W165&gt;0,TINV(TTEST(W111:W134,W135:W158,2,2),46),-TINV(TTEST(W111:W134,W135:W158,2,2),46))</f>
        <v>-6.7710755240883316</v>
      </c>
    </row>
    <row r="163" spans="2:23">
      <c r="B163" s="1" t="s">
        <v>199</v>
      </c>
      <c r="C163" s="1" t="s">
        <v>0</v>
      </c>
      <c r="D163" s="3">
        <f ca="1">STDEV(D111:D134)/SQRT(COUNT(D111:D134))</f>
        <v>6.6625902118260777E-2</v>
      </c>
      <c r="E163" s="3">
        <f t="shared" ref="E163:W163" ca="1" si="23">STDEV(E111:E134)/SQRT(COUNT(E111:E134))</f>
        <v>5.5874487597164124E-2</v>
      </c>
      <c r="F163" s="3">
        <f t="shared" ca="1" si="23"/>
        <v>5.143558222121232E-2</v>
      </c>
      <c r="G163" s="3">
        <f t="shared" ca="1" si="23"/>
        <v>5.0206823168383763E-2</v>
      </c>
      <c r="H163" s="3">
        <f t="shared" ca="1" si="23"/>
        <v>4.5951756533834674E-2</v>
      </c>
      <c r="I163" s="3">
        <f t="shared" ca="1" si="23"/>
        <v>2.968910778091155E-2</v>
      </c>
      <c r="J163" s="3">
        <f t="shared" ca="1" si="23"/>
        <v>2.8216955921191694E-2</v>
      </c>
      <c r="K163" s="3">
        <f t="shared" ca="1" si="23"/>
        <v>5.003978659811549E-2</v>
      </c>
      <c r="L163" s="3">
        <f t="shared" ca="1" si="23"/>
        <v>5.3410277274276885E-2</v>
      </c>
      <c r="M163" s="3">
        <f t="shared" ca="1" si="23"/>
        <v>4.1051185499514135E-2</v>
      </c>
      <c r="N163" s="3">
        <f t="shared" ca="1" si="23"/>
        <v>3.0155416635088663E-2</v>
      </c>
      <c r="O163" s="3">
        <f t="shared" ca="1" si="23"/>
        <v>3.31609125575726E-2</v>
      </c>
      <c r="P163" s="3">
        <f t="shared" ca="1" si="23"/>
        <v>2.6654609595039191E-2</v>
      </c>
      <c r="Q163" s="3">
        <f t="shared" ca="1" si="23"/>
        <v>3.7667556105934787E-2</v>
      </c>
      <c r="R163" s="3">
        <f t="shared" ca="1" si="23"/>
        <v>2.4903974838537787E-2</v>
      </c>
      <c r="S163" s="3">
        <f t="shared" ca="1" si="23"/>
        <v>1.8220959022578805E-2</v>
      </c>
      <c r="T163" s="3">
        <f t="shared" ca="1" si="23"/>
        <v>3.2028531751200053E-2</v>
      </c>
      <c r="U163" s="3">
        <f t="shared" ca="1" si="23"/>
        <v>2.6070378964012278E-2</v>
      </c>
      <c r="V163" s="3">
        <f t="shared" ca="1" si="23"/>
        <v>1.7399809181892038E-2</v>
      </c>
      <c r="W163" s="3">
        <f t="shared" ca="1" si="23"/>
        <v>1.3030948514898869E-2</v>
      </c>
    </row>
    <row r="164" spans="2:23">
      <c r="C164" s="1" t="s">
        <v>198</v>
      </c>
      <c r="D164" s="3">
        <f ca="1">STDEV(D135:D158)/SQRT(COUNT(D135:D158))</f>
        <v>3.4215188400389132E-2</v>
      </c>
      <c r="E164" s="3">
        <f t="shared" ref="E164:W164" ca="1" si="24">STDEV(E135:E158)/SQRT(COUNT(E135:E158))</f>
        <v>4.178540426485107E-2</v>
      </c>
      <c r="F164" s="3">
        <f t="shared" ca="1" si="24"/>
        <v>2.6490497586389227E-2</v>
      </c>
      <c r="G164" s="3">
        <f t="shared" ca="1" si="24"/>
        <v>2.3551271104069398E-2</v>
      </c>
      <c r="H164" s="3">
        <f t="shared" ca="1" si="24"/>
        <v>3.4114216552284596E-2</v>
      </c>
      <c r="I164" s="3">
        <f t="shared" ca="1" si="24"/>
        <v>3.0234713518823148E-2</v>
      </c>
      <c r="J164" s="3">
        <f t="shared" ca="1" si="24"/>
        <v>3.3771361934049171E-2</v>
      </c>
      <c r="K164" s="3">
        <f t="shared" ca="1" si="24"/>
        <v>4.5920969174540693E-2</v>
      </c>
      <c r="L164" s="3">
        <f t="shared" ca="1" si="24"/>
        <v>4.1086956884241237E-2</v>
      </c>
      <c r="M164" s="3">
        <f t="shared" ca="1" si="24"/>
        <v>5.0083745944766569E-2</v>
      </c>
      <c r="N164" s="3">
        <f t="shared" ca="1" si="24"/>
        <v>5.6290788601688645E-2</v>
      </c>
      <c r="O164" s="3">
        <f t="shared" ca="1" si="24"/>
        <v>4.7524591232654033E-2</v>
      </c>
      <c r="P164" s="3">
        <f t="shared" ca="1" si="24"/>
        <v>4.9609307237433869E-2</v>
      </c>
      <c r="Q164" s="3">
        <f t="shared" ca="1" si="24"/>
        <v>5.8128978069816657E-2</v>
      </c>
      <c r="R164" s="3">
        <f t="shared" ca="1" si="24"/>
        <v>5.9214345676372807E-2</v>
      </c>
      <c r="S164" s="3">
        <f t="shared" ca="1" si="24"/>
        <v>4.2443090413055815E-2</v>
      </c>
      <c r="T164" s="3">
        <f t="shared" ca="1" si="24"/>
        <v>4.0416778317331925E-2</v>
      </c>
      <c r="U164" s="3">
        <f t="shared" ca="1" si="24"/>
        <v>5.0255080369526847E-2</v>
      </c>
      <c r="V164" s="3">
        <f t="shared" ca="1" si="24"/>
        <v>4.9913288839402541E-2</v>
      </c>
      <c r="W164" s="3">
        <f t="shared" ca="1" si="24"/>
        <v>4.8343309363152898E-2</v>
      </c>
    </row>
    <row r="165" spans="2:23">
      <c r="C165" s="1" t="s">
        <v>110</v>
      </c>
      <c r="D165" s="2">
        <f ca="1">D160-D161</f>
        <v>0.4515841700481496</v>
      </c>
      <c r="E165" s="2">
        <f t="shared" ref="E165:W165" ca="1" si="25">E160-E161</f>
        <v>0.42350489279740355</v>
      </c>
      <c r="F165" s="2">
        <f t="shared" ca="1" si="25"/>
        <v>0.3910056288353238</v>
      </c>
      <c r="G165" s="2">
        <f t="shared" ca="1" si="25"/>
        <v>0.34467589398415899</v>
      </c>
      <c r="H165" s="2">
        <f t="shared" ca="1" si="25"/>
        <v>0.41684802159180456</v>
      </c>
      <c r="I165" s="2">
        <f t="shared" ca="1" si="25"/>
        <v>0.5999647116160608</v>
      </c>
      <c r="J165" s="2">
        <f t="shared" ca="1" si="25"/>
        <v>0.59551825042287232</v>
      </c>
      <c r="K165" s="2">
        <f t="shared" ca="1" si="25"/>
        <v>0.36293928651714491</v>
      </c>
      <c r="L165" s="2">
        <f t="shared" ca="1" si="25"/>
        <v>0.24168591668374562</v>
      </c>
      <c r="M165" s="2">
        <f t="shared" ca="1" si="25"/>
        <v>0.16610743843233217</v>
      </c>
      <c r="N165" s="2">
        <f t="shared" ca="1" si="25"/>
        <v>0.15014925284846997</v>
      </c>
      <c r="O165" s="2">
        <f t="shared" ca="1" si="25"/>
        <v>5.2585768994088344E-2</v>
      </c>
      <c r="P165" s="2">
        <f t="shared" ca="1" si="25"/>
        <v>-0.10860159313354223</v>
      </c>
      <c r="Q165" s="2">
        <f t="shared" ca="1" si="25"/>
        <v>-0.1889018313090215</v>
      </c>
      <c r="R165" s="2">
        <f t="shared" ca="1" si="25"/>
        <v>-0.31732323538749541</v>
      </c>
      <c r="S165" s="2">
        <f t="shared" ca="1" si="25"/>
        <v>-0.29595265271474336</v>
      </c>
      <c r="T165" s="2">
        <f t="shared" ca="1" si="25"/>
        <v>-0.13373446186968158</v>
      </c>
      <c r="U165" s="2">
        <f t="shared" ca="1" si="25"/>
        <v>-0.20420069334128382</v>
      </c>
      <c r="V165" s="2">
        <f t="shared" ca="1" si="25"/>
        <v>-0.3212954953977129</v>
      </c>
      <c r="W165" s="2">
        <f t="shared" ca="1" si="25"/>
        <v>-0.33901938588294128</v>
      </c>
    </row>
    <row r="167" spans="2:23">
      <c r="B167" s="1" t="s">
        <v>200</v>
      </c>
      <c r="D167" s="1">
        <f ca="1">COVAR(D111:D158,$C111:$C158)/VAR($C111:$C158)</f>
        <v>0.2210880832527399</v>
      </c>
      <c r="E167" s="1">
        <f t="shared" ref="E167:W167" ca="1" si="26">COVAR(E111:E158,$C111:$C158)/VAR($C111:$C158)</f>
        <v>0.20734093709872881</v>
      </c>
      <c r="F167" s="1">
        <f t="shared" ca="1" si="26"/>
        <v>0.19142983911729403</v>
      </c>
      <c r="G167" s="1">
        <f t="shared" ca="1" si="26"/>
        <v>0.1687475730964112</v>
      </c>
      <c r="H167" s="1">
        <f t="shared" ca="1" si="26"/>
        <v>0.20408184390432102</v>
      </c>
      <c r="I167" s="1">
        <f t="shared" ca="1" si="26"/>
        <v>0.29373272339536299</v>
      </c>
      <c r="J167" s="1">
        <f t="shared" ca="1" si="26"/>
        <v>0.29155581010286452</v>
      </c>
      <c r="K167" s="1">
        <f t="shared" ca="1" si="26"/>
        <v>0.17768902569068556</v>
      </c>
      <c r="L167" s="1">
        <f t="shared" ca="1" si="26"/>
        <v>0.11832539670975048</v>
      </c>
      <c r="M167" s="1">
        <f t="shared" ca="1" si="26"/>
        <v>8.1323433399162592E-2</v>
      </c>
      <c r="N167" s="1">
        <f t="shared" ca="1" si="26"/>
        <v>7.3510571707063502E-2</v>
      </c>
      <c r="O167" s="1">
        <f t="shared" ca="1" si="26"/>
        <v>2.5745116070022465E-2</v>
      </c>
      <c r="P167" s="1">
        <f t="shared" ca="1" si="26"/>
        <v>-5.3169529971629999E-2</v>
      </c>
      <c r="Q167" s="1">
        <f t="shared" ca="1" si="26"/>
        <v>-9.2483188245041745E-2</v>
      </c>
      <c r="R167" s="1">
        <f t="shared" ca="1" si="26"/>
        <v>-0.155356167325128</v>
      </c>
      <c r="S167" s="1">
        <f t="shared" ca="1" si="26"/>
        <v>-0.14489348622492648</v>
      </c>
      <c r="T167" s="1">
        <f t="shared" ca="1" si="26"/>
        <v>-6.5474163623698289E-2</v>
      </c>
      <c r="U167" s="1">
        <f t="shared" ca="1" si="26"/>
        <v>-9.9973256115003586E-2</v>
      </c>
      <c r="V167" s="1">
        <f t="shared" ca="1" si="26"/>
        <v>-0.1573009196217969</v>
      </c>
      <c r="W167" s="1">
        <f t="shared" ca="1" si="26"/>
        <v>-0.16597824100519004</v>
      </c>
    </row>
  </sheetData>
  <phoneticPr fontId="3" type="noConversion"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D167"/>
  <sheetViews>
    <sheetView topLeftCell="A88" workbookViewId="0">
      <selection activeCell="D1" sqref="D1:W48"/>
    </sheetView>
  </sheetViews>
  <sheetFormatPr defaultRowHeight="15.75"/>
  <cols>
    <col min="1" max="1" width="9" style="1"/>
    <col min="2" max="2" width="15.875" style="1" customWidth="1"/>
    <col min="3" max="3" width="13.875" style="1" bestFit="1" customWidth="1"/>
    <col min="4" max="4" width="9.5" style="1" bestFit="1" customWidth="1"/>
    <col min="5" max="16384" width="9" style="1"/>
  </cols>
  <sheetData>
    <row r="1" spans="1:27">
      <c r="A1">
        <v>0</v>
      </c>
      <c r="B1" t="s">
        <v>148</v>
      </c>
      <c r="C1">
        <v>30</v>
      </c>
      <c r="D1">
        <v>0</v>
      </c>
      <c r="E1">
        <v>0.93500000000000005</v>
      </c>
      <c r="F1">
        <v>0.997</v>
      </c>
      <c r="G1">
        <v>0.995</v>
      </c>
      <c r="H1">
        <v>0.997</v>
      </c>
      <c r="I1">
        <v>0.997</v>
      </c>
      <c r="J1">
        <v>1.0999999999999999E-2</v>
      </c>
      <c r="K1">
        <v>0.997</v>
      </c>
      <c r="L1">
        <v>0.64300000000000002</v>
      </c>
      <c r="M1">
        <v>0</v>
      </c>
      <c r="N1">
        <v>1.6E-2</v>
      </c>
      <c r="O1">
        <v>0.38500000000000001</v>
      </c>
      <c r="P1">
        <v>4.0000000000000001E-3</v>
      </c>
      <c r="Q1">
        <v>0</v>
      </c>
      <c r="R1">
        <v>5.0000000000000001E-3</v>
      </c>
      <c r="S1">
        <v>0</v>
      </c>
      <c r="T1">
        <v>0</v>
      </c>
      <c r="U1">
        <v>0</v>
      </c>
      <c r="V1">
        <v>0.998</v>
      </c>
      <c r="W1">
        <v>0</v>
      </c>
      <c r="Z1" s="1">
        <f>AVERAGE(D1:M1)</f>
        <v>0.65720000000000001</v>
      </c>
      <c r="AA1" s="1">
        <f>AVERAGE(N1:W1)</f>
        <v>0.14079999999999998</v>
      </c>
    </row>
    <row r="2" spans="1:27">
      <c r="A2">
        <v>1</v>
      </c>
      <c r="B2" t="s">
        <v>149</v>
      </c>
      <c r="C2">
        <v>30</v>
      </c>
      <c r="D2">
        <v>0.98599999999999999</v>
      </c>
      <c r="E2">
        <v>0.997</v>
      </c>
      <c r="F2">
        <v>0.995</v>
      </c>
      <c r="G2">
        <v>0.997</v>
      </c>
      <c r="H2">
        <v>2E-3</v>
      </c>
      <c r="I2">
        <v>0.995</v>
      </c>
      <c r="J2">
        <v>0.996</v>
      </c>
      <c r="K2">
        <v>0.997</v>
      </c>
      <c r="L2">
        <v>0.997</v>
      </c>
      <c r="M2">
        <v>0</v>
      </c>
      <c r="N2">
        <v>0.98799999999999999</v>
      </c>
      <c r="O2">
        <v>1.7000000000000001E-2</v>
      </c>
      <c r="P2">
        <v>1E-3</v>
      </c>
      <c r="Q2">
        <v>0</v>
      </c>
      <c r="R2">
        <v>4.4999999999999998E-2</v>
      </c>
      <c r="S2">
        <v>0</v>
      </c>
      <c r="T2">
        <v>1.2E-2</v>
      </c>
      <c r="U2">
        <v>0</v>
      </c>
      <c r="V2">
        <v>0.98699999999999999</v>
      </c>
      <c r="W2">
        <v>0</v>
      </c>
      <c r="Z2" s="1">
        <f t="shared" ref="Z2:Z48" si="0">AVERAGE(D2:M2)</f>
        <v>0.79620000000000002</v>
      </c>
      <c r="AA2" s="1">
        <f t="shared" ref="AA2:AA48" si="1">AVERAGE(N2:W2)</f>
        <v>0.20499999999999999</v>
      </c>
    </row>
    <row r="3" spans="1:27">
      <c r="A3">
        <v>2</v>
      </c>
      <c r="B3" t="s">
        <v>150</v>
      </c>
      <c r="C3">
        <v>30</v>
      </c>
      <c r="D3">
        <v>7.0000000000000001E-3</v>
      </c>
      <c r="E3">
        <v>2.4E-2</v>
      </c>
      <c r="F3">
        <v>0.996</v>
      </c>
      <c r="G3">
        <v>0.70099999999999996</v>
      </c>
      <c r="H3">
        <v>3.0000000000000001E-3</v>
      </c>
      <c r="I3">
        <v>0.997</v>
      </c>
      <c r="J3">
        <v>3.0000000000000001E-3</v>
      </c>
      <c r="K3">
        <v>0.997</v>
      </c>
      <c r="L3">
        <v>1E-3</v>
      </c>
      <c r="M3">
        <v>0</v>
      </c>
      <c r="N3">
        <v>1E-3</v>
      </c>
      <c r="O3">
        <v>0.98599999999999999</v>
      </c>
      <c r="P3">
        <v>0.33700000000000002</v>
      </c>
      <c r="Q3">
        <v>0</v>
      </c>
      <c r="R3">
        <v>4.0000000000000001E-3</v>
      </c>
      <c r="S3">
        <v>0</v>
      </c>
      <c r="T3">
        <v>0</v>
      </c>
      <c r="U3">
        <v>0</v>
      </c>
      <c r="V3">
        <v>0.997</v>
      </c>
      <c r="W3">
        <v>0</v>
      </c>
      <c r="Z3" s="1">
        <f t="shared" si="0"/>
        <v>0.37289999999999995</v>
      </c>
      <c r="AA3" s="1">
        <f t="shared" si="1"/>
        <v>0.23250000000000001</v>
      </c>
    </row>
    <row r="4" spans="1:27">
      <c r="A4">
        <v>3</v>
      </c>
      <c r="B4" t="s">
        <v>151</v>
      </c>
      <c r="C4">
        <v>30</v>
      </c>
      <c r="D4">
        <v>0.995</v>
      </c>
      <c r="E4">
        <v>0.96799999999999997</v>
      </c>
      <c r="F4">
        <v>0.995</v>
      </c>
      <c r="G4">
        <v>0.995</v>
      </c>
      <c r="H4">
        <v>1E-3</v>
      </c>
      <c r="I4">
        <v>0.995</v>
      </c>
      <c r="J4">
        <v>0.997</v>
      </c>
      <c r="K4">
        <v>0.997</v>
      </c>
      <c r="L4">
        <v>2E-3</v>
      </c>
      <c r="M4">
        <v>1E-3</v>
      </c>
      <c r="N4">
        <v>2.7E-2</v>
      </c>
      <c r="O4">
        <v>1.9E-2</v>
      </c>
      <c r="P4">
        <v>3.0000000000000001E-3</v>
      </c>
      <c r="Q4">
        <v>0</v>
      </c>
      <c r="R4">
        <v>2E-3</v>
      </c>
      <c r="S4">
        <v>0</v>
      </c>
      <c r="T4">
        <v>1E-3</v>
      </c>
      <c r="U4">
        <v>0</v>
      </c>
      <c r="V4">
        <v>0.996</v>
      </c>
      <c r="W4">
        <v>0</v>
      </c>
      <c r="Z4" s="1">
        <f t="shared" si="0"/>
        <v>0.6946</v>
      </c>
      <c r="AA4" s="1">
        <f t="shared" si="1"/>
        <v>0.1048</v>
      </c>
    </row>
    <row r="5" spans="1:27">
      <c r="A5">
        <v>4</v>
      </c>
      <c r="B5" t="s">
        <v>152</v>
      </c>
      <c r="C5">
        <v>30</v>
      </c>
      <c r="D5">
        <v>4.9000000000000002E-2</v>
      </c>
      <c r="E5">
        <v>0.996</v>
      </c>
      <c r="F5">
        <v>0.996</v>
      </c>
      <c r="G5">
        <v>0.997</v>
      </c>
      <c r="H5">
        <v>0.76100000000000001</v>
      </c>
      <c r="I5">
        <v>0.89600000000000002</v>
      </c>
      <c r="J5">
        <v>4.7E-2</v>
      </c>
      <c r="K5">
        <v>0.998</v>
      </c>
      <c r="L5">
        <v>4.2000000000000003E-2</v>
      </c>
      <c r="M5">
        <v>0</v>
      </c>
      <c r="N5">
        <v>0.84499999999999997</v>
      </c>
      <c r="O5">
        <v>8.9999999999999993E-3</v>
      </c>
      <c r="P5">
        <v>0</v>
      </c>
      <c r="Q5">
        <v>0</v>
      </c>
      <c r="R5">
        <v>4.0000000000000001E-3</v>
      </c>
      <c r="S5">
        <v>0</v>
      </c>
      <c r="T5">
        <v>0</v>
      </c>
      <c r="U5">
        <v>0</v>
      </c>
      <c r="V5">
        <v>0.998</v>
      </c>
      <c r="W5">
        <v>0</v>
      </c>
      <c r="Z5" s="1">
        <f t="shared" si="0"/>
        <v>0.57820000000000005</v>
      </c>
      <c r="AA5" s="1">
        <f t="shared" si="1"/>
        <v>0.18559999999999999</v>
      </c>
    </row>
    <row r="6" spans="1:27">
      <c r="A6">
        <v>5</v>
      </c>
      <c r="B6" t="s">
        <v>153</v>
      </c>
      <c r="C6">
        <v>30</v>
      </c>
      <c r="D6">
        <v>0.97899999999999998</v>
      </c>
      <c r="E6">
        <v>0.996</v>
      </c>
      <c r="F6">
        <v>0.99399999999999999</v>
      </c>
      <c r="G6">
        <v>0.997</v>
      </c>
      <c r="H6">
        <v>5.0000000000000001E-3</v>
      </c>
      <c r="I6">
        <v>0.995</v>
      </c>
      <c r="J6">
        <v>0.997</v>
      </c>
      <c r="K6">
        <v>0.997</v>
      </c>
      <c r="L6">
        <v>0.42699999999999999</v>
      </c>
      <c r="M6">
        <v>0</v>
      </c>
      <c r="N6">
        <v>0.98199999999999998</v>
      </c>
      <c r="O6">
        <v>2E-3</v>
      </c>
      <c r="P6">
        <v>1E-3</v>
      </c>
      <c r="Q6">
        <v>0</v>
      </c>
      <c r="R6">
        <v>1.7000000000000001E-2</v>
      </c>
      <c r="S6">
        <v>0</v>
      </c>
      <c r="T6">
        <v>8.2000000000000003E-2</v>
      </c>
      <c r="U6">
        <v>0</v>
      </c>
      <c r="V6">
        <v>0.997</v>
      </c>
      <c r="W6">
        <v>0</v>
      </c>
      <c r="Z6" s="1">
        <f t="shared" si="0"/>
        <v>0.73869999999999991</v>
      </c>
      <c r="AA6" s="1">
        <f t="shared" si="1"/>
        <v>0.20810000000000001</v>
      </c>
    </row>
    <row r="7" spans="1:27">
      <c r="A7">
        <v>6</v>
      </c>
      <c r="B7" t="s">
        <v>154</v>
      </c>
      <c r="C7">
        <v>30</v>
      </c>
      <c r="D7">
        <v>0.02</v>
      </c>
      <c r="E7">
        <v>0.996</v>
      </c>
      <c r="F7">
        <v>0.997</v>
      </c>
      <c r="G7">
        <v>0</v>
      </c>
      <c r="H7">
        <v>5.0000000000000001E-3</v>
      </c>
      <c r="I7">
        <v>0.504</v>
      </c>
      <c r="J7">
        <v>4.0000000000000001E-3</v>
      </c>
      <c r="K7">
        <v>0.997</v>
      </c>
      <c r="L7">
        <v>1E-3</v>
      </c>
      <c r="M7">
        <v>0</v>
      </c>
      <c r="N7">
        <v>0</v>
      </c>
      <c r="O7">
        <v>0.998</v>
      </c>
      <c r="P7">
        <v>0.08</v>
      </c>
      <c r="Q7">
        <v>0</v>
      </c>
      <c r="R7">
        <v>5.0000000000000001E-3</v>
      </c>
      <c r="S7">
        <v>0</v>
      </c>
      <c r="T7">
        <v>0</v>
      </c>
      <c r="U7">
        <v>0</v>
      </c>
      <c r="V7">
        <v>0.997</v>
      </c>
      <c r="W7">
        <v>0</v>
      </c>
      <c r="Z7" s="1">
        <f t="shared" si="0"/>
        <v>0.35239999999999994</v>
      </c>
      <c r="AA7" s="1">
        <f t="shared" si="1"/>
        <v>0.20800000000000002</v>
      </c>
    </row>
    <row r="8" spans="1:27">
      <c r="A8">
        <v>7</v>
      </c>
      <c r="B8" t="s">
        <v>155</v>
      </c>
      <c r="C8">
        <v>30</v>
      </c>
      <c r="D8">
        <v>0.99</v>
      </c>
      <c r="E8">
        <v>0.997</v>
      </c>
      <c r="F8">
        <v>0.996</v>
      </c>
      <c r="G8">
        <v>2.1999999999999999E-2</v>
      </c>
      <c r="H8">
        <v>0.996</v>
      </c>
      <c r="I8">
        <v>0</v>
      </c>
      <c r="J8">
        <v>0.218</v>
      </c>
      <c r="K8">
        <v>0.99299999999999999</v>
      </c>
      <c r="L8">
        <v>3.0000000000000001E-3</v>
      </c>
      <c r="M8">
        <v>3.0000000000000001E-3</v>
      </c>
      <c r="N8">
        <v>1.9E-2</v>
      </c>
      <c r="O8">
        <v>0.998</v>
      </c>
      <c r="P8">
        <v>1E-3</v>
      </c>
      <c r="Q8">
        <v>3.0000000000000001E-3</v>
      </c>
      <c r="R8">
        <v>6.0000000000000001E-3</v>
      </c>
      <c r="S8">
        <v>0</v>
      </c>
      <c r="T8">
        <v>0</v>
      </c>
      <c r="U8">
        <v>0</v>
      </c>
      <c r="V8">
        <v>0.996</v>
      </c>
      <c r="W8">
        <v>0</v>
      </c>
      <c r="Z8" s="1">
        <f t="shared" si="0"/>
        <v>0.52180000000000004</v>
      </c>
      <c r="AA8" s="1">
        <f t="shared" si="1"/>
        <v>0.20229999999999998</v>
      </c>
    </row>
    <row r="9" spans="1:27">
      <c r="A9">
        <v>8</v>
      </c>
      <c r="B9" t="s">
        <v>156</v>
      </c>
      <c r="C9">
        <v>30</v>
      </c>
      <c r="D9">
        <v>1E-3</v>
      </c>
      <c r="E9">
        <v>0.996</v>
      </c>
      <c r="F9">
        <v>0.996</v>
      </c>
      <c r="G9">
        <v>1.2E-2</v>
      </c>
      <c r="H9">
        <v>3.0000000000000001E-3</v>
      </c>
      <c r="I9">
        <v>7.5999999999999998E-2</v>
      </c>
      <c r="J9">
        <v>2E-3</v>
      </c>
      <c r="K9">
        <v>0.998</v>
      </c>
      <c r="L9">
        <v>0.997</v>
      </c>
      <c r="M9">
        <v>0</v>
      </c>
      <c r="N9">
        <v>0.02</v>
      </c>
      <c r="O9">
        <v>0.998</v>
      </c>
      <c r="P9">
        <v>5.7000000000000002E-2</v>
      </c>
      <c r="Q9">
        <v>0</v>
      </c>
      <c r="R9">
        <v>0.01</v>
      </c>
      <c r="S9">
        <v>0</v>
      </c>
      <c r="T9">
        <v>0</v>
      </c>
      <c r="U9">
        <v>0</v>
      </c>
      <c r="V9">
        <v>0.995</v>
      </c>
      <c r="W9">
        <v>1E-3</v>
      </c>
      <c r="Z9" s="1">
        <f t="shared" si="0"/>
        <v>0.40809999999999996</v>
      </c>
      <c r="AA9" s="1">
        <f t="shared" si="1"/>
        <v>0.20810000000000001</v>
      </c>
    </row>
    <row r="10" spans="1:27">
      <c r="A10">
        <v>9</v>
      </c>
      <c r="B10" t="s">
        <v>157</v>
      </c>
      <c r="C10">
        <v>30</v>
      </c>
      <c r="D10">
        <v>1E-3</v>
      </c>
      <c r="E10">
        <v>0.997</v>
      </c>
      <c r="F10">
        <v>0.997</v>
      </c>
      <c r="G10">
        <v>0.99399999999999999</v>
      </c>
      <c r="H10">
        <v>0.253</v>
      </c>
      <c r="I10">
        <v>0</v>
      </c>
      <c r="J10">
        <v>1.7000000000000001E-2</v>
      </c>
      <c r="K10">
        <v>0.998</v>
      </c>
      <c r="L10">
        <v>0.998</v>
      </c>
      <c r="M10">
        <v>1E-3</v>
      </c>
      <c r="N10">
        <v>0.99099999999999999</v>
      </c>
      <c r="O10">
        <v>0.99399999999999999</v>
      </c>
      <c r="P10">
        <v>0</v>
      </c>
      <c r="Q10">
        <v>0</v>
      </c>
      <c r="R10">
        <v>0.23799999999999999</v>
      </c>
      <c r="S10">
        <v>0</v>
      </c>
      <c r="T10">
        <v>0</v>
      </c>
      <c r="U10">
        <v>0</v>
      </c>
      <c r="V10">
        <v>0.99</v>
      </c>
      <c r="W10">
        <v>0</v>
      </c>
      <c r="Z10" s="1">
        <f t="shared" si="0"/>
        <v>0.52560000000000007</v>
      </c>
      <c r="AA10" s="1">
        <f t="shared" si="1"/>
        <v>0.32130000000000003</v>
      </c>
    </row>
    <row r="11" spans="1:27">
      <c r="A11">
        <v>10</v>
      </c>
      <c r="B11" t="s">
        <v>158</v>
      </c>
      <c r="C11">
        <v>30</v>
      </c>
      <c r="D11">
        <v>0.94099999999999995</v>
      </c>
      <c r="E11">
        <v>0.997</v>
      </c>
      <c r="F11">
        <v>0.996</v>
      </c>
      <c r="G11">
        <v>0</v>
      </c>
      <c r="H11">
        <v>2E-3</v>
      </c>
      <c r="I11">
        <v>2E-3</v>
      </c>
      <c r="J11">
        <v>0.95399999999999996</v>
      </c>
      <c r="K11">
        <v>0.997</v>
      </c>
      <c r="L11">
        <v>0.01</v>
      </c>
      <c r="M11">
        <v>0</v>
      </c>
      <c r="N11">
        <v>1.7000000000000001E-2</v>
      </c>
      <c r="O11">
        <v>0.98699999999999999</v>
      </c>
      <c r="P11">
        <v>1E-3</v>
      </c>
      <c r="Q11">
        <v>2E-3</v>
      </c>
      <c r="R11">
        <v>0.10199999999999999</v>
      </c>
      <c r="S11">
        <v>0</v>
      </c>
      <c r="T11">
        <v>1E-3</v>
      </c>
      <c r="U11">
        <v>0</v>
      </c>
      <c r="V11">
        <v>0.997</v>
      </c>
      <c r="W11">
        <v>1E-3</v>
      </c>
      <c r="Z11" s="1">
        <f t="shared" si="0"/>
        <v>0.48989999999999989</v>
      </c>
      <c r="AA11" s="1">
        <f t="shared" si="1"/>
        <v>0.21079999999999996</v>
      </c>
    </row>
    <row r="12" spans="1:27">
      <c r="A12">
        <v>11</v>
      </c>
      <c r="B12" t="s">
        <v>159</v>
      </c>
      <c r="C12">
        <v>30</v>
      </c>
      <c r="D12">
        <v>0.01</v>
      </c>
      <c r="E12">
        <v>0.997</v>
      </c>
      <c r="F12">
        <v>0.997</v>
      </c>
      <c r="G12">
        <v>0.96699999999999997</v>
      </c>
      <c r="H12">
        <v>0.99199999999999999</v>
      </c>
      <c r="I12">
        <v>0</v>
      </c>
      <c r="J12">
        <v>8.0000000000000002E-3</v>
      </c>
      <c r="K12">
        <v>0.997</v>
      </c>
      <c r="L12">
        <v>4.2000000000000003E-2</v>
      </c>
      <c r="M12">
        <v>4.0000000000000001E-3</v>
      </c>
      <c r="N12">
        <v>0.21199999999999999</v>
      </c>
      <c r="O12">
        <v>0.997</v>
      </c>
      <c r="P12">
        <v>1E-3</v>
      </c>
      <c r="Q12">
        <v>3.0000000000000001E-3</v>
      </c>
      <c r="R12">
        <v>8.0000000000000002E-3</v>
      </c>
      <c r="S12">
        <v>0</v>
      </c>
      <c r="T12">
        <v>0</v>
      </c>
      <c r="U12">
        <v>0</v>
      </c>
      <c r="V12">
        <v>0.997</v>
      </c>
      <c r="W12">
        <v>0</v>
      </c>
      <c r="Z12" s="1">
        <f t="shared" si="0"/>
        <v>0.50139999999999996</v>
      </c>
      <c r="AA12" s="1">
        <f t="shared" si="1"/>
        <v>0.2218</v>
      </c>
    </row>
    <row r="13" spans="1:27">
      <c r="A13">
        <v>12</v>
      </c>
      <c r="B13" t="s">
        <v>160</v>
      </c>
      <c r="C13">
        <v>30</v>
      </c>
      <c r="D13">
        <v>0.996</v>
      </c>
      <c r="E13">
        <v>0.82599999999999996</v>
      </c>
      <c r="F13">
        <v>0.997</v>
      </c>
      <c r="G13">
        <v>0.96799999999999997</v>
      </c>
      <c r="H13">
        <v>0.89100000000000001</v>
      </c>
      <c r="I13">
        <v>5.0000000000000001E-3</v>
      </c>
      <c r="J13">
        <v>0.01</v>
      </c>
      <c r="K13">
        <v>0.998</v>
      </c>
      <c r="L13">
        <v>0.98399999999999999</v>
      </c>
      <c r="M13">
        <v>2E-3</v>
      </c>
      <c r="N13">
        <v>1E-3</v>
      </c>
      <c r="O13">
        <v>0.997</v>
      </c>
      <c r="P13">
        <v>0</v>
      </c>
      <c r="Q13">
        <v>0</v>
      </c>
      <c r="R13">
        <v>3.0000000000000001E-3</v>
      </c>
      <c r="S13">
        <v>0</v>
      </c>
      <c r="T13">
        <v>0.74299999999999999</v>
      </c>
      <c r="U13">
        <v>0</v>
      </c>
      <c r="V13">
        <v>7.0000000000000001E-3</v>
      </c>
      <c r="W13">
        <v>0</v>
      </c>
      <c r="Z13" s="1">
        <f t="shared" si="0"/>
        <v>0.66769999999999996</v>
      </c>
      <c r="AA13" s="1">
        <f t="shared" si="1"/>
        <v>0.17509999999999998</v>
      </c>
    </row>
    <row r="14" spans="1:27">
      <c r="A14">
        <v>13</v>
      </c>
      <c r="B14" t="s">
        <v>161</v>
      </c>
      <c r="C14">
        <v>30</v>
      </c>
      <c r="D14">
        <v>0.998</v>
      </c>
      <c r="E14">
        <v>0.81299999999999994</v>
      </c>
      <c r="F14">
        <v>0.99299999999999999</v>
      </c>
      <c r="G14">
        <v>0.99299999999999999</v>
      </c>
      <c r="H14">
        <v>0.71899999999999997</v>
      </c>
      <c r="I14">
        <v>7.3999999999999996E-2</v>
      </c>
      <c r="J14">
        <v>0.997</v>
      </c>
      <c r="K14">
        <v>0.997</v>
      </c>
      <c r="L14">
        <v>0.60299999999999998</v>
      </c>
      <c r="M14">
        <v>6.0000000000000001E-3</v>
      </c>
      <c r="N14">
        <v>0.58799999999999997</v>
      </c>
      <c r="O14">
        <v>0.996</v>
      </c>
      <c r="P14">
        <v>7.0000000000000001E-3</v>
      </c>
      <c r="Q14">
        <v>0</v>
      </c>
      <c r="R14">
        <v>0.54200000000000004</v>
      </c>
      <c r="S14">
        <v>2E-3</v>
      </c>
      <c r="T14">
        <v>0.997</v>
      </c>
      <c r="U14">
        <v>0</v>
      </c>
      <c r="V14">
        <v>8.9999999999999993E-3</v>
      </c>
      <c r="W14">
        <v>0</v>
      </c>
      <c r="Z14" s="1">
        <f t="shared" si="0"/>
        <v>0.71929999999999994</v>
      </c>
      <c r="AA14" s="1">
        <f t="shared" si="1"/>
        <v>0.31409999999999993</v>
      </c>
    </row>
    <row r="15" spans="1:27">
      <c r="A15">
        <v>14</v>
      </c>
      <c r="B15" t="s">
        <v>162</v>
      </c>
      <c r="C15">
        <v>30</v>
      </c>
      <c r="D15">
        <v>0.996</v>
      </c>
      <c r="E15">
        <v>5.0000000000000001E-3</v>
      </c>
      <c r="F15">
        <v>0.997</v>
      </c>
      <c r="G15">
        <v>3.9E-2</v>
      </c>
      <c r="H15">
        <v>7.0000000000000001E-3</v>
      </c>
      <c r="I15">
        <v>1.0999999999999999E-2</v>
      </c>
      <c r="J15">
        <v>3.0000000000000001E-3</v>
      </c>
      <c r="K15">
        <v>0.997</v>
      </c>
      <c r="L15">
        <v>5.0000000000000001E-3</v>
      </c>
      <c r="M15">
        <v>5.0999999999999997E-2</v>
      </c>
      <c r="N15">
        <v>0</v>
      </c>
      <c r="O15">
        <v>0.997</v>
      </c>
      <c r="P15">
        <v>0</v>
      </c>
      <c r="Q15">
        <v>0</v>
      </c>
      <c r="R15">
        <v>3.0000000000000001E-3</v>
      </c>
      <c r="S15">
        <v>0</v>
      </c>
      <c r="T15">
        <v>7.0000000000000001E-3</v>
      </c>
      <c r="U15">
        <v>0</v>
      </c>
      <c r="V15">
        <v>2E-3</v>
      </c>
      <c r="W15">
        <v>2E-3</v>
      </c>
      <c r="Z15" s="1">
        <f t="shared" si="0"/>
        <v>0.31110000000000004</v>
      </c>
      <c r="AA15" s="1">
        <f t="shared" si="1"/>
        <v>0.1011</v>
      </c>
    </row>
    <row r="16" spans="1:27">
      <c r="A16">
        <v>15</v>
      </c>
      <c r="B16" t="s">
        <v>163</v>
      </c>
      <c r="C16">
        <v>30</v>
      </c>
      <c r="D16">
        <v>0.996</v>
      </c>
      <c r="E16">
        <v>3.0000000000000001E-3</v>
      </c>
      <c r="F16">
        <v>0.997</v>
      </c>
      <c r="G16">
        <v>3.0000000000000001E-3</v>
      </c>
      <c r="H16">
        <v>6.4000000000000001E-2</v>
      </c>
      <c r="I16">
        <v>0.98899999999999999</v>
      </c>
      <c r="J16">
        <v>0.97899999999999998</v>
      </c>
      <c r="K16">
        <v>0.997</v>
      </c>
      <c r="L16">
        <v>1.4E-2</v>
      </c>
      <c r="M16">
        <v>8.9999999999999993E-3</v>
      </c>
      <c r="N16">
        <v>0</v>
      </c>
      <c r="O16">
        <v>0.997</v>
      </c>
      <c r="P16">
        <v>4.2000000000000003E-2</v>
      </c>
      <c r="Q16">
        <v>0</v>
      </c>
      <c r="R16">
        <v>0.60499999999999998</v>
      </c>
      <c r="S16">
        <v>0</v>
      </c>
      <c r="T16">
        <v>0.996</v>
      </c>
      <c r="U16">
        <v>0</v>
      </c>
      <c r="V16">
        <v>3.0000000000000001E-3</v>
      </c>
      <c r="W16">
        <v>0</v>
      </c>
      <c r="Z16" s="1">
        <f t="shared" si="0"/>
        <v>0.50509999999999999</v>
      </c>
      <c r="AA16" s="1">
        <f t="shared" si="1"/>
        <v>0.26429999999999998</v>
      </c>
    </row>
    <row r="17" spans="1:27">
      <c r="A17">
        <v>16</v>
      </c>
      <c r="B17" t="s">
        <v>164</v>
      </c>
      <c r="C17">
        <v>30</v>
      </c>
      <c r="D17">
        <v>0.997</v>
      </c>
      <c r="E17">
        <v>1.2E-2</v>
      </c>
      <c r="F17">
        <v>0.998</v>
      </c>
      <c r="G17">
        <v>0.996</v>
      </c>
      <c r="H17">
        <v>0.998</v>
      </c>
      <c r="I17">
        <v>4.0000000000000001E-3</v>
      </c>
      <c r="J17">
        <v>0.93400000000000005</v>
      </c>
      <c r="K17">
        <v>0.99299999999999999</v>
      </c>
      <c r="L17">
        <v>1.4999999999999999E-2</v>
      </c>
      <c r="M17">
        <v>8.0000000000000002E-3</v>
      </c>
      <c r="N17">
        <v>0.04</v>
      </c>
      <c r="O17">
        <v>0.997</v>
      </c>
      <c r="P17">
        <v>0</v>
      </c>
      <c r="Q17">
        <v>5.0000000000000001E-3</v>
      </c>
      <c r="R17">
        <v>4.0000000000000001E-3</v>
      </c>
      <c r="S17">
        <v>0</v>
      </c>
      <c r="T17">
        <v>0.99099999999999999</v>
      </c>
      <c r="U17">
        <v>0</v>
      </c>
      <c r="V17">
        <v>3.0000000000000001E-3</v>
      </c>
      <c r="W17">
        <v>0</v>
      </c>
      <c r="Z17" s="1">
        <f t="shared" si="0"/>
        <v>0.59549999999999992</v>
      </c>
      <c r="AA17" s="1">
        <f t="shared" si="1"/>
        <v>0.20400000000000001</v>
      </c>
    </row>
    <row r="18" spans="1:27">
      <c r="A18">
        <v>17</v>
      </c>
      <c r="B18" t="s">
        <v>165</v>
      </c>
      <c r="C18">
        <v>30</v>
      </c>
      <c r="D18">
        <v>0.997</v>
      </c>
      <c r="E18">
        <v>0.28499999999999998</v>
      </c>
      <c r="F18">
        <v>0.997</v>
      </c>
      <c r="G18">
        <v>1.0999999999999999E-2</v>
      </c>
      <c r="H18">
        <v>3.0000000000000001E-3</v>
      </c>
      <c r="I18">
        <v>8.0000000000000002E-3</v>
      </c>
      <c r="J18">
        <v>0.80800000000000005</v>
      </c>
      <c r="K18">
        <v>0.998</v>
      </c>
      <c r="L18">
        <v>2E-3</v>
      </c>
      <c r="M18">
        <v>2.7E-2</v>
      </c>
      <c r="N18">
        <v>0</v>
      </c>
      <c r="O18">
        <v>0.997</v>
      </c>
      <c r="P18">
        <v>0</v>
      </c>
      <c r="Q18">
        <v>0</v>
      </c>
      <c r="R18">
        <v>3.0000000000000001E-3</v>
      </c>
      <c r="S18">
        <v>0</v>
      </c>
      <c r="T18">
        <v>0.99399999999999999</v>
      </c>
      <c r="U18">
        <v>0</v>
      </c>
      <c r="V18">
        <v>1.4E-2</v>
      </c>
      <c r="W18">
        <v>1E-3</v>
      </c>
      <c r="Z18" s="1">
        <f t="shared" si="0"/>
        <v>0.41360000000000002</v>
      </c>
      <c r="AA18" s="1">
        <f t="shared" si="1"/>
        <v>0.2009</v>
      </c>
    </row>
    <row r="19" spans="1:27">
      <c r="A19">
        <v>18</v>
      </c>
      <c r="B19" t="s">
        <v>166</v>
      </c>
      <c r="C19">
        <v>30</v>
      </c>
      <c r="D19">
        <v>0.93899999999999995</v>
      </c>
      <c r="E19">
        <v>2E-3</v>
      </c>
      <c r="F19">
        <v>0.997</v>
      </c>
      <c r="G19">
        <v>0.98299999999999998</v>
      </c>
      <c r="H19">
        <v>0.67900000000000005</v>
      </c>
      <c r="I19">
        <v>0.36099999999999999</v>
      </c>
      <c r="J19">
        <v>0.998</v>
      </c>
      <c r="K19">
        <v>0.99</v>
      </c>
      <c r="L19">
        <v>1.2999999999999999E-2</v>
      </c>
      <c r="M19">
        <v>0.997</v>
      </c>
      <c r="N19">
        <v>0</v>
      </c>
      <c r="O19">
        <v>0.98399999999999999</v>
      </c>
      <c r="P19">
        <v>1E-3</v>
      </c>
      <c r="Q19">
        <v>0</v>
      </c>
      <c r="R19">
        <v>3.0000000000000001E-3</v>
      </c>
      <c r="S19">
        <v>0</v>
      </c>
      <c r="T19">
        <v>1.6E-2</v>
      </c>
      <c r="U19">
        <v>0</v>
      </c>
      <c r="V19">
        <v>1E-3</v>
      </c>
      <c r="W19">
        <v>3.0000000000000001E-3</v>
      </c>
      <c r="Z19" s="1">
        <f t="shared" si="0"/>
        <v>0.69589999999999996</v>
      </c>
      <c r="AA19" s="1">
        <f t="shared" si="1"/>
        <v>0.10079999999999997</v>
      </c>
    </row>
    <row r="20" spans="1:27">
      <c r="A20">
        <v>19</v>
      </c>
      <c r="B20" t="s">
        <v>167</v>
      </c>
      <c r="C20">
        <v>30</v>
      </c>
      <c r="D20">
        <v>7.0000000000000001E-3</v>
      </c>
      <c r="E20">
        <v>2E-3</v>
      </c>
      <c r="F20">
        <v>0.99399999999999999</v>
      </c>
      <c r="G20">
        <v>0.13800000000000001</v>
      </c>
      <c r="H20">
        <v>2.1000000000000001E-2</v>
      </c>
      <c r="I20">
        <v>0.01</v>
      </c>
      <c r="J20">
        <v>0.998</v>
      </c>
      <c r="K20">
        <v>0.998</v>
      </c>
      <c r="L20">
        <v>0.01</v>
      </c>
      <c r="M20">
        <v>0.997</v>
      </c>
      <c r="N20">
        <v>0</v>
      </c>
      <c r="O20">
        <v>0.125</v>
      </c>
      <c r="P20">
        <v>0</v>
      </c>
      <c r="Q20">
        <v>0</v>
      </c>
      <c r="R20">
        <v>8.0000000000000002E-3</v>
      </c>
      <c r="S20">
        <v>0</v>
      </c>
      <c r="T20">
        <v>8.0000000000000002E-3</v>
      </c>
      <c r="U20">
        <v>0</v>
      </c>
      <c r="V20">
        <v>0.11600000000000001</v>
      </c>
      <c r="W20">
        <v>1.4999999999999999E-2</v>
      </c>
      <c r="Z20" s="1">
        <f t="shared" si="0"/>
        <v>0.41749999999999998</v>
      </c>
      <c r="AA20" s="1">
        <f t="shared" si="1"/>
        <v>2.7200000000000002E-2</v>
      </c>
    </row>
    <row r="21" spans="1:27">
      <c r="A21">
        <v>20</v>
      </c>
      <c r="B21" t="s">
        <v>168</v>
      </c>
      <c r="C21">
        <v>30</v>
      </c>
      <c r="D21">
        <v>0.995</v>
      </c>
      <c r="E21">
        <v>0.79100000000000004</v>
      </c>
      <c r="F21">
        <v>0.996</v>
      </c>
      <c r="G21">
        <v>0.99099999999999999</v>
      </c>
      <c r="H21">
        <v>3.0000000000000001E-3</v>
      </c>
      <c r="I21">
        <v>4.2000000000000003E-2</v>
      </c>
      <c r="J21">
        <v>0.998</v>
      </c>
      <c r="K21">
        <v>0.997</v>
      </c>
      <c r="L21">
        <v>0.99</v>
      </c>
      <c r="M21">
        <v>0.995</v>
      </c>
      <c r="N21">
        <v>0</v>
      </c>
      <c r="O21">
        <v>0.98099999999999998</v>
      </c>
      <c r="P21">
        <v>1E-3</v>
      </c>
      <c r="Q21">
        <v>0</v>
      </c>
      <c r="R21">
        <v>3.0000000000000001E-3</v>
      </c>
      <c r="S21">
        <v>0</v>
      </c>
      <c r="T21">
        <v>5.0000000000000001E-3</v>
      </c>
      <c r="U21">
        <v>0</v>
      </c>
      <c r="V21">
        <v>1E-3</v>
      </c>
      <c r="W21">
        <v>1E-3</v>
      </c>
      <c r="Z21" s="1">
        <f t="shared" si="0"/>
        <v>0.77980000000000005</v>
      </c>
      <c r="AA21" s="1">
        <f t="shared" si="1"/>
        <v>9.9199999999999997E-2</v>
      </c>
    </row>
    <row r="22" spans="1:27">
      <c r="A22">
        <v>21</v>
      </c>
      <c r="B22" t="s">
        <v>169</v>
      </c>
      <c r="C22">
        <v>30</v>
      </c>
      <c r="D22">
        <v>8.9999999999999993E-3</v>
      </c>
      <c r="E22">
        <v>0</v>
      </c>
      <c r="F22">
        <v>0.997</v>
      </c>
      <c r="G22">
        <v>3.0000000000000001E-3</v>
      </c>
      <c r="H22">
        <v>0.96199999999999997</v>
      </c>
      <c r="I22">
        <v>0.99099999999999999</v>
      </c>
      <c r="J22">
        <v>0.998</v>
      </c>
      <c r="K22">
        <v>0.996</v>
      </c>
      <c r="L22">
        <v>1.2E-2</v>
      </c>
      <c r="M22">
        <v>0.99399999999999999</v>
      </c>
      <c r="N22">
        <v>0</v>
      </c>
      <c r="O22">
        <v>0.996</v>
      </c>
      <c r="P22">
        <v>1.6E-2</v>
      </c>
      <c r="Q22">
        <v>0</v>
      </c>
      <c r="R22">
        <v>0.107</v>
      </c>
      <c r="S22">
        <v>1E-3</v>
      </c>
      <c r="T22">
        <v>0.106</v>
      </c>
      <c r="U22">
        <v>0</v>
      </c>
      <c r="V22">
        <v>2E-3</v>
      </c>
      <c r="W22">
        <v>2E-3</v>
      </c>
      <c r="Z22" s="1">
        <f t="shared" si="0"/>
        <v>0.59619999999999984</v>
      </c>
      <c r="AA22" s="1">
        <f t="shared" si="1"/>
        <v>0.123</v>
      </c>
    </row>
    <row r="23" spans="1:27">
      <c r="A23">
        <v>22</v>
      </c>
      <c r="B23" t="s">
        <v>170</v>
      </c>
      <c r="C23">
        <v>30</v>
      </c>
      <c r="D23">
        <v>0.83699999999999997</v>
      </c>
      <c r="E23">
        <v>0.89400000000000002</v>
      </c>
      <c r="F23">
        <v>0.996</v>
      </c>
      <c r="G23">
        <v>0.126</v>
      </c>
      <c r="H23">
        <v>2E-3</v>
      </c>
      <c r="I23">
        <v>3.5999999999999997E-2</v>
      </c>
      <c r="J23">
        <v>0.997</v>
      </c>
      <c r="K23">
        <v>0.998</v>
      </c>
      <c r="L23">
        <v>0.995</v>
      </c>
      <c r="M23">
        <v>0.996</v>
      </c>
      <c r="N23">
        <v>0</v>
      </c>
      <c r="O23">
        <v>0.99399999999999999</v>
      </c>
      <c r="P23">
        <v>0</v>
      </c>
      <c r="Q23">
        <v>0</v>
      </c>
      <c r="R23">
        <v>8.0000000000000002E-3</v>
      </c>
      <c r="S23">
        <v>0</v>
      </c>
      <c r="T23">
        <v>3.0000000000000001E-3</v>
      </c>
      <c r="U23">
        <v>0</v>
      </c>
      <c r="V23">
        <v>1E-3</v>
      </c>
      <c r="W23">
        <v>5.0000000000000001E-3</v>
      </c>
      <c r="Z23" s="1">
        <f t="shared" si="0"/>
        <v>0.68769999999999987</v>
      </c>
      <c r="AA23" s="1">
        <f t="shared" si="1"/>
        <v>0.10109999999999997</v>
      </c>
    </row>
    <row r="24" spans="1:27">
      <c r="A24">
        <v>23</v>
      </c>
      <c r="B24" t="s">
        <v>171</v>
      </c>
      <c r="C24">
        <v>30</v>
      </c>
      <c r="D24">
        <v>1.2E-2</v>
      </c>
      <c r="E24">
        <v>0.115</v>
      </c>
      <c r="F24">
        <v>0.997</v>
      </c>
      <c r="G24">
        <v>0.97699999999999998</v>
      </c>
      <c r="H24">
        <v>0.98399999999999999</v>
      </c>
      <c r="I24">
        <v>3.6999999999999998E-2</v>
      </c>
      <c r="J24">
        <v>0.997</v>
      </c>
      <c r="K24">
        <v>0.998</v>
      </c>
      <c r="L24">
        <v>0.97</v>
      </c>
      <c r="M24">
        <v>0.997</v>
      </c>
      <c r="N24">
        <v>0</v>
      </c>
      <c r="O24">
        <v>0.99</v>
      </c>
      <c r="P24">
        <v>0</v>
      </c>
      <c r="Q24">
        <v>0</v>
      </c>
      <c r="R24">
        <v>1.2E-2</v>
      </c>
      <c r="S24">
        <v>0</v>
      </c>
      <c r="T24">
        <v>1.0999999999999999E-2</v>
      </c>
      <c r="U24">
        <v>0</v>
      </c>
      <c r="V24">
        <v>2E-3</v>
      </c>
      <c r="W24">
        <v>1E-3</v>
      </c>
      <c r="Z24" s="1">
        <f t="shared" si="0"/>
        <v>0.70839999999999992</v>
      </c>
      <c r="AA24" s="1">
        <f t="shared" si="1"/>
        <v>0.10159999999999998</v>
      </c>
    </row>
    <row r="25" spans="1:27">
      <c r="A25">
        <v>24</v>
      </c>
      <c r="B25" t="s">
        <v>172</v>
      </c>
      <c r="C25">
        <v>30</v>
      </c>
      <c r="D25">
        <v>4.0000000000000001E-3</v>
      </c>
      <c r="E25">
        <v>0</v>
      </c>
      <c r="F25">
        <v>3.0000000000000001E-3</v>
      </c>
      <c r="G25">
        <v>0.99399999999999999</v>
      </c>
      <c r="H25">
        <v>2E-3</v>
      </c>
      <c r="I25">
        <v>0.247</v>
      </c>
      <c r="J25">
        <v>2E-3</v>
      </c>
      <c r="K25">
        <v>0</v>
      </c>
      <c r="L25">
        <v>0.22600000000000001</v>
      </c>
      <c r="M25">
        <v>0.55500000000000005</v>
      </c>
      <c r="N25">
        <v>0</v>
      </c>
      <c r="O25">
        <v>0.92900000000000005</v>
      </c>
      <c r="P25">
        <v>1E-3</v>
      </c>
      <c r="Q25">
        <v>0.34499999999999997</v>
      </c>
      <c r="R25">
        <v>0.998</v>
      </c>
      <c r="S25">
        <v>0.115</v>
      </c>
      <c r="T25">
        <v>0.998</v>
      </c>
      <c r="U25">
        <v>0.997</v>
      </c>
      <c r="V25">
        <v>8.7999999999999995E-2</v>
      </c>
      <c r="W25">
        <v>0.997</v>
      </c>
      <c r="Z25" s="1">
        <f t="shared" si="0"/>
        <v>0.20329999999999998</v>
      </c>
      <c r="AA25" s="1">
        <f t="shared" si="1"/>
        <v>0.54679999999999995</v>
      </c>
    </row>
    <row r="26" spans="1:27">
      <c r="A26">
        <v>25</v>
      </c>
      <c r="B26" t="s">
        <v>173</v>
      </c>
      <c r="C26">
        <v>30</v>
      </c>
      <c r="D26">
        <v>0</v>
      </c>
      <c r="E26">
        <v>0</v>
      </c>
      <c r="F26">
        <v>3.0000000000000001E-3</v>
      </c>
      <c r="G26">
        <v>0.82699999999999996</v>
      </c>
      <c r="H26">
        <v>4.1000000000000002E-2</v>
      </c>
      <c r="I26">
        <v>0.19</v>
      </c>
      <c r="J26">
        <v>1.4999999999999999E-2</v>
      </c>
      <c r="K26">
        <v>1E-3</v>
      </c>
      <c r="L26">
        <v>6.0000000000000001E-3</v>
      </c>
      <c r="M26">
        <v>2E-3</v>
      </c>
      <c r="N26">
        <v>0.996</v>
      </c>
      <c r="O26">
        <v>0.97199999999999998</v>
      </c>
      <c r="P26">
        <v>0.996</v>
      </c>
      <c r="Q26">
        <v>3.0000000000000001E-3</v>
      </c>
      <c r="R26">
        <v>0.99399999999999999</v>
      </c>
      <c r="S26">
        <v>0.81799999999999995</v>
      </c>
      <c r="T26">
        <v>0.998</v>
      </c>
      <c r="U26">
        <v>5.0000000000000001E-3</v>
      </c>
      <c r="V26">
        <v>1E-3</v>
      </c>
      <c r="W26">
        <v>0.05</v>
      </c>
      <c r="Z26" s="1">
        <f t="shared" si="0"/>
        <v>0.10849999999999997</v>
      </c>
      <c r="AA26" s="1">
        <f t="shared" si="1"/>
        <v>0.58330000000000004</v>
      </c>
    </row>
    <row r="27" spans="1:27">
      <c r="A27">
        <v>26</v>
      </c>
      <c r="B27" t="s">
        <v>174</v>
      </c>
      <c r="C27">
        <v>30</v>
      </c>
      <c r="D27">
        <v>1E-3</v>
      </c>
      <c r="E27">
        <v>0</v>
      </c>
      <c r="F27">
        <v>0.02</v>
      </c>
      <c r="G27">
        <v>0.91300000000000003</v>
      </c>
      <c r="H27">
        <v>5.3999999999999999E-2</v>
      </c>
      <c r="I27">
        <v>2E-3</v>
      </c>
      <c r="J27">
        <v>0.51800000000000002</v>
      </c>
      <c r="K27">
        <v>2E-3</v>
      </c>
      <c r="L27">
        <v>0.112</v>
      </c>
      <c r="M27">
        <v>3.5000000000000003E-2</v>
      </c>
      <c r="N27">
        <v>0</v>
      </c>
      <c r="O27">
        <v>0.53800000000000003</v>
      </c>
      <c r="P27">
        <v>0.3</v>
      </c>
      <c r="Q27">
        <v>0</v>
      </c>
      <c r="R27">
        <v>0.998</v>
      </c>
      <c r="S27">
        <v>0.13100000000000001</v>
      </c>
      <c r="T27">
        <v>0.998</v>
      </c>
      <c r="U27">
        <v>0.998</v>
      </c>
      <c r="V27">
        <v>0.99299999999999999</v>
      </c>
      <c r="W27">
        <v>1.4999999999999999E-2</v>
      </c>
      <c r="Z27" s="1">
        <f t="shared" si="0"/>
        <v>0.16570000000000001</v>
      </c>
      <c r="AA27" s="1">
        <f t="shared" si="1"/>
        <v>0.49709999999999999</v>
      </c>
    </row>
    <row r="28" spans="1:27">
      <c r="A28">
        <v>27</v>
      </c>
      <c r="B28" t="s">
        <v>175</v>
      </c>
      <c r="C28">
        <v>30</v>
      </c>
      <c r="D28">
        <v>1E-3</v>
      </c>
      <c r="E28">
        <v>0</v>
      </c>
      <c r="F28">
        <v>3.0000000000000001E-3</v>
      </c>
      <c r="G28">
        <v>0.246</v>
      </c>
      <c r="H28">
        <v>2E-3</v>
      </c>
      <c r="I28">
        <v>0.189</v>
      </c>
      <c r="J28">
        <v>1E-3</v>
      </c>
      <c r="K28">
        <v>0</v>
      </c>
      <c r="L28">
        <v>4.4999999999999998E-2</v>
      </c>
      <c r="M28">
        <v>1E-3</v>
      </c>
      <c r="N28">
        <v>0.90300000000000002</v>
      </c>
      <c r="O28">
        <v>0.76800000000000002</v>
      </c>
      <c r="P28">
        <v>0.995</v>
      </c>
      <c r="Q28">
        <v>0</v>
      </c>
      <c r="R28">
        <v>0.997</v>
      </c>
      <c r="S28">
        <v>0.47499999999999998</v>
      </c>
      <c r="T28">
        <v>0.998</v>
      </c>
      <c r="U28">
        <v>0.998</v>
      </c>
      <c r="V28">
        <v>1E-3</v>
      </c>
      <c r="W28">
        <v>0.99399999999999999</v>
      </c>
      <c r="Z28" s="1">
        <f t="shared" si="0"/>
        <v>4.8799999999999996E-2</v>
      </c>
      <c r="AA28" s="1">
        <f t="shared" si="1"/>
        <v>0.71290000000000009</v>
      </c>
    </row>
    <row r="29" spans="1:27">
      <c r="A29">
        <v>28</v>
      </c>
      <c r="B29" t="s">
        <v>176</v>
      </c>
      <c r="C29">
        <v>30</v>
      </c>
      <c r="D29">
        <v>0</v>
      </c>
      <c r="E29">
        <v>0</v>
      </c>
      <c r="F29">
        <v>3.0000000000000001E-3</v>
      </c>
      <c r="G29">
        <v>0.99099999999999999</v>
      </c>
      <c r="H29">
        <v>4.0000000000000001E-3</v>
      </c>
      <c r="I29">
        <v>3.4000000000000002E-2</v>
      </c>
      <c r="J29">
        <v>3.0000000000000001E-3</v>
      </c>
      <c r="K29">
        <v>2E-3</v>
      </c>
      <c r="L29">
        <v>6.8000000000000005E-2</v>
      </c>
      <c r="M29">
        <v>0.98699999999999999</v>
      </c>
      <c r="N29">
        <v>1E-3</v>
      </c>
      <c r="O29">
        <v>0.99299999999999999</v>
      </c>
      <c r="P29">
        <v>5.0000000000000001E-3</v>
      </c>
      <c r="Q29">
        <v>0</v>
      </c>
      <c r="R29">
        <v>0.997</v>
      </c>
      <c r="S29">
        <v>0.89200000000000002</v>
      </c>
      <c r="T29">
        <v>0.998</v>
      </c>
      <c r="U29">
        <v>1E-3</v>
      </c>
      <c r="V29">
        <v>8.0000000000000002E-3</v>
      </c>
      <c r="W29">
        <v>0.11700000000000001</v>
      </c>
      <c r="Z29" s="1">
        <f t="shared" si="0"/>
        <v>0.2092</v>
      </c>
      <c r="AA29" s="1">
        <f t="shared" si="1"/>
        <v>0.40120000000000006</v>
      </c>
    </row>
    <row r="30" spans="1:27">
      <c r="A30">
        <v>29</v>
      </c>
      <c r="B30" t="s">
        <v>177</v>
      </c>
      <c r="C30">
        <v>30</v>
      </c>
      <c r="D30">
        <v>2.4E-2</v>
      </c>
      <c r="E30">
        <v>0</v>
      </c>
      <c r="F30">
        <v>2E-3</v>
      </c>
      <c r="G30">
        <v>0.17699999999999999</v>
      </c>
      <c r="H30">
        <v>6.0000000000000001E-3</v>
      </c>
      <c r="I30">
        <v>2E-3</v>
      </c>
      <c r="J30">
        <v>0.02</v>
      </c>
      <c r="K30">
        <v>0</v>
      </c>
      <c r="L30">
        <v>0.29699999999999999</v>
      </c>
      <c r="M30">
        <v>2E-3</v>
      </c>
      <c r="N30">
        <v>8.9999999999999993E-3</v>
      </c>
      <c r="O30">
        <v>0.95399999999999996</v>
      </c>
      <c r="P30">
        <v>0.89400000000000002</v>
      </c>
      <c r="Q30">
        <v>0</v>
      </c>
      <c r="R30">
        <v>0.998</v>
      </c>
      <c r="S30">
        <v>0.997</v>
      </c>
      <c r="T30">
        <v>0.998</v>
      </c>
      <c r="U30">
        <v>2E-3</v>
      </c>
      <c r="V30">
        <v>0.995</v>
      </c>
      <c r="W30">
        <v>0.13300000000000001</v>
      </c>
      <c r="Z30" s="1">
        <f t="shared" si="0"/>
        <v>5.3000000000000005E-2</v>
      </c>
      <c r="AA30" s="1">
        <f t="shared" si="1"/>
        <v>0.59799999999999998</v>
      </c>
    </row>
    <row r="31" spans="1:27">
      <c r="A31">
        <v>30</v>
      </c>
      <c r="B31" t="s">
        <v>178</v>
      </c>
      <c r="C31">
        <v>30</v>
      </c>
      <c r="D31">
        <v>0.27</v>
      </c>
      <c r="E31">
        <v>0.92800000000000005</v>
      </c>
      <c r="F31">
        <v>1.4999999999999999E-2</v>
      </c>
      <c r="G31">
        <v>1.6E-2</v>
      </c>
      <c r="H31">
        <v>3.5000000000000003E-2</v>
      </c>
      <c r="I31">
        <v>3.5000000000000003E-2</v>
      </c>
      <c r="J31">
        <v>7.0000000000000001E-3</v>
      </c>
      <c r="K31">
        <v>0</v>
      </c>
      <c r="L31">
        <v>0</v>
      </c>
      <c r="M31">
        <v>1.4E-2</v>
      </c>
      <c r="N31">
        <v>0.996</v>
      </c>
      <c r="O31">
        <v>0.16900000000000001</v>
      </c>
      <c r="P31">
        <v>0.998</v>
      </c>
      <c r="Q31">
        <v>1.6E-2</v>
      </c>
      <c r="R31">
        <v>0.98399999999999999</v>
      </c>
      <c r="S31">
        <v>4.2000000000000003E-2</v>
      </c>
      <c r="T31">
        <v>1.0999999999999999E-2</v>
      </c>
      <c r="U31">
        <v>1E-3</v>
      </c>
      <c r="V31">
        <v>0</v>
      </c>
      <c r="W31">
        <v>0.99299999999999999</v>
      </c>
      <c r="Z31" s="1">
        <f t="shared" si="0"/>
        <v>0.13199999999999995</v>
      </c>
      <c r="AA31" s="1">
        <f t="shared" si="1"/>
        <v>0.42099999999999999</v>
      </c>
    </row>
    <row r="32" spans="1:27">
      <c r="A32">
        <v>31</v>
      </c>
      <c r="B32" t="s">
        <v>179</v>
      </c>
      <c r="C32">
        <v>30</v>
      </c>
      <c r="D32">
        <v>0.79900000000000004</v>
      </c>
      <c r="E32">
        <v>0.997</v>
      </c>
      <c r="F32">
        <v>6.6000000000000003E-2</v>
      </c>
      <c r="G32">
        <v>6.0000000000000001E-3</v>
      </c>
      <c r="H32">
        <v>5.3999999999999999E-2</v>
      </c>
      <c r="I32">
        <v>1.6E-2</v>
      </c>
      <c r="J32">
        <v>2E-3</v>
      </c>
      <c r="K32">
        <v>1E-3</v>
      </c>
      <c r="L32">
        <v>1E-3</v>
      </c>
      <c r="M32">
        <v>0.996</v>
      </c>
      <c r="N32">
        <v>0</v>
      </c>
      <c r="O32">
        <v>0.70399999999999996</v>
      </c>
      <c r="P32">
        <v>0.997</v>
      </c>
      <c r="Q32">
        <v>1E-3</v>
      </c>
      <c r="R32">
        <v>0.998</v>
      </c>
      <c r="S32">
        <v>2E-3</v>
      </c>
      <c r="T32">
        <v>0</v>
      </c>
      <c r="U32">
        <v>0.998</v>
      </c>
      <c r="V32">
        <v>0.36099999999999999</v>
      </c>
      <c r="W32">
        <v>3.0000000000000001E-3</v>
      </c>
      <c r="Z32" s="1">
        <f t="shared" si="0"/>
        <v>0.29379999999999995</v>
      </c>
      <c r="AA32" s="1">
        <f t="shared" si="1"/>
        <v>0.40639999999999998</v>
      </c>
    </row>
    <row r="33" spans="1:27">
      <c r="A33">
        <v>32</v>
      </c>
      <c r="B33" t="s">
        <v>180</v>
      </c>
      <c r="C33">
        <v>30</v>
      </c>
      <c r="D33">
        <v>0.21299999999999999</v>
      </c>
      <c r="E33">
        <v>0.997</v>
      </c>
      <c r="F33">
        <v>8.0000000000000002E-3</v>
      </c>
      <c r="G33">
        <v>1E-3</v>
      </c>
      <c r="H33">
        <v>3.0000000000000001E-3</v>
      </c>
      <c r="I33">
        <v>6.0000000000000001E-3</v>
      </c>
      <c r="J33">
        <v>2E-3</v>
      </c>
      <c r="K33">
        <v>0</v>
      </c>
      <c r="L33">
        <v>0</v>
      </c>
      <c r="M33">
        <v>0.92300000000000004</v>
      </c>
      <c r="N33">
        <v>0.997</v>
      </c>
      <c r="O33">
        <v>0.94599999999999995</v>
      </c>
      <c r="P33">
        <v>0.998</v>
      </c>
      <c r="Q33">
        <v>1E-3</v>
      </c>
      <c r="R33">
        <v>0.99</v>
      </c>
      <c r="S33">
        <v>1E-3</v>
      </c>
      <c r="T33">
        <v>0</v>
      </c>
      <c r="U33">
        <v>2E-3</v>
      </c>
      <c r="V33">
        <v>0</v>
      </c>
      <c r="W33">
        <v>1.7999999999999999E-2</v>
      </c>
      <c r="Z33" s="1">
        <f t="shared" si="0"/>
        <v>0.21529999999999996</v>
      </c>
      <c r="AA33" s="1">
        <f t="shared" si="1"/>
        <v>0.39529999999999987</v>
      </c>
    </row>
    <row r="34" spans="1:27">
      <c r="A34">
        <v>33</v>
      </c>
      <c r="B34" t="s">
        <v>181</v>
      </c>
      <c r="C34">
        <v>30</v>
      </c>
      <c r="D34">
        <v>7.5999999999999998E-2</v>
      </c>
      <c r="E34">
        <v>0.996</v>
      </c>
      <c r="F34">
        <v>4.0000000000000001E-3</v>
      </c>
      <c r="G34">
        <v>8.9999999999999993E-3</v>
      </c>
      <c r="H34">
        <v>5.6000000000000001E-2</v>
      </c>
      <c r="I34">
        <v>0.79900000000000004</v>
      </c>
      <c r="J34">
        <v>3.0000000000000001E-3</v>
      </c>
      <c r="K34">
        <v>0</v>
      </c>
      <c r="L34">
        <v>7.0000000000000001E-3</v>
      </c>
      <c r="M34">
        <v>0.109</v>
      </c>
      <c r="N34">
        <v>0.19</v>
      </c>
      <c r="O34">
        <v>2E-3</v>
      </c>
      <c r="P34">
        <v>0.998</v>
      </c>
      <c r="Q34">
        <v>2.1000000000000001E-2</v>
      </c>
      <c r="R34">
        <v>0.99299999999999999</v>
      </c>
      <c r="S34">
        <v>2E-3</v>
      </c>
      <c r="T34">
        <v>4.0000000000000001E-3</v>
      </c>
      <c r="U34">
        <v>0.998</v>
      </c>
      <c r="V34">
        <v>0</v>
      </c>
      <c r="W34">
        <v>0.998</v>
      </c>
      <c r="Z34" s="1">
        <f t="shared" si="0"/>
        <v>0.20589999999999997</v>
      </c>
      <c r="AA34" s="1">
        <f t="shared" si="1"/>
        <v>0.42059999999999997</v>
      </c>
    </row>
    <row r="35" spans="1:27">
      <c r="A35">
        <v>34</v>
      </c>
      <c r="B35" t="s">
        <v>182</v>
      </c>
      <c r="C35">
        <v>30</v>
      </c>
      <c r="D35">
        <v>0.97199999999999998</v>
      </c>
      <c r="E35">
        <v>0.997</v>
      </c>
      <c r="F35">
        <v>6.5000000000000002E-2</v>
      </c>
      <c r="G35">
        <v>1E-3</v>
      </c>
      <c r="H35">
        <v>2.1000000000000001E-2</v>
      </c>
      <c r="I35">
        <v>7.0000000000000001E-3</v>
      </c>
      <c r="J35">
        <v>2E-3</v>
      </c>
      <c r="K35">
        <v>0</v>
      </c>
      <c r="L35">
        <v>1E-3</v>
      </c>
      <c r="M35">
        <v>0.997</v>
      </c>
      <c r="N35">
        <v>1E-3</v>
      </c>
      <c r="O35">
        <v>0.94399999999999995</v>
      </c>
      <c r="P35">
        <v>0.997</v>
      </c>
      <c r="Q35">
        <v>0.72</v>
      </c>
      <c r="R35">
        <v>0.996</v>
      </c>
      <c r="S35">
        <v>3.5000000000000003E-2</v>
      </c>
      <c r="T35">
        <v>0</v>
      </c>
      <c r="U35">
        <v>3.0000000000000001E-3</v>
      </c>
      <c r="V35">
        <v>0.19800000000000001</v>
      </c>
      <c r="W35">
        <v>1E-3</v>
      </c>
      <c r="Z35" s="1">
        <f t="shared" si="0"/>
        <v>0.30629999999999991</v>
      </c>
      <c r="AA35" s="1">
        <f t="shared" si="1"/>
        <v>0.38950000000000001</v>
      </c>
    </row>
    <row r="36" spans="1:27">
      <c r="A36">
        <v>35</v>
      </c>
      <c r="B36" t="s">
        <v>183</v>
      </c>
      <c r="C36">
        <v>30</v>
      </c>
      <c r="D36">
        <v>0.99399999999999999</v>
      </c>
      <c r="E36">
        <v>0.996</v>
      </c>
      <c r="F36">
        <v>6.0000000000000001E-3</v>
      </c>
      <c r="G36">
        <v>1E-3</v>
      </c>
      <c r="H36">
        <v>0.05</v>
      </c>
      <c r="I36">
        <v>0.186</v>
      </c>
      <c r="J36">
        <v>1E-3</v>
      </c>
      <c r="K36">
        <v>0</v>
      </c>
      <c r="L36">
        <v>0.26700000000000002</v>
      </c>
      <c r="M36">
        <v>0.89</v>
      </c>
      <c r="N36">
        <v>0.307</v>
      </c>
      <c r="O36">
        <v>0.245</v>
      </c>
      <c r="P36">
        <v>0.998</v>
      </c>
      <c r="Q36">
        <v>0.997</v>
      </c>
      <c r="R36">
        <v>0.998</v>
      </c>
      <c r="S36">
        <v>2E-3</v>
      </c>
      <c r="T36">
        <v>0</v>
      </c>
      <c r="U36">
        <v>0.998</v>
      </c>
      <c r="V36">
        <v>0</v>
      </c>
      <c r="W36">
        <v>0.997</v>
      </c>
      <c r="Z36" s="1">
        <f t="shared" si="0"/>
        <v>0.33909999999999996</v>
      </c>
      <c r="AA36" s="1">
        <f t="shared" si="1"/>
        <v>0.55420000000000003</v>
      </c>
    </row>
    <row r="37" spans="1:27">
      <c r="A37">
        <v>36</v>
      </c>
      <c r="B37" t="s">
        <v>184</v>
      </c>
      <c r="C37">
        <v>30</v>
      </c>
      <c r="D37">
        <v>0.105</v>
      </c>
      <c r="E37">
        <v>0</v>
      </c>
      <c r="F37">
        <v>0.104</v>
      </c>
      <c r="G37">
        <v>0.63</v>
      </c>
      <c r="H37">
        <v>2E-3</v>
      </c>
      <c r="I37">
        <v>0.78</v>
      </c>
      <c r="J37">
        <v>1E-3</v>
      </c>
      <c r="K37">
        <v>1E-3</v>
      </c>
      <c r="L37">
        <v>0.13</v>
      </c>
      <c r="M37">
        <v>0.995</v>
      </c>
      <c r="N37">
        <v>0</v>
      </c>
      <c r="O37">
        <v>0.98199999999999998</v>
      </c>
      <c r="P37">
        <v>0</v>
      </c>
      <c r="Q37">
        <v>0.998</v>
      </c>
      <c r="R37">
        <v>0.998</v>
      </c>
      <c r="S37">
        <v>0</v>
      </c>
      <c r="T37">
        <v>0</v>
      </c>
      <c r="U37">
        <v>0.997</v>
      </c>
      <c r="V37">
        <v>0.997</v>
      </c>
      <c r="W37">
        <v>1.9E-2</v>
      </c>
      <c r="Z37" s="1">
        <f t="shared" si="0"/>
        <v>0.27479999999999999</v>
      </c>
      <c r="AA37" s="1">
        <f t="shared" si="1"/>
        <v>0.49909999999999999</v>
      </c>
    </row>
    <row r="38" spans="1:27">
      <c r="A38">
        <v>37</v>
      </c>
      <c r="B38" t="s">
        <v>185</v>
      </c>
      <c r="C38">
        <v>30</v>
      </c>
      <c r="D38">
        <v>0.85199999999999998</v>
      </c>
      <c r="E38">
        <v>0</v>
      </c>
      <c r="F38">
        <v>3.0000000000000001E-3</v>
      </c>
      <c r="G38">
        <v>0.68500000000000005</v>
      </c>
      <c r="H38">
        <v>1.0999999999999999E-2</v>
      </c>
      <c r="I38">
        <v>0.75600000000000001</v>
      </c>
      <c r="J38">
        <v>1E-3</v>
      </c>
      <c r="K38">
        <v>0</v>
      </c>
      <c r="L38">
        <v>2E-3</v>
      </c>
      <c r="M38">
        <v>0.99299999999999999</v>
      </c>
      <c r="N38">
        <v>0.997</v>
      </c>
      <c r="O38">
        <v>0.995</v>
      </c>
      <c r="P38">
        <v>6.0000000000000001E-3</v>
      </c>
      <c r="Q38">
        <v>0.998</v>
      </c>
      <c r="R38">
        <v>0.997</v>
      </c>
      <c r="S38">
        <v>0</v>
      </c>
      <c r="T38">
        <v>0</v>
      </c>
      <c r="U38">
        <v>1E-3</v>
      </c>
      <c r="V38">
        <v>6.9000000000000006E-2</v>
      </c>
      <c r="W38">
        <v>2E-3</v>
      </c>
      <c r="Z38" s="1">
        <f t="shared" si="0"/>
        <v>0.33029999999999993</v>
      </c>
      <c r="AA38" s="1">
        <f t="shared" si="1"/>
        <v>0.40649999999999997</v>
      </c>
    </row>
    <row r="39" spans="1:27">
      <c r="A39">
        <v>38</v>
      </c>
      <c r="B39" t="s">
        <v>186</v>
      </c>
      <c r="C39">
        <v>30</v>
      </c>
      <c r="D39">
        <v>1.0999999999999999E-2</v>
      </c>
      <c r="E39">
        <v>0</v>
      </c>
      <c r="F39">
        <v>3.0000000000000001E-3</v>
      </c>
      <c r="G39">
        <v>0.94499999999999995</v>
      </c>
      <c r="H39">
        <v>2.5000000000000001E-2</v>
      </c>
      <c r="I39">
        <v>0.996</v>
      </c>
      <c r="J39">
        <v>1E-3</v>
      </c>
      <c r="K39">
        <v>0</v>
      </c>
      <c r="L39">
        <v>0.64500000000000002</v>
      </c>
      <c r="M39">
        <v>1.2E-2</v>
      </c>
      <c r="N39">
        <v>0.995</v>
      </c>
      <c r="O39">
        <v>0.02</v>
      </c>
      <c r="P39">
        <v>0.746</v>
      </c>
      <c r="Q39">
        <v>0.998</v>
      </c>
      <c r="R39">
        <v>0.998</v>
      </c>
      <c r="S39">
        <v>3.1E-2</v>
      </c>
      <c r="T39">
        <v>0.02</v>
      </c>
      <c r="U39">
        <v>0.998</v>
      </c>
      <c r="V39">
        <v>1.7000000000000001E-2</v>
      </c>
      <c r="W39">
        <v>0.997</v>
      </c>
      <c r="Z39" s="1">
        <f t="shared" si="0"/>
        <v>0.26379999999999998</v>
      </c>
      <c r="AA39" s="1">
        <f t="shared" si="1"/>
        <v>0.58200000000000007</v>
      </c>
    </row>
    <row r="40" spans="1:27">
      <c r="A40">
        <v>39</v>
      </c>
      <c r="B40" t="s">
        <v>187</v>
      </c>
      <c r="C40">
        <v>30</v>
      </c>
      <c r="D40">
        <v>0.68799999999999994</v>
      </c>
      <c r="E40">
        <v>1E-3</v>
      </c>
      <c r="F40">
        <v>3.0000000000000001E-3</v>
      </c>
      <c r="G40">
        <v>0.24299999999999999</v>
      </c>
      <c r="H40">
        <v>4.0000000000000001E-3</v>
      </c>
      <c r="I40">
        <v>0.98899999999999999</v>
      </c>
      <c r="J40">
        <v>1E-3</v>
      </c>
      <c r="K40">
        <v>0</v>
      </c>
      <c r="L40">
        <v>0.65</v>
      </c>
      <c r="M40">
        <v>0.91400000000000003</v>
      </c>
      <c r="N40">
        <v>0.997</v>
      </c>
      <c r="O40">
        <v>0.95799999999999996</v>
      </c>
      <c r="P40">
        <v>1E-3</v>
      </c>
      <c r="Q40">
        <v>0.998</v>
      </c>
      <c r="R40">
        <v>0.998</v>
      </c>
      <c r="S40">
        <v>6.7000000000000004E-2</v>
      </c>
      <c r="T40">
        <v>0</v>
      </c>
      <c r="U40">
        <v>0.998</v>
      </c>
      <c r="V40">
        <v>3.0000000000000001E-3</v>
      </c>
      <c r="W40">
        <v>0.98899999999999999</v>
      </c>
      <c r="Z40" s="1">
        <f t="shared" si="0"/>
        <v>0.3493</v>
      </c>
      <c r="AA40" s="1">
        <f t="shared" si="1"/>
        <v>0.60089999999999999</v>
      </c>
    </row>
    <row r="41" spans="1:27">
      <c r="A41">
        <v>40</v>
      </c>
      <c r="B41" t="s">
        <v>188</v>
      </c>
      <c r="C41">
        <v>30</v>
      </c>
      <c r="D41">
        <v>0.40899999999999997</v>
      </c>
      <c r="E41">
        <v>0</v>
      </c>
      <c r="F41">
        <v>3.9E-2</v>
      </c>
      <c r="G41">
        <v>0.8</v>
      </c>
      <c r="H41">
        <v>8.0000000000000002E-3</v>
      </c>
      <c r="I41">
        <v>2.3E-2</v>
      </c>
      <c r="J41">
        <v>2E-3</v>
      </c>
      <c r="K41">
        <v>1E-3</v>
      </c>
      <c r="L41">
        <v>4.0000000000000001E-3</v>
      </c>
      <c r="M41">
        <v>0.996</v>
      </c>
      <c r="N41">
        <v>4.4999999999999998E-2</v>
      </c>
      <c r="O41">
        <v>0.89600000000000002</v>
      </c>
      <c r="P41">
        <v>0</v>
      </c>
      <c r="Q41">
        <v>0.998</v>
      </c>
      <c r="R41">
        <v>0.998</v>
      </c>
      <c r="S41">
        <v>0</v>
      </c>
      <c r="T41">
        <v>0</v>
      </c>
      <c r="U41">
        <v>1E-3</v>
      </c>
      <c r="V41">
        <v>0.996</v>
      </c>
      <c r="W41">
        <v>1E-3</v>
      </c>
      <c r="Z41" s="1">
        <f t="shared" si="0"/>
        <v>0.22820000000000001</v>
      </c>
      <c r="AA41" s="1">
        <f t="shared" si="1"/>
        <v>0.39350000000000002</v>
      </c>
    </row>
    <row r="42" spans="1:27">
      <c r="A42">
        <v>41</v>
      </c>
      <c r="B42" t="s">
        <v>189</v>
      </c>
      <c r="C42">
        <v>30</v>
      </c>
      <c r="D42">
        <v>0.98799999999999999</v>
      </c>
      <c r="E42">
        <v>4.7E-2</v>
      </c>
      <c r="F42">
        <v>3.0000000000000001E-3</v>
      </c>
      <c r="G42">
        <v>3.0000000000000001E-3</v>
      </c>
      <c r="H42">
        <v>2.3E-2</v>
      </c>
      <c r="I42">
        <v>2.7E-2</v>
      </c>
      <c r="J42">
        <v>0</v>
      </c>
      <c r="K42">
        <v>0</v>
      </c>
      <c r="L42">
        <v>0</v>
      </c>
      <c r="M42">
        <v>0.996</v>
      </c>
      <c r="N42">
        <v>0.997</v>
      </c>
      <c r="O42">
        <v>0.98299999999999998</v>
      </c>
      <c r="P42">
        <v>0.99299999999999999</v>
      </c>
      <c r="Q42">
        <v>0.998</v>
      </c>
      <c r="R42">
        <v>0.998</v>
      </c>
      <c r="S42">
        <v>0</v>
      </c>
      <c r="T42">
        <v>0</v>
      </c>
      <c r="U42">
        <v>1E-3</v>
      </c>
      <c r="V42">
        <v>2.9000000000000001E-2</v>
      </c>
      <c r="W42">
        <v>3.0000000000000001E-3</v>
      </c>
      <c r="Z42" s="1">
        <f t="shared" si="0"/>
        <v>0.20869999999999997</v>
      </c>
      <c r="AA42" s="1">
        <f t="shared" si="1"/>
        <v>0.50020000000000009</v>
      </c>
    </row>
    <row r="43" spans="1:27">
      <c r="A43">
        <v>42</v>
      </c>
      <c r="B43" t="s">
        <v>190</v>
      </c>
      <c r="C43">
        <v>30</v>
      </c>
      <c r="D43">
        <v>0.98299999999999998</v>
      </c>
      <c r="E43">
        <v>1E-3</v>
      </c>
      <c r="F43">
        <v>2E-3</v>
      </c>
      <c r="G43">
        <v>2E-3</v>
      </c>
      <c r="H43">
        <v>3.5999999999999997E-2</v>
      </c>
      <c r="I43">
        <v>0.23899999999999999</v>
      </c>
      <c r="J43">
        <v>5.0999999999999997E-2</v>
      </c>
      <c r="K43">
        <v>0</v>
      </c>
      <c r="L43">
        <v>0.152</v>
      </c>
      <c r="M43">
        <v>1.7000000000000001E-2</v>
      </c>
      <c r="N43">
        <v>8.9999999999999993E-3</v>
      </c>
      <c r="O43">
        <v>0.20399999999999999</v>
      </c>
      <c r="P43">
        <v>0.23699999999999999</v>
      </c>
      <c r="Q43">
        <v>0</v>
      </c>
      <c r="R43">
        <v>0.998</v>
      </c>
      <c r="S43">
        <v>0.998</v>
      </c>
      <c r="T43">
        <v>0</v>
      </c>
      <c r="U43">
        <v>1E-3</v>
      </c>
      <c r="V43">
        <v>0.94799999999999995</v>
      </c>
      <c r="W43">
        <v>5.1999999999999998E-2</v>
      </c>
      <c r="Z43" s="1">
        <f t="shared" si="0"/>
        <v>0.14829999999999996</v>
      </c>
      <c r="AA43" s="1">
        <f t="shared" si="1"/>
        <v>0.34469999999999995</v>
      </c>
    </row>
    <row r="44" spans="1:27">
      <c r="A44">
        <v>43</v>
      </c>
      <c r="B44" t="s">
        <v>191</v>
      </c>
      <c r="C44">
        <v>30</v>
      </c>
      <c r="D44">
        <v>0.996</v>
      </c>
      <c r="E44">
        <v>0.13400000000000001</v>
      </c>
      <c r="F44">
        <v>3.0000000000000001E-3</v>
      </c>
      <c r="G44">
        <v>1E-3</v>
      </c>
      <c r="H44">
        <v>0.127</v>
      </c>
      <c r="I44">
        <v>0.78300000000000003</v>
      </c>
      <c r="J44">
        <v>5.0000000000000001E-3</v>
      </c>
      <c r="K44">
        <v>0</v>
      </c>
      <c r="L44">
        <v>0.10199999999999999</v>
      </c>
      <c r="M44">
        <v>0.753</v>
      </c>
      <c r="N44">
        <v>1E-3</v>
      </c>
      <c r="O44">
        <v>0.29099999999999998</v>
      </c>
      <c r="P44">
        <v>0</v>
      </c>
      <c r="Q44">
        <v>0</v>
      </c>
      <c r="R44">
        <v>0.998</v>
      </c>
      <c r="S44">
        <v>0.998</v>
      </c>
      <c r="T44">
        <v>0</v>
      </c>
      <c r="U44">
        <v>0.997</v>
      </c>
      <c r="V44">
        <v>0.98099999999999998</v>
      </c>
      <c r="W44">
        <v>0</v>
      </c>
      <c r="Z44" s="1">
        <f t="shared" si="0"/>
        <v>0.29039999999999994</v>
      </c>
      <c r="AA44" s="1">
        <f t="shared" si="1"/>
        <v>0.42659999999999998</v>
      </c>
    </row>
    <row r="45" spans="1:27">
      <c r="A45">
        <v>44</v>
      </c>
      <c r="B45" t="s">
        <v>192</v>
      </c>
      <c r="C45">
        <v>30</v>
      </c>
      <c r="D45">
        <v>8.9999999999999993E-3</v>
      </c>
      <c r="E45">
        <v>0</v>
      </c>
      <c r="F45">
        <v>3.0000000000000001E-3</v>
      </c>
      <c r="G45">
        <v>0.30599999999999999</v>
      </c>
      <c r="H45">
        <v>5.0000000000000001E-3</v>
      </c>
      <c r="I45">
        <v>0.997</v>
      </c>
      <c r="J45">
        <v>3.0000000000000001E-3</v>
      </c>
      <c r="K45">
        <v>0</v>
      </c>
      <c r="L45">
        <v>2E-3</v>
      </c>
      <c r="M45">
        <v>1E-3</v>
      </c>
      <c r="N45">
        <v>0.997</v>
      </c>
      <c r="O45">
        <v>0.878</v>
      </c>
      <c r="P45">
        <v>0.996</v>
      </c>
      <c r="Q45">
        <v>0</v>
      </c>
      <c r="R45">
        <v>0.995</v>
      </c>
      <c r="S45">
        <v>0.998</v>
      </c>
      <c r="T45">
        <v>0</v>
      </c>
      <c r="U45">
        <v>1E-3</v>
      </c>
      <c r="V45">
        <v>4.0000000000000001E-3</v>
      </c>
      <c r="W45">
        <v>4.3999999999999997E-2</v>
      </c>
      <c r="Z45" s="1">
        <f t="shared" si="0"/>
        <v>0.1326</v>
      </c>
      <c r="AA45" s="1">
        <f t="shared" si="1"/>
        <v>0.49129999999999996</v>
      </c>
    </row>
    <row r="46" spans="1:27">
      <c r="A46">
        <v>45</v>
      </c>
      <c r="B46" t="s">
        <v>193</v>
      </c>
      <c r="C46">
        <v>30</v>
      </c>
      <c r="D46">
        <v>0.997</v>
      </c>
      <c r="E46">
        <v>0.53900000000000003</v>
      </c>
      <c r="F46">
        <v>3.0000000000000001E-3</v>
      </c>
      <c r="G46">
        <v>0.16</v>
      </c>
      <c r="H46">
        <v>0.83899999999999997</v>
      </c>
      <c r="I46">
        <v>0.55600000000000005</v>
      </c>
      <c r="J46">
        <v>1E-3</v>
      </c>
      <c r="K46">
        <v>0</v>
      </c>
      <c r="L46">
        <v>8.0000000000000002E-3</v>
      </c>
      <c r="M46">
        <v>0.99099999999999999</v>
      </c>
      <c r="N46">
        <v>1E-3</v>
      </c>
      <c r="O46">
        <v>0.307</v>
      </c>
      <c r="P46">
        <v>1.9E-2</v>
      </c>
      <c r="Q46">
        <v>6.5000000000000002E-2</v>
      </c>
      <c r="R46">
        <v>0.998</v>
      </c>
      <c r="S46">
        <v>0.997</v>
      </c>
      <c r="T46">
        <v>0</v>
      </c>
      <c r="U46">
        <v>0.998</v>
      </c>
      <c r="V46">
        <v>6.0000000000000001E-3</v>
      </c>
      <c r="W46">
        <v>0</v>
      </c>
      <c r="Z46" s="1">
        <f t="shared" si="0"/>
        <v>0.40939999999999993</v>
      </c>
      <c r="AA46" s="1">
        <f t="shared" si="1"/>
        <v>0.33909999999999996</v>
      </c>
    </row>
    <row r="47" spans="1:27">
      <c r="A47">
        <v>46</v>
      </c>
      <c r="B47" t="s">
        <v>194</v>
      </c>
      <c r="C47">
        <v>30</v>
      </c>
      <c r="D47">
        <v>0.99399999999999999</v>
      </c>
      <c r="E47">
        <v>0.51500000000000001</v>
      </c>
      <c r="F47">
        <v>4.2000000000000003E-2</v>
      </c>
      <c r="G47">
        <v>1E-3</v>
      </c>
      <c r="H47">
        <v>0.32800000000000001</v>
      </c>
      <c r="I47">
        <v>0.98499999999999999</v>
      </c>
      <c r="J47">
        <v>2.3E-2</v>
      </c>
      <c r="K47">
        <v>0</v>
      </c>
      <c r="L47">
        <v>0.27200000000000002</v>
      </c>
      <c r="M47">
        <v>8.0000000000000002E-3</v>
      </c>
      <c r="N47">
        <v>0.997</v>
      </c>
      <c r="O47">
        <v>0.24099999999999999</v>
      </c>
      <c r="P47">
        <v>1E-3</v>
      </c>
      <c r="Q47">
        <v>1E-3</v>
      </c>
      <c r="R47">
        <v>0.997</v>
      </c>
      <c r="S47">
        <v>0.997</v>
      </c>
      <c r="T47">
        <v>0</v>
      </c>
      <c r="U47">
        <v>0.998</v>
      </c>
      <c r="V47">
        <v>0.92900000000000005</v>
      </c>
      <c r="W47">
        <v>0</v>
      </c>
      <c r="Z47" s="1">
        <f t="shared" si="0"/>
        <v>0.31680000000000003</v>
      </c>
      <c r="AA47" s="1">
        <f t="shared" si="1"/>
        <v>0.5161</v>
      </c>
    </row>
    <row r="48" spans="1:27">
      <c r="A48">
        <v>47</v>
      </c>
      <c r="B48" t="s">
        <v>195</v>
      </c>
      <c r="C48">
        <v>30</v>
      </c>
      <c r="D48">
        <v>0.96599999999999997</v>
      </c>
      <c r="E48">
        <v>3.0000000000000001E-3</v>
      </c>
      <c r="F48">
        <v>3.0000000000000001E-3</v>
      </c>
      <c r="G48">
        <v>2E-3</v>
      </c>
      <c r="H48">
        <v>0.121</v>
      </c>
      <c r="I48">
        <v>0.871</v>
      </c>
      <c r="J48">
        <v>2E-3</v>
      </c>
      <c r="K48">
        <v>0</v>
      </c>
      <c r="L48">
        <v>4.0000000000000001E-3</v>
      </c>
      <c r="M48">
        <v>9.4E-2</v>
      </c>
      <c r="N48">
        <v>0.997</v>
      </c>
      <c r="O48">
        <v>0.97099999999999997</v>
      </c>
      <c r="P48">
        <v>5.0000000000000001E-3</v>
      </c>
      <c r="Q48">
        <v>1E-3</v>
      </c>
      <c r="R48">
        <v>0.97599999999999998</v>
      </c>
      <c r="S48">
        <v>0.997</v>
      </c>
      <c r="T48">
        <v>0</v>
      </c>
      <c r="U48">
        <v>1E-3</v>
      </c>
      <c r="V48">
        <v>4.0000000000000001E-3</v>
      </c>
      <c r="W48">
        <v>1E-3</v>
      </c>
      <c r="Z48" s="1">
        <f t="shared" si="0"/>
        <v>0.20659999999999998</v>
      </c>
      <c r="AA48" s="1">
        <f t="shared" si="1"/>
        <v>0.39529999999999993</v>
      </c>
    </row>
    <row r="49" spans="1:30">
      <c r="D49" s="1" t="s">
        <v>2</v>
      </c>
      <c r="E49" s="1" t="s">
        <v>3</v>
      </c>
      <c r="F49" s="1" t="s">
        <v>4</v>
      </c>
      <c r="G49" s="1" t="s">
        <v>5</v>
      </c>
      <c r="H49" s="1" t="s">
        <v>6</v>
      </c>
      <c r="I49" s="1" t="s">
        <v>7</v>
      </c>
      <c r="J49" s="1" t="s">
        <v>8</v>
      </c>
      <c r="K49" s="1" t="s">
        <v>9</v>
      </c>
      <c r="L49" s="1" t="s">
        <v>10</v>
      </c>
      <c r="M49" s="1" t="s">
        <v>11</v>
      </c>
      <c r="N49" s="1" t="s">
        <v>17</v>
      </c>
      <c r="O49" s="1" t="s">
        <v>18</v>
      </c>
      <c r="P49" s="1" t="s">
        <v>19</v>
      </c>
      <c r="Q49" s="1" t="s">
        <v>20</v>
      </c>
      <c r="R49" s="1" t="s">
        <v>21</v>
      </c>
      <c r="S49" s="1" t="s">
        <v>22</v>
      </c>
      <c r="T49" s="1" t="s">
        <v>23</v>
      </c>
      <c r="U49" s="1" t="s">
        <v>24</v>
      </c>
      <c r="V49" s="1" t="s">
        <v>25</v>
      </c>
      <c r="W49" s="1" t="s">
        <v>26</v>
      </c>
      <c r="Z49" s="1" t="s">
        <v>14</v>
      </c>
      <c r="AA49" s="1" t="s">
        <v>15</v>
      </c>
    </row>
    <row r="50" spans="1:30">
      <c r="B50" s="1" t="s">
        <v>12</v>
      </c>
      <c r="C50" s="1" t="s">
        <v>0</v>
      </c>
      <c r="D50" s="2">
        <f>AVERAGE(D1:D24)</f>
        <v>0.57324999999999993</v>
      </c>
      <c r="E50" s="2">
        <f t="shared" ref="E50:W50" si="2">AVERAGE(E1:E24)</f>
        <v>0.61016666666666686</v>
      </c>
      <c r="F50" s="2">
        <f t="shared" si="2"/>
        <v>0.99616666666666653</v>
      </c>
      <c r="G50" s="2">
        <f t="shared" si="2"/>
        <v>0.57937499999999997</v>
      </c>
      <c r="H50" s="2">
        <f t="shared" si="2"/>
        <v>0.38970833333333338</v>
      </c>
      <c r="I50" s="2">
        <f t="shared" si="2"/>
        <v>0.37604166666666661</v>
      </c>
      <c r="J50" s="2">
        <f t="shared" si="2"/>
        <v>0.58212499999999989</v>
      </c>
      <c r="K50" s="2">
        <f t="shared" si="2"/>
        <v>0.99666666666666659</v>
      </c>
      <c r="L50" s="2">
        <f t="shared" si="2"/>
        <v>0.36566666666666658</v>
      </c>
      <c r="M50" s="2">
        <f t="shared" si="2"/>
        <v>0.25366666666666665</v>
      </c>
      <c r="N50" s="2">
        <f t="shared" si="2"/>
        <v>0.1977916666666667</v>
      </c>
      <c r="O50" s="2">
        <f t="shared" si="2"/>
        <v>0.76837499999999992</v>
      </c>
      <c r="P50" s="2">
        <f t="shared" si="2"/>
        <v>2.3041666666666669E-2</v>
      </c>
      <c r="Q50" s="2">
        <f t="shared" si="2"/>
        <v>5.4166666666666675E-4</v>
      </c>
      <c r="R50" s="2">
        <f t="shared" si="2"/>
        <v>7.2791666666666657E-2</v>
      </c>
      <c r="S50" s="2">
        <f t="shared" si="2"/>
        <v>1.25E-4</v>
      </c>
      <c r="T50" s="2">
        <f t="shared" si="2"/>
        <v>0.20720833333333333</v>
      </c>
      <c r="U50" s="2">
        <f t="shared" si="2"/>
        <v>0</v>
      </c>
      <c r="V50" s="2">
        <f t="shared" si="2"/>
        <v>0.50441666666666662</v>
      </c>
      <c r="W50" s="2">
        <f t="shared" si="2"/>
        <v>1.3333333333333333E-3</v>
      </c>
      <c r="Y50" s="1" t="s">
        <v>0</v>
      </c>
      <c r="Z50" s="2">
        <f>AVERAGE(Z1:Z24)</f>
        <v>0.57228333333333326</v>
      </c>
      <c r="AA50" s="2">
        <f>AVERAGE(AA1:AA24)</f>
        <v>0.17756249999999998</v>
      </c>
      <c r="AB50" s="1" t="s">
        <v>0</v>
      </c>
      <c r="AC50" s="2"/>
      <c r="AD50" s="2"/>
    </row>
    <row r="51" spans="1:30">
      <c r="C51" s="1" t="s">
        <v>1</v>
      </c>
      <c r="D51" s="2">
        <f>AVERAGE(D25:D48)</f>
        <v>0.47299999999999992</v>
      </c>
      <c r="E51" s="2">
        <f t="shared" ref="E51:W51" si="3">AVERAGE(E25:E48)</f>
        <v>0.29795833333333333</v>
      </c>
      <c r="F51" s="2">
        <f t="shared" si="3"/>
        <v>1.7041666666666667E-2</v>
      </c>
      <c r="G51" s="2">
        <f t="shared" si="3"/>
        <v>0.33166666666666678</v>
      </c>
      <c r="H51" s="2">
        <f t="shared" si="3"/>
        <v>7.7374999999999999E-2</v>
      </c>
      <c r="I51" s="2">
        <f t="shared" si="3"/>
        <v>0.40479166666666666</v>
      </c>
      <c r="J51" s="2">
        <f t="shared" si="3"/>
        <v>2.7791666666666673E-2</v>
      </c>
      <c r="K51" s="2">
        <f t="shared" si="3"/>
        <v>3.3333333333333332E-4</v>
      </c>
      <c r="L51" s="2">
        <f t="shared" si="3"/>
        <v>0.12504166666666666</v>
      </c>
      <c r="M51" s="2">
        <f t="shared" si="3"/>
        <v>0.51170833333333332</v>
      </c>
      <c r="N51" s="2">
        <f t="shared" si="3"/>
        <v>0.47637499999999999</v>
      </c>
      <c r="O51" s="2">
        <f t="shared" si="3"/>
        <v>0.66208333333333325</v>
      </c>
      <c r="P51" s="2">
        <f t="shared" si="3"/>
        <v>0.50754166666666667</v>
      </c>
      <c r="Q51" s="2">
        <f t="shared" si="3"/>
        <v>0.33995833333333331</v>
      </c>
      <c r="R51" s="2">
        <f t="shared" si="3"/>
        <v>0.99541666666666684</v>
      </c>
      <c r="S51" s="2">
        <f t="shared" si="3"/>
        <v>0.39979166666666671</v>
      </c>
      <c r="T51" s="2">
        <f t="shared" si="3"/>
        <v>0.25095833333333334</v>
      </c>
      <c r="U51" s="2">
        <f t="shared" si="3"/>
        <v>0.4997083333333332</v>
      </c>
      <c r="V51" s="2">
        <f t="shared" si="3"/>
        <v>0.31783333333333336</v>
      </c>
      <c r="W51" s="2">
        <f t="shared" si="3"/>
        <v>0.30933333333333329</v>
      </c>
      <c r="Y51" s="1" t="s">
        <v>1</v>
      </c>
      <c r="Z51" s="2">
        <f>AVERAGE(Z25:Z48)</f>
        <v>0.22667083333333329</v>
      </c>
      <c r="AA51" s="2">
        <f>AVERAGE(AA25:AA48)</f>
        <v>0.47590000000000005</v>
      </c>
      <c r="AB51" s="1" t="s">
        <v>1</v>
      </c>
      <c r="AC51" s="2"/>
      <c r="AD51" s="2"/>
    </row>
    <row r="52" spans="1:30">
      <c r="C52" s="1" t="s">
        <v>16</v>
      </c>
      <c r="D52" s="3">
        <f>TTEST(D1:D24,D25:D48,2,2)</f>
        <v>0.4599176604175681</v>
      </c>
      <c r="E52" s="3">
        <f t="shared" ref="E52:W52" si="4">TTEST(E1:E24,E25:E48,2,2)</f>
        <v>1.8065869914463496E-2</v>
      </c>
      <c r="F52" s="3">
        <f t="shared" si="4"/>
        <v>5.2268264187188922E-67</v>
      </c>
      <c r="G52" s="3">
        <f t="shared" si="4"/>
        <v>5.4413801489924127E-2</v>
      </c>
      <c r="H52" s="3">
        <f t="shared" si="4"/>
        <v>2.6933704868581506E-3</v>
      </c>
      <c r="I52" s="3">
        <f t="shared" si="4"/>
        <v>0.81735863731531699</v>
      </c>
      <c r="J52" s="3">
        <f t="shared" si="4"/>
        <v>1.3707243567712522E-6</v>
      </c>
      <c r="K52" s="3">
        <f t="shared" si="4"/>
        <v>9.5874635365431351E-119</v>
      </c>
      <c r="L52" s="3">
        <f t="shared" si="4"/>
        <v>1.9300922438779379E-2</v>
      </c>
      <c r="M52" s="3">
        <f t="shared" si="4"/>
        <v>5.4086217235712282E-2</v>
      </c>
      <c r="N52" s="3">
        <f t="shared" si="4"/>
        <v>2.9852538632094573E-2</v>
      </c>
      <c r="O52" s="3">
        <f t="shared" si="4"/>
        <v>0.34433163477026463</v>
      </c>
      <c r="P52" s="3">
        <f t="shared" si="4"/>
        <v>1.1700309544018035E-5</v>
      </c>
      <c r="Q52" s="3">
        <f t="shared" si="4"/>
        <v>7.1965182301730369E-4</v>
      </c>
      <c r="R52" s="3">
        <f t="shared" si="4"/>
        <v>2.6513881966084628E-30</v>
      </c>
      <c r="S52" s="3">
        <f t="shared" si="4"/>
        <v>9.9830884815349852E-5</v>
      </c>
      <c r="T52" s="3">
        <f t="shared" si="4"/>
        <v>0.71730745757222625</v>
      </c>
      <c r="U52" s="3">
        <f t="shared" si="4"/>
        <v>1.647939241234533E-5</v>
      </c>
      <c r="V52" s="3">
        <f t="shared" si="4"/>
        <v>0.17742266489810532</v>
      </c>
      <c r="W52" s="3">
        <f t="shared" si="4"/>
        <v>1.6336540371761109E-3</v>
      </c>
      <c r="Y52" s="1" t="s">
        <v>16</v>
      </c>
      <c r="Z52" s="3">
        <f>TTEST(Z1:Z24,Z25:Z48,2,2)</f>
        <v>6.5753249960194009E-13</v>
      </c>
      <c r="AA52" s="3">
        <f>TTEST(AA1:AA24,AA25:AA48,2,2)</f>
        <v>5.34560731683641E-16</v>
      </c>
      <c r="AB52" s="1" t="s">
        <v>16</v>
      </c>
      <c r="AC52" s="3"/>
      <c r="AD52" s="3"/>
    </row>
    <row r="53" spans="1:30">
      <c r="B53" s="1" t="s">
        <v>13</v>
      </c>
      <c r="C53" s="1" t="s">
        <v>0</v>
      </c>
      <c r="D53" s="3">
        <f>STDEV(D1:D24)/SQRT(COUNT(D1:D24))</f>
        <v>9.9227820323168237E-2</v>
      </c>
      <c r="E53" s="3">
        <f t="shared" ref="E53:W53" si="5">STDEV(E1:E24)/SQRT(COUNT(E1:E24))</f>
        <v>9.2052396600016656E-2</v>
      </c>
      <c r="F53" s="3">
        <f t="shared" si="5"/>
        <v>2.4573659359149549E-4</v>
      </c>
      <c r="G53" s="3">
        <f t="shared" si="5"/>
        <v>9.6830099458958957E-2</v>
      </c>
      <c r="H53" s="3">
        <f t="shared" si="5"/>
        <v>9.1629264026107854E-2</v>
      </c>
      <c r="I53" s="3">
        <f t="shared" si="5"/>
        <v>9.2545356666117726E-2</v>
      </c>
      <c r="J53" s="3">
        <f t="shared" si="5"/>
        <v>9.7591750076382058E-2</v>
      </c>
      <c r="K53" s="3">
        <f t="shared" si="5"/>
        <v>3.977594252641586E-4</v>
      </c>
      <c r="L53" s="3">
        <f t="shared" si="5"/>
        <v>9.1466566844074504E-2</v>
      </c>
      <c r="M53" s="3">
        <f t="shared" si="5"/>
        <v>8.9395345392127554E-2</v>
      </c>
      <c r="N53" s="3">
        <f t="shared" si="5"/>
        <v>7.4842612134956743E-2</v>
      </c>
      <c r="O53" s="3">
        <f t="shared" si="5"/>
        <v>8.2578833931012854E-2</v>
      </c>
      <c r="P53" s="3">
        <f t="shared" si="5"/>
        <v>1.4280888106018423E-2</v>
      </c>
      <c r="Q53" s="3">
        <f t="shared" si="5"/>
        <v>2.6905071087836692E-4</v>
      </c>
      <c r="R53" s="3">
        <f t="shared" si="5"/>
        <v>3.3352855469886977E-2</v>
      </c>
      <c r="S53" s="3">
        <f t="shared" si="5"/>
        <v>9.1534819541012901E-5</v>
      </c>
      <c r="T53" s="3">
        <f t="shared" si="5"/>
        <v>7.9586498817840509E-2</v>
      </c>
      <c r="U53" s="3">
        <f t="shared" si="5"/>
        <v>0</v>
      </c>
      <c r="V53" s="3">
        <f t="shared" si="5"/>
        <v>0.10248476232914747</v>
      </c>
      <c r="W53" s="3">
        <f t="shared" si="5"/>
        <v>6.4456104225904607E-4</v>
      </c>
      <c r="Z53" s="3">
        <f>STDEV(Z1:Z24)/SQRT(COUNT(Z1:Z24))</f>
        <v>2.9350739853565743E-2</v>
      </c>
      <c r="AA53" s="3">
        <f>STDEV(AA1:AA24)/SQRT(COUNT(AA1:AA24))</f>
        <v>1.4750644560345562E-2</v>
      </c>
      <c r="AC53" s="3"/>
      <c r="AD53" s="3"/>
    </row>
    <row r="54" spans="1:30">
      <c r="C54" s="1" t="s">
        <v>1</v>
      </c>
      <c r="D54" s="3">
        <f>STDEV(D25:D48)/SQRT(COUNT(D25:D48))</f>
        <v>9.0827216919452808E-2</v>
      </c>
      <c r="E54" s="3">
        <f t="shared" ref="E54:W54" si="6">STDEV(E25:E48)/SQRT(COUNT(E25:E48))</f>
        <v>8.7977114925438804E-2</v>
      </c>
      <c r="F54" s="3">
        <f t="shared" si="6"/>
        <v>5.4787068606318313E-3</v>
      </c>
      <c r="G54" s="3">
        <f t="shared" si="6"/>
        <v>7.9823438919694401E-2</v>
      </c>
      <c r="H54" s="3">
        <f t="shared" si="6"/>
        <v>3.6019158172211393E-2</v>
      </c>
      <c r="I54" s="3">
        <f t="shared" si="6"/>
        <v>8.2197600796439452E-2</v>
      </c>
      <c r="J54" s="3">
        <f t="shared" si="6"/>
        <v>2.1437216991554545E-2</v>
      </c>
      <c r="K54" s="3">
        <f t="shared" si="6"/>
        <v>1.3003158293424901E-4</v>
      </c>
      <c r="L54" s="3">
        <f t="shared" si="6"/>
        <v>3.8486421432264085E-2</v>
      </c>
      <c r="M54" s="3">
        <f t="shared" si="6"/>
        <v>9.5127631258560941E-2</v>
      </c>
      <c r="N54" s="3">
        <f t="shared" si="6"/>
        <v>9.9214976891055878E-2</v>
      </c>
      <c r="O54" s="3">
        <f t="shared" si="6"/>
        <v>7.4539429228173151E-2</v>
      </c>
      <c r="P54" s="3">
        <f t="shared" si="6"/>
        <v>9.7543616761394072E-2</v>
      </c>
      <c r="Q54" s="3">
        <f t="shared" si="6"/>
        <v>9.3625380538818914E-2</v>
      </c>
      <c r="R54" s="3">
        <f t="shared" si="6"/>
        <v>1.0783049410504071E-3</v>
      </c>
      <c r="S54" s="3">
        <f t="shared" si="6"/>
        <v>9.3805398688282512E-2</v>
      </c>
      <c r="T54" s="3">
        <f t="shared" si="6"/>
        <v>8.9937971361560357E-2</v>
      </c>
      <c r="U54" s="3">
        <f t="shared" si="6"/>
        <v>0.1038490312970155</v>
      </c>
      <c r="V54" s="3">
        <f t="shared" si="6"/>
        <v>8.9736685392954013E-2</v>
      </c>
      <c r="W54" s="3">
        <f t="shared" si="6"/>
        <v>9.2010547337009363E-2</v>
      </c>
      <c r="Z54" s="3">
        <f>STDEV(Z25:Z48)/SQRT(COUNT(Z25:Z48))</f>
        <v>1.9229238266702947E-2</v>
      </c>
      <c r="AA54" s="3">
        <f>STDEV(AA25:AA48)/SQRT(COUNT(AA25:AA48))</f>
        <v>1.9550559686565633E-2</v>
      </c>
      <c r="AC54" s="3"/>
      <c r="AD54" s="3"/>
    </row>
    <row r="55" spans="1:30">
      <c r="D55" s="2">
        <f>D50-D51</f>
        <v>0.10025000000000001</v>
      </c>
      <c r="E55" s="2">
        <f t="shared" ref="E55:W55" si="7">E50-E51</f>
        <v>0.31220833333333353</v>
      </c>
      <c r="F55" s="2">
        <f t="shared" si="7"/>
        <v>0.97912499999999991</v>
      </c>
      <c r="G55" s="2">
        <f t="shared" si="7"/>
        <v>0.2477083333333332</v>
      </c>
      <c r="H55" s="2">
        <f t="shared" si="7"/>
        <v>0.31233333333333335</v>
      </c>
      <c r="I55" s="2">
        <f t="shared" si="7"/>
        <v>-2.8750000000000053E-2</v>
      </c>
      <c r="J55" s="2">
        <f t="shared" si="7"/>
        <v>0.55433333333333323</v>
      </c>
      <c r="K55" s="2">
        <f t="shared" si="7"/>
        <v>0.99633333333333329</v>
      </c>
      <c r="L55" s="2">
        <f t="shared" si="7"/>
        <v>0.24062499999999992</v>
      </c>
      <c r="M55" s="2">
        <f t="shared" si="7"/>
        <v>-0.25804166666666667</v>
      </c>
      <c r="N55" s="2">
        <f t="shared" si="7"/>
        <v>-0.27858333333333329</v>
      </c>
      <c r="O55" s="2">
        <f t="shared" si="7"/>
        <v>0.10629166666666667</v>
      </c>
      <c r="P55" s="2">
        <f t="shared" si="7"/>
        <v>-0.48449999999999999</v>
      </c>
      <c r="Q55" s="2">
        <f t="shared" si="7"/>
        <v>-0.33941666666666664</v>
      </c>
      <c r="R55" s="2">
        <f t="shared" si="7"/>
        <v>-0.92262500000000014</v>
      </c>
      <c r="S55" s="2">
        <f t="shared" si="7"/>
        <v>-0.39966666666666673</v>
      </c>
      <c r="T55" s="2">
        <f t="shared" si="7"/>
        <v>-4.3750000000000011E-2</v>
      </c>
      <c r="U55" s="2">
        <f t="shared" si="7"/>
        <v>-0.4997083333333332</v>
      </c>
      <c r="V55" s="2">
        <f t="shared" si="7"/>
        <v>0.18658333333333327</v>
      </c>
      <c r="W55" s="2">
        <f t="shared" si="7"/>
        <v>-0.30799999999999994</v>
      </c>
    </row>
    <row r="56" spans="1:30">
      <c r="D56" s="2" t="str">
        <f>IF(D55=MIN($D55:$W55),"Tools",IF(D55=MAX($D55:$W55),"Animals",""))</f>
        <v/>
      </c>
      <c r="E56" s="2" t="str">
        <f t="shared" ref="E56:W56" si="8">IF(E55=MIN($D55:$W55),"Tools",IF(E55=MAX($D55:$W55),"Animals",""))</f>
        <v/>
      </c>
      <c r="F56" s="2" t="str">
        <f t="shared" si="8"/>
        <v/>
      </c>
      <c r="G56" s="2" t="str">
        <f t="shared" si="8"/>
        <v/>
      </c>
      <c r="H56" s="2" t="str">
        <f t="shared" si="8"/>
        <v/>
      </c>
      <c r="I56" s="2" t="str">
        <f t="shared" si="8"/>
        <v/>
      </c>
      <c r="J56" s="2" t="str">
        <f t="shared" si="8"/>
        <v/>
      </c>
      <c r="K56" s="2" t="str">
        <f t="shared" si="8"/>
        <v>Animals</v>
      </c>
      <c r="L56" s="2" t="str">
        <f t="shared" si="8"/>
        <v/>
      </c>
      <c r="M56" s="2" t="str">
        <f t="shared" si="8"/>
        <v/>
      </c>
      <c r="N56" s="2" t="str">
        <f t="shared" si="8"/>
        <v/>
      </c>
      <c r="O56" s="2" t="str">
        <f t="shared" si="8"/>
        <v/>
      </c>
      <c r="P56" s="2" t="str">
        <f t="shared" si="8"/>
        <v/>
      </c>
      <c r="Q56" s="2" t="str">
        <f t="shared" si="8"/>
        <v/>
      </c>
      <c r="R56" s="2" t="str">
        <f t="shared" si="8"/>
        <v>Tools</v>
      </c>
      <c r="S56" s="2" t="str">
        <f t="shared" si="8"/>
        <v/>
      </c>
      <c r="T56" s="2" t="str">
        <f t="shared" si="8"/>
        <v/>
      </c>
      <c r="U56" s="2" t="str">
        <f t="shared" si="8"/>
        <v/>
      </c>
      <c r="V56" s="2" t="str">
        <f t="shared" si="8"/>
        <v/>
      </c>
      <c r="W56" s="2" t="str">
        <f t="shared" si="8"/>
        <v/>
      </c>
    </row>
    <row r="57" spans="1:30">
      <c r="D57" s="1" t="s">
        <v>2</v>
      </c>
      <c r="E57" s="1" t="s">
        <v>3</v>
      </c>
      <c r="F57" s="1" t="s">
        <v>4</v>
      </c>
      <c r="G57" s="1" t="s">
        <v>5</v>
      </c>
      <c r="H57" s="1" t="s">
        <v>6</v>
      </c>
      <c r="I57" s="1" t="s">
        <v>7</v>
      </c>
      <c r="J57" s="1" t="s">
        <v>8</v>
      </c>
      <c r="K57" s="1" t="s">
        <v>9</v>
      </c>
      <c r="L57" s="1" t="s">
        <v>10</v>
      </c>
      <c r="M57" s="1" t="s">
        <v>11</v>
      </c>
      <c r="N57" s="1" t="s">
        <v>17</v>
      </c>
      <c r="O57" s="1" t="s">
        <v>18</v>
      </c>
      <c r="P57" s="1" t="s">
        <v>19</v>
      </c>
      <c r="Q57" s="1" t="s">
        <v>20</v>
      </c>
      <c r="R57" s="1" t="s">
        <v>21</v>
      </c>
      <c r="S57" s="1" t="s">
        <v>22</v>
      </c>
      <c r="T57" s="1" t="s">
        <v>23</v>
      </c>
      <c r="U57" s="1" t="s">
        <v>24</v>
      </c>
      <c r="V57" s="1" t="s">
        <v>25</v>
      </c>
      <c r="W57" s="1" t="s">
        <v>26</v>
      </c>
    </row>
    <row r="58" spans="1:30">
      <c r="C58" s="1" t="s">
        <v>0</v>
      </c>
      <c r="D58" s="1">
        <f>(D50+0.6*(E50)+0.15*F50)/(1+0.6+0.15)</f>
        <v>0.62215714285714285</v>
      </c>
      <c r="E58" s="1">
        <f>(E50+0.6*(F50+D50)+0.15*G50)/(1+2*0.6+0.15)</f>
        <v>0.69732890070921993</v>
      </c>
      <c r="F58" s="1">
        <f t="shared" ref="F58:U59" si="9">(F50+0.6*(G50+E50)+0.15*(D50+H50))/(1+2*0.6+2*0.15)</f>
        <v>0.74173416666666658</v>
      </c>
      <c r="G58" s="1">
        <f t="shared" si="9"/>
        <v>0.62353249999999993</v>
      </c>
      <c r="H58" s="1">
        <f t="shared" si="9"/>
        <v>0.47988083333333337</v>
      </c>
      <c r="I58" s="1">
        <f t="shared" si="9"/>
        <v>0.47821916666666658</v>
      </c>
      <c r="J58" s="1">
        <f t="shared" si="9"/>
        <v>0.60762249999999995</v>
      </c>
      <c r="K58" s="1">
        <f t="shared" si="9"/>
        <v>0.6639191666666665</v>
      </c>
      <c r="L58" s="1">
        <f t="shared" si="9"/>
        <v>0.49314166666666664</v>
      </c>
      <c r="M58" s="1">
        <f t="shared" si="9"/>
        <v>0.34259916666666668</v>
      </c>
      <c r="N58" s="1">
        <f t="shared" si="9"/>
        <v>0.34772916666666664</v>
      </c>
      <c r="O58" s="1">
        <f t="shared" si="9"/>
        <v>0.37560249999999995</v>
      </c>
      <c r="P58" s="1">
        <f t="shared" si="9"/>
        <v>0.20999166666666663</v>
      </c>
      <c r="Q58" s="1">
        <f t="shared" si="9"/>
        <v>6.9326666666666661E-2</v>
      </c>
      <c r="R58" s="1">
        <f t="shared" si="9"/>
        <v>4.309166666666666E-2</v>
      </c>
      <c r="S58" s="1">
        <f t="shared" si="9"/>
        <v>6.7282499999999995E-2</v>
      </c>
      <c r="T58" s="1">
        <f t="shared" si="9"/>
        <v>0.11754583333333332</v>
      </c>
      <c r="U58" s="1">
        <f t="shared" si="9"/>
        <v>0.17087749999999996</v>
      </c>
      <c r="V58" s="1">
        <f>(V50+0.6*(W50+U50)+0.15*T50)/(1+2*0.6+0.15)</f>
        <v>0.22821187943262408</v>
      </c>
      <c r="W58" s="1">
        <f>(W50+0.6*(V50)+0.15*U58)/(1+0.6+0.15)</f>
        <v>0.18835140476190476</v>
      </c>
    </row>
    <row r="59" spans="1:30">
      <c r="C59" s="1" t="s">
        <v>1</v>
      </c>
      <c r="D59" s="1">
        <f>(D51+0.6*(E51)+0.15*F51)/(1+0.6+0.15)</f>
        <v>0.37390357142857139</v>
      </c>
      <c r="E59" s="1">
        <f>(E51+0.6*(F51+D51)+0.15*G51)/(1+2*0.6+0.15)</f>
        <v>0.27307801418439714</v>
      </c>
      <c r="F59" s="1">
        <f t="shared" si="9"/>
        <v>0.19094916666666667</v>
      </c>
      <c r="G59" s="1">
        <f t="shared" si="9"/>
        <v>0.1974916666666667</v>
      </c>
      <c r="H59" s="1">
        <f t="shared" si="9"/>
        <v>0.21039000000000002</v>
      </c>
      <c r="I59" s="1">
        <f t="shared" si="9"/>
        <v>0.20707666666666666</v>
      </c>
      <c r="J59" s="1">
        <f t="shared" si="9"/>
        <v>0.12049166666666666</v>
      </c>
      <c r="K59" s="1">
        <f t="shared" si="9"/>
        <v>9.180333333333332E-2</v>
      </c>
      <c r="L59" s="1">
        <f t="shared" si="9"/>
        <v>0.20315666666666665</v>
      </c>
      <c r="M59" s="1">
        <f t="shared" si="9"/>
        <v>0.38876833333333333</v>
      </c>
      <c r="N59" s="1">
        <f t="shared" si="9"/>
        <v>0.51021499999999997</v>
      </c>
      <c r="O59" s="1">
        <f t="shared" si="9"/>
        <v>0.5520733333333333</v>
      </c>
      <c r="P59" s="1">
        <f t="shared" si="9"/>
        <v>0.53181416666666659</v>
      </c>
      <c r="Q59" s="1">
        <f t="shared" si="9"/>
        <v>0.56040583333333338</v>
      </c>
      <c r="R59" s="1">
        <f t="shared" si="9"/>
        <v>0.62121666666666675</v>
      </c>
      <c r="S59" s="1">
        <f t="shared" si="9"/>
        <v>0.50942666666666669</v>
      </c>
      <c r="T59" s="1">
        <f t="shared" si="9"/>
        <v>0.39505833333333334</v>
      </c>
      <c r="U59" s="1">
        <f t="shared" si="9"/>
        <v>0.37894083333333328</v>
      </c>
      <c r="V59" s="1">
        <f>(V51+0.6*(W51+U51)+0.15*T51)/(1+2*0.6+0.15)</f>
        <v>0.35783067375886518</v>
      </c>
      <c r="W59" s="1">
        <f>(W51+0.6*(V51)+0.15*U59)/(1+0.6+0.15)</f>
        <v>0.3182139761904762</v>
      </c>
    </row>
    <row r="61" spans="1:30">
      <c r="A61">
        <v>72</v>
      </c>
      <c r="B61" t="s">
        <v>47</v>
      </c>
      <c r="C61">
        <v>30</v>
      </c>
      <c r="D61" s="1">
        <f ca="1">D1+NORMINV(RAND(),0,'Total-Smoothed'!$AG$2)</f>
        <v>-0.17767346664614003</v>
      </c>
      <c r="E61" s="1">
        <f ca="1">E1+NORMINV(RAND(),0,'Total-Smoothed'!$AG$2)</f>
        <v>0.88046538637157545</v>
      </c>
      <c r="F61" s="1">
        <f ca="1">F1+NORMINV(RAND(),0,'Total-Smoothed'!$AG$2)</f>
        <v>0.99451431755299757</v>
      </c>
      <c r="G61" s="1">
        <f ca="1">G1+NORMINV(RAND(),0,'Total-Smoothed'!$AG$2)</f>
        <v>0.92306465771729052</v>
      </c>
      <c r="H61" s="1">
        <f ca="1">H1+NORMINV(RAND(),0,'Total-Smoothed'!$AG$2)</f>
        <v>0.92182538529657321</v>
      </c>
      <c r="I61" s="1">
        <f ca="1">I1+NORMINV(RAND(),0,'Total-Smoothed'!$AG$2)</f>
        <v>0.97161353284342578</v>
      </c>
      <c r="J61" s="1">
        <f ca="1">J1+NORMINV(RAND(),0,'Total-Smoothed'!$AG$2)</f>
        <v>-9.5202975036577792E-2</v>
      </c>
      <c r="K61" s="1">
        <f ca="1">K1+NORMINV(RAND(),0,'Total-Smoothed'!$AG$2)</f>
        <v>0.85242275327497385</v>
      </c>
      <c r="L61" s="1">
        <f ca="1">L1+NORMINV(RAND(),0,'Total-Smoothed'!$AG$2)</f>
        <v>0.55867943579796564</v>
      </c>
      <c r="M61" s="1">
        <f ca="1">M1+NORMINV(RAND(),0,'Total-Smoothed'!$AG$2)</f>
        <v>0.17326662721182468</v>
      </c>
      <c r="N61" s="1">
        <f ca="1">N1+NORMINV(RAND(),0,'Total-Smoothed'!$AG$2)</f>
        <v>-7.7776300965260184E-2</v>
      </c>
      <c r="O61" s="1">
        <f ca="1">O1+NORMINV(RAND(),0,'Total-Smoothed'!$AG$2)</f>
        <v>0.56298307786703627</v>
      </c>
      <c r="P61" s="1">
        <f ca="1">P1+NORMINV(RAND(),0,'Total-Smoothed'!$AG$2)</f>
        <v>-0.13709476651584268</v>
      </c>
      <c r="Q61" s="1">
        <f ca="1">Q1+NORMINV(RAND(),0,'Total-Smoothed'!$AG$2)</f>
        <v>-0.11900159008534478</v>
      </c>
      <c r="R61" s="1">
        <f ca="1">R1+NORMINV(RAND(),0,'Total-Smoothed'!$AG$2)</f>
        <v>-3.1250825754086949E-2</v>
      </c>
      <c r="S61" s="1">
        <f ca="1">S1+NORMINV(RAND(),0,'Total-Smoothed'!$AG$2)</f>
        <v>0.15718533370561014</v>
      </c>
      <c r="T61" s="1">
        <f ca="1">T1+NORMINV(RAND(),0,'Total-Smoothed'!$AG$2)</f>
        <v>-0.17541577483073736</v>
      </c>
      <c r="U61" s="1">
        <f ca="1">U1+NORMINV(RAND(),0,'Total-Smoothed'!$AG$2)</f>
        <v>9.7822606840564819E-2</v>
      </c>
      <c r="V61" s="1">
        <f ca="1">V1+NORMINV(RAND(),0,'Total-Smoothed'!$AG$2)</f>
        <v>0.86055895029418672</v>
      </c>
      <c r="W61" s="1">
        <f ca="1">W1+NORMINV(RAND(),0,'Total-Smoothed'!$AG$2)</f>
        <v>-3.0060862063525141E-2</v>
      </c>
    </row>
    <row r="62" spans="1:30">
      <c r="A62">
        <v>73</v>
      </c>
      <c r="B62" t="s">
        <v>48</v>
      </c>
      <c r="C62">
        <v>30</v>
      </c>
      <c r="D62" s="1">
        <f ca="1">D2+NORMINV(RAND(),0,'Total-Smoothed'!$AG$2)</f>
        <v>1.0708910938345584</v>
      </c>
      <c r="E62" s="1">
        <f ca="1">E2+NORMINV(RAND(),0,'Total-Smoothed'!$AG$2)</f>
        <v>0.97346287112517949</v>
      </c>
      <c r="F62" s="1">
        <f ca="1">F2+NORMINV(RAND(),0,'Total-Smoothed'!$AG$2)</f>
        <v>0.96191543644798738</v>
      </c>
      <c r="G62" s="1">
        <f ca="1">G2+NORMINV(RAND(),0,'Total-Smoothed'!$AG$2)</f>
        <v>1.0687859878933692</v>
      </c>
      <c r="H62" s="1">
        <f ca="1">H2+NORMINV(RAND(),0,'Total-Smoothed'!$AG$2)</f>
        <v>0.13777392032868052</v>
      </c>
      <c r="I62" s="1">
        <f ca="1">I2+NORMINV(RAND(),0,'Total-Smoothed'!$AG$2)</f>
        <v>1.0610700150216661</v>
      </c>
      <c r="J62" s="1">
        <f ca="1">J2+NORMINV(RAND(),0,'Total-Smoothed'!$AG$2)</f>
        <v>1.0061051902607816</v>
      </c>
      <c r="K62" s="1">
        <f ca="1">K2+NORMINV(RAND(),0,'Total-Smoothed'!$AG$2)</f>
        <v>0.90491230504750275</v>
      </c>
      <c r="L62" s="1">
        <f ca="1">L2+NORMINV(RAND(),0,'Total-Smoothed'!$AG$2)</f>
        <v>0.88978912692368972</v>
      </c>
      <c r="M62" s="1">
        <f ca="1">M2+NORMINV(RAND(),0,'Total-Smoothed'!$AG$2)</f>
        <v>9.188989173568779E-2</v>
      </c>
      <c r="N62" s="1">
        <f ca="1">N2+NORMINV(RAND(),0,'Total-Smoothed'!$AG$2)</f>
        <v>0.99463091687418592</v>
      </c>
      <c r="O62" s="1">
        <f ca="1">O2+NORMINV(RAND(),0,'Total-Smoothed'!$AG$2)</f>
        <v>5.5303514947943944E-2</v>
      </c>
      <c r="P62" s="1">
        <f ca="1">P2+NORMINV(RAND(),0,'Total-Smoothed'!$AG$2)</f>
        <v>0.17870890878968762</v>
      </c>
      <c r="Q62" s="1">
        <f ca="1">Q2+NORMINV(RAND(),0,'Total-Smoothed'!$AG$2)</f>
        <v>0.21937611948841235</v>
      </c>
      <c r="R62" s="1">
        <f ca="1">R2+NORMINV(RAND(),0,'Total-Smoothed'!$AG$2)</f>
        <v>-2.3828118686872873E-2</v>
      </c>
      <c r="S62" s="1">
        <f ca="1">S2+NORMINV(RAND(),0,'Total-Smoothed'!$AG$2)</f>
        <v>7.6577573175042796E-2</v>
      </c>
      <c r="T62" s="1">
        <f ca="1">T2+NORMINV(RAND(),0,'Total-Smoothed'!$AG$2)</f>
        <v>0.10873455700183844</v>
      </c>
      <c r="U62" s="1">
        <f ca="1">U2+NORMINV(RAND(),0,'Total-Smoothed'!$AG$2)</f>
        <v>4.8895075471365207E-2</v>
      </c>
      <c r="V62" s="1">
        <f ca="1">V2+NORMINV(RAND(),0,'Total-Smoothed'!$AG$2)</f>
        <v>0.93831535655445319</v>
      </c>
      <c r="W62" s="1">
        <f ca="1">W2+NORMINV(RAND(),0,'Total-Smoothed'!$AG$2)</f>
        <v>-0.10585515994016124</v>
      </c>
    </row>
    <row r="63" spans="1:30">
      <c r="A63">
        <v>74</v>
      </c>
      <c r="B63" t="s">
        <v>49</v>
      </c>
      <c r="C63">
        <v>30</v>
      </c>
      <c r="D63" s="1">
        <f ca="1">D3+NORMINV(RAND(),0,'Total-Smoothed'!$AG$2)</f>
        <v>5.4273942748626396E-2</v>
      </c>
      <c r="E63" s="1">
        <f ca="1">E3+NORMINV(RAND(),0,'Total-Smoothed'!$AG$2)</f>
        <v>0.12145990279002675</v>
      </c>
      <c r="F63" s="1">
        <f ca="1">F3+NORMINV(RAND(),0,'Total-Smoothed'!$AG$2)</f>
        <v>1.0564097426296335</v>
      </c>
      <c r="G63" s="1">
        <f ca="1">G3+NORMINV(RAND(),0,'Total-Smoothed'!$AG$2)</f>
        <v>0.82485225731574841</v>
      </c>
      <c r="H63" s="1">
        <f ca="1">H3+NORMINV(RAND(),0,'Total-Smoothed'!$AG$2)</f>
        <v>0.16711460611766302</v>
      </c>
      <c r="I63" s="1">
        <f ca="1">I3+NORMINV(RAND(),0,'Total-Smoothed'!$AG$2)</f>
        <v>0.94957662049212832</v>
      </c>
      <c r="J63" s="1">
        <f ca="1">J3+NORMINV(RAND(),0,'Total-Smoothed'!$AG$2)</f>
        <v>-2.1658671294985072E-2</v>
      </c>
      <c r="K63" s="1">
        <f ca="1">K3+NORMINV(RAND(),0,'Total-Smoothed'!$AG$2)</f>
        <v>0.93093781618271076</v>
      </c>
      <c r="L63" s="1">
        <f ca="1">L3+NORMINV(RAND(),0,'Total-Smoothed'!$AG$2)</f>
        <v>9.0700191423969623E-2</v>
      </c>
      <c r="M63" s="1">
        <f ca="1">M3+NORMINV(RAND(),0,'Total-Smoothed'!$AG$2)</f>
        <v>-1.0699747336912899E-2</v>
      </c>
      <c r="N63" s="1">
        <f ca="1">N3+NORMINV(RAND(),0,'Total-Smoothed'!$AG$2)</f>
        <v>0.30242749467564373</v>
      </c>
      <c r="O63" s="1">
        <f ca="1">O3+NORMINV(RAND(),0,'Total-Smoothed'!$AG$2)</f>
        <v>0.82573266490418851</v>
      </c>
      <c r="P63" s="1">
        <f ca="1">P3+NORMINV(RAND(),0,'Total-Smoothed'!$AG$2)</f>
        <v>0.47193441922109125</v>
      </c>
      <c r="Q63" s="1">
        <f ca="1">Q3+NORMINV(RAND(),0,'Total-Smoothed'!$AG$2)</f>
        <v>-7.0812925272040195E-2</v>
      </c>
      <c r="R63" s="1">
        <f ca="1">R3+NORMINV(RAND(),0,'Total-Smoothed'!$AG$2)</f>
        <v>0.10414446195409433</v>
      </c>
      <c r="S63" s="1">
        <f ca="1">S3+NORMINV(RAND(),0,'Total-Smoothed'!$AG$2)</f>
        <v>-3.6005776506062646E-2</v>
      </c>
      <c r="T63" s="1">
        <f ca="1">T3+NORMINV(RAND(),0,'Total-Smoothed'!$AG$2)</f>
        <v>5.5245143475429331E-2</v>
      </c>
      <c r="U63" s="1">
        <f ca="1">U3+NORMINV(RAND(),0,'Total-Smoothed'!$AG$2)</f>
        <v>5.4357611293252228E-2</v>
      </c>
      <c r="V63" s="1">
        <f ca="1">V3+NORMINV(RAND(),0,'Total-Smoothed'!$AG$2)</f>
        <v>1.042033855900472</v>
      </c>
      <c r="W63" s="1">
        <f ca="1">W3+NORMINV(RAND(),0,'Total-Smoothed'!$AG$2)</f>
        <v>5.9752864503800178E-2</v>
      </c>
    </row>
    <row r="64" spans="1:30">
      <c r="A64">
        <v>75</v>
      </c>
      <c r="B64" t="s">
        <v>50</v>
      </c>
      <c r="C64">
        <v>30</v>
      </c>
      <c r="D64" s="1">
        <f ca="1">D4+NORMINV(RAND(),0,'Total-Smoothed'!$AG$2)</f>
        <v>1.0289280302155424</v>
      </c>
      <c r="E64" s="1">
        <f ca="1">E4+NORMINV(RAND(),0,'Total-Smoothed'!$AG$2)</f>
        <v>0.99634814130261584</v>
      </c>
      <c r="F64" s="1">
        <f ca="1">F4+NORMINV(RAND(),0,'Total-Smoothed'!$AG$2)</f>
        <v>0.93351359229975472</v>
      </c>
      <c r="G64" s="1">
        <f ca="1">G4+NORMINV(RAND(),0,'Total-Smoothed'!$AG$2)</f>
        <v>0.93873761565895097</v>
      </c>
      <c r="H64" s="1">
        <f ca="1">H4+NORMINV(RAND(),0,'Total-Smoothed'!$AG$2)</f>
        <v>-1.3196586287572763E-4</v>
      </c>
      <c r="I64" s="1">
        <f ca="1">I4+NORMINV(RAND(),0,'Total-Smoothed'!$AG$2)</f>
        <v>0.93734315824454395</v>
      </c>
      <c r="J64" s="1">
        <f ca="1">J4+NORMINV(RAND(),0,'Total-Smoothed'!$AG$2)</f>
        <v>0.87280060884195787</v>
      </c>
      <c r="K64" s="1">
        <f ca="1">K4+NORMINV(RAND(),0,'Total-Smoothed'!$AG$2)</f>
        <v>1.0210273703984838</v>
      </c>
      <c r="L64" s="1">
        <f ca="1">L4+NORMINV(RAND(),0,'Total-Smoothed'!$AG$2)</f>
        <v>6.5409314057094742E-2</v>
      </c>
      <c r="M64" s="1">
        <f ca="1">M4+NORMINV(RAND(),0,'Total-Smoothed'!$AG$2)</f>
        <v>-5.7573040531772528E-2</v>
      </c>
      <c r="N64" s="1">
        <f ca="1">N4+NORMINV(RAND(),0,'Total-Smoothed'!$AG$2)</f>
        <v>1.2734371908606559E-2</v>
      </c>
      <c r="O64" s="1">
        <f ca="1">O4+NORMINV(RAND(),0,'Total-Smoothed'!$AG$2)</f>
        <v>7.7142906358755051E-2</v>
      </c>
      <c r="P64" s="1">
        <f ca="1">P4+NORMINV(RAND(),0,'Total-Smoothed'!$AG$2)</f>
        <v>0.1655741265601183</v>
      </c>
      <c r="Q64" s="1">
        <f ca="1">Q4+NORMINV(RAND(),0,'Total-Smoothed'!$AG$2)</f>
        <v>5.9239177002110455E-2</v>
      </c>
      <c r="R64" s="1">
        <f ca="1">R4+NORMINV(RAND(),0,'Total-Smoothed'!$AG$2)</f>
        <v>-6.4684130206348806E-2</v>
      </c>
      <c r="S64" s="1">
        <f ca="1">S4+NORMINV(RAND(),0,'Total-Smoothed'!$AG$2)</f>
        <v>-5.2306948563564618E-2</v>
      </c>
      <c r="T64" s="1">
        <f ca="1">T4+NORMINV(RAND(),0,'Total-Smoothed'!$AG$2)</f>
        <v>-8.7575641635558657E-3</v>
      </c>
      <c r="U64" s="1">
        <f ca="1">U4+NORMINV(RAND(),0,'Total-Smoothed'!$AG$2)</f>
        <v>7.5789159595127005E-3</v>
      </c>
      <c r="V64" s="1">
        <f ca="1">V4+NORMINV(RAND(),0,'Total-Smoothed'!$AG$2)</f>
        <v>1.1359001935836071</v>
      </c>
      <c r="W64" s="1">
        <f ca="1">W4+NORMINV(RAND(),0,'Total-Smoothed'!$AG$2)</f>
        <v>0.12117415858226677</v>
      </c>
    </row>
    <row r="65" spans="1:23">
      <c r="A65">
        <v>76</v>
      </c>
      <c r="B65" t="s">
        <v>51</v>
      </c>
      <c r="C65">
        <v>30</v>
      </c>
      <c r="D65" s="1">
        <f ca="1">D5+NORMINV(RAND(),0,'Total-Smoothed'!$AG$2)</f>
        <v>0.22364116988446608</v>
      </c>
      <c r="E65" s="1">
        <f ca="1">E5+NORMINV(RAND(),0,'Total-Smoothed'!$AG$2)</f>
        <v>1.0311021469835751</v>
      </c>
      <c r="F65" s="1">
        <f ca="1">F5+NORMINV(RAND(),0,'Total-Smoothed'!$AG$2)</f>
        <v>0.95470086216853789</v>
      </c>
      <c r="G65" s="1">
        <f ca="1">G5+NORMINV(RAND(),0,'Total-Smoothed'!$AG$2)</f>
        <v>1.0642710817948473</v>
      </c>
      <c r="H65" s="1">
        <f ca="1">H5+NORMINV(RAND(),0,'Total-Smoothed'!$AG$2)</f>
        <v>0.70695428007930861</v>
      </c>
      <c r="I65" s="1">
        <f ca="1">I5+NORMINV(RAND(),0,'Total-Smoothed'!$AG$2)</f>
        <v>0.75465453039347974</v>
      </c>
      <c r="J65" s="1">
        <f ca="1">J5+NORMINV(RAND(),0,'Total-Smoothed'!$AG$2)</f>
        <v>-4.4041655162854548E-2</v>
      </c>
      <c r="K65" s="1">
        <f ca="1">K5+NORMINV(RAND(),0,'Total-Smoothed'!$AG$2)</f>
        <v>0.96671236369531965</v>
      </c>
      <c r="L65" s="1">
        <f ca="1">L5+NORMINV(RAND(),0,'Total-Smoothed'!$AG$2)</f>
        <v>-1.5485430899606772E-3</v>
      </c>
      <c r="M65" s="1">
        <f ca="1">M5+NORMINV(RAND(),0,'Total-Smoothed'!$AG$2)</f>
        <v>-6.3351968389931653E-3</v>
      </c>
      <c r="N65" s="1">
        <f ca="1">N5+NORMINV(RAND(),0,'Total-Smoothed'!$AG$2)</f>
        <v>0.98011694221693746</v>
      </c>
      <c r="O65" s="1">
        <f ca="1">O5+NORMINV(RAND(),0,'Total-Smoothed'!$AG$2)</f>
        <v>-4.0628759498663278E-2</v>
      </c>
      <c r="P65" s="1">
        <f ca="1">P5+NORMINV(RAND(),0,'Total-Smoothed'!$AG$2)</f>
        <v>-0.13435701081173987</v>
      </c>
      <c r="Q65" s="1">
        <f ca="1">Q5+NORMINV(RAND(),0,'Total-Smoothed'!$AG$2)</f>
        <v>-7.3267210375868211E-2</v>
      </c>
      <c r="R65" s="1">
        <f ca="1">R5+NORMINV(RAND(),0,'Total-Smoothed'!$AG$2)</f>
        <v>0.12232948561544324</v>
      </c>
      <c r="S65" s="1">
        <f ca="1">S5+NORMINV(RAND(),0,'Total-Smoothed'!$AG$2)</f>
        <v>0.19355955394105384</v>
      </c>
      <c r="T65" s="1">
        <f ca="1">T5+NORMINV(RAND(),0,'Total-Smoothed'!$AG$2)</f>
        <v>-3.9005007565508988E-2</v>
      </c>
      <c r="U65" s="1">
        <f ca="1">U5+NORMINV(RAND(),0,'Total-Smoothed'!$AG$2)</f>
        <v>-0.27144734220707312</v>
      </c>
      <c r="V65" s="1">
        <f ca="1">V5+NORMINV(RAND(),0,'Total-Smoothed'!$AG$2)</f>
        <v>1.096619183169381</v>
      </c>
      <c r="W65" s="1">
        <f ca="1">W5+NORMINV(RAND(),0,'Total-Smoothed'!$AG$2)</f>
        <v>-0.2281832596778684</v>
      </c>
    </row>
    <row r="66" spans="1:23">
      <c r="A66">
        <v>77</v>
      </c>
      <c r="B66" t="s">
        <v>52</v>
      </c>
      <c r="C66">
        <v>30</v>
      </c>
      <c r="D66" s="1">
        <f ca="1">D6+NORMINV(RAND(),0,'Total-Smoothed'!$AG$2)</f>
        <v>0.96377173460077925</v>
      </c>
      <c r="E66" s="1">
        <f ca="1">E6+NORMINV(RAND(),0,'Total-Smoothed'!$AG$2)</f>
        <v>0.86621433499696021</v>
      </c>
      <c r="F66" s="1">
        <f ca="1">F6+NORMINV(RAND(),0,'Total-Smoothed'!$AG$2)</f>
        <v>0.89745085616673725</v>
      </c>
      <c r="G66" s="1">
        <f ca="1">G6+NORMINV(RAND(),0,'Total-Smoothed'!$AG$2)</f>
        <v>0.97710872905322799</v>
      </c>
      <c r="H66" s="1">
        <f ca="1">H6+NORMINV(RAND(),0,'Total-Smoothed'!$AG$2)</f>
        <v>-0.15057012729347985</v>
      </c>
      <c r="I66" s="1">
        <f ca="1">I6+NORMINV(RAND(),0,'Total-Smoothed'!$AG$2)</f>
        <v>0.8858028316949117</v>
      </c>
      <c r="J66" s="1">
        <f ca="1">J6+NORMINV(RAND(),0,'Total-Smoothed'!$AG$2)</f>
        <v>0.9544583501026227</v>
      </c>
      <c r="K66" s="1">
        <f ca="1">K6+NORMINV(RAND(),0,'Total-Smoothed'!$AG$2)</f>
        <v>1.1993377604188753</v>
      </c>
      <c r="L66" s="1">
        <f ca="1">L6+NORMINV(RAND(),0,'Total-Smoothed'!$AG$2)</f>
        <v>0.50199013943858373</v>
      </c>
      <c r="M66" s="1">
        <f ca="1">M6+NORMINV(RAND(),0,'Total-Smoothed'!$AG$2)</f>
        <v>0.14201872374563893</v>
      </c>
      <c r="N66" s="1">
        <f ca="1">N6+NORMINV(RAND(),0,'Total-Smoothed'!$AG$2)</f>
        <v>1.2652382725852998</v>
      </c>
      <c r="O66" s="1">
        <f ca="1">O6+NORMINV(RAND(),0,'Total-Smoothed'!$AG$2)</f>
        <v>-5.2657562270007445E-3</v>
      </c>
      <c r="P66" s="1">
        <f ca="1">P6+NORMINV(RAND(),0,'Total-Smoothed'!$AG$2)</f>
        <v>2.6711092609739973E-2</v>
      </c>
      <c r="Q66" s="1">
        <f ca="1">Q6+NORMINV(RAND(),0,'Total-Smoothed'!$AG$2)</f>
        <v>-4.166835491270509E-2</v>
      </c>
      <c r="R66" s="1">
        <f ca="1">R6+NORMINV(RAND(),0,'Total-Smoothed'!$AG$2)</f>
        <v>-0.10147618198881467</v>
      </c>
      <c r="S66" s="1">
        <f ca="1">S6+NORMINV(RAND(),0,'Total-Smoothed'!$AG$2)</f>
        <v>-7.0820375724572629E-2</v>
      </c>
      <c r="T66" s="1">
        <f ca="1">T6+NORMINV(RAND(),0,'Total-Smoothed'!$AG$2)</f>
        <v>0.11864450077184205</v>
      </c>
      <c r="U66" s="1">
        <f ca="1">U6+NORMINV(RAND(),0,'Total-Smoothed'!$AG$2)</f>
        <v>2.5587691452888375E-2</v>
      </c>
      <c r="V66" s="1">
        <f ca="1">V6+NORMINV(RAND(),0,'Total-Smoothed'!$AG$2)</f>
        <v>1.1635513802040489</v>
      </c>
      <c r="W66" s="1">
        <f ca="1">W6+NORMINV(RAND(),0,'Total-Smoothed'!$AG$2)</f>
        <v>-5.9150998401553587E-4</v>
      </c>
    </row>
    <row r="67" spans="1:23">
      <c r="A67">
        <v>78</v>
      </c>
      <c r="B67" t="s">
        <v>53</v>
      </c>
      <c r="C67">
        <v>30</v>
      </c>
      <c r="D67" s="1">
        <f ca="1">D7+NORMINV(RAND(),0,'Total-Smoothed'!$AG$2)</f>
        <v>1.0021608646219683E-2</v>
      </c>
      <c r="E67" s="1">
        <f ca="1">E7+NORMINV(RAND(),0,'Total-Smoothed'!$AG$2)</f>
        <v>1.1371444559362747</v>
      </c>
      <c r="F67" s="1">
        <f ca="1">F7+NORMINV(RAND(),0,'Total-Smoothed'!$AG$2)</f>
        <v>0.89682475708056808</v>
      </c>
      <c r="G67" s="1">
        <f ca="1">G7+NORMINV(RAND(),0,'Total-Smoothed'!$AG$2)</f>
        <v>2.1892483148564814E-2</v>
      </c>
      <c r="H67" s="1">
        <f ca="1">H7+NORMINV(RAND(),0,'Total-Smoothed'!$AG$2)</f>
        <v>2.8827736431558889E-2</v>
      </c>
      <c r="I67" s="1">
        <f ca="1">I7+NORMINV(RAND(),0,'Total-Smoothed'!$AG$2)</f>
        <v>0.47611271569274466</v>
      </c>
      <c r="J67" s="1">
        <f ca="1">J7+NORMINV(RAND(),0,'Total-Smoothed'!$AG$2)</f>
        <v>0.17128864613038616</v>
      </c>
      <c r="K67" s="1">
        <f ca="1">K7+NORMINV(RAND(),0,'Total-Smoothed'!$AG$2)</f>
        <v>1.1156583259541515</v>
      </c>
      <c r="L67" s="1">
        <f ca="1">L7+NORMINV(RAND(),0,'Total-Smoothed'!$AG$2)</f>
        <v>3.4896052507966284E-2</v>
      </c>
      <c r="M67" s="1">
        <f ca="1">M7+NORMINV(RAND(),0,'Total-Smoothed'!$AG$2)</f>
        <v>8.49913670343862E-2</v>
      </c>
      <c r="N67" s="1">
        <f ca="1">N7+NORMINV(RAND(),0,'Total-Smoothed'!$AG$2)</f>
        <v>9.2375959172578306E-2</v>
      </c>
      <c r="O67" s="1">
        <f ca="1">O7+NORMINV(RAND(),0,'Total-Smoothed'!$AG$2)</f>
        <v>0.91782032169249816</v>
      </c>
      <c r="P67" s="1">
        <f ca="1">P7+NORMINV(RAND(),0,'Total-Smoothed'!$AG$2)</f>
        <v>0.10045131020929805</v>
      </c>
      <c r="Q67" s="1">
        <f ca="1">Q7+NORMINV(RAND(),0,'Total-Smoothed'!$AG$2)</f>
        <v>-1.0879086954990192E-2</v>
      </c>
      <c r="R67" s="1">
        <f ca="1">R7+NORMINV(RAND(),0,'Total-Smoothed'!$AG$2)</f>
        <v>-8.5801097342606047E-2</v>
      </c>
      <c r="S67" s="1">
        <f ca="1">S7+NORMINV(RAND(),0,'Total-Smoothed'!$AG$2)</f>
        <v>-5.7546133219810947E-2</v>
      </c>
      <c r="T67" s="1">
        <f ca="1">T7+NORMINV(RAND(),0,'Total-Smoothed'!$AG$2)</f>
        <v>9.1110237182434148E-2</v>
      </c>
      <c r="U67" s="1">
        <f ca="1">U7+NORMINV(RAND(),0,'Total-Smoothed'!$AG$2)</f>
        <v>1.5493908067631002E-2</v>
      </c>
      <c r="V67" s="1">
        <f ca="1">V7+NORMINV(RAND(),0,'Total-Smoothed'!$AG$2)</f>
        <v>0.95033440367266386</v>
      </c>
      <c r="W67" s="1">
        <f ca="1">W7+NORMINV(RAND(),0,'Total-Smoothed'!$AG$2)</f>
        <v>9.5650924912883947E-2</v>
      </c>
    </row>
    <row r="68" spans="1:23">
      <c r="A68">
        <v>79</v>
      </c>
      <c r="B68" t="s">
        <v>54</v>
      </c>
      <c r="C68">
        <v>30</v>
      </c>
      <c r="D68" s="1">
        <f ca="1">D8+NORMINV(RAND(),0,'Total-Smoothed'!$AG$2)</f>
        <v>0.93956088147010663</v>
      </c>
      <c r="E68" s="1">
        <f ca="1">E8+NORMINV(RAND(),0,'Total-Smoothed'!$AG$2)</f>
        <v>0.96679978829339452</v>
      </c>
      <c r="F68" s="1">
        <f ca="1">F8+NORMINV(RAND(),0,'Total-Smoothed'!$AG$2)</f>
        <v>0.99715480942565582</v>
      </c>
      <c r="G68" s="1">
        <f ca="1">G8+NORMINV(RAND(),0,'Total-Smoothed'!$AG$2)</f>
        <v>0.21542509826834763</v>
      </c>
      <c r="H68" s="1">
        <f ca="1">H8+NORMINV(RAND(),0,'Total-Smoothed'!$AG$2)</f>
        <v>1.1899474290617422</v>
      </c>
      <c r="I68" s="1">
        <f ca="1">I8+NORMINV(RAND(),0,'Total-Smoothed'!$AG$2)</f>
        <v>-5.113191323317301E-2</v>
      </c>
      <c r="J68" s="1">
        <f ca="1">J8+NORMINV(RAND(),0,'Total-Smoothed'!$AG$2)</f>
        <v>0.15279196396342123</v>
      </c>
      <c r="K68" s="1">
        <f ca="1">K8+NORMINV(RAND(),0,'Total-Smoothed'!$AG$2)</f>
        <v>0.95360464851970628</v>
      </c>
      <c r="L68" s="1">
        <f ca="1">L8+NORMINV(RAND(),0,'Total-Smoothed'!$AG$2)</f>
        <v>-3.3315160223721496E-2</v>
      </c>
      <c r="M68" s="1">
        <f ca="1">M8+NORMINV(RAND(),0,'Total-Smoothed'!$AG$2)</f>
        <v>-0.15543532443460986</v>
      </c>
      <c r="N68" s="1">
        <f ca="1">N8+NORMINV(RAND(),0,'Total-Smoothed'!$AG$2)</f>
        <v>9.8457394586010341E-2</v>
      </c>
      <c r="O68" s="1">
        <f ca="1">O8+NORMINV(RAND(),0,'Total-Smoothed'!$AG$2)</f>
        <v>1.0734354714872434</v>
      </c>
      <c r="P68" s="1">
        <f ca="1">P8+NORMINV(RAND(),0,'Total-Smoothed'!$AG$2)</f>
        <v>0.12365628953706093</v>
      </c>
      <c r="Q68" s="1">
        <f ca="1">Q8+NORMINV(RAND(),0,'Total-Smoothed'!$AG$2)</f>
        <v>3.512687315027644E-2</v>
      </c>
      <c r="R68" s="1">
        <f ca="1">R8+NORMINV(RAND(),0,'Total-Smoothed'!$AG$2)</f>
        <v>0.25326051152658102</v>
      </c>
      <c r="S68" s="1">
        <f ca="1">S8+NORMINV(RAND(),0,'Total-Smoothed'!$AG$2)</f>
        <v>0.21558824826468756</v>
      </c>
      <c r="T68" s="1">
        <f ca="1">T8+NORMINV(RAND(),0,'Total-Smoothed'!$AG$2)</f>
        <v>-0.10537408739014911</v>
      </c>
      <c r="U68" s="1">
        <f ca="1">U8+NORMINV(RAND(),0,'Total-Smoothed'!$AG$2)</f>
        <v>-0.11511875347879089</v>
      </c>
      <c r="V68" s="1">
        <f ca="1">V8+NORMINV(RAND(),0,'Total-Smoothed'!$AG$2)</f>
        <v>0.99999510073534381</v>
      </c>
      <c r="W68" s="1">
        <f ca="1">W8+NORMINV(RAND(),0,'Total-Smoothed'!$AG$2)</f>
        <v>0.12697997778457709</v>
      </c>
    </row>
    <row r="69" spans="1:23">
      <c r="A69">
        <v>80</v>
      </c>
      <c r="B69" t="s">
        <v>55</v>
      </c>
      <c r="C69">
        <v>30</v>
      </c>
      <c r="D69" s="1">
        <f ca="1">D9+NORMINV(RAND(),0,'Total-Smoothed'!$AG$2)</f>
        <v>-5.6699525499465248E-2</v>
      </c>
      <c r="E69" s="1">
        <f ca="1">E9+NORMINV(RAND(),0,'Total-Smoothed'!$AG$2)</f>
        <v>1.186639069073635</v>
      </c>
      <c r="F69" s="1">
        <f ca="1">F9+NORMINV(RAND(),0,'Total-Smoothed'!$AG$2)</f>
        <v>1.0022463808902187</v>
      </c>
      <c r="G69" s="1">
        <f ca="1">G9+NORMINV(RAND(),0,'Total-Smoothed'!$AG$2)</f>
        <v>-0.19843055692592745</v>
      </c>
      <c r="H69" s="1">
        <f ca="1">H9+NORMINV(RAND(),0,'Total-Smoothed'!$AG$2)</f>
        <v>4.3796140121291231E-2</v>
      </c>
      <c r="I69" s="1">
        <f ca="1">I9+NORMINV(RAND(),0,'Total-Smoothed'!$AG$2)</f>
        <v>0.11899601300504244</v>
      </c>
      <c r="J69" s="1">
        <f ca="1">J9+NORMINV(RAND(),0,'Total-Smoothed'!$AG$2)</f>
        <v>-4.2835206595802505E-2</v>
      </c>
      <c r="K69" s="1">
        <f ca="1">K9+NORMINV(RAND(),0,'Total-Smoothed'!$AG$2)</f>
        <v>0.91215197423696226</v>
      </c>
      <c r="L69" s="1">
        <f ca="1">L9+NORMINV(RAND(),0,'Total-Smoothed'!$AG$2)</f>
        <v>1.0949843164868545</v>
      </c>
      <c r="M69" s="1">
        <f ca="1">M9+NORMINV(RAND(),0,'Total-Smoothed'!$AG$2)</f>
        <v>-4.3164527562431776E-2</v>
      </c>
      <c r="N69" s="1">
        <f ca="1">N9+NORMINV(RAND(),0,'Total-Smoothed'!$AG$2)</f>
        <v>2.5471484049864618E-2</v>
      </c>
      <c r="O69" s="1">
        <f ca="1">O9+NORMINV(RAND(),0,'Total-Smoothed'!$AG$2)</f>
        <v>1.0333544181266432</v>
      </c>
      <c r="P69" s="1">
        <f ca="1">P9+NORMINV(RAND(),0,'Total-Smoothed'!$AG$2)</f>
        <v>-0.16821820874007024</v>
      </c>
      <c r="Q69" s="1">
        <f ca="1">Q9+NORMINV(RAND(),0,'Total-Smoothed'!$AG$2)</f>
        <v>0.19079105857967629</v>
      </c>
      <c r="R69" s="1">
        <f ca="1">R9+NORMINV(RAND(),0,'Total-Smoothed'!$AG$2)</f>
        <v>-3.5441558543067166E-2</v>
      </c>
      <c r="S69" s="1">
        <f ca="1">S9+NORMINV(RAND(),0,'Total-Smoothed'!$AG$2)</f>
        <v>5.975635214558133E-2</v>
      </c>
      <c r="T69" s="1">
        <f ca="1">T9+NORMINV(RAND(),0,'Total-Smoothed'!$AG$2)</f>
        <v>-7.6126779931357705E-2</v>
      </c>
      <c r="U69" s="1">
        <f ca="1">U9+NORMINV(RAND(),0,'Total-Smoothed'!$AG$2)</f>
        <v>-7.3701912405712625E-2</v>
      </c>
      <c r="V69" s="1">
        <f ca="1">V9+NORMINV(RAND(),0,'Total-Smoothed'!$AG$2)</f>
        <v>0.84043293603343572</v>
      </c>
      <c r="W69" s="1">
        <f ca="1">W9+NORMINV(RAND(),0,'Total-Smoothed'!$AG$2)</f>
        <v>0.14360906099602244</v>
      </c>
    </row>
    <row r="70" spans="1:23">
      <c r="A70">
        <v>81</v>
      </c>
      <c r="B70" t="s">
        <v>56</v>
      </c>
      <c r="C70">
        <v>30</v>
      </c>
      <c r="D70" s="1">
        <f ca="1">D10+NORMINV(RAND(),0,'Total-Smoothed'!$AG$2)</f>
        <v>-8.0408402989006159E-2</v>
      </c>
      <c r="E70" s="1">
        <f ca="1">E10+NORMINV(RAND(),0,'Total-Smoothed'!$AG$2)</f>
        <v>0.82663278203569979</v>
      </c>
      <c r="F70" s="1">
        <f ca="1">F10+NORMINV(RAND(),0,'Total-Smoothed'!$AG$2)</f>
        <v>1.0733547873106426</v>
      </c>
      <c r="G70" s="1">
        <f ca="1">G10+NORMINV(RAND(),0,'Total-Smoothed'!$AG$2)</f>
        <v>1.038284555896509</v>
      </c>
      <c r="H70" s="1">
        <f ca="1">H10+NORMINV(RAND(),0,'Total-Smoothed'!$AG$2)</f>
        <v>0.13603158766664614</v>
      </c>
      <c r="I70" s="1">
        <f ca="1">I10+NORMINV(RAND(),0,'Total-Smoothed'!$AG$2)</f>
        <v>-0.10375939250111604</v>
      </c>
      <c r="J70" s="1">
        <f ca="1">J10+NORMINV(RAND(),0,'Total-Smoothed'!$AG$2)</f>
        <v>0.12645090054182118</v>
      </c>
      <c r="K70" s="1">
        <f ca="1">K10+NORMINV(RAND(),0,'Total-Smoothed'!$AG$2)</f>
        <v>1.0750233684669439</v>
      </c>
      <c r="L70" s="1">
        <f ca="1">L10+NORMINV(RAND(),0,'Total-Smoothed'!$AG$2)</f>
        <v>1.1179923162961301</v>
      </c>
      <c r="M70" s="1">
        <f ca="1">M10+NORMINV(RAND(),0,'Total-Smoothed'!$AG$2)</f>
        <v>6.3306434936469452E-2</v>
      </c>
      <c r="N70" s="1">
        <f ca="1">N10+NORMINV(RAND(),0,'Total-Smoothed'!$AG$2)</f>
        <v>1.1928173693773811</v>
      </c>
      <c r="O70" s="1">
        <f ca="1">O10+NORMINV(RAND(),0,'Total-Smoothed'!$AG$2)</f>
        <v>0.99647123332835386</v>
      </c>
      <c r="P70" s="1">
        <f ca="1">P10+NORMINV(RAND(),0,'Total-Smoothed'!$AG$2)</f>
        <v>-0.12993708740641879</v>
      </c>
      <c r="Q70" s="1">
        <f ca="1">Q10+NORMINV(RAND(),0,'Total-Smoothed'!$AG$2)</f>
        <v>-4.7880536950473701E-2</v>
      </c>
      <c r="R70" s="1">
        <f ca="1">R10+NORMINV(RAND(),0,'Total-Smoothed'!$AG$2)</f>
        <v>0.37557256710518216</v>
      </c>
      <c r="S70" s="1">
        <f ca="1">S10+NORMINV(RAND(),0,'Total-Smoothed'!$AG$2)</f>
        <v>0.19422264613386894</v>
      </c>
      <c r="T70" s="1">
        <f ca="1">T10+NORMINV(RAND(),0,'Total-Smoothed'!$AG$2)</f>
        <v>0.12644345519116906</v>
      </c>
      <c r="U70" s="1">
        <f ca="1">U10+NORMINV(RAND(),0,'Total-Smoothed'!$AG$2)</f>
        <v>-2.9514263836687784E-2</v>
      </c>
      <c r="V70" s="1">
        <f ca="1">V10+NORMINV(RAND(),0,'Total-Smoothed'!$AG$2)</f>
        <v>1.0835000631491669</v>
      </c>
      <c r="W70" s="1">
        <f ca="1">W10+NORMINV(RAND(),0,'Total-Smoothed'!$AG$2)</f>
        <v>-0.21557862193552194</v>
      </c>
    </row>
    <row r="71" spans="1:23">
      <c r="A71">
        <v>82</v>
      </c>
      <c r="B71" t="s">
        <v>57</v>
      </c>
      <c r="C71">
        <v>30</v>
      </c>
      <c r="D71" s="1">
        <f ca="1">D11+NORMINV(RAND(),0,'Total-Smoothed'!$AG$2)</f>
        <v>0.98334109376386525</v>
      </c>
      <c r="E71" s="1">
        <f ca="1">E11+NORMINV(RAND(),0,'Total-Smoothed'!$AG$2)</f>
        <v>1.0971737425799433</v>
      </c>
      <c r="F71" s="1">
        <f ca="1">F11+NORMINV(RAND(),0,'Total-Smoothed'!$AG$2)</f>
        <v>1.1332553071358757</v>
      </c>
      <c r="G71" s="1">
        <f ca="1">G11+NORMINV(RAND(),0,'Total-Smoothed'!$AG$2)</f>
        <v>1.6486762194134565E-2</v>
      </c>
      <c r="H71" s="1">
        <f ca="1">H11+NORMINV(RAND(),0,'Total-Smoothed'!$AG$2)</f>
        <v>6.485759045530233E-2</v>
      </c>
      <c r="I71" s="1">
        <f ca="1">I11+NORMINV(RAND(),0,'Total-Smoothed'!$AG$2)</f>
        <v>-7.0449916341405697E-2</v>
      </c>
      <c r="J71" s="1">
        <f ca="1">J11+NORMINV(RAND(),0,'Total-Smoothed'!$AG$2)</f>
        <v>1.0088762668364191</v>
      </c>
      <c r="K71" s="1">
        <f ca="1">K11+NORMINV(RAND(),0,'Total-Smoothed'!$AG$2)</f>
        <v>0.92740293224953374</v>
      </c>
      <c r="L71" s="1">
        <f ca="1">L11+NORMINV(RAND(),0,'Total-Smoothed'!$AG$2)</f>
        <v>-5.1016043700210741E-2</v>
      </c>
      <c r="M71" s="1">
        <f ca="1">M11+NORMINV(RAND(),0,'Total-Smoothed'!$AG$2)</f>
        <v>-1.0658275689987865E-2</v>
      </c>
      <c r="N71" s="1">
        <f ca="1">N11+NORMINV(RAND(),0,'Total-Smoothed'!$AG$2)</f>
        <v>6.140577905624757E-2</v>
      </c>
      <c r="O71" s="1">
        <f ca="1">O11+NORMINV(RAND(),0,'Total-Smoothed'!$AG$2)</f>
        <v>0.92186895664408108</v>
      </c>
      <c r="P71" s="1">
        <f ca="1">P11+NORMINV(RAND(),0,'Total-Smoothed'!$AG$2)</f>
        <v>-3.8088044100712426E-2</v>
      </c>
      <c r="Q71" s="1">
        <f ca="1">Q11+NORMINV(RAND(),0,'Total-Smoothed'!$AG$2)</f>
        <v>0.16594024327872275</v>
      </c>
      <c r="R71" s="1">
        <f ca="1">R11+NORMINV(RAND(),0,'Total-Smoothed'!$AG$2)</f>
        <v>0.26952712653091698</v>
      </c>
      <c r="S71" s="1">
        <f ca="1">S11+NORMINV(RAND(),0,'Total-Smoothed'!$AG$2)</f>
        <v>0.16621920645853838</v>
      </c>
      <c r="T71" s="1">
        <f ca="1">T11+NORMINV(RAND(),0,'Total-Smoothed'!$AG$2)</f>
        <v>0.14506658591323113</v>
      </c>
      <c r="U71" s="1">
        <f ca="1">U11+NORMINV(RAND(),0,'Total-Smoothed'!$AG$2)</f>
        <v>3.4729447291732322E-2</v>
      </c>
      <c r="V71" s="1">
        <f ca="1">V11+NORMINV(RAND(),0,'Total-Smoothed'!$AG$2)</f>
        <v>1.0209033767725544</v>
      </c>
      <c r="W71" s="1">
        <f ca="1">W11+NORMINV(RAND(),0,'Total-Smoothed'!$AG$2)</f>
        <v>2.3652739160030013E-2</v>
      </c>
    </row>
    <row r="72" spans="1:23">
      <c r="A72">
        <v>83</v>
      </c>
      <c r="B72" t="s">
        <v>58</v>
      </c>
      <c r="C72">
        <v>30</v>
      </c>
      <c r="D72" s="1">
        <f ca="1">D12+NORMINV(RAND(),0,'Total-Smoothed'!$AG$2)</f>
        <v>8.6773248109218729E-2</v>
      </c>
      <c r="E72" s="1">
        <f ca="1">E12+NORMINV(RAND(),0,'Total-Smoothed'!$AG$2)</f>
        <v>0.97564592616296031</v>
      </c>
      <c r="F72" s="1">
        <f ca="1">F12+NORMINV(RAND(),0,'Total-Smoothed'!$AG$2)</f>
        <v>1.205906794251594</v>
      </c>
      <c r="G72" s="1">
        <f ca="1">G12+NORMINV(RAND(),0,'Total-Smoothed'!$AG$2)</f>
        <v>1.0613532099388503</v>
      </c>
      <c r="H72" s="1">
        <f ca="1">H12+NORMINV(RAND(),0,'Total-Smoothed'!$AG$2)</f>
        <v>1.0568056778225796</v>
      </c>
      <c r="I72" s="1">
        <f ca="1">I12+NORMINV(RAND(),0,'Total-Smoothed'!$AG$2)</f>
        <v>-4.5108869631706208E-5</v>
      </c>
      <c r="J72" s="1">
        <f ca="1">J12+NORMINV(RAND(),0,'Total-Smoothed'!$AG$2)</f>
        <v>-1.6288614239062353E-3</v>
      </c>
      <c r="K72" s="1">
        <f ca="1">K12+NORMINV(RAND(),0,'Total-Smoothed'!$AG$2)</f>
        <v>0.96723172550691916</v>
      </c>
      <c r="L72" s="1">
        <f ca="1">L12+NORMINV(RAND(),0,'Total-Smoothed'!$AG$2)</f>
        <v>0.10107162145564853</v>
      </c>
      <c r="M72" s="1">
        <f ca="1">M12+NORMINV(RAND(),0,'Total-Smoothed'!$AG$2)</f>
        <v>-3.3790477086271822E-2</v>
      </c>
      <c r="N72" s="1">
        <f ca="1">N12+NORMINV(RAND(),0,'Total-Smoothed'!$AG$2)</f>
        <v>0.16747087541880573</v>
      </c>
      <c r="O72" s="1">
        <f ca="1">O12+NORMINV(RAND(),0,'Total-Smoothed'!$AG$2)</f>
        <v>0.81902340956521147</v>
      </c>
      <c r="P72" s="1">
        <f ca="1">P12+NORMINV(RAND(),0,'Total-Smoothed'!$AG$2)</f>
        <v>-0.13464237733529474</v>
      </c>
      <c r="Q72" s="1">
        <f ca="1">Q12+NORMINV(RAND(),0,'Total-Smoothed'!$AG$2)</f>
        <v>-6.8770210017153393E-3</v>
      </c>
      <c r="R72" s="1">
        <f ca="1">R12+NORMINV(RAND(),0,'Total-Smoothed'!$AG$2)</f>
        <v>1.4469668443604658E-2</v>
      </c>
      <c r="S72" s="1">
        <f ca="1">S12+NORMINV(RAND(),0,'Total-Smoothed'!$AG$2)</f>
        <v>-1.6077174712575828E-2</v>
      </c>
      <c r="T72" s="1">
        <f ca="1">T12+NORMINV(RAND(),0,'Total-Smoothed'!$AG$2)</f>
        <v>-4.7785272143596486E-2</v>
      </c>
      <c r="U72" s="1">
        <f ca="1">U12+NORMINV(RAND(),0,'Total-Smoothed'!$AG$2)</f>
        <v>-1.8718572023911424E-2</v>
      </c>
      <c r="V72" s="1">
        <f ca="1">V12+NORMINV(RAND(),0,'Total-Smoothed'!$AG$2)</f>
        <v>1.04177480375264</v>
      </c>
      <c r="W72" s="1">
        <f ca="1">W12+NORMINV(RAND(),0,'Total-Smoothed'!$AG$2)</f>
        <v>7.0576371700373938E-2</v>
      </c>
    </row>
    <row r="73" spans="1:23">
      <c r="A73">
        <v>84</v>
      </c>
      <c r="B73" t="s">
        <v>59</v>
      </c>
      <c r="C73">
        <v>30</v>
      </c>
      <c r="D73" s="1">
        <f ca="1">D13+NORMINV(RAND(),0,'Total-Smoothed'!$AG$2)</f>
        <v>0.99491651932731739</v>
      </c>
      <c r="E73" s="1">
        <f ca="1">E13+NORMINV(RAND(),0,'Total-Smoothed'!$AG$2)</f>
        <v>0.78236120185527136</v>
      </c>
      <c r="F73" s="1">
        <f ca="1">F13+NORMINV(RAND(),0,'Total-Smoothed'!$AG$2)</f>
        <v>1.1632615346331245</v>
      </c>
      <c r="G73" s="1">
        <f ca="1">G13+NORMINV(RAND(),0,'Total-Smoothed'!$AG$2)</f>
        <v>0.75758277901757831</v>
      </c>
      <c r="H73" s="1">
        <f ca="1">H13+NORMINV(RAND(),0,'Total-Smoothed'!$AG$2)</f>
        <v>1.0108186286094358</v>
      </c>
      <c r="I73" s="1">
        <f ca="1">I13+NORMINV(RAND(),0,'Total-Smoothed'!$AG$2)</f>
        <v>-1.6816694947840494E-2</v>
      </c>
      <c r="J73" s="1">
        <f ca="1">J13+NORMINV(RAND(),0,'Total-Smoothed'!$AG$2)</f>
        <v>5.0463132749772287E-2</v>
      </c>
      <c r="K73" s="1">
        <f ca="1">K13+NORMINV(RAND(),0,'Total-Smoothed'!$AG$2)</f>
        <v>0.90175667359736844</v>
      </c>
      <c r="L73" s="1">
        <f ca="1">L13+NORMINV(RAND(),0,'Total-Smoothed'!$AG$2)</f>
        <v>1.028409096146069</v>
      </c>
      <c r="M73" s="1">
        <f ca="1">M13+NORMINV(RAND(),0,'Total-Smoothed'!$AG$2)</f>
        <v>-4.3216242472137206E-2</v>
      </c>
      <c r="N73" s="1">
        <f ca="1">N13+NORMINV(RAND(),0,'Total-Smoothed'!$AG$2)</f>
        <v>-0.13750828556273251</v>
      </c>
      <c r="O73" s="1">
        <f ca="1">O13+NORMINV(RAND(),0,'Total-Smoothed'!$AG$2)</f>
        <v>0.99207055924903365</v>
      </c>
      <c r="P73" s="1">
        <f ca="1">P13+NORMINV(RAND(),0,'Total-Smoothed'!$AG$2)</f>
        <v>-7.9221709067136728E-2</v>
      </c>
      <c r="Q73" s="1">
        <f ca="1">Q13+NORMINV(RAND(),0,'Total-Smoothed'!$AG$2)</f>
        <v>7.4363019694394406E-2</v>
      </c>
      <c r="R73" s="1">
        <f ca="1">R13+NORMINV(RAND(),0,'Total-Smoothed'!$AG$2)</f>
        <v>0.25632413435808427</v>
      </c>
      <c r="S73" s="1">
        <f ca="1">S13+NORMINV(RAND(),0,'Total-Smoothed'!$AG$2)</f>
        <v>6.288329534549926E-2</v>
      </c>
      <c r="T73" s="1">
        <f ca="1">T13+NORMINV(RAND(),0,'Total-Smoothed'!$AG$2)</f>
        <v>0.76354139615115202</v>
      </c>
      <c r="U73" s="1">
        <f ca="1">U13+NORMINV(RAND(),0,'Total-Smoothed'!$AG$2)</f>
        <v>5.8048793906743383E-2</v>
      </c>
      <c r="V73" s="1">
        <f ca="1">V13+NORMINV(RAND(),0,'Total-Smoothed'!$AG$2)</f>
        <v>5.8125351160397937E-2</v>
      </c>
      <c r="W73" s="1">
        <f ca="1">W13+NORMINV(RAND(),0,'Total-Smoothed'!$AG$2)</f>
        <v>5.3457230838626482E-2</v>
      </c>
    </row>
    <row r="74" spans="1:23">
      <c r="A74">
        <v>85</v>
      </c>
      <c r="B74" t="s">
        <v>60</v>
      </c>
      <c r="C74">
        <v>30</v>
      </c>
      <c r="D74" s="1">
        <f ca="1">D14+NORMINV(RAND(),0,'Total-Smoothed'!$AG$2)</f>
        <v>1.0068837113165519</v>
      </c>
      <c r="E74" s="1">
        <f ca="1">E14+NORMINV(RAND(),0,'Total-Smoothed'!$AG$2)</f>
        <v>0.74831465088392191</v>
      </c>
      <c r="F74" s="1">
        <f ca="1">F14+NORMINV(RAND(),0,'Total-Smoothed'!$AG$2)</f>
        <v>0.91083733890104857</v>
      </c>
      <c r="G74" s="1">
        <f ca="1">G14+NORMINV(RAND(),0,'Total-Smoothed'!$AG$2)</f>
        <v>1.1244284384304968</v>
      </c>
      <c r="H74" s="1">
        <f ca="1">H14+NORMINV(RAND(),0,'Total-Smoothed'!$AG$2)</f>
        <v>0.72635667202654453</v>
      </c>
      <c r="I74" s="1">
        <f ca="1">I14+NORMINV(RAND(),0,'Total-Smoothed'!$AG$2)</f>
        <v>7.4781565469737826E-2</v>
      </c>
      <c r="J74" s="1">
        <f ca="1">J14+NORMINV(RAND(),0,'Total-Smoothed'!$AG$2)</f>
        <v>1.0477089087141607</v>
      </c>
      <c r="K74" s="1">
        <f ca="1">K14+NORMINV(RAND(),0,'Total-Smoothed'!$AG$2)</f>
        <v>0.93220548771708889</v>
      </c>
      <c r="L74" s="1">
        <f ca="1">L14+NORMINV(RAND(),0,'Total-Smoothed'!$AG$2)</f>
        <v>0.70505211148901825</v>
      </c>
      <c r="M74" s="1">
        <f ca="1">M14+NORMINV(RAND(),0,'Total-Smoothed'!$AG$2)</f>
        <v>0.12967916923369116</v>
      </c>
      <c r="N74" s="1">
        <f ca="1">N14+NORMINV(RAND(),0,'Total-Smoothed'!$AG$2)</f>
        <v>0.69604216037321676</v>
      </c>
      <c r="O74" s="1">
        <f ca="1">O14+NORMINV(RAND(),0,'Total-Smoothed'!$AG$2)</f>
        <v>1.0824030841496792</v>
      </c>
      <c r="P74" s="1">
        <f ca="1">P14+NORMINV(RAND(),0,'Total-Smoothed'!$AG$2)</f>
        <v>0.12995420654508852</v>
      </c>
      <c r="Q74" s="1">
        <f ca="1">Q14+NORMINV(RAND(),0,'Total-Smoothed'!$AG$2)</f>
        <v>8.2805183133173338E-2</v>
      </c>
      <c r="R74" s="1">
        <f ca="1">R14+NORMINV(RAND(),0,'Total-Smoothed'!$AG$2)</f>
        <v>0.49048346159172013</v>
      </c>
      <c r="S74" s="1">
        <f ca="1">S14+NORMINV(RAND(),0,'Total-Smoothed'!$AG$2)</f>
        <v>-0.13955027870226361</v>
      </c>
      <c r="T74" s="1">
        <f ca="1">T14+NORMINV(RAND(),0,'Total-Smoothed'!$AG$2)</f>
        <v>0.81858388818868066</v>
      </c>
      <c r="U74" s="1">
        <f ca="1">U14+NORMINV(RAND(),0,'Total-Smoothed'!$AG$2)</f>
        <v>2.1633935670991263E-2</v>
      </c>
      <c r="V74" s="1">
        <f ca="1">V14+NORMINV(RAND(),0,'Total-Smoothed'!$AG$2)</f>
        <v>0.10408086797262948</v>
      </c>
      <c r="W74" s="1">
        <f ca="1">W14+NORMINV(RAND(),0,'Total-Smoothed'!$AG$2)</f>
        <v>4.4972258595964709E-2</v>
      </c>
    </row>
    <row r="75" spans="1:23">
      <c r="A75">
        <v>86</v>
      </c>
      <c r="B75" t="s">
        <v>61</v>
      </c>
      <c r="C75">
        <v>30</v>
      </c>
      <c r="D75" s="1">
        <f ca="1">D15+NORMINV(RAND(),0,'Total-Smoothed'!$AG$2)</f>
        <v>1.0042521385794381</v>
      </c>
      <c r="E75" s="1">
        <f ca="1">E15+NORMINV(RAND(),0,'Total-Smoothed'!$AG$2)</f>
        <v>2.6976376850323499E-2</v>
      </c>
      <c r="F75" s="1">
        <f ca="1">F15+NORMINV(RAND(),0,'Total-Smoothed'!$AG$2)</f>
        <v>1.1175380305660587</v>
      </c>
      <c r="G75" s="1">
        <f ca="1">G15+NORMINV(RAND(),0,'Total-Smoothed'!$AG$2)</f>
        <v>0.13654329843640003</v>
      </c>
      <c r="H75" s="1">
        <f ca="1">H15+NORMINV(RAND(),0,'Total-Smoothed'!$AG$2)</f>
        <v>-7.4073155930595741E-2</v>
      </c>
      <c r="I75" s="1">
        <f ca="1">I15+NORMINV(RAND(),0,'Total-Smoothed'!$AG$2)</f>
        <v>1.3824513970604071E-2</v>
      </c>
      <c r="J75" s="1">
        <f ca="1">J15+NORMINV(RAND(),0,'Total-Smoothed'!$AG$2)</f>
        <v>0.13979395973421005</v>
      </c>
      <c r="K75" s="1">
        <f ca="1">K15+NORMINV(RAND(),0,'Total-Smoothed'!$AG$2)</f>
        <v>1.0253517597017932</v>
      </c>
      <c r="L75" s="1">
        <f ca="1">L15+NORMINV(RAND(),0,'Total-Smoothed'!$AG$2)</f>
        <v>-0.1181923139674655</v>
      </c>
      <c r="M75" s="1">
        <f ca="1">M15+NORMINV(RAND(),0,'Total-Smoothed'!$AG$2)</f>
        <v>0.10370290046086203</v>
      </c>
      <c r="N75" s="1">
        <f ca="1">N15+NORMINV(RAND(),0,'Total-Smoothed'!$AG$2)</f>
        <v>5.3059840486177762E-2</v>
      </c>
      <c r="O75" s="1">
        <f ca="1">O15+NORMINV(RAND(),0,'Total-Smoothed'!$AG$2)</f>
        <v>1.0177701672127593</v>
      </c>
      <c r="P75" s="1">
        <f ca="1">P15+NORMINV(RAND(),0,'Total-Smoothed'!$AG$2)</f>
        <v>1.2348141864197599E-2</v>
      </c>
      <c r="Q75" s="1">
        <f ca="1">Q15+NORMINV(RAND(),0,'Total-Smoothed'!$AG$2)</f>
        <v>-0.10950097557888788</v>
      </c>
      <c r="R75" s="1">
        <f ca="1">R15+NORMINV(RAND(),0,'Total-Smoothed'!$AG$2)</f>
        <v>-9.1933823598916581E-2</v>
      </c>
      <c r="S75" s="1">
        <f ca="1">S15+NORMINV(RAND(),0,'Total-Smoothed'!$AG$2)</f>
        <v>-9.1897325169830693E-2</v>
      </c>
      <c r="T75" s="1">
        <f ca="1">T15+NORMINV(RAND(),0,'Total-Smoothed'!$AG$2)</f>
        <v>1.3092383633686876E-2</v>
      </c>
      <c r="U75" s="1">
        <f ca="1">U15+NORMINV(RAND(),0,'Total-Smoothed'!$AG$2)</f>
        <v>1.1373166774603477E-2</v>
      </c>
      <c r="V75" s="1">
        <f ca="1">V15+NORMINV(RAND(),0,'Total-Smoothed'!$AG$2)</f>
        <v>5.1425129199325376E-2</v>
      </c>
      <c r="W75" s="1">
        <f ca="1">W15+NORMINV(RAND(),0,'Total-Smoothed'!$AG$2)</f>
        <v>-6.2617417647076359E-2</v>
      </c>
    </row>
    <row r="76" spans="1:23">
      <c r="A76">
        <v>87</v>
      </c>
      <c r="B76" t="s">
        <v>62</v>
      </c>
      <c r="C76">
        <v>30</v>
      </c>
      <c r="D76" s="1">
        <f ca="1">D16+NORMINV(RAND(),0,'Total-Smoothed'!$AG$2)</f>
        <v>0.78262738113465125</v>
      </c>
      <c r="E76" s="1">
        <f ca="1">E16+NORMINV(RAND(),0,'Total-Smoothed'!$AG$2)</f>
        <v>6.9708649878369805E-2</v>
      </c>
      <c r="F76" s="1">
        <f ca="1">F16+NORMINV(RAND(),0,'Total-Smoothed'!$AG$2)</f>
        <v>0.93179244574718745</v>
      </c>
      <c r="G76" s="1">
        <f ca="1">G16+NORMINV(RAND(),0,'Total-Smoothed'!$AG$2)</f>
        <v>6.9157798964542355E-2</v>
      </c>
      <c r="H76" s="1">
        <f ca="1">H16+NORMINV(RAND(),0,'Total-Smoothed'!$AG$2)</f>
        <v>4.6181620975877247E-2</v>
      </c>
      <c r="I76" s="1">
        <f ca="1">I16+NORMINV(RAND(),0,'Total-Smoothed'!$AG$2)</f>
        <v>1.0480215741410632</v>
      </c>
      <c r="J76" s="1">
        <f ca="1">J16+NORMINV(RAND(),0,'Total-Smoothed'!$AG$2)</f>
        <v>0.9106032046778203</v>
      </c>
      <c r="K76" s="1">
        <f ca="1">K16+NORMINV(RAND(),0,'Total-Smoothed'!$AG$2)</f>
        <v>1.0237088543192312</v>
      </c>
      <c r="L76" s="1">
        <f ca="1">L16+NORMINV(RAND(),0,'Total-Smoothed'!$AG$2)</f>
        <v>0.3568685861132736</v>
      </c>
      <c r="M76" s="1">
        <f ca="1">M16+NORMINV(RAND(),0,'Total-Smoothed'!$AG$2)</f>
        <v>-1.9201929366185609E-2</v>
      </c>
      <c r="N76" s="1">
        <f ca="1">N16+NORMINV(RAND(),0,'Total-Smoothed'!$AG$2)</f>
        <v>-0.11079929137566845</v>
      </c>
      <c r="O76" s="1">
        <f ca="1">O16+NORMINV(RAND(),0,'Total-Smoothed'!$AG$2)</f>
        <v>0.83819789128092803</v>
      </c>
      <c r="P76" s="1">
        <f ca="1">P16+NORMINV(RAND(),0,'Total-Smoothed'!$AG$2)</f>
        <v>3.7186782834034177E-2</v>
      </c>
      <c r="Q76" s="1">
        <f ca="1">Q16+NORMINV(RAND(),0,'Total-Smoothed'!$AG$2)</f>
        <v>0.17049875371280143</v>
      </c>
      <c r="R76" s="1">
        <f ca="1">R16+NORMINV(RAND(),0,'Total-Smoothed'!$AG$2)</f>
        <v>0.62718108410021245</v>
      </c>
      <c r="S76" s="1">
        <f ca="1">S16+NORMINV(RAND(),0,'Total-Smoothed'!$AG$2)</f>
        <v>8.5229346559563712E-2</v>
      </c>
      <c r="T76" s="1">
        <f ca="1">T16+NORMINV(RAND(),0,'Total-Smoothed'!$AG$2)</f>
        <v>1.02183916024657</v>
      </c>
      <c r="U76" s="1">
        <f ca="1">U16+NORMINV(RAND(),0,'Total-Smoothed'!$AG$2)</f>
        <v>0.10135781635648655</v>
      </c>
      <c r="V76" s="1">
        <f ca="1">V16+NORMINV(RAND(),0,'Total-Smoothed'!$AG$2)</f>
        <v>9.6924343090807469E-2</v>
      </c>
      <c r="W76" s="1">
        <f ca="1">W16+NORMINV(RAND(),0,'Total-Smoothed'!$AG$2)</f>
        <v>7.5970266378836998E-2</v>
      </c>
    </row>
    <row r="77" spans="1:23">
      <c r="A77">
        <v>88</v>
      </c>
      <c r="B77" t="s">
        <v>63</v>
      </c>
      <c r="C77">
        <v>30</v>
      </c>
      <c r="D77" s="1">
        <f ca="1">D17+NORMINV(RAND(),0,'Total-Smoothed'!$AG$2)</f>
        <v>1.1619400856960276</v>
      </c>
      <c r="E77" s="1">
        <f ca="1">E17+NORMINV(RAND(),0,'Total-Smoothed'!$AG$2)</f>
        <v>-1.2024129683748341E-2</v>
      </c>
      <c r="F77" s="1">
        <f ca="1">F17+NORMINV(RAND(),0,'Total-Smoothed'!$AG$2)</f>
        <v>0.8916542636833108</v>
      </c>
      <c r="G77" s="1">
        <f ca="1">G17+NORMINV(RAND(),0,'Total-Smoothed'!$AG$2)</f>
        <v>1.1095335056760747</v>
      </c>
      <c r="H77" s="1">
        <f ca="1">H17+NORMINV(RAND(),0,'Total-Smoothed'!$AG$2)</f>
        <v>0.94758436248268507</v>
      </c>
      <c r="I77" s="1">
        <f ca="1">I17+NORMINV(RAND(),0,'Total-Smoothed'!$AG$2)</f>
        <v>-4.4178955498609007E-2</v>
      </c>
      <c r="J77" s="1">
        <f ca="1">J17+NORMINV(RAND(),0,'Total-Smoothed'!$AG$2)</f>
        <v>0.99936164490657298</v>
      </c>
      <c r="K77" s="1">
        <f ca="1">K17+NORMINV(RAND(),0,'Total-Smoothed'!$AG$2)</f>
        <v>0.88529148324553009</v>
      </c>
      <c r="L77" s="1">
        <f ca="1">L17+NORMINV(RAND(),0,'Total-Smoothed'!$AG$2)</f>
        <v>-2.3938945587743503E-2</v>
      </c>
      <c r="M77" s="1">
        <f ca="1">M17+NORMINV(RAND(),0,'Total-Smoothed'!$AG$2)</f>
        <v>-7.5679751577801324E-2</v>
      </c>
      <c r="N77" s="1">
        <f ca="1">N17+NORMINV(RAND(),0,'Total-Smoothed'!$AG$2)</f>
        <v>0.30526851134137362</v>
      </c>
      <c r="O77" s="1">
        <f ca="1">O17+NORMINV(RAND(),0,'Total-Smoothed'!$AG$2)</f>
        <v>1.0808891710339046</v>
      </c>
      <c r="P77" s="1">
        <f ca="1">P17+NORMINV(RAND(),0,'Total-Smoothed'!$AG$2)</f>
        <v>0.11229766524528056</v>
      </c>
      <c r="Q77" s="1">
        <f ca="1">Q17+NORMINV(RAND(),0,'Total-Smoothed'!$AG$2)</f>
        <v>4.5478667870146858E-2</v>
      </c>
      <c r="R77" s="1">
        <f ca="1">R17+NORMINV(RAND(),0,'Total-Smoothed'!$AG$2)</f>
        <v>1.9550640428225432E-2</v>
      </c>
      <c r="S77" s="1">
        <f ca="1">S17+NORMINV(RAND(),0,'Total-Smoothed'!$AG$2)</f>
        <v>-7.7745732098273387E-2</v>
      </c>
      <c r="T77" s="1">
        <f ca="1">T17+NORMINV(RAND(),0,'Total-Smoothed'!$AG$2)</f>
        <v>0.9989775945634698</v>
      </c>
      <c r="U77" s="1">
        <f ca="1">U17+NORMINV(RAND(),0,'Total-Smoothed'!$AG$2)</f>
        <v>3.239800760242028E-2</v>
      </c>
      <c r="V77" s="1">
        <f ca="1">V17+NORMINV(RAND(),0,'Total-Smoothed'!$AG$2)</f>
        <v>-5.998336271305256E-2</v>
      </c>
      <c r="W77" s="1">
        <f ca="1">W17+NORMINV(RAND(),0,'Total-Smoothed'!$AG$2)</f>
        <v>-7.3002643490658464E-2</v>
      </c>
    </row>
    <row r="78" spans="1:23">
      <c r="A78">
        <v>89</v>
      </c>
      <c r="B78" t="s">
        <v>64</v>
      </c>
      <c r="C78">
        <v>30</v>
      </c>
      <c r="D78" s="1">
        <f ca="1">D18+NORMINV(RAND(),0,'Total-Smoothed'!$AG$2)</f>
        <v>1.1087476863438026</v>
      </c>
      <c r="E78" s="1">
        <f ca="1">E18+NORMINV(RAND(),0,'Total-Smoothed'!$AG$2)</f>
        <v>0.18380070228994444</v>
      </c>
      <c r="F78" s="1">
        <f ca="1">F18+NORMINV(RAND(),0,'Total-Smoothed'!$AG$2)</f>
        <v>0.99291800844337408</v>
      </c>
      <c r="G78" s="1">
        <f ca="1">G18+NORMINV(RAND(),0,'Total-Smoothed'!$AG$2)</f>
        <v>6.9579124483958879E-2</v>
      </c>
      <c r="H78" s="1">
        <f ca="1">H18+NORMINV(RAND(),0,'Total-Smoothed'!$AG$2)</f>
        <v>-0.10585112424749095</v>
      </c>
      <c r="I78" s="1">
        <f ca="1">I18+NORMINV(RAND(),0,'Total-Smoothed'!$AG$2)</f>
        <v>-1.7959468883571125E-2</v>
      </c>
      <c r="J78" s="1">
        <f ca="1">J18+NORMINV(RAND(),0,'Total-Smoothed'!$AG$2)</f>
        <v>0.73996136934222179</v>
      </c>
      <c r="K78" s="1">
        <f ca="1">K18+NORMINV(RAND(),0,'Total-Smoothed'!$AG$2)</f>
        <v>1.0489517947581239</v>
      </c>
      <c r="L78" s="1">
        <f ca="1">L18+NORMINV(RAND(),0,'Total-Smoothed'!$AG$2)</f>
        <v>-7.2253313687958384E-2</v>
      </c>
      <c r="M78" s="1">
        <f ca="1">M18+NORMINV(RAND(),0,'Total-Smoothed'!$AG$2)</f>
        <v>1.3549040240925217E-2</v>
      </c>
      <c r="N78" s="1">
        <f ca="1">N18+NORMINV(RAND(),0,'Total-Smoothed'!$AG$2)</f>
        <v>-2.3037600370242724E-2</v>
      </c>
      <c r="O78" s="1">
        <f ca="1">O18+NORMINV(RAND(),0,'Total-Smoothed'!$AG$2)</f>
        <v>0.93689424647587094</v>
      </c>
      <c r="P78" s="1">
        <f ca="1">P18+NORMINV(RAND(),0,'Total-Smoothed'!$AG$2)</f>
        <v>0.15182385460746925</v>
      </c>
      <c r="Q78" s="1">
        <f ca="1">Q18+NORMINV(RAND(),0,'Total-Smoothed'!$AG$2)</f>
        <v>0.1498710131238247</v>
      </c>
      <c r="R78" s="1">
        <f ca="1">R18+NORMINV(RAND(),0,'Total-Smoothed'!$AG$2)</f>
        <v>5.7483364752877943E-2</v>
      </c>
      <c r="S78" s="1">
        <f ca="1">S18+NORMINV(RAND(),0,'Total-Smoothed'!$AG$2)</f>
        <v>-2.7666019434109481E-2</v>
      </c>
      <c r="T78" s="1">
        <f ca="1">T18+NORMINV(RAND(),0,'Total-Smoothed'!$AG$2)</f>
        <v>1.0484191224204442</v>
      </c>
      <c r="U78" s="1">
        <f ca="1">U18+NORMINV(RAND(),0,'Total-Smoothed'!$AG$2)</f>
        <v>8.161433435052759E-2</v>
      </c>
      <c r="V78" s="1">
        <f ca="1">V18+NORMINV(RAND(),0,'Total-Smoothed'!$AG$2)</f>
        <v>7.2232456674106799E-2</v>
      </c>
      <c r="W78" s="1">
        <f ca="1">W18+NORMINV(RAND(),0,'Total-Smoothed'!$AG$2)</f>
        <v>-0.14553902449690395</v>
      </c>
    </row>
    <row r="79" spans="1:23">
      <c r="A79">
        <v>90</v>
      </c>
      <c r="B79" t="s">
        <v>65</v>
      </c>
      <c r="C79">
        <v>30</v>
      </c>
      <c r="D79" s="1">
        <f ca="1">D19+NORMINV(RAND(),0,'Total-Smoothed'!$AG$2)</f>
        <v>1.052652347241914</v>
      </c>
      <c r="E79" s="1">
        <f ca="1">E19+NORMINV(RAND(),0,'Total-Smoothed'!$AG$2)</f>
        <v>-0.10938006290906706</v>
      </c>
      <c r="F79" s="1">
        <f ca="1">F19+NORMINV(RAND(),0,'Total-Smoothed'!$AG$2)</f>
        <v>1.0775904133887049</v>
      </c>
      <c r="G79" s="1">
        <f ca="1">G19+NORMINV(RAND(),0,'Total-Smoothed'!$AG$2)</f>
        <v>0.96627366959727279</v>
      </c>
      <c r="H79" s="1">
        <f ca="1">H19+NORMINV(RAND(),0,'Total-Smoothed'!$AG$2)</f>
        <v>0.63673930236646348</v>
      </c>
      <c r="I79" s="1">
        <f ca="1">I19+NORMINV(RAND(),0,'Total-Smoothed'!$AG$2)</f>
        <v>0.30132128672579844</v>
      </c>
      <c r="J79" s="1">
        <f ca="1">J19+NORMINV(RAND(),0,'Total-Smoothed'!$AG$2)</f>
        <v>1.1578699917870847</v>
      </c>
      <c r="K79" s="1">
        <f ca="1">K19+NORMINV(RAND(),0,'Total-Smoothed'!$AG$2)</f>
        <v>0.95561668690572044</v>
      </c>
      <c r="L79" s="1">
        <f ca="1">L19+NORMINV(RAND(),0,'Total-Smoothed'!$AG$2)</f>
        <v>3.9621898952937197E-2</v>
      </c>
      <c r="M79" s="1">
        <f ca="1">M19+NORMINV(RAND(),0,'Total-Smoothed'!$AG$2)</f>
        <v>1.098314513096095</v>
      </c>
      <c r="N79" s="1">
        <f ca="1">N19+NORMINV(RAND(),0,'Total-Smoothed'!$AG$2)</f>
        <v>1.2969111002509233E-2</v>
      </c>
      <c r="O79" s="1">
        <f ca="1">O19+NORMINV(RAND(),0,'Total-Smoothed'!$AG$2)</f>
        <v>1.0213782163725189</v>
      </c>
      <c r="P79" s="1">
        <f ca="1">P19+NORMINV(RAND(),0,'Total-Smoothed'!$AG$2)</f>
        <v>-3.8045373212637047E-2</v>
      </c>
      <c r="Q79" s="1">
        <f ca="1">Q19+NORMINV(RAND(),0,'Total-Smoothed'!$AG$2)</f>
        <v>-7.6832021487712177E-2</v>
      </c>
      <c r="R79" s="1">
        <f ca="1">R19+NORMINV(RAND(),0,'Total-Smoothed'!$AG$2)</f>
        <v>0.11860098599582483</v>
      </c>
      <c r="S79" s="1">
        <f ca="1">S19+NORMINV(RAND(),0,'Total-Smoothed'!$AG$2)</f>
        <v>0.19639247432316573</v>
      </c>
      <c r="T79" s="1">
        <f ca="1">T19+NORMINV(RAND(),0,'Total-Smoothed'!$AG$2)</f>
        <v>-0.12306321151015555</v>
      </c>
      <c r="U79" s="1">
        <f ca="1">U19+NORMINV(RAND(),0,'Total-Smoothed'!$AG$2)</f>
        <v>-8.5014635386450557E-2</v>
      </c>
      <c r="V79" s="1">
        <f ca="1">V19+NORMINV(RAND(),0,'Total-Smoothed'!$AG$2)</f>
        <v>-3.9253296858298536E-2</v>
      </c>
      <c r="W79" s="1">
        <f ca="1">W19+NORMINV(RAND(),0,'Total-Smoothed'!$AG$2)</f>
        <v>-0.1107340944988976</v>
      </c>
    </row>
    <row r="80" spans="1:23">
      <c r="A80">
        <v>91</v>
      </c>
      <c r="B80" t="s">
        <v>66</v>
      </c>
      <c r="C80">
        <v>30</v>
      </c>
      <c r="D80" s="1">
        <f ca="1">D20+NORMINV(RAND(),0,'Total-Smoothed'!$AG$2)</f>
        <v>-0.13320461053017765</v>
      </c>
      <c r="E80" s="1">
        <f ca="1">E20+NORMINV(RAND(),0,'Total-Smoothed'!$AG$2)</f>
        <v>-0.11319561686297877</v>
      </c>
      <c r="F80" s="1">
        <f ca="1">F20+NORMINV(RAND(),0,'Total-Smoothed'!$AG$2)</f>
        <v>1.1402394191505894</v>
      </c>
      <c r="G80" s="1">
        <f ca="1">G20+NORMINV(RAND(),0,'Total-Smoothed'!$AG$2)</f>
        <v>0.24553769611269918</v>
      </c>
      <c r="H80" s="1">
        <f ca="1">H20+NORMINV(RAND(),0,'Total-Smoothed'!$AG$2)</f>
        <v>-0.12919203929686215</v>
      </c>
      <c r="I80" s="1">
        <f ca="1">I20+NORMINV(RAND(),0,'Total-Smoothed'!$AG$2)</f>
        <v>-0.12462097368802867</v>
      </c>
      <c r="J80" s="1">
        <f ca="1">J20+NORMINV(RAND(),0,'Total-Smoothed'!$AG$2)</f>
        <v>1.1885017847783967</v>
      </c>
      <c r="K80" s="1">
        <f ca="1">K20+NORMINV(RAND(),0,'Total-Smoothed'!$AG$2)</f>
        <v>1.1069722750159394</v>
      </c>
      <c r="L80" s="1">
        <f ca="1">L20+NORMINV(RAND(),0,'Total-Smoothed'!$AG$2)</f>
        <v>-7.3412885128170499E-2</v>
      </c>
      <c r="M80" s="1">
        <f ca="1">M20+NORMINV(RAND(),0,'Total-Smoothed'!$AG$2)</f>
        <v>0.97135828408786673</v>
      </c>
      <c r="N80" s="1">
        <f ca="1">N20+NORMINV(RAND(),0,'Total-Smoothed'!$AG$2)</f>
        <v>5.2599570010697594E-2</v>
      </c>
      <c r="O80" s="1">
        <f ca="1">O20+NORMINV(RAND(),0,'Total-Smoothed'!$AG$2)</f>
        <v>0.16325593352466281</v>
      </c>
      <c r="P80" s="1">
        <f ca="1">P20+NORMINV(RAND(),0,'Total-Smoothed'!$AG$2)</f>
        <v>6.794163056260881E-2</v>
      </c>
      <c r="Q80" s="1">
        <f ca="1">Q20+NORMINV(RAND(),0,'Total-Smoothed'!$AG$2)</f>
        <v>4.7745018323913618E-2</v>
      </c>
      <c r="R80" s="1">
        <f ca="1">R20+NORMINV(RAND(),0,'Total-Smoothed'!$AG$2)</f>
        <v>0.10793785604609502</v>
      </c>
      <c r="S80" s="1">
        <f ca="1">S20+NORMINV(RAND(),0,'Total-Smoothed'!$AG$2)</f>
        <v>-0.10476155572432716</v>
      </c>
      <c r="T80" s="1">
        <f ca="1">T20+NORMINV(RAND(),0,'Total-Smoothed'!$AG$2)</f>
        <v>0.14376364469885194</v>
      </c>
      <c r="U80" s="1">
        <f ca="1">U20+NORMINV(RAND(),0,'Total-Smoothed'!$AG$2)</f>
        <v>-6.3578840914215756E-2</v>
      </c>
      <c r="V80" s="1">
        <f ca="1">V20+NORMINV(RAND(),0,'Total-Smoothed'!$AG$2)</f>
        <v>-9.4223499906675307E-3</v>
      </c>
      <c r="W80" s="1">
        <f ca="1">W20+NORMINV(RAND(),0,'Total-Smoothed'!$AG$2)</f>
        <v>4.0658877968716034E-2</v>
      </c>
    </row>
    <row r="81" spans="1:23">
      <c r="A81">
        <v>92</v>
      </c>
      <c r="B81" t="s">
        <v>67</v>
      </c>
      <c r="C81">
        <v>30</v>
      </c>
      <c r="D81" s="1">
        <f ca="1">D21+NORMINV(RAND(),0,'Total-Smoothed'!$AG$2)</f>
        <v>0.903855312144072</v>
      </c>
      <c r="E81" s="1">
        <f ca="1">E21+NORMINV(RAND(),0,'Total-Smoothed'!$AG$2)</f>
        <v>0.93296276197617134</v>
      </c>
      <c r="F81" s="1">
        <f ca="1">F21+NORMINV(RAND(),0,'Total-Smoothed'!$AG$2)</f>
        <v>0.87000934904245331</v>
      </c>
      <c r="G81" s="1">
        <f ca="1">G21+NORMINV(RAND(),0,'Total-Smoothed'!$AG$2)</f>
        <v>0.98968117000945632</v>
      </c>
      <c r="H81" s="1">
        <f ca="1">H21+NORMINV(RAND(),0,'Total-Smoothed'!$AG$2)</f>
        <v>6.175800208470781E-2</v>
      </c>
      <c r="I81" s="1">
        <f ca="1">I21+NORMINV(RAND(),0,'Total-Smoothed'!$AG$2)</f>
        <v>7.1717435703413851E-2</v>
      </c>
      <c r="J81" s="1">
        <f ca="1">J21+NORMINV(RAND(),0,'Total-Smoothed'!$AG$2)</f>
        <v>1.022955784640049</v>
      </c>
      <c r="K81" s="1">
        <f ca="1">K21+NORMINV(RAND(),0,'Total-Smoothed'!$AG$2)</f>
        <v>0.93313635647357474</v>
      </c>
      <c r="L81" s="1">
        <f ca="1">L21+NORMINV(RAND(),0,'Total-Smoothed'!$AG$2)</f>
        <v>1.0774554814992723</v>
      </c>
      <c r="M81" s="1">
        <f ca="1">M21+NORMINV(RAND(),0,'Total-Smoothed'!$AG$2)</f>
        <v>0.94526236785790818</v>
      </c>
      <c r="N81" s="1">
        <f ca="1">N21+NORMINV(RAND(),0,'Total-Smoothed'!$AG$2)</f>
        <v>8.8167566581014684E-2</v>
      </c>
      <c r="O81" s="1">
        <f ca="1">O21+NORMINV(RAND(),0,'Total-Smoothed'!$AG$2)</f>
        <v>1.002652033063032</v>
      </c>
      <c r="P81" s="1">
        <f ca="1">P21+NORMINV(RAND(),0,'Total-Smoothed'!$AG$2)</f>
        <v>-1.712017733952827E-2</v>
      </c>
      <c r="Q81" s="1">
        <f ca="1">Q21+NORMINV(RAND(),0,'Total-Smoothed'!$AG$2)</f>
        <v>6.1816665170152746E-2</v>
      </c>
      <c r="R81" s="1">
        <f ca="1">R21+NORMINV(RAND(),0,'Total-Smoothed'!$AG$2)</f>
        <v>5.0119116843005899E-2</v>
      </c>
      <c r="S81" s="1">
        <f ca="1">S21+NORMINV(RAND(),0,'Total-Smoothed'!$AG$2)</f>
        <v>0.11513361773304309</v>
      </c>
      <c r="T81" s="1">
        <f ca="1">T21+NORMINV(RAND(),0,'Total-Smoothed'!$AG$2)</f>
        <v>-3.7992281165707964E-2</v>
      </c>
      <c r="U81" s="1">
        <f ca="1">U21+NORMINV(RAND(),0,'Total-Smoothed'!$AG$2)</f>
        <v>-5.179317221717035E-2</v>
      </c>
      <c r="V81" s="1">
        <f ca="1">V21+NORMINV(RAND(),0,'Total-Smoothed'!$AG$2)</f>
        <v>-0.10696533758524554</v>
      </c>
      <c r="W81" s="1">
        <f ca="1">W21+NORMINV(RAND(),0,'Total-Smoothed'!$AG$2)</f>
        <v>-0.10014643732960436</v>
      </c>
    </row>
    <row r="82" spans="1:23">
      <c r="A82">
        <v>93</v>
      </c>
      <c r="B82" t="s">
        <v>68</v>
      </c>
      <c r="C82">
        <v>30</v>
      </c>
      <c r="D82" s="1">
        <f ca="1">D22+NORMINV(RAND(),0,'Total-Smoothed'!$AG$2)</f>
        <v>-2.2975380567293577E-2</v>
      </c>
      <c r="E82" s="1">
        <f ca="1">E22+NORMINV(RAND(),0,'Total-Smoothed'!$AG$2)</f>
        <v>3.1410174677091993E-3</v>
      </c>
      <c r="F82" s="1">
        <f ca="1">F22+NORMINV(RAND(),0,'Total-Smoothed'!$AG$2)</f>
        <v>1.0400362219512191</v>
      </c>
      <c r="G82" s="1">
        <f ca="1">G22+NORMINV(RAND(),0,'Total-Smoothed'!$AG$2)</f>
        <v>5.0256740571271608E-2</v>
      </c>
      <c r="H82" s="1">
        <f ca="1">H22+NORMINV(RAND(),0,'Total-Smoothed'!$AG$2)</f>
        <v>0.97082647325673432</v>
      </c>
      <c r="I82" s="1">
        <f ca="1">I22+NORMINV(RAND(),0,'Total-Smoothed'!$AG$2)</f>
        <v>1.0964460351149121</v>
      </c>
      <c r="J82" s="1">
        <f ca="1">J22+NORMINV(RAND(),0,'Total-Smoothed'!$AG$2)</f>
        <v>1.0800372384781765</v>
      </c>
      <c r="K82" s="1">
        <f ca="1">K22+NORMINV(RAND(),0,'Total-Smoothed'!$AG$2)</f>
        <v>1.1736726662165748</v>
      </c>
      <c r="L82" s="1">
        <f ca="1">L22+NORMINV(RAND(),0,'Total-Smoothed'!$AG$2)</f>
        <v>-1.3910639780800628E-2</v>
      </c>
      <c r="M82" s="1">
        <f ca="1">M22+NORMINV(RAND(),0,'Total-Smoothed'!$AG$2)</f>
        <v>0.90785838369257377</v>
      </c>
      <c r="N82" s="1">
        <f ca="1">N22+NORMINV(RAND(),0,'Total-Smoothed'!$AG$2)</f>
        <v>1.1525616068576466E-2</v>
      </c>
      <c r="O82" s="1">
        <f ca="1">O22+NORMINV(RAND(),0,'Total-Smoothed'!$AG$2)</f>
        <v>1.1865797240490763</v>
      </c>
      <c r="P82" s="1">
        <f ca="1">P22+NORMINV(RAND(),0,'Total-Smoothed'!$AG$2)</f>
        <v>4.613880711571082E-2</v>
      </c>
      <c r="Q82" s="1">
        <f ca="1">Q22+NORMINV(RAND(),0,'Total-Smoothed'!$AG$2)</f>
        <v>5.8936708212320138E-2</v>
      </c>
      <c r="R82" s="1">
        <f ca="1">R22+NORMINV(RAND(),0,'Total-Smoothed'!$AG$2)</f>
        <v>-3.3201609649659972E-2</v>
      </c>
      <c r="S82" s="1">
        <f ca="1">S22+NORMINV(RAND(),0,'Total-Smoothed'!$AG$2)</f>
        <v>1.7007367408543916E-2</v>
      </c>
      <c r="T82" s="1">
        <f ca="1">T22+NORMINV(RAND(),0,'Total-Smoothed'!$AG$2)</f>
        <v>0.18185785782133565</v>
      </c>
      <c r="U82" s="1">
        <f ca="1">U22+NORMINV(RAND(),0,'Total-Smoothed'!$AG$2)</f>
        <v>-4.1928012796523112E-2</v>
      </c>
      <c r="V82" s="1">
        <f ca="1">V22+NORMINV(RAND(),0,'Total-Smoothed'!$AG$2)</f>
        <v>-8.086427530980865E-2</v>
      </c>
      <c r="W82" s="1">
        <f ca="1">W22+NORMINV(RAND(),0,'Total-Smoothed'!$AG$2)</f>
        <v>-0.19746035442101145</v>
      </c>
    </row>
    <row r="83" spans="1:23">
      <c r="A83">
        <v>94</v>
      </c>
      <c r="B83" t="s">
        <v>69</v>
      </c>
      <c r="C83">
        <v>30</v>
      </c>
      <c r="D83" s="1">
        <f ca="1">D23+NORMINV(RAND(),0,'Total-Smoothed'!$AG$2)</f>
        <v>1.0189763816944615</v>
      </c>
      <c r="E83" s="1">
        <f ca="1">E23+NORMINV(RAND(),0,'Total-Smoothed'!$AG$2)</f>
        <v>1.2308876341154544</v>
      </c>
      <c r="F83" s="1">
        <f ca="1">F23+NORMINV(RAND(),0,'Total-Smoothed'!$AG$2)</f>
        <v>0.98411027745159951</v>
      </c>
      <c r="G83" s="1">
        <f ca="1">G23+NORMINV(RAND(),0,'Total-Smoothed'!$AG$2)</f>
        <v>0.34247355143572256</v>
      </c>
      <c r="H83" s="1">
        <f ca="1">H23+NORMINV(RAND(),0,'Total-Smoothed'!$AG$2)</f>
        <v>2.0565602029041702E-2</v>
      </c>
      <c r="I83" s="1">
        <f ca="1">I23+NORMINV(RAND(),0,'Total-Smoothed'!$AG$2)</f>
        <v>0.10905028688465382</v>
      </c>
      <c r="J83" s="1">
        <f ca="1">J23+NORMINV(RAND(),0,'Total-Smoothed'!$AG$2)</f>
        <v>1.0019391797401302</v>
      </c>
      <c r="K83" s="1">
        <f ca="1">K23+NORMINV(RAND(),0,'Total-Smoothed'!$AG$2)</f>
        <v>1.1063314787058431</v>
      </c>
      <c r="L83" s="1">
        <f ca="1">L23+NORMINV(RAND(),0,'Total-Smoothed'!$AG$2)</f>
        <v>0.97101021079584826</v>
      </c>
      <c r="M83" s="1">
        <f ca="1">M23+NORMINV(RAND(),0,'Total-Smoothed'!$AG$2)</f>
        <v>1.0011677710701621</v>
      </c>
      <c r="N83" s="1">
        <f ca="1">N23+NORMINV(RAND(),0,'Total-Smoothed'!$AG$2)</f>
        <v>0.1051640592721074</v>
      </c>
      <c r="O83" s="1">
        <f ca="1">O23+NORMINV(RAND(),0,'Total-Smoothed'!$AG$2)</f>
        <v>0.99315190595350511</v>
      </c>
      <c r="P83" s="1">
        <f ca="1">P23+NORMINV(RAND(),0,'Total-Smoothed'!$AG$2)</f>
        <v>4.5818847363370777E-3</v>
      </c>
      <c r="Q83" s="1">
        <f ca="1">Q23+NORMINV(RAND(),0,'Total-Smoothed'!$AG$2)</f>
        <v>3.6734363236416233E-2</v>
      </c>
      <c r="R83" s="1">
        <f ca="1">R23+NORMINV(RAND(),0,'Total-Smoothed'!$AG$2)</f>
        <v>-0.13951911257690411</v>
      </c>
      <c r="S83" s="1">
        <f ca="1">S23+NORMINV(RAND(),0,'Total-Smoothed'!$AG$2)</f>
        <v>-0.17338647712055277</v>
      </c>
      <c r="T83" s="1">
        <f ca="1">T23+NORMINV(RAND(),0,'Total-Smoothed'!$AG$2)</f>
        <v>4.1006157539303104E-2</v>
      </c>
      <c r="U83" s="1">
        <f ca="1">U23+NORMINV(RAND(),0,'Total-Smoothed'!$AG$2)</f>
        <v>-5.9068801632496198E-2</v>
      </c>
      <c r="V83" s="1">
        <f ca="1">V23+NORMINV(RAND(),0,'Total-Smoothed'!$AG$2)</f>
        <v>2.115509525046751E-2</v>
      </c>
      <c r="W83" s="1">
        <f ca="1">W23+NORMINV(RAND(),0,'Total-Smoothed'!$AG$2)</f>
        <v>-9.9899447242726036E-2</v>
      </c>
    </row>
    <row r="84" spans="1:23">
      <c r="A84">
        <v>95</v>
      </c>
      <c r="B84" t="s">
        <v>70</v>
      </c>
      <c r="C84">
        <v>30</v>
      </c>
      <c r="D84" s="1">
        <f ca="1">D24+NORMINV(RAND(),0,'Total-Smoothed'!$AG$2)</f>
        <v>7.8446663529895627E-2</v>
      </c>
      <c r="E84" s="1">
        <f ca="1">E24+NORMINV(RAND(),0,'Total-Smoothed'!$AG$2)</f>
        <v>4.9742359073728315E-2</v>
      </c>
      <c r="F84" s="1">
        <f ca="1">F24+NORMINV(RAND(),0,'Total-Smoothed'!$AG$2)</f>
        <v>1.0979292145237449</v>
      </c>
      <c r="G84" s="1">
        <f ca="1">G24+NORMINV(RAND(),0,'Total-Smoothed'!$AG$2)</f>
        <v>0.96491119982684936</v>
      </c>
      <c r="H84" s="1">
        <f ca="1">H24+NORMINV(RAND(),0,'Total-Smoothed'!$AG$2)</f>
        <v>0.95760854573114784</v>
      </c>
      <c r="I84" s="1">
        <f ca="1">I24+NORMINV(RAND(),0,'Total-Smoothed'!$AG$2)</f>
        <v>3.1724632309078071E-3</v>
      </c>
      <c r="J84" s="1">
        <f ca="1">J24+NORMINV(RAND(),0,'Total-Smoothed'!$AG$2)</f>
        <v>1.1198670115619362</v>
      </c>
      <c r="K84" s="1">
        <f ca="1">K24+NORMINV(RAND(),0,'Total-Smoothed'!$AG$2)</f>
        <v>0.91080292793631512</v>
      </c>
      <c r="L84" s="1">
        <f ca="1">L24+NORMINV(RAND(),0,'Total-Smoothed'!$AG$2)</f>
        <v>1.102390837313636</v>
      </c>
      <c r="M84" s="1">
        <f ca="1">M24+NORMINV(RAND(),0,'Total-Smoothed'!$AG$2)</f>
        <v>0.93837109354393133</v>
      </c>
      <c r="N84" s="1">
        <f ca="1">N24+NORMINV(RAND(),0,'Total-Smoothed'!$AG$2)</f>
        <v>-0.13237437798238336</v>
      </c>
      <c r="O84" s="1">
        <f ca="1">O24+NORMINV(RAND(),0,'Total-Smoothed'!$AG$2)</f>
        <v>1.0123074907944059</v>
      </c>
      <c r="P84" s="1">
        <f ca="1">P24+NORMINV(RAND(),0,'Total-Smoothed'!$AG$2)</f>
        <v>-3.5015741371879239E-2</v>
      </c>
      <c r="Q84" s="1">
        <f ca="1">Q24+NORMINV(RAND(),0,'Total-Smoothed'!$AG$2)</f>
        <v>0.16152106520978715</v>
      </c>
      <c r="R84" s="1">
        <f ca="1">R24+NORMINV(RAND(),0,'Total-Smoothed'!$AG$2)</f>
        <v>5.5785020807921054E-2</v>
      </c>
      <c r="S84" s="1">
        <f ca="1">S24+NORMINV(RAND(),0,'Total-Smoothed'!$AG$2)</f>
        <v>8.704997353971243E-2</v>
      </c>
      <c r="T84" s="1">
        <f ca="1">T24+NORMINV(RAND(),0,'Total-Smoothed'!$AG$2)</f>
        <v>1.6592351683877606E-3</v>
      </c>
      <c r="U84" s="1">
        <f ca="1">U24+NORMINV(RAND(),0,'Total-Smoothed'!$AG$2)</f>
        <v>-1.810154280916796E-2</v>
      </c>
      <c r="V84" s="1">
        <f ca="1">V24+NORMINV(RAND(),0,'Total-Smoothed'!$AG$2)</f>
        <v>0.20501401416236981</v>
      </c>
      <c r="W84" s="1">
        <f ca="1">W24+NORMINV(RAND(),0,'Total-Smoothed'!$AG$2)</f>
        <v>0.14499520094021079</v>
      </c>
    </row>
    <row r="85" spans="1:23">
      <c r="A85">
        <v>96</v>
      </c>
      <c r="B85" t="s">
        <v>71</v>
      </c>
      <c r="C85">
        <v>30</v>
      </c>
      <c r="D85" s="1">
        <f ca="1">D25+NORMINV(RAND(),0,'Total-Smoothed'!$AG$2)</f>
        <v>-0.12845830406717496</v>
      </c>
      <c r="E85" s="1">
        <f ca="1">E25+NORMINV(RAND(),0,'Total-Smoothed'!$AG$2)</f>
        <v>-5.1256593784672115E-2</v>
      </c>
      <c r="F85" s="1">
        <f ca="1">F25+NORMINV(RAND(),0,'Total-Smoothed'!$AG$2)</f>
        <v>-3.710004170374645E-2</v>
      </c>
      <c r="G85" s="1">
        <f ca="1">G25+NORMINV(RAND(),0,'Total-Smoothed'!$AG$2)</f>
        <v>0.99085194225937756</v>
      </c>
      <c r="H85" s="1">
        <f ca="1">H25+NORMINV(RAND(),0,'Total-Smoothed'!$AG$2)</f>
        <v>4.857818958990387E-2</v>
      </c>
      <c r="I85" s="1">
        <f ca="1">I25+NORMINV(RAND(),0,'Total-Smoothed'!$AG$2)</f>
        <v>0.2594772856167662</v>
      </c>
      <c r="J85" s="1">
        <f ca="1">J25+NORMINV(RAND(),0,'Total-Smoothed'!$AG$2)</f>
        <v>0.20575824402009074</v>
      </c>
      <c r="K85" s="1">
        <f ca="1">K25+NORMINV(RAND(),0,'Total-Smoothed'!$AG$2)</f>
        <v>7.2540145900725E-3</v>
      </c>
      <c r="L85" s="1">
        <f ca="1">L25+NORMINV(RAND(),0,'Total-Smoothed'!$AG$2)</f>
        <v>0.1272067182396813</v>
      </c>
      <c r="M85" s="1">
        <f ca="1">M25+NORMINV(RAND(),0,'Total-Smoothed'!$AG$2)</f>
        <v>0.65172100893540241</v>
      </c>
      <c r="N85" s="1">
        <f ca="1">N25+NORMINV(RAND(),0,'Total-Smoothed'!$AG$2)</f>
        <v>-2.3893448025131589E-2</v>
      </c>
      <c r="O85" s="1">
        <f ca="1">O25+NORMINV(RAND(),0,'Total-Smoothed'!$AG$2)</f>
        <v>0.91355133917979991</v>
      </c>
      <c r="P85" s="1">
        <f ca="1">P25+NORMINV(RAND(),0,'Total-Smoothed'!$AG$2)</f>
        <v>1.1365110311172669E-2</v>
      </c>
      <c r="Q85" s="1">
        <f ca="1">Q25+NORMINV(RAND(),0,'Total-Smoothed'!$AG$2)</f>
        <v>0.44968921985792537</v>
      </c>
      <c r="R85" s="1">
        <f ca="1">R25+NORMINV(RAND(),0,'Total-Smoothed'!$AG$2)</f>
        <v>0.96095376141731581</v>
      </c>
      <c r="S85" s="1">
        <f ca="1">S25+NORMINV(RAND(),0,'Total-Smoothed'!$AG$2)</f>
        <v>0.21094919004056478</v>
      </c>
      <c r="T85" s="1">
        <f ca="1">T25+NORMINV(RAND(),0,'Total-Smoothed'!$AG$2)</f>
        <v>1.108585874026238</v>
      </c>
      <c r="U85" s="1">
        <f ca="1">U25+NORMINV(RAND(),0,'Total-Smoothed'!$AG$2)</f>
        <v>1.0564169237103029</v>
      </c>
      <c r="V85" s="1">
        <f ca="1">V25+NORMINV(RAND(),0,'Total-Smoothed'!$AG$2)</f>
        <v>-3.0488749001206503E-2</v>
      </c>
      <c r="W85" s="1">
        <f ca="1">W25+NORMINV(RAND(),0,'Total-Smoothed'!$AG$2)</f>
        <v>0.93924374576355429</v>
      </c>
    </row>
    <row r="86" spans="1:23">
      <c r="A86">
        <v>97</v>
      </c>
      <c r="B86" t="s">
        <v>72</v>
      </c>
      <c r="C86">
        <v>30</v>
      </c>
      <c r="D86" s="1">
        <f ca="1">D26+NORMINV(RAND(),0,'Total-Smoothed'!$AG$2)</f>
        <v>-1.539989812342586E-2</v>
      </c>
      <c r="E86" s="1">
        <f ca="1">E26+NORMINV(RAND(),0,'Total-Smoothed'!$AG$2)</f>
        <v>8.586354490052267E-2</v>
      </c>
      <c r="F86" s="1">
        <f ca="1">F26+NORMINV(RAND(),0,'Total-Smoothed'!$AG$2)</f>
        <v>-4.0945036546066418E-2</v>
      </c>
      <c r="G86" s="1">
        <f ca="1">G26+NORMINV(RAND(),0,'Total-Smoothed'!$AG$2)</f>
        <v>0.76220978558414643</v>
      </c>
      <c r="H86" s="1">
        <f ca="1">H26+NORMINV(RAND(),0,'Total-Smoothed'!$AG$2)</f>
        <v>-0.12474556730820929</v>
      </c>
      <c r="I86" s="1">
        <f ca="1">I26+NORMINV(RAND(),0,'Total-Smoothed'!$AG$2)</f>
        <v>0.30360445183868356</v>
      </c>
      <c r="J86" s="1">
        <f ca="1">J26+NORMINV(RAND(),0,'Total-Smoothed'!$AG$2)</f>
        <v>-9.6497851688636671E-3</v>
      </c>
      <c r="K86" s="1">
        <f ca="1">K26+NORMINV(RAND(),0,'Total-Smoothed'!$AG$2)</f>
        <v>2.1144523056954845E-2</v>
      </c>
      <c r="L86" s="1">
        <f ca="1">L26+NORMINV(RAND(),0,'Total-Smoothed'!$AG$2)</f>
        <v>0.11362610910132648</v>
      </c>
      <c r="M86" s="1">
        <f ca="1">M26+NORMINV(RAND(),0,'Total-Smoothed'!$AG$2)</f>
        <v>3.2457098457285581E-2</v>
      </c>
      <c r="N86" s="1">
        <f ca="1">N26+NORMINV(RAND(),0,'Total-Smoothed'!$AG$2)</f>
        <v>1.0192436464487007</v>
      </c>
      <c r="O86" s="1">
        <f ca="1">O26+NORMINV(RAND(),0,'Total-Smoothed'!$AG$2)</f>
        <v>0.99007826902520402</v>
      </c>
      <c r="P86" s="1">
        <f ca="1">P26+NORMINV(RAND(),0,'Total-Smoothed'!$AG$2)</f>
        <v>0.89713889800736624</v>
      </c>
      <c r="Q86" s="1">
        <f ca="1">Q26+NORMINV(RAND(),0,'Total-Smoothed'!$AG$2)</f>
        <v>-1.6730870216129954E-3</v>
      </c>
      <c r="R86" s="1">
        <f ca="1">R26+NORMINV(RAND(),0,'Total-Smoothed'!$AG$2)</f>
        <v>1.0673804336470187</v>
      </c>
      <c r="S86" s="1">
        <f ca="1">S26+NORMINV(RAND(),0,'Total-Smoothed'!$AG$2)</f>
        <v>0.92126532096661207</v>
      </c>
      <c r="T86" s="1">
        <f ca="1">T26+NORMINV(RAND(),0,'Total-Smoothed'!$AG$2)</f>
        <v>0.99072020976403441</v>
      </c>
      <c r="U86" s="1">
        <f ca="1">U26+NORMINV(RAND(),0,'Total-Smoothed'!$AG$2)</f>
        <v>-0.12551728887209468</v>
      </c>
      <c r="V86" s="1">
        <f ca="1">V26+NORMINV(RAND(),0,'Total-Smoothed'!$AG$2)</f>
        <v>-4.1868211753019547E-3</v>
      </c>
      <c r="W86" s="1">
        <f ca="1">W26+NORMINV(RAND(),0,'Total-Smoothed'!$AG$2)</f>
        <v>-0.12014848177955116</v>
      </c>
    </row>
    <row r="87" spans="1:23">
      <c r="A87">
        <v>98</v>
      </c>
      <c r="B87" t="s">
        <v>73</v>
      </c>
      <c r="C87">
        <v>30</v>
      </c>
      <c r="D87" s="1">
        <f ca="1">D27+NORMINV(RAND(),0,'Total-Smoothed'!$AG$2)</f>
        <v>0.1204878547284179</v>
      </c>
      <c r="E87" s="1">
        <f ca="1">E27+NORMINV(RAND(),0,'Total-Smoothed'!$AG$2)</f>
        <v>0.14411584998472785</v>
      </c>
      <c r="F87" s="1">
        <f ca="1">F27+NORMINV(RAND(),0,'Total-Smoothed'!$AG$2)</f>
        <v>1.9641986200823577E-2</v>
      </c>
      <c r="G87" s="1">
        <f ca="1">G27+NORMINV(RAND(),0,'Total-Smoothed'!$AG$2)</f>
        <v>0.9465230742118409</v>
      </c>
      <c r="H87" s="1">
        <f ca="1">H27+NORMINV(RAND(),0,'Total-Smoothed'!$AG$2)</f>
        <v>7.6840925180732933E-2</v>
      </c>
      <c r="I87" s="1">
        <f ca="1">I27+NORMINV(RAND(),0,'Total-Smoothed'!$AG$2)</f>
        <v>3.5207250538961489E-2</v>
      </c>
      <c r="J87" s="1">
        <f ca="1">J27+NORMINV(RAND(),0,'Total-Smoothed'!$AG$2)</f>
        <v>0.41803343731263026</v>
      </c>
      <c r="K87" s="1">
        <f ca="1">K27+NORMINV(RAND(),0,'Total-Smoothed'!$AG$2)</f>
        <v>0.1543563850572448</v>
      </c>
      <c r="L87" s="1">
        <f ca="1">L27+NORMINV(RAND(),0,'Total-Smoothed'!$AG$2)</f>
        <v>0.23898445137020452</v>
      </c>
      <c r="M87" s="1">
        <f ca="1">M27+NORMINV(RAND(),0,'Total-Smoothed'!$AG$2)</f>
        <v>-8.3842041853323113E-3</v>
      </c>
      <c r="N87" s="1">
        <f ca="1">N27+NORMINV(RAND(),0,'Total-Smoothed'!$AG$2)</f>
        <v>-2.8694254687222864E-2</v>
      </c>
      <c r="O87" s="1">
        <f ca="1">O27+NORMINV(RAND(),0,'Total-Smoothed'!$AG$2)</f>
        <v>0.58104715131538565</v>
      </c>
      <c r="P87" s="1">
        <f ca="1">P27+NORMINV(RAND(),0,'Total-Smoothed'!$AG$2)</f>
        <v>0.50581367673550925</v>
      </c>
      <c r="Q87" s="1">
        <f ca="1">Q27+NORMINV(RAND(),0,'Total-Smoothed'!$AG$2)</f>
        <v>9.4419592822317155E-2</v>
      </c>
      <c r="R87" s="1">
        <f ca="1">R27+NORMINV(RAND(),0,'Total-Smoothed'!$AG$2)</f>
        <v>1.0569102086325297</v>
      </c>
      <c r="S87" s="1">
        <f ca="1">S27+NORMINV(RAND(),0,'Total-Smoothed'!$AG$2)</f>
        <v>8.7433091913787314E-2</v>
      </c>
      <c r="T87" s="1">
        <f ca="1">T27+NORMINV(RAND(),0,'Total-Smoothed'!$AG$2)</f>
        <v>0.84727052895361743</v>
      </c>
      <c r="U87" s="1">
        <f ca="1">U27+NORMINV(RAND(),0,'Total-Smoothed'!$AG$2)</f>
        <v>0.83794962651564986</v>
      </c>
      <c r="V87" s="1">
        <f ca="1">V27+NORMINV(RAND(),0,'Total-Smoothed'!$AG$2)</f>
        <v>0.85140676958053296</v>
      </c>
      <c r="W87" s="1">
        <f ca="1">W27+NORMINV(RAND(),0,'Total-Smoothed'!$AG$2)</f>
        <v>4.8390550504520846E-2</v>
      </c>
    </row>
    <row r="88" spans="1:23">
      <c r="A88">
        <v>99</v>
      </c>
      <c r="B88" t="s">
        <v>74</v>
      </c>
      <c r="C88">
        <v>30</v>
      </c>
      <c r="D88" s="1">
        <f ca="1">D28+NORMINV(RAND(),0,'Total-Smoothed'!$AG$2)</f>
        <v>-7.7458655376303767E-2</v>
      </c>
      <c r="E88" s="1">
        <f ca="1">E28+NORMINV(RAND(),0,'Total-Smoothed'!$AG$2)</f>
        <v>7.6286130807362268E-2</v>
      </c>
      <c r="F88" s="1">
        <f ca="1">F28+NORMINV(RAND(),0,'Total-Smoothed'!$AG$2)</f>
        <v>8.2592093479584953E-3</v>
      </c>
      <c r="G88" s="1">
        <f ca="1">G28+NORMINV(RAND(),0,'Total-Smoothed'!$AG$2)</f>
        <v>0.12140267045599744</v>
      </c>
      <c r="H88" s="1">
        <f ca="1">H28+NORMINV(RAND(),0,'Total-Smoothed'!$AG$2)</f>
        <v>0.10762424375609553</v>
      </c>
      <c r="I88" s="1">
        <f ca="1">I28+NORMINV(RAND(),0,'Total-Smoothed'!$AG$2)</f>
        <v>0.14606122363791832</v>
      </c>
      <c r="J88" s="1">
        <f ca="1">J28+NORMINV(RAND(),0,'Total-Smoothed'!$AG$2)</f>
        <v>0.14353109197519129</v>
      </c>
      <c r="K88" s="1">
        <f ca="1">K28+NORMINV(RAND(),0,'Total-Smoothed'!$AG$2)</f>
        <v>-0.19239571961478641</v>
      </c>
      <c r="L88" s="1">
        <f ca="1">L28+NORMINV(RAND(),0,'Total-Smoothed'!$AG$2)</f>
        <v>0.20974416230009862</v>
      </c>
      <c r="M88" s="1">
        <f ca="1">M28+NORMINV(RAND(),0,'Total-Smoothed'!$AG$2)</f>
        <v>5.3306347774991061E-2</v>
      </c>
      <c r="N88" s="1">
        <f ca="1">N28+NORMINV(RAND(),0,'Total-Smoothed'!$AG$2)</f>
        <v>0.74809229955212231</v>
      </c>
      <c r="O88" s="1">
        <f ca="1">O28+NORMINV(RAND(),0,'Total-Smoothed'!$AG$2)</f>
        <v>0.727483954448225</v>
      </c>
      <c r="P88" s="1">
        <f ca="1">P28+NORMINV(RAND(),0,'Total-Smoothed'!$AG$2)</f>
        <v>1.0457335228395772</v>
      </c>
      <c r="Q88" s="1">
        <f ca="1">Q28+NORMINV(RAND(),0,'Total-Smoothed'!$AG$2)</f>
        <v>5.7964216107359899E-3</v>
      </c>
      <c r="R88" s="1">
        <f ca="1">R28+NORMINV(RAND(),0,'Total-Smoothed'!$AG$2)</f>
        <v>1.0020853128254623</v>
      </c>
      <c r="S88" s="1">
        <f ca="1">S28+NORMINV(RAND(),0,'Total-Smoothed'!$AG$2)</f>
        <v>0.300273665923529</v>
      </c>
      <c r="T88" s="1">
        <f ca="1">T28+NORMINV(RAND(),0,'Total-Smoothed'!$AG$2)</f>
        <v>0.97008982822978873</v>
      </c>
      <c r="U88" s="1">
        <f ca="1">U28+NORMINV(RAND(),0,'Total-Smoothed'!$AG$2)</f>
        <v>1.0040765578127826</v>
      </c>
      <c r="V88" s="1">
        <f ca="1">V28+NORMINV(RAND(),0,'Total-Smoothed'!$AG$2)</f>
        <v>-2.2825979553703283E-3</v>
      </c>
      <c r="W88" s="1">
        <f ca="1">W28+NORMINV(RAND(),0,'Total-Smoothed'!$AG$2)</f>
        <v>0.91941125348857111</v>
      </c>
    </row>
    <row r="89" spans="1:23">
      <c r="A89">
        <v>100</v>
      </c>
      <c r="B89" t="s">
        <v>75</v>
      </c>
      <c r="C89">
        <v>30</v>
      </c>
      <c r="D89" s="1">
        <f ca="1">D29+NORMINV(RAND(),0,'Total-Smoothed'!$AG$2)</f>
        <v>-4.8751254824949242E-2</v>
      </c>
      <c r="E89" s="1">
        <f ca="1">E29+NORMINV(RAND(),0,'Total-Smoothed'!$AG$2)</f>
        <v>-0.15650403630367293</v>
      </c>
      <c r="F89" s="1">
        <f ca="1">F29+NORMINV(RAND(),0,'Total-Smoothed'!$AG$2)</f>
        <v>-0.1014455000461848</v>
      </c>
      <c r="G89" s="1">
        <f ca="1">G29+NORMINV(RAND(),0,'Total-Smoothed'!$AG$2)</f>
        <v>0.97622806082497737</v>
      </c>
      <c r="H89" s="1">
        <f ca="1">H29+NORMINV(RAND(),0,'Total-Smoothed'!$AG$2)</f>
        <v>1.6575481737410511E-3</v>
      </c>
      <c r="I89" s="1">
        <f ca="1">I29+NORMINV(RAND(),0,'Total-Smoothed'!$AG$2)</f>
        <v>1.265727928499542E-2</v>
      </c>
      <c r="J89" s="1">
        <f ca="1">J29+NORMINV(RAND(),0,'Total-Smoothed'!$AG$2)</f>
        <v>-2.6164440882088684E-2</v>
      </c>
      <c r="K89" s="1">
        <f ca="1">K29+NORMINV(RAND(),0,'Total-Smoothed'!$AG$2)</f>
        <v>0.25402339421283188</v>
      </c>
      <c r="L89" s="1">
        <f ca="1">L29+NORMINV(RAND(),0,'Total-Smoothed'!$AG$2)</f>
        <v>0.25963748522812941</v>
      </c>
      <c r="M89" s="1">
        <f ca="1">M29+NORMINV(RAND(),0,'Total-Smoothed'!$AG$2)</f>
        <v>1.0349023204464425</v>
      </c>
      <c r="N89" s="1">
        <f ca="1">N29+NORMINV(RAND(),0,'Total-Smoothed'!$AG$2)</f>
        <v>-0.12837851665661948</v>
      </c>
      <c r="O89" s="1">
        <f ca="1">O29+NORMINV(RAND(),0,'Total-Smoothed'!$AG$2)</f>
        <v>1.0358000081275656</v>
      </c>
      <c r="P89" s="1">
        <f ca="1">P29+NORMINV(RAND(),0,'Total-Smoothed'!$AG$2)</f>
        <v>-1.9571691993512101E-2</v>
      </c>
      <c r="Q89" s="1">
        <f ca="1">Q29+NORMINV(RAND(),0,'Total-Smoothed'!$AG$2)</f>
        <v>6.7201586514376424E-2</v>
      </c>
      <c r="R89" s="1">
        <f ca="1">R29+NORMINV(RAND(),0,'Total-Smoothed'!$AG$2)</f>
        <v>1.0885858410284381</v>
      </c>
      <c r="S89" s="1">
        <f ca="1">S29+NORMINV(RAND(),0,'Total-Smoothed'!$AG$2)</f>
        <v>0.87810759304097208</v>
      </c>
      <c r="T89" s="1">
        <f ca="1">T29+NORMINV(RAND(),0,'Total-Smoothed'!$AG$2)</f>
        <v>1.0536179076582513</v>
      </c>
      <c r="U89" s="1">
        <f ca="1">U29+NORMINV(RAND(),0,'Total-Smoothed'!$AG$2)</f>
        <v>-0.10613118812340921</v>
      </c>
      <c r="V89" s="1">
        <f ca="1">V29+NORMINV(RAND(),0,'Total-Smoothed'!$AG$2)</f>
        <v>-0.12655918143288034</v>
      </c>
      <c r="W89" s="1">
        <f ca="1">W29+NORMINV(RAND(),0,'Total-Smoothed'!$AG$2)</f>
        <v>0.17860872209664913</v>
      </c>
    </row>
    <row r="90" spans="1:23">
      <c r="A90">
        <v>101</v>
      </c>
      <c r="B90" t="s">
        <v>76</v>
      </c>
      <c r="C90">
        <v>30</v>
      </c>
      <c r="D90" s="1">
        <f ca="1">D30+NORMINV(RAND(),0,'Total-Smoothed'!$AG$2)</f>
        <v>9.9855368620197948E-2</v>
      </c>
      <c r="E90" s="1">
        <f ca="1">E30+NORMINV(RAND(),0,'Total-Smoothed'!$AG$2)</f>
        <v>-0.15050385314915238</v>
      </c>
      <c r="F90" s="1">
        <f ca="1">F30+NORMINV(RAND(),0,'Total-Smoothed'!$AG$2)</f>
        <v>-6.2325273331996188E-3</v>
      </c>
      <c r="G90" s="1">
        <f ca="1">G30+NORMINV(RAND(),0,'Total-Smoothed'!$AG$2)</f>
        <v>0.13205108854833697</v>
      </c>
      <c r="H90" s="1">
        <f ca="1">H30+NORMINV(RAND(),0,'Total-Smoothed'!$AG$2)</f>
        <v>6.6852619353947554E-2</v>
      </c>
      <c r="I90" s="1">
        <f ca="1">I30+NORMINV(RAND(),0,'Total-Smoothed'!$AG$2)</f>
        <v>-1.7063915577570886E-2</v>
      </c>
      <c r="J90" s="1">
        <f ca="1">J30+NORMINV(RAND(),0,'Total-Smoothed'!$AG$2)</f>
        <v>-0.22665528525625009</v>
      </c>
      <c r="K90" s="1">
        <f ca="1">K30+NORMINV(RAND(),0,'Total-Smoothed'!$AG$2)</f>
        <v>-4.8222912608078566E-2</v>
      </c>
      <c r="L90" s="1">
        <f ca="1">L30+NORMINV(RAND(),0,'Total-Smoothed'!$AG$2)</f>
        <v>0.17431908401685048</v>
      </c>
      <c r="M90" s="1">
        <f ca="1">M30+NORMINV(RAND(),0,'Total-Smoothed'!$AG$2)</f>
        <v>1.9395174090285634E-2</v>
      </c>
      <c r="N90" s="1">
        <f ca="1">N30+NORMINV(RAND(),0,'Total-Smoothed'!$AG$2)</f>
        <v>1.5572469089887001E-2</v>
      </c>
      <c r="O90" s="1">
        <f ca="1">O30+NORMINV(RAND(),0,'Total-Smoothed'!$AG$2)</f>
        <v>0.9536660093739765</v>
      </c>
      <c r="P90" s="1">
        <f ca="1">P30+NORMINV(RAND(),0,'Total-Smoothed'!$AG$2)</f>
        <v>1.0100323243739855</v>
      </c>
      <c r="Q90" s="1">
        <f ca="1">Q30+NORMINV(RAND(),0,'Total-Smoothed'!$AG$2)</f>
        <v>1.6826044095243905E-2</v>
      </c>
      <c r="R90" s="1">
        <f ca="1">R30+NORMINV(RAND(),0,'Total-Smoothed'!$AG$2)</f>
        <v>1.046976325076256</v>
      </c>
      <c r="S90" s="1">
        <f ca="1">S30+NORMINV(RAND(),0,'Total-Smoothed'!$AG$2)</f>
        <v>0.98798603107425598</v>
      </c>
      <c r="T90" s="1">
        <f ca="1">T30+NORMINV(RAND(),0,'Total-Smoothed'!$AG$2)</f>
        <v>1.0727429195261688</v>
      </c>
      <c r="U90" s="1">
        <f ca="1">U30+NORMINV(RAND(),0,'Total-Smoothed'!$AG$2)</f>
        <v>0.10075245880640973</v>
      </c>
      <c r="V90" s="1">
        <f ca="1">V30+NORMINV(RAND(),0,'Total-Smoothed'!$AG$2)</f>
        <v>0.93946530549331198</v>
      </c>
      <c r="W90" s="1">
        <f ca="1">W30+NORMINV(RAND(),0,'Total-Smoothed'!$AG$2)</f>
        <v>0.11711201361568044</v>
      </c>
    </row>
    <row r="91" spans="1:23">
      <c r="A91">
        <v>102</v>
      </c>
      <c r="B91" t="s">
        <v>77</v>
      </c>
      <c r="C91">
        <v>30</v>
      </c>
      <c r="D91" s="1">
        <f ca="1">D31+NORMINV(RAND(),0,'Total-Smoothed'!$AG$2)</f>
        <v>0.18443261661967436</v>
      </c>
      <c r="E91" s="1">
        <f ca="1">E31+NORMINV(RAND(),0,'Total-Smoothed'!$AG$2)</f>
        <v>1.0187124476120133</v>
      </c>
      <c r="F91" s="1">
        <f ca="1">F31+NORMINV(RAND(),0,'Total-Smoothed'!$AG$2)</f>
        <v>1.5403110114257726E-3</v>
      </c>
      <c r="G91" s="1">
        <f ca="1">G31+NORMINV(RAND(),0,'Total-Smoothed'!$AG$2)</f>
        <v>-8.5760165526986246E-2</v>
      </c>
      <c r="H91" s="1">
        <f ca="1">H31+NORMINV(RAND(),0,'Total-Smoothed'!$AG$2)</f>
        <v>9.2215741549576014E-2</v>
      </c>
      <c r="I91" s="1">
        <f ca="1">I31+NORMINV(RAND(),0,'Total-Smoothed'!$AG$2)</f>
        <v>5.5145643136461447E-2</v>
      </c>
      <c r="J91" s="1">
        <f ca="1">J31+NORMINV(RAND(),0,'Total-Smoothed'!$AG$2)</f>
        <v>1.5478111770583731E-2</v>
      </c>
      <c r="K91" s="1">
        <f ca="1">K31+NORMINV(RAND(),0,'Total-Smoothed'!$AG$2)</f>
        <v>-8.9988756066709891E-2</v>
      </c>
      <c r="L91" s="1">
        <f ca="1">L31+NORMINV(RAND(),0,'Total-Smoothed'!$AG$2)</f>
        <v>-0.13504632652282647</v>
      </c>
      <c r="M91" s="1">
        <f ca="1">M31+NORMINV(RAND(),0,'Total-Smoothed'!$AG$2)</f>
        <v>6.8979512365357792E-2</v>
      </c>
      <c r="N91" s="1">
        <f ca="1">N31+NORMINV(RAND(),0,'Total-Smoothed'!$AG$2)</f>
        <v>0.96011014922153581</v>
      </c>
      <c r="O91" s="1">
        <f ca="1">O31+NORMINV(RAND(),0,'Total-Smoothed'!$AG$2)</f>
        <v>6.7545758349622453E-2</v>
      </c>
      <c r="P91" s="1">
        <f ca="1">P31+NORMINV(RAND(),0,'Total-Smoothed'!$AG$2)</f>
        <v>1.0787080675536129</v>
      </c>
      <c r="Q91" s="1">
        <f ca="1">Q31+NORMINV(RAND(),0,'Total-Smoothed'!$AG$2)</f>
        <v>2.1561827575655661E-2</v>
      </c>
      <c r="R91" s="1">
        <f ca="1">R31+NORMINV(RAND(),0,'Total-Smoothed'!$AG$2)</f>
        <v>1.0049117170015054</v>
      </c>
      <c r="S91" s="1">
        <f ca="1">S31+NORMINV(RAND(),0,'Total-Smoothed'!$AG$2)</f>
        <v>3.5112575354613235E-2</v>
      </c>
      <c r="T91" s="1">
        <f ca="1">T31+NORMINV(RAND(),0,'Total-Smoothed'!$AG$2)</f>
        <v>2.7061816029474925E-2</v>
      </c>
      <c r="U91" s="1">
        <f ca="1">U31+NORMINV(RAND(),0,'Total-Smoothed'!$AG$2)</f>
        <v>-3.0478061555029794E-2</v>
      </c>
      <c r="V91" s="1">
        <f ca="1">V31+NORMINV(RAND(),0,'Total-Smoothed'!$AG$2)</f>
        <v>-7.2852347281482141E-2</v>
      </c>
      <c r="W91" s="1">
        <f ca="1">W31+NORMINV(RAND(),0,'Total-Smoothed'!$AG$2)</f>
        <v>0.95105896930234146</v>
      </c>
    </row>
    <row r="92" spans="1:23">
      <c r="A92">
        <v>103</v>
      </c>
      <c r="B92" t="s">
        <v>78</v>
      </c>
      <c r="C92">
        <v>30</v>
      </c>
      <c r="D92" s="1">
        <f ca="1">D32+NORMINV(RAND(),0,'Total-Smoothed'!$AG$2)</f>
        <v>0.90256811107799717</v>
      </c>
      <c r="E92" s="1">
        <f ca="1">E32+NORMINV(RAND(),0,'Total-Smoothed'!$AG$2)</f>
        <v>1.0108182990063435</v>
      </c>
      <c r="F92" s="1">
        <f ca="1">F32+NORMINV(RAND(),0,'Total-Smoothed'!$AG$2)</f>
        <v>5.7465585472797343E-3</v>
      </c>
      <c r="G92" s="1">
        <f ca="1">G32+NORMINV(RAND(),0,'Total-Smoothed'!$AG$2)</f>
        <v>6.8094044846623319E-2</v>
      </c>
      <c r="H92" s="1">
        <f ca="1">H32+NORMINV(RAND(),0,'Total-Smoothed'!$AG$2)</f>
        <v>-1.3926129108880671E-2</v>
      </c>
      <c r="I92" s="1">
        <f ca="1">I32+NORMINV(RAND(),0,'Total-Smoothed'!$AG$2)</f>
        <v>-8.1374869723024115E-2</v>
      </c>
      <c r="J92" s="1">
        <f ca="1">J32+NORMINV(RAND(),0,'Total-Smoothed'!$AG$2)</f>
        <v>7.6455763857156368E-3</v>
      </c>
      <c r="K92" s="1">
        <f ca="1">K32+NORMINV(RAND(),0,'Total-Smoothed'!$AG$2)</f>
        <v>4.9184854671641146E-2</v>
      </c>
      <c r="L92" s="1">
        <f ca="1">L32+NORMINV(RAND(),0,'Total-Smoothed'!$AG$2)</f>
        <v>-0.26323962858347372</v>
      </c>
      <c r="M92" s="1">
        <f ca="1">M32+NORMINV(RAND(),0,'Total-Smoothed'!$AG$2)</f>
        <v>0.78345840244880149</v>
      </c>
      <c r="N92" s="1">
        <f ca="1">N32+NORMINV(RAND(),0,'Total-Smoothed'!$AG$2)</f>
        <v>7.6540984410539567E-2</v>
      </c>
      <c r="O92" s="1">
        <f ca="1">O32+NORMINV(RAND(),0,'Total-Smoothed'!$AG$2)</f>
        <v>0.65050441167428485</v>
      </c>
      <c r="P92" s="1">
        <f ca="1">P32+NORMINV(RAND(),0,'Total-Smoothed'!$AG$2)</f>
        <v>1.0398259763270157</v>
      </c>
      <c r="Q92" s="1">
        <f ca="1">Q32+NORMINV(RAND(),0,'Total-Smoothed'!$AG$2)</f>
        <v>0.18387350399949523</v>
      </c>
      <c r="R92" s="1">
        <f ca="1">R32+NORMINV(RAND(),0,'Total-Smoothed'!$AG$2)</f>
        <v>0.93705269270321734</v>
      </c>
      <c r="S92" s="1">
        <f ca="1">S32+NORMINV(RAND(),0,'Total-Smoothed'!$AG$2)</f>
        <v>-4.0816625769023708E-2</v>
      </c>
      <c r="T92" s="1">
        <f ca="1">T32+NORMINV(RAND(),0,'Total-Smoothed'!$AG$2)</f>
        <v>5.9228001367780794E-2</v>
      </c>
      <c r="U92" s="1">
        <f ca="1">U32+NORMINV(RAND(),0,'Total-Smoothed'!$AG$2)</f>
        <v>0.91486595833413198</v>
      </c>
      <c r="V92" s="1">
        <f ca="1">V32+NORMINV(RAND(),0,'Total-Smoothed'!$AG$2)</f>
        <v>0.2342340449307283</v>
      </c>
      <c r="W92" s="1">
        <f ca="1">W32+NORMINV(RAND(),0,'Total-Smoothed'!$AG$2)</f>
        <v>-0.13489263088203687</v>
      </c>
    </row>
    <row r="93" spans="1:23">
      <c r="A93">
        <v>104</v>
      </c>
      <c r="B93" t="s">
        <v>79</v>
      </c>
      <c r="C93">
        <v>30</v>
      </c>
      <c r="D93" s="1">
        <f ca="1">D33+NORMINV(RAND(),0,'Total-Smoothed'!$AG$2)</f>
        <v>8.5257082903755721E-2</v>
      </c>
      <c r="E93" s="1">
        <f ca="1">E33+NORMINV(RAND(),0,'Total-Smoothed'!$AG$2)</f>
        <v>1.0311084051323627</v>
      </c>
      <c r="F93" s="1">
        <f ca="1">F33+NORMINV(RAND(),0,'Total-Smoothed'!$AG$2)</f>
        <v>0.14301004059486511</v>
      </c>
      <c r="G93" s="1">
        <f ca="1">G33+NORMINV(RAND(),0,'Total-Smoothed'!$AG$2)</f>
        <v>7.5171296397015211E-2</v>
      </c>
      <c r="H93" s="1">
        <f ca="1">H33+NORMINV(RAND(),0,'Total-Smoothed'!$AG$2)</f>
        <v>-8.8461646001308972E-2</v>
      </c>
      <c r="I93" s="1">
        <f ca="1">I33+NORMINV(RAND(),0,'Total-Smoothed'!$AG$2)</f>
        <v>4.6367188075866358E-2</v>
      </c>
      <c r="J93" s="1">
        <f ca="1">J33+NORMINV(RAND(),0,'Total-Smoothed'!$AG$2)</f>
        <v>-3.9698119961542377E-2</v>
      </c>
      <c r="K93" s="1">
        <f ca="1">K33+NORMINV(RAND(),0,'Total-Smoothed'!$AG$2)</f>
        <v>-3.6104274524488226E-3</v>
      </c>
      <c r="L93" s="1">
        <f ca="1">L33+NORMINV(RAND(),0,'Total-Smoothed'!$AG$2)</f>
        <v>-3.1165146774642574E-3</v>
      </c>
      <c r="M93" s="1">
        <f ca="1">M33+NORMINV(RAND(),0,'Total-Smoothed'!$AG$2)</f>
        <v>1.0178232366781153</v>
      </c>
      <c r="N93" s="1">
        <f ca="1">N33+NORMINV(RAND(),0,'Total-Smoothed'!$AG$2)</f>
        <v>0.88214152258834699</v>
      </c>
      <c r="O93" s="1">
        <f ca="1">O33+NORMINV(RAND(),0,'Total-Smoothed'!$AG$2)</f>
        <v>1.0055981072507523</v>
      </c>
      <c r="P93" s="1">
        <f ca="1">P33+NORMINV(RAND(),0,'Total-Smoothed'!$AG$2)</f>
        <v>1.1841807540595748</v>
      </c>
      <c r="Q93" s="1">
        <f ca="1">Q33+NORMINV(RAND(),0,'Total-Smoothed'!$AG$2)</f>
        <v>3.9770717076879326E-2</v>
      </c>
      <c r="R93" s="1">
        <f ca="1">R33+NORMINV(RAND(),0,'Total-Smoothed'!$AG$2)</f>
        <v>0.94204524919194765</v>
      </c>
      <c r="S93" s="1">
        <f ca="1">S33+NORMINV(RAND(),0,'Total-Smoothed'!$AG$2)</f>
        <v>7.8680750192249682E-2</v>
      </c>
      <c r="T93" s="1">
        <f ca="1">T33+NORMINV(RAND(),0,'Total-Smoothed'!$AG$2)</f>
        <v>0.12527196148979</v>
      </c>
      <c r="U93" s="1">
        <f ca="1">U33+NORMINV(RAND(),0,'Total-Smoothed'!$AG$2)</f>
        <v>-4.5441582770877256E-3</v>
      </c>
      <c r="V93" s="1">
        <f ca="1">V33+NORMINV(RAND(),0,'Total-Smoothed'!$AG$2)</f>
        <v>-8.0549105394076365E-2</v>
      </c>
      <c r="W93" s="1">
        <f ca="1">W33+NORMINV(RAND(),0,'Total-Smoothed'!$AG$2)</f>
        <v>8.5808440717097516E-3</v>
      </c>
    </row>
    <row r="94" spans="1:23">
      <c r="A94">
        <v>105</v>
      </c>
      <c r="B94" t="s">
        <v>80</v>
      </c>
      <c r="C94">
        <v>30</v>
      </c>
      <c r="D94" s="1">
        <f ca="1">D34+NORMINV(RAND(),0,'Total-Smoothed'!$AG$2)</f>
        <v>0.17573778101256501</v>
      </c>
      <c r="E94" s="1">
        <f ca="1">E34+NORMINV(RAND(),0,'Total-Smoothed'!$AG$2)</f>
        <v>0.98544990936585009</v>
      </c>
      <c r="F94" s="1">
        <f ca="1">F34+NORMINV(RAND(),0,'Total-Smoothed'!$AG$2)</f>
        <v>9.794566045638553E-2</v>
      </c>
      <c r="G94" s="1">
        <f ca="1">G34+NORMINV(RAND(),0,'Total-Smoothed'!$AG$2)</f>
        <v>9.9306043551898066E-2</v>
      </c>
      <c r="H94" s="1">
        <f ca="1">H34+NORMINV(RAND(),0,'Total-Smoothed'!$AG$2)</f>
        <v>0.12657970675242139</v>
      </c>
      <c r="I94" s="1">
        <f ca="1">I34+NORMINV(RAND(),0,'Total-Smoothed'!$AG$2)</f>
        <v>0.78207169572205149</v>
      </c>
      <c r="J94" s="1">
        <f ca="1">J34+NORMINV(RAND(),0,'Total-Smoothed'!$AG$2)</f>
        <v>8.2016244346448997E-2</v>
      </c>
      <c r="K94" s="1">
        <f ca="1">K34+NORMINV(RAND(),0,'Total-Smoothed'!$AG$2)</f>
        <v>5.4328146756343745E-2</v>
      </c>
      <c r="L94" s="1">
        <f ca="1">L34+NORMINV(RAND(),0,'Total-Smoothed'!$AG$2)</f>
        <v>4.4744092311673096E-2</v>
      </c>
      <c r="M94" s="1">
        <f ca="1">M34+NORMINV(RAND(),0,'Total-Smoothed'!$AG$2)</f>
        <v>0.19534511477927807</v>
      </c>
      <c r="N94" s="1">
        <f ca="1">N34+NORMINV(RAND(),0,'Total-Smoothed'!$AG$2)</f>
        <v>0.30607213068714367</v>
      </c>
      <c r="O94" s="1">
        <f ca="1">O34+NORMINV(RAND(),0,'Total-Smoothed'!$AG$2)</f>
        <v>2.0885444432942282E-2</v>
      </c>
      <c r="P94" s="1">
        <f ca="1">P34+NORMINV(RAND(),0,'Total-Smoothed'!$AG$2)</f>
        <v>0.93984704386407492</v>
      </c>
      <c r="Q94" s="1">
        <f ca="1">Q34+NORMINV(RAND(),0,'Total-Smoothed'!$AG$2)</f>
        <v>-6.4624130811347033E-2</v>
      </c>
      <c r="R94" s="1">
        <f ca="1">R34+NORMINV(RAND(),0,'Total-Smoothed'!$AG$2)</f>
        <v>1.142304831821725</v>
      </c>
      <c r="S94" s="1">
        <f ca="1">S34+NORMINV(RAND(),0,'Total-Smoothed'!$AG$2)</f>
        <v>0.14541129827532037</v>
      </c>
      <c r="T94" s="1">
        <f ca="1">T34+NORMINV(RAND(),0,'Total-Smoothed'!$AG$2)</f>
        <v>-7.9131434919521071E-2</v>
      </c>
      <c r="U94" s="1">
        <f ca="1">U34+NORMINV(RAND(),0,'Total-Smoothed'!$AG$2)</f>
        <v>0.92987299712051186</v>
      </c>
      <c r="V94" s="1">
        <f ca="1">V34+NORMINV(RAND(),0,'Total-Smoothed'!$AG$2)</f>
        <v>1.5698581177769285E-2</v>
      </c>
      <c r="W94" s="1">
        <f ca="1">W34+NORMINV(RAND(),0,'Total-Smoothed'!$AG$2)</f>
        <v>0.95231922047894879</v>
      </c>
    </row>
    <row r="95" spans="1:23">
      <c r="A95">
        <v>106</v>
      </c>
      <c r="B95" t="s">
        <v>81</v>
      </c>
      <c r="C95">
        <v>30</v>
      </c>
      <c r="D95" s="1">
        <f ca="1">D35+NORMINV(RAND(),0,'Total-Smoothed'!$AG$2)</f>
        <v>1.1143170092940859</v>
      </c>
      <c r="E95" s="1">
        <f ca="1">E35+NORMINV(RAND(),0,'Total-Smoothed'!$AG$2)</f>
        <v>0.91783541958937453</v>
      </c>
      <c r="F95" s="1">
        <f ca="1">F35+NORMINV(RAND(),0,'Total-Smoothed'!$AG$2)</f>
        <v>0.26061056429175444</v>
      </c>
      <c r="G95" s="1">
        <f ca="1">G35+NORMINV(RAND(),0,'Total-Smoothed'!$AG$2)</f>
        <v>5.5524258339715152E-2</v>
      </c>
      <c r="H95" s="1">
        <f ca="1">H35+NORMINV(RAND(),0,'Total-Smoothed'!$AG$2)</f>
        <v>9.5662383309100985E-2</v>
      </c>
      <c r="I95" s="1">
        <f ca="1">I35+NORMINV(RAND(),0,'Total-Smoothed'!$AG$2)</f>
        <v>-0.14897872330564849</v>
      </c>
      <c r="J95" s="1">
        <f ca="1">J35+NORMINV(RAND(),0,'Total-Smoothed'!$AG$2)</f>
        <v>-0.15341316424088897</v>
      </c>
      <c r="K95" s="1">
        <f ca="1">K35+NORMINV(RAND(),0,'Total-Smoothed'!$AG$2)</f>
        <v>-4.9341654840436766E-3</v>
      </c>
      <c r="L95" s="1">
        <f ca="1">L35+NORMINV(RAND(),0,'Total-Smoothed'!$AG$2)</f>
        <v>-8.9361958386232565E-2</v>
      </c>
      <c r="M95" s="1">
        <f ca="1">M35+NORMINV(RAND(),0,'Total-Smoothed'!$AG$2)</f>
        <v>0.94708331911795562</v>
      </c>
      <c r="N95" s="1">
        <f ca="1">N35+NORMINV(RAND(),0,'Total-Smoothed'!$AG$2)</f>
        <v>-0.20490044378659292</v>
      </c>
      <c r="O95" s="1">
        <f ca="1">O35+NORMINV(RAND(),0,'Total-Smoothed'!$AG$2)</f>
        <v>0.92290138855453352</v>
      </c>
      <c r="P95" s="1">
        <f ca="1">P35+NORMINV(RAND(),0,'Total-Smoothed'!$AG$2)</f>
        <v>0.96648961740403783</v>
      </c>
      <c r="Q95" s="1">
        <f ca="1">Q35+NORMINV(RAND(),0,'Total-Smoothed'!$AG$2)</f>
        <v>0.67777374337563578</v>
      </c>
      <c r="R95" s="1">
        <f ca="1">R35+NORMINV(RAND(),0,'Total-Smoothed'!$AG$2)</f>
        <v>1.050895437566838</v>
      </c>
      <c r="S95" s="1">
        <f ca="1">S35+NORMINV(RAND(),0,'Total-Smoothed'!$AG$2)</f>
        <v>5.3272057592257296E-2</v>
      </c>
      <c r="T95" s="1">
        <f ca="1">T35+NORMINV(RAND(),0,'Total-Smoothed'!$AG$2)</f>
        <v>-0.11489724221426695</v>
      </c>
      <c r="U95" s="1">
        <f ca="1">U35+NORMINV(RAND(),0,'Total-Smoothed'!$AG$2)</f>
        <v>-5.7015465028098046E-2</v>
      </c>
      <c r="V95" s="1">
        <f ca="1">V35+NORMINV(RAND(),0,'Total-Smoothed'!$AG$2)</f>
        <v>5.6806262001952768E-2</v>
      </c>
      <c r="W95" s="1">
        <f ca="1">W35+NORMINV(RAND(),0,'Total-Smoothed'!$AG$2)</f>
        <v>-2.0084870308504851E-2</v>
      </c>
    </row>
    <row r="96" spans="1:23">
      <c r="A96">
        <v>107</v>
      </c>
      <c r="B96" t="s">
        <v>82</v>
      </c>
      <c r="C96">
        <v>30</v>
      </c>
      <c r="D96" s="1">
        <f ca="1">D36+NORMINV(RAND(),0,'Total-Smoothed'!$AG$2)</f>
        <v>1.1855192666553764</v>
      </c>
      <c r="E96" s="1">
        <f ca="1">E36+NORMINV(RAND(),0,'Total-Smoothed'!$AG$2)</f>
        <v>1.0305273101203614</v>
      </c>
      <c r="F96" s="1">
        <f ca="1">F36+NORMINV(RAND(),0,'Total-Smoothed'!$AG$2)</f>
        <v>-0.10239703484981484</v>
      </c>
      <c r="G96" s="1">
        <f ca="1">G36+NORMINV(RAND(),0,'Total-Smoothed'!$AG$2)</f>
        <v>-8.7211244104676164E-2</v>
      </c>
      <c r="H96" s="1">
        <f ca="1">H36+NORMINV(RAND(),0,'Total-Smoothed'!$AG$2)</f>
        <v>-3.558591852378E-2</v>
      </c>
      <c r="I96" s="1">
        <f ca="1">I36+NORMINV(RAND(),0,'Total-Smoothed'!$AG$2)</f>
        <v>0.1782834067395743</v>
      </c>
      <c r="J96" s="1">
        <f ca="1">J36+NORMINV(RAND(),0,'Total-Smoothed'!$AG$2)</f>
        <v>0.13602399545913071</v>
      </c>
      <c r="K96" s="1">
        <f ca="1">K36+NORMINV(RAND(),0,'Total-Smoothed'!$AG$2)</f>
        <v>-1.7072478703940391E-2</v>
      </c>
      <c r="L96" s="1">
        <f ca="1">L36+NORMINV(RAND(),0,'Total-Smoothed'!$AG$2)</f>
        <v>0.38466856420366602</v>
      </c>
      <c r="M96" s="1">
        <f ca="1">M36+NORMINV(RAND(),0,'Total-Smoothed'!$AG$2)</f>
        <v>0.90821193071453965</v>
      </c>
      <c r="N96" s="1">
        <f ca="1">N36+NORMINV(RAND(),0,'Total-Smoothed'!$AG$2)</f>
        <v>0.19646643617963855</v>
      </c>
      <c r="O96" s="1">
        <f ca="1">O36+NORMINV(RAND(),0,'Total-Smoothed'!$AG$2)</f>
        <v>0.34843490751205808</v>
      </c>
      <c r="P96" s="1">
        <f ca="1">P36+NORMINV(RAND(),0,'Total-Smoothed'!$AG$2)</f>
        <v>0.91827991462904435</v>
      </c>
      <c r="Q96" s="1">
        <f ca="1">Q36+NORMINV(RAND(),0,'Total-Smoothed'!$AG$2)</f>
        <v>0.99849027656184375</v>
      </c>
      <c r="R96" s="1">
        <f ca="1">R36+NORMINV(RAND(),0,'Total-Smoothed'!$AG$2)</f>
        <v>0.95352501520238397</v>
      </c>
      <c r="S96" s="1">
        <f ca="1">S36+NORMINV(RAND(),0,'Total-Smoothed'!$AG$2)</f>
        <v>9.0557219827759494E-2</v>
      </c>
      <c r="T96" s="1">
        <f ca="1">T36+NORMINV(RAND(),0,'Total-Smoothed'!$AG$2)</f>
        <v>1.7227956080466161E-2</v>
      </c>
      <c r="U96" s="1">
        <f ca="1">U36+NORMINV(RAND(),0,'Total-Smoothed'!$AG$2)</f>
        <v>0.94891309891004316</v>
      </c>
      <c r="V96" s="1">
        <f ca="1">V36+NORMINV(RAND(),0,'Total-Smoothed'!$AG$2)</f>
        <v>6.7113826647875685E-2</v>
      </c>
      <c r="W96" s="1">
        <f ca="1">W36+NORMINV(RAND(),0,'Total-Smoothed'!$AG$2)</f>
        <v>1.1423132210817162</v>
      </c>
    </row>
    <row r="97" spans="1:23">
      <c r="A97">
        <v>108</v>
      </c>
      <c r="B97" t="s">
        <v>83</v>
      </c>
      <c r="C97">
        <v>30</v>
      </c>
      <c r="D97" s="1">
        <f ca="1">D37+NORMINV(RAND(),0,'Total-Smoothed'!$AG$2)</f>
        <v>0.19770054226431261</v>
      </c>
      <c r="E97" s="1">
        <f ca="1">E37+NORMINV(RAND(),0,'Total-Smoothed'!$AG$2)</f>
        <v>1.3021751574794585E-3</v>
      </c>
      <c r="F97" s="1">
        <f ca="1">F37+NORMINV(RAND(),0,'Total-Smoothed'!$AG$2)</f>
        <v>0.38660024013348121</v>
      </c>
      <c r="G97" s="1">
        <f ca="1">G37+NORMINV(RAND(),0,'Total-Smoothed'!$AG$2)</f>
        <v>0.56635309168549319</v>
      </c>
      <c r="H97" s="1">
        <f ca="1">H37+NORMINV(RAND(),0,'Total-Smoothed'!$AG$2)</f>
        <v>-0.12565748495231685</v>
      </c>
      <c r="I97" s="1">
        <f ca="1">I37+NORMINV(RAND(),0,'Total-Smoothed'!$AG$2)</f>
        <v>0.72004312895522804</v>
      </c>
      <c r="J97" s="1">
        <f ca="1">J37+NORMINV(RAND(),0,'Total-Smoothed'!$AG$2)</f>
        <v>-2.0554454539248059E-2</v>
      </c>
      <c r="K97" s="1">
        <f ca="1">K37+NORMINV(RAND(),0,'Total-Smoothed'!$AG$2)</f>
        <v>-3.5028522923538065E-2</v>
      </c>
      <c r="L97" s="1">
        <f ca="1">L37+NORMINV(RAND(),0,'Total-Smoothed'!$AG$2)</f>
        <v>3.1174349889229402E-2</v>
      </c>
      <c r="M97" s="1">
        <f ca="1">M37+NORMINV(RAND(),0,'Total-Smoothed'!$AG$2)</f>
        <v>0.93290328063198302</v>
      </c>
      <c r="N97" s="1">
        <f ca="1">N37+NORMINV(RAND(),0,'Total-Smoothed'!$AG$2)</f>
        <v>6.7397030624841772E-2</v>
      </c>
      <c r="O97" s="1">
        <f ca="1">O37+NORMINV(RAND(),0,'Total-Smoothed'!$AG$2)</f>
        <v>1.0247037530922918</v>
      </c>
      <c r="P97" s="1">
        <f ca="1">P37+NORMINV(RAND(),0,'Total-Smoothed'!$AG$2)</f>
        <v>0.12455744366139543</v>
      </c>
      <c r="Q97" s="1">
        <f ca="1">Q37+NORMINV(RAND(),0,'Total-Smoothed'!$AG$2)</f>
        <v>1.1382585911084155</v>
      </c>
      <c r="R97" s="1">
        <f ca="1">R37+NORMINV(RAND(),0,'Total-Smoothed'!$AG$2)</f>
        <v>1.0363320505348914</v>
      </c>
      <c r="S97" s="1">
        <f ca="1">S37+NORMINV(RAND(),0,'Total-Smoothed'!$AG$2)</f>
        <v>-6.8209175248305859E-2</v>
      </c>
      <c r="T97" s="1">
        <f ca="1">T37+NORMINV(RAND(),0,'Total-Smoothed'!$AG$2)</f>
        <v>8.9951337482428173E-3</v>
      </c>
      <c r="U97" s="1">
        <f ca="1">U37+NORMINV(RAND(),0,'Total-Smoothed'!$AG$2)</f>
        <v>0.87241111536708593</v>
      </c>
      <c r="V97" s="1">
        <f ca="1">V37+NORMINV(RAND(),0,'Total-Smoothed'!$AG$2)</f>
        <v>1.1170693510443037</v>
      </c>
      <c r="W97" s="1">
        <f ca="1">W37+NORMINV(RAND(),0,'Total-Smoothed'!$AG$2)</f>
        <v>-2.2980975788080112E-2</v>
      </c>
    </row>
    <row r="98" spans="1:23">
      <c r="A98">
        <v>109</v>
      </c>
      <c r="B98" t="s">
        <v>84</v>
      </c>
      <c r="C98">
        <v>30</v>
      </c>
      <c r="D98" s="1">
        <f ca="1">D38+NORMINV(RAND(),0,'Total-Smoothed'!$AG$2)</f>
        <v>0.76235880766563224</v>
      </c>
      <c r="E98" s="1">
        <f ca="1">E38+NORMINV(RAND(),0,'Total-Smoothed'!$AG$2)</f>
        <v>-4.0838887428227048E-2</v>
      </c>
      <c r="F98" s="1">
        <f ca="1">F38+NORMINV(RAND(),0,'Total-Smoothed'!$AG$2)</f>
        <v>1.3204379539556083E-2</v>
      </c>
      <c r="G98" s="1">
        <f ca="1">G38+NORMINV(RAND(),0,'Total-Smoothed'!$AG$2)</f>
        <v>0.51396546875897831</v>
      </c>
      <c r="H98" s="1">
        <f ca="1">H38+NORMINV(RAND(),0,'Total-Smoothed'!$AG$2)</f>
        <v>0.17856378572023174</v>
      </c>
      <c r="I98" s="1">
        <f ca="1">I38+NORMINV(RAND(),0,'Total-Smoothed'!$AG$2)</f>
        <v>0.6397298791112066</v>
      </c>
      <c r="J98" s="1">
        <f ca="1">J38+NORMINV(RAND(),0,'Total-Smoothed'!$AG$2)</f>
        <v>-0.11942464567838743</v>
      </c>
      <c r="K98" s="1">
        <f ca="1">K38+NORMINV(RAND(),0,'Total-Smoothed'!$AG$2)</f>
        <v>-5.0278214843263364E-2</v>
      </c>
      <c r="L98" s="1">
        <f ca="1">L38+NORMINV(RAND(),0,'Total-Smoothed'!$AG$2)</f>
        <v>3.4884267883657637E-2</v>
      </c>
      <c r="M98" s="1">
        <f ca="1">M38+NORMINV(RAND(),0,'Total-Smoothed'!$AG$2)</f>
        <v>1.0016926207782633</v>
      </c>
      <c r="N98" s="1">
        <f ca="1">N38+NORMINV(RAND(),0,'Total-Smoothed'!$AG$2)</f>
        <v>1.2068348004132345</v>
      </c>
      <c r="O98" s="1">
        <f ca="1">O38+NORMINV(RAND(),0,'Total-Smoothed'!$AG$2)</f>
        <v>1.0772611387085071</v>
      </c>
      <c r="P98" s="1">
        <f ca="1">P38+NORMINV(RAND(),0,'Total-Smoothed'!$AG$2)</f>
        <v>-0.14620557587250993</v>
      </c>
      <c r="Q98" s="1">
        <f ca="1">Q38+NORMINV(RAND(),0,'Total-Smoothed'!$AG$2)</f>
        <v>1.1865762692243171</v>
      </c>
      <c r="R98" s="1">
        <f ca="1">R38+NORMINV(RAND(),0,'Total-Smoothed'!$AG$2)</f>
        <v>1.0959218732375686</v>
      </c>
      <c r="S98" s="1">
        <f ca="1">S38+NORMINV(RAND(),0,'Total-Smoothed'!$AG$2)</f>
        <v>-4.7287864783238598E-2</v>
      </c>
      <c r="T98" s="1">
        <f ca="1">T38+NORMINV(RAND(),0,'Total-Smoothed'!$AG$2)</f>
        <v>3.6278479601617286E-2</v>
      </c>
      <c r="U98" s="1">
        <f ca="1">U38+NORMINV(RAND(),0,'Total-Smoothed'!$AG$2)</f>
        <v>0.18137588848311612</v>
      </c>
      <c r="V98" s="1">
        <f ca="1">V38+NORMINV(RAND(),0,'Total-Smoothed'!$AG$2)</f>
        <v>3.7476490315785933E-2</v>
      </c>
      <c r="W98" s="1">
        <f ca="1">W38+NORMINV(RAND(),0,'Total-Smoothed'!$AG$2)</f>
        <v>-1.8204671698384724E-3</v>
      </c>
    </row>
    <row r="99" spans="1:23">
      <c r="A99">
        <v>110</v>
      </c>
      <c r="B99" t="s">
        <v>85</v>
      </c>
      <c r="C99">
        <v>30</v>
      </c>
      <c r="D99" s="1">
        <f ca="1">D39+NORMINV(RAND(),0,'Total-Smoothed'!$AG$2)</f>
        <v>4.8922547790203622E-2</v>
      </c>
      <c r="E99" s="1">
        <f ca="1">E39+NORMINV(RAND(),0,'Total-Smoothed'!$AG$2)</f>
        <v>6.527004659874161E-2</v>
      </c>
      <c r="F99" s="1">
        <f ca="1">F39+NORMINV(RAND(),0,'Total-Smoothed'!$AG$2)</f>
        <v>-4.8954970960120407E-2</v>
      </c>
      <c r="G99" s="1">
        <f ca="1">G39+NORMINV(RAND(),0,'Total-Smoothed'!$AG$2)</f>
        <v>1.0718266026481218</v>
      </c>
      <c r="H99" s="1">
        <f ca="1">H39+NORMINV(RAND(),0,'Total-Smoothed'!$AG$2)</f>
        <v>0.11435563256297382</v>
      </c>
      <c r="I99" s="1">
        <f ca="1">I39+NORMINV(RAND(),0,'Total-Smoothed'!$AG$2)</f>
        <v>1.0134643162899593</v>
      </c>
      <c r="J99" s="1">
        <f ca="1">J39+NORMINV(RAND(),0,'Total-Smoothed'!$AG$2)</f>
        <v>-9.2160611819970997E-2</v>
      </c>
      <c r="K99" s="1">
        <f ca="1">K39+NORMINV(RAND(),0,'Total-Smoothed'!$AG$2)</f>
        <v>-1.1724895684934691E-2</v>
      </c>
      <c r="L99" s="1">
        <f ca="1">L39+NORMINV(RAND(),0,'Total-Smoothed'!$AG$2)</f>
        <v>0.51783330625716784</v>
      </c>
      <c r="M99" s="1">
        <f ca="1">M39+NORMINV(RAND(),0,'Total-Smoothed'!$AG$2)</f>
        <v>-1.9137189834154269E-2</v>
      </c>
      <c r="N99" s="1">
        <f ca="1">N39+NORMINV(RAND(),0,'Total-Smoothed'!$AG$2)</f>
        <v>0.9741408716727713</v>
      </c>
      <c r="O99" s="1">
        <f ca="1">O39+NORMINV(RAND(),0,'Total-Smoothed'!$AG$2)</f>
        <v>-5.3280890960490393E-2</v>
      </c>
      <c r="P99" s="1">
        <f ca="1">P39+NORMINV(RAND(),0,'Total-Smoothed'!$AG$2)</f>
        <v>0.7670715466966509</v>
      </c>
      <c r="Q99" s="1">
        <f ca="1">Q39+NORMINV(RAND(),0,'Total-Smoothed'!$AG$2)</f>
        <v>0.94598778888067081</v>
      </c>
      <c r="R99" s="1">
        <f ca="1">R39+NORMINV(RAND(),0,'Total-Smoothed'!$AG$2)</f>
        <v>0.96951883938813499</v>
      </c>
      <c r="S99" s="1">
        <f ca="1">S39+NORMINV(RAND(),0,'Total-Smoothed'!$AG$2)</f>
        <v>-5.4011962741544489E-2</v>
      </c>
      <c r="T99" s="1">
        <f ca="1">T39+NORMINV(RAND(),0,'Total-Smoothed'!$AG$2)</f>
        <v>0.10808342372468692</v>
      </c>
      <c r="U99" s="1">
        <f ca="1">U39+NORMINV(RAND(),0,'Total-Smoothed'!$AG$2)</f>
        <v>1.0505881829154056</v>
      </c>
      <c r="V99" s="1">
        <f ca="1">V39+NORMINV(RAND(),0,'Total-Smoothed'!$AG$2)</f>
        <v>-6.1552563794469828E-2</v>
      </c>
      <c r="W99" s="1">
        <f ca="1">W39+NORMINV(RAND(),0,'Total-Smoothed'!$AG$2)</f>
        <v>1.1018647538946653</v>
      </c>
    </row>
    <row r="100" spans="1:23">
      <c r="A100">
        <v>111</v>
      </c>
      <c r="B100" t="s">
        <v>86</v>
      </c>
      <c r="C100">
        <v>30</v>
      </c>
      <c r="D100" s="1">
        <f ca="1">D40+NORMINV(RAND(),0,'Total-Smoothed'!$AG$2)</f>
        <v>0.67141849052402591</v>
      </c>
      <c r="E100" s="1">
        <f ca="1">E40+NORMINV(RAND(),0,'Total-Smoothed'!$AG$2)</f>
        <v>-0.10795206437677857</v>
      </c>
      <c r="F100" s="1">
        <f ca="1">F40+NORMINV(RAND(),0,'Total-Smoothed'!$AG$2)</f>
        <v>-4.2966745967188816E-2</v>
      </c>
      <c r="G100" s="1">
        <f ca="1">G40+NORMINV(RAND(),0,'Total-Smoothed'!$AG$2)</f>
        <v>0.26368008540195687</v>
      </c>
      <c r="H100" s="1">
        <f ca="1">H40+NORMINV(RAND(),0,'Total-Smoothed'!$AG$2)</f>
        <v>-2.860274541126924E-3</v>
      </c>
      <c r="I100" s="1">
        <f ca="1">I40+NORMINV(RAND(),0,'Total-Smoothed'!$AG$2)</f>
        <v>0.90127822305182315</v>
      </c>
      <c r="J100" s="1">
        <f ca="1">J40+NORMINV(RAND(),0,'Total-Smoothed'!$AG$2)</f>
        <v>-8.0098582199639196E-2</v>
      </c>
      <c r="K100" s="1">
        <f ca="1">K40+NORMINV(RAND(),0,'Total-Smoothed'!$AG$2)</f>
        <v>-3.9999152600105017E-2</v>
      </c>
      <c r="L100" s="1">
        <f ca="1">L40+NORMINV(RAND(),0,'Total-Smoothed'!$AG$2)</f>
        <v>0.88303655345008392</v>
      </c>
      <c r="M100" s="1">
        <f ca="1">M40+NORMINV(RAND(),0,'Total-Smoothed'!$AG$2)</f>
        <v>0.91032868261729627</v>
      </c>
      <c r="N100" s="1">
        <f ca="1">N40+NORMINV(RAND(),0,'Total-Smoothed'!$AG$2)</f>
        <v>1.0920773205229284</v>
      </c>
      <c r="O100" s="1">
        <f ca="1">O40+NORMINV(RAND(),0,'Total-Smoothed'!$AG$2)</f>
        <v>1.0940880996101894</v>
      </c>
      <c r="P100" s="1">
        <f ca="1">P40+NORMINV(RAND(),0,'Total-Smoothed'!$AG$2)</f>
        <v>-7.6315041039624373E-2</v>
      </c>
      <c r="Q100" s="1">
        <f ca="1">Q40+NORMINV(RAND(),0,'Total-Smoothed'!$AG$2)</f>
        <v>0.97860621866603426</v>
      </c>
      <c r="R100" s="1">
        <f ca="1">R40+NORMINV(RAND(),0,'Total-Smoothed'!$AG$2)</f>
        <v>0.86580693220727767</v>
      </c>
      <c r="S100" s="1">
        <f ca="1">S40+NORMINV(RAND(),0,'Total-Smoothed'!$AG$2)</f>
        <v>5.6261851383702169E-2</v>
      </c>
      <c r="T100" s="1">
        <f ca="1">T40+NORMINV(RAND(),0,'Total-Smoothed'!$AG$2)</f>
        <v>-0.17601162510631979</v>
      </c>
      <c r="U100" s="1">
        <f ca="1">U40+NORMINV(RAND(),0,'Total-Smoothed'!$AG$2)</f>
        <v>0.91396032560122764</v>
      </c>
      <c r="V100" s="1">
        <f ca="1">V40+NORMINV(RAND(),0,'Total-Smoothed'!$AG$2)</f>
        <v>4.1736933062992969E-2</v>
      </c>
      <c r="W100" s="1">
        <f ca="1">W40+NORMINV(RAND(),0,'Total-Smoothed'!$AG$2)</f>
        <v>0.93377917246868869</v>
      </c>
    </row>
    <row r="101" spans="1:23">
      <c r="A101">
        <v>112</v>
      </c>
      <c r="B101" t="s">
        <v>87</v>
      </c>
      <c r="C101">
        <v>30</v>
      </c>
      <c r="D101" s="1">
        <f ca="1">D41+NORMINV(RAND(),0,'Total-Smoothed'!$AG$2)</f>
        <v>0.33763026429227927</v>
      </c>
      <c r="E101" s="1">
        <f ca="1">E41+NORMINV(RAND(),0,'Total-Smoothed'!$AG$2)</f>
        <v>9.6090392011265444E-2</v>
      </c>
      <c r="F101" s="1">
        <f ca="1">F41+NORMINV(RAND(),0,'Total-Smoothed'!$AG$2)</f>
        <v>0.15364479921570109</v>
      </c>
      <c r="G101" s="1">
        <f ca="1">G41+NORMINV(RAND(),0,'Total-Smoothed'!$AG$2)</f>
        <v>0.70048277580300988</v>
      </c>
      <c r="H101" s="1">
        <f ca="1">H41+NORMINV(RAND(),0,'Total-Smoothed'!$AG$2)</f>
        <v>-8.9595953650788152E-2</v>
      </c>
      <c r="I101" s="1">
        <f ca="1">I41+NORMINV(RAND(),0,'Total-Smoothed'!$AG$2)</f>
        <v>-3.0912759335884797E-2</v>
      </c>
      <c r="J101" s="1">
        <f ca="1">J41+NORMINV(RAND(),0,'Total-Smoothed'!$AG$2)</f>
        <v>-0.13146539768834131</v>
      </c>
      <c r="K101" s="1">
        <f ca="1">K41+NORMINV(RAND(),0,'Total-Smoothed'!$AG$2)</f>
        <v>-0.14767694912955415</v>
      </c>
      <c r="L101" s="1">
        <f ca="1">L41+NORMINV(RAND(),0,'Total-Smoothed'!$AG$2)</f>
        <v>0.27038240934321484</v>
      </c>
      <c r="M101" s="1">
        <f ca="1">M41+NORMINV(RAND(),0,'Total-Smoothed'!$AG$2)</f>
        <v>1.0369538523981703</v>
      </c>
      <c r="N101" s="1">
        <f ca="1">N41+NORMINV(RAND(),0,'Total-Smoothed'!$AG$2)</f>
        <v>0.31535692225626422</v>
      </c>
      <c r="O101" s="1">
        <f ca="1">O41+NORMINV(RAND(),0,'Total-Smoothed'!$AG$2)</f>
        <v>0.76784065526013134</v>
      </c>
      <c r="P101" s="1">
        <f ca="1">P41+NORMINV(RAND(),0,'Total-Smoothed'!$AG$2)</f>
        <v>0.17016304934975168</v>
      </c>
      <c r="Q101" s="1">
        <f ca="1">Q41+NORMINV(RAND(),0,'Total-Smoothed'!$AG$2)</f>
        <v>0.95086937920373049</v>
      </c>
      <c r="R101" s="1">
        <f ca="1">R41+NORMINV(RAND(),0,'Total-Smoothed'!$AG$2)</f>
        <v>0.97508944226545802</v>
      </c>
      <c r="S101" s="1">
        <f ca="1">S41+NORMINV(RAND(),0,'Total-Smoothed'!$AG$2)</f>
        <v>0.14467085627222973</v>
      </c>
      <c r="T101" s="1">
        <f ca="1">T41+NORMINV(RAND(),0,'Total-Smoothed'!$AG$2)</f>
        <v>5.2314351862516345E-2</v>
      </c>
      <c r="U101" s="1">
        <f ca="1">U41+NORMINV(RAND(),0,'Total-Smoothed'!$AG$2)</f>
        <v>-7.8685999558302008E-2</v>
      </c>
      <c r="V101" s="1">
        <f ca="1">V41+NORMINV(RAND(),0,'Total-Smoothed'!$AG$2)</f>
        <v>0.96574298817378079</v>
      </c>
      <c r="W101" s="1">
        <f ca="1">W41+NORMINV(RAND(),0,'Total-Smoothed'!$AG$2)</f>
        <v>0.12033676340657132</v>
      </c>
    </row>
    <row r="102" spans="1:23">
      <c r="A102">
        <v>113</v>
      </c>
      <c r="B102" t="s">
        <v>88</v>
      </c>
      <c r="C102">
        <v>30</v>
      </c>
      <c r="D102" s="1">
        <f ca="1">D42+NORMINV(RAND(),0,'Total-Smoothed'!$AG$2)</f>
        <v>1.2415972835458648</v>
      </c>
      <c r="E102" s="1">
        <f ca="1">E42+NORMINV(RAND(),0,'Total-Smoothed'!$AG$2)</f>
        <v>-6.1376062679115537E-2</v>
      </c>
      <c r="F102" s="1">
        <f ca="1">F42+NORMINV(RAND(),0,'Total-Smoothed'!$AG$2)</f>
        <v>3.6801906221117113E-2</v>
      </c>
      <c r="G102" s="1">
        <f ca="1">G42+NORMINV(RAND(),0,'Total-Smoothed'!$AG$2)</f>
        <v>-4.3305417194122044E-2</v>
      </c>
      <c r="H102" s="1">
        <f ca="1">H42+NORMINV(RAND(),0,'Total-Smoothed'!$AG$2)</f>
        <v>5.2772176492143323E-2</v>
      </c>
      <c r="I102" s="1">
        <f ca="1">I42+NORMINV(RAND(),0,'Total-Smoothed'!$AG$2)</f>
        <v>-8.8137057675555103E-2</v>
      </c>
      <c r="J102" s="1">
        <f ca="1">J42+NORMINV(RAND(),0,'Total-Smoothed'!$AG$2)</f>
        <v>-5.9471108579763725E-2</v>
      </c>
      <c r="K102" s="1">
        <f ca="1">K42+NORMINV(RAND(),0,'Total-Smoothed'!$AG$2)</f>
        <v>0.10654756243208344</v>
      </c>
      <c r="L102" s="1">
        <f ca="1">L42+NORMINV(RAND(),0,'Total-Smoothed'!$AG$2)</f>
        <v>-0.10183767322392603</v>
      </c>
      <c r="M102" s="1">
        <f ca="1">M42+NORMINV(RAND(),0,'Total-Smoothed'!$AG$2)</f>
        <v>1.0036556960592209</v>
      </c>
      <c r="N102" s="1">
        <f ca="1">N42+NORMINV(RAND(),0,'Total-Smoothed'!$AG$2)</f>
        <v>1.0603227546450218</v>
      </c>
      <c r="O102" s="1">
        <f ca="1">O42+NORMINV(RAND(),0,'Total-Smoothed'!$AG$2)</f>
        <v>0.87131368926798747</v>
      </c>
      <c r="P102" s="1">
        <f ca="1">P42+NORMINV(RAND(),0,'Total-Smoothed'!$AG$2)</f>
        <v>0.76968966521252402</v>
      </c>
      <c r="Q102" s="1">
        <f ca="1">Q42+NORMINV(RAND(),0,'Total-Smoothed'!$AG$2)</f>
        <v>1.0146294102958295</v>
      </c>
      <c r="R102" s="1">
        <f ca="1">R42+NORMINV(RAND(),0,'Total-Smoothed'!$AG$2)</f>
        <v>0.82194395257114483</v>
      </c>
      <c r="S102" s="1">
        <f ca="1">S42+NORMINV(RAND(),0,'Total-Smoothed'!$AG$2)</f>
        <v>-0.12020198072334948</v>
      </c>
      <c r="T102" s="1">
        <f ca="1">T42+NORMINV(RAND(),0,'Total-Smoothed'!$AG$2)</f>
        <v>-1.5943622862473583E-2</v>
      </c>
      <c r="U102" s="1">
        <f ca="1">U42+NORMINV(RAND(),0,'Total-Smoothed'!$AG$2)</f>
        <v>-4.3983292574806834E-2</v>
      </c>
      <c r="V102" s="1">
        <f ca="1">V42+NORMINV(RAND(),0,'Total-Smoothed'!$AG$2)</f>
        <v>-0.180756585550268</v>
      </c>
      <c r="W102" s="1">
        <f ca="1">W42+NORMINV(RAND(),0,'Total-Smoothed'!$AG$2)</f>
        <v>-5.1106080435930262E-2</v>
      </c>
    </row>
    <row r="103" spans="1:23">
      <c r="A103">
        <v>114</v>
      </c>
      <c r="B103" t="s">
        <v>89</v>
      </c>
      <c r="C103">
        <v>30</v>
      </c>
      <c r="D103" s="1">
        <f ca="1">D43+NORMINV(RAND(),0,'Total-Smoothed'!$AG$2)</f>
        <v>0.94900179007169316</v>
      </c>
      <c r="E103" s="1">
        <f ca="1">E43+NORMINV(RAND(),0,'Total-Smoothed'!$AG$2)</f>
        <v>-6.2385211820075837E-2</v>
      </c>
      <c r="F103" s="1">
        <f ca="1">F43+NORMINV(RAND(),0,'Total-Smoothed'!$AG$2)</f>
        <v>-4.7369524826160005E-2</v>
      </c>
      <c r="G103" s="1">
        <f ca="1">G43+NORMINV(RAND(),0,'Total-Smoothed'!$AG$2)</f>
        <v>9.0849996952093129E-2</v>
      </c>
      <c r="H103" s="1">
        <f ca="1">H43+NORMINV(RAND(),0,'Total-Smoothed'!$AG$2)</f>
        <v>3.1934664472354796E-2</v>
      </c>
      <c r="I103" s="1">
        <f ca="1">I43+NORMINV(RAND(),0,'Total-Smoothed'!$AG$2)</f>
        <v>0.43389072901886128</v>
      </c>
      <c r="J103" s="1">
        <f ca="1">J43+NORMINV(RAND(),0,'Total-Smoothed'!$AG$2)</f>
        <v>4.6349072428492726E-2</v>
      </c>
      <c r="K103" s="1">
        <f ca="1">K43+NORMINV(RAND(),0,'Total-Smoothed'!$AG$2)</f>
        <v>8.5202335070204319E-2</v>
      </c>
      <c r="L103" s="1">
        <f ca="1">L43+NORMINV(RAND(),0,'Total-Smoothed'!$AG$2)</f>
        <v>9.5857978035795072E-2</v>
      </c>
      <c r="M103" s="1">
        <f ca="1">M43+NORMINV(RAND(),0,'Total-Smoothed'!$AG$2)</f>
        <v>5.093825467868672E-2</v>
      </c>
      <c r="N103" s="1">
        <f ca="1">N43+NORMINV(RAND(),0,'Total-Smoothed'!$AG$2)</f>
        <v>3.1925068198854142E-2</v>
      </c>
      <c r="O103" s="1">
        <f ca="1">O43+NORMINV(RAND(),0,'Total-Smoothed'!$AG$2)</f>
        <v>4.9414763295434538E-2</v>
      </c>
      <c r="P103" s="1">
        <f ca="1">P43+NORMINV(RAND(),0,'Total-Smoothed'!$AG$2)</f>
        <v>0.27851501179797483</v>
      </c>
      <c r="Q103" s="1">
        <f ca="1">Q43+NORMINV(RAND(),0,'Total-Smoothed'!$AG$2)</f>
        <v>-2.417523512596071E-2</v>
      </c>
      <c r="R103" s="1">
        <f ca="1">R43+NORMINV(RAND(),0,'Total-Smoothed'!$AG$2)</f>
        <v>0.94676583592963881</v>
      </c>
      <c r="S103" s="1">
        <f ca="1">S43+NORMINV(RAND(),0,'Total-Smoothed'!$AG$2)</f>
        <v>1.0489118703040308</v>
      </c>
      <c r="T103" s="1">
        <f ca="1">T43+NORMINV(RAND(),0,'Total-Smoothed'!$AG$2)</f>
        <v>0.13095329387352214</v>
      </c>
      <c r="U103" s="1">
        <f ca="1">U43+NORMINV(RAND(),0,'Total-Smoothed'!$AG$2)</f>
        <v>-0.14083385195842102</v>
      </c>
      <c r="V103" s="1">
        <f ca="1">V43+NORMINV(RAND(),0,'Total-Smoothed'!$AG$2)</f>
        <v>0.8771543630239288</v>
      </c>
      <c r="W103" s="1">
        <f ca="1">W43+NORMINV(RAND(),0,'Total-Smoothed'!$AG$2)</f>
        <v>0.23399244352187992</v>
      </c>
    </row>
    <row r="104" spans="1:23">
      <c r="A104">
        <v>115</v>
      </c>
      <c r="B104" t="s">
        <v>90</v>
      </c>
      <c r="C104">
        <v>30</v>
      </c>
      <c r="D104" s="1">
        <f ca="1">D44+NORMINV(RAND(),0,'Total-Smoothed'!$AG$2)</f>
        <v>1.1254466427556529</v>
      </c>
      <c r="E104" s="1">
        <f ca="1">E44+NORMINV(RAND(),0,'Total-Smoothed'!$AG$2)</f>
        <v>1.7142220330707864E-2</v>
      </c>
      <c r="F104" s="1">
        <f ca="1">F44+NORMINV(RAND(),0,'Total-Smoothed'!$AG$2)</f>
        <v>0.14389532756753826</v>
      </c>
      <c r="G104" s="1">
        <f ca="1">G44+NORMINV(RAND(),0,'Total-Smoothed'!$AG$2)</f>
        <v>6.3834039626212258E-2</v>
      </c>
      <c r="H104" s="1">
        <f ca="1">H44+NORMINV(RAND(),0,'Total-Smoothed'!$AG$2)</f>
        <v>6.6478963488139198E-2</v>
      </c>
      <c r="I104" s="1">
        <f ca="1">I44+NORMINV(RAND(),0,'Total-Smoothed'!$AG$2)</f>
        <v>0.84512756969342429</v>
      </c>
      <c r="J104" s="1">
        <f ca="1">J44+NORMINV(RAND(),0,'Total-Smoothed'!$AG$2)</f>
        <v>-7.8315473536431118E-2</v>
      </c>
      <c r="K104" s="1">
        <f ca="1">K44+NORMINV(RAND(),0,'Total-Smoothed'!$AG$2)</f>
        <v>-8.927062004567797E-2</v>
      </c>
      <c r="L104" s="1">
        <f ca="1">L44+NORMINV(RAND(),0,'Total-Smoothed'!$AG$2)</f>
        <v>-5.8255452402543914E-2</v>
      </c>
      <c r="M104" s="1">
        <f ca="1">M44+NORMINV(RAND(),0,'Total-Smoothed'!$AG$2)</f>
        <v>0.62181689072458513</v>
      </c>
      <c r="N104" s="1">
        <f ca="1">N44+NORMINV(RAND(),0,'Total-Smoothed'!$AG$2)</f>
        <v>0.1023942679819011</v>
      </c>
      <c r="O104" s="1">
        <f ca="1">O44+NORMINV(RAND(),0,'Total-Smoothed'!$AG$2)</f>
        <v>0.36303864017302789</v>
      </c>
      <c r="P104" s="1">
        <f ca="1">P44+NORMINV(RAND(),0,'Total-Smoothed'!$AG$2)</f>
        <v>1.4464450608176832E-2</v>
      </c>
      <c r="Q104" s="1">
        <f ca="1">Q44+NORMINV(RAND(),0,'Total-Smoothed'!$AG$2)</f>
        <v>0.20705948303537172</v>
      </c>
      <c r="R104" s="1">
        <f ca="1">R44+NORMINV(RAND(),0,'Total-Smoothed'!$AG$2)</f>
        <v>0.91610680725959459</v>
      </c>
      <c r="S104" s="1">
        <f ca="1">S44+NORMINV(RAND(),0,'Total-Smoothed'!$AG$2)</f>
        <v>0.98566063829595674</v>
      </c>
      <c r="T104" s="1">
        <f ca="1">T44+NORMINV(RAND(),0,'Total-Smoothed'!$AG$2)</f>
        <v>-8.020138279680783E-2</v>
      </c>
      <c r="U104" s="1">
        <f ca="1">U44+NORMINV(RAND(),0,'Total-Smoothed'!$AG$2)</f>
        <v>0.97954201207820235</v>
      </c>
      <c r="V104" s="1">
        <f ca="1">V44+NORMINV(RAND(),0,'Total-Smoothed'!$AG$2)</f>
        <v>0.95130221468085241</v>
      </c>
      <c r="W104" s="1">
        <f ca="1">W44+NORMINV(RAND(),0,'Total-Smoothed'!$AG$2)</f>
        <v>-6.7224864891255828E-2</v>
      </c>
    </row>
    <row r="105" spans="1:23">
      <c r="A105">
        <v>116</v>
      </c>
      <c r="B105" t="s">
        <v>91</v>
      </c>
      <c r="C105">
        <v>30</v>
      </c>
      <c r="D105" s="1">
        <f ca="1">D45+NORMINV(RAND(),0,'Total-Smoothed'!$AG$2)</f>
        <v>5.6280325231699839E-2</v>
      </c>
      <c r="E105" s="1">
        <f ca="1">E45+NORMINV(RAND(),0,'Total-Smoothed'!$AG$2)</f>
        <v>0.10036037246625021</v>
      </c>
      <c r="F105" s="1">
        <f ca="1">F45+NORMINV(RAND(),0,'Total-Smoothed'!$AG$2)</f>
        <v>-1.1429198262605415E-2</v>
      </c>
      <c r="G105" s="1">
        <f ca="1">G45+NORMINV(RAND(),0,'Total-Smoothed'!$AG$2)</f>
        <v>0.44151971413064328</v>
      </c>
      <c r="H105" s="1">
        <f ca="1">H45+NORMINV(RAND(),0,'Total-Smoothed'!$AG$2)</f>
        <v>7.9172885889964142E-2</v>
      </c>
      <c r="I105" s="1">
        <f ca="1">I45+NORMINV(RAND(),0,'Total-Smoothed'!$AG$2)</f>
        <v>0.78483963538024493</v>
      </c>
      <c r="J105" s="1">
        <f ca="1">J45+NORMINV(RAND(),0,'Total-Smoothed'!$AG$2)</f>
        <v>5.2751586011131515E-2</v>
      </c>
      <c r="K105" s="1">
        <f ca="1">K45+NORMINV(RAND(),0,'Total-Smoothed'!$AG$2)</f>
        <v>3.5642322324560008E-2</v>
      </c>
      <c r="L105" s="1">
        <f ca="1">L45+NORMINV(RAND(),0,'Total-Smoothed'!$AG$2)</f>
        <v>-2.3854589619837413E-2</v>
      </c>
      <c r="M105" s="1">
        <f ca="1">M45+NORMINV(RAND(),0,'Total-Smoothed'!$AG$2)</f>
        <v>4.6124215394214513E-3</v>
      </c>
      <c r="N105" s="1">
        <f ca="1">N45+NORMINV(RAND(),0,'Total-Smoothed'!$AG$2)</f>
        <v>1.0558028795274219</v>
      </c>
      <c r="O105" s="1">
        <f ca="1">O45+NORMINV(RAND(),0,'Total-Smoothed'!$AG$2)</f>
        <v>0.66589945303809217</v>
      </c>
      <c r="P105" s="1">
        <f ca="1">P45+NORMINV(RAND(),0,'Total-Smoothed'!$AG$2)</f>
        <v>0.85311193250611206</v>
      </c>
      <c r="Q105" s="1">
        <f ca="1">Q45+NORMINV(RAND(),0,'Total-Smoothed'!$AG$2)</f>
        <v>3.1916423223561217E-2</v>
      </c>
      <c r="R105" s="1">
        <f ca="1">R45+NORMINV(RAND(),0,'Total-Smoothed'!$AG$2)</f>
        <v>1.0602363478493539</v>
      </c>
      <c r="S105" s="1">
        <f ca="1">S45+NORMINV(RAND(),0,'Total-Smoothed'!$AG$2)</f>
        <v>0.89340151620253183</v>
      </c>
      <c r="T105" s="1">
        <f ca="1">T45+NORMINV(RAND(),0,'Total-Smoothed'!$AG$2)</f>
        <v>2.9021714630470832E-2</v>
      </c>
      <c r="U105" s="1">
        <f ca="1">U45+NORMINV(RAND(),0,'Total-Smoothed'!$AG$2)</f>
        <v>-5.7263722761148175E-2</v>
      </c>
      <c r="V105" s="1">
        <f ca="1">V45+NORMINV(RAND(),0,'Total-Smoothed'!$AG$2)</f>
        <v>-9.2797776961444603E-2</v>
      </c>
      <c r="W105" s="1">
        <f ca="1">W45+NORMINV(RAND(),0,'Total-Smoothed'!$AG$2)</f>
        <v>5.7662523853375544E-2</v>
      </c>
    </row>
    <row r="106" spans="1:23">
      <c r="A106">
        <v>117</v>
      </c>
      <c r="B106" t="s">
        <v>92</v>
      </c>
      <c r="C106">
        <v>30</v>
      </c>
      <c r="D106" s="1">
        <f ca="1">D46+NORMINV(RAND(),0,'Total-Smoothed'!$AG$2)</f>
        <v>0.97730940840652269</v>
      </c>
      <c r="E106" s="1">
        <f ca="1">E46+NORMINV(RAND(),0,'Total-Smoothed'!$AG$2)</f>
        <v>0.52217180308661482</v>
      </c>
      <c r="F106" s="1">
        <f ca="1">F46+NORMINV(RAND(),0,'Total-Smoothed'!$AG$2)</f>
        <v>4.6778391210273308E-2</v>
      </c>
      <c r="G106" s="1">
        <f ca="1">G46+NORMINV(RAND(),0,'Total-Smoothed'!$AG$2)</f>
        <v>0.21119143967915335</v>
      </c>
      <c r="H106" s="1">
        <f ca="1">H46+NORMINV(RAND(),0,'Total-Smoothed'!$AG$2)</f>
        <v>0.78697913951630472</v>
      </c>
      <c r="I106" s="1">
        <f ca="1">I46+NORMINV(RAND(),0,'Total-Smoothed'!$AG$2)</f>
        <v>0.45478258196563848</v>
      </c>
      <c r="J106" s="1">
        <f ca="1">J46+NORMINV(RAND(),0,'Total-Smoothed'!$AG$2)</f>
        <v>0.12441484098620624</v>
      </c>
      <c r="K106" s="1">
        <f ca="1">K46+NORMINV(RAND(),0,'Total-Smoothed'!$AG$2)</f>
        <v>0.15316931184570076</v>
      </c>
      <c r="L106" s="1">
        <f ca="1">L46+NORMINV(RAND(),0,'Total-Smoothed'!$AG$2)</f>
        <v>0.10994128292713207</v>
      </c>
      <c r="M106" s="1">
        <f ca="1">M46+NORMINV(RAND(),0,'Total-Smoothed'!$AG$2)</f>
        <v>1.0810549802004414</v>
      </c>
      <c r="N106" s="1">
        <f ca="1">N46+NORMINV(RAND(),0,'Total-Smoothed'!$AG$2)</f>
        <v>0.13400805306689687</v>
      </c>
      <c r="O106" s="1">
        <f ca="1">O46+NORMINV(RAND(),0,'Total-Smoothed'!$AG$2)</f>
        <v>0.45474745543513007</v>
      </c>
      <c r="P106" s="1">
        <f ca="1">P46+NORMINV(RAND(),0,'Total-Smoothed'!$AG$2)</f>
        <v>0.26699750522204413</v>
      </c>
      <c r="Q106" s="1">
        <f ca="1">Q46+NORMINV(RAND(),0,'Total-Smoothed'!$AG$2)</f>
        <v>0.13823696023110893</v>
      </c>
      <c r="R106" s="1">
        <f ca="1">R46+NORMINV(RAND(),0,'Total-Smoothed'!$AG$2)</f>
        <v>0.93287181561039878</v>
      </c>
      <c r="S106" s="1">
        <f ca="1">S46+NORMINV(RAND(),0,'Total-Smoothed'!$AG$2)</f>
        <v>0.87896475218612158</v>
      </c>
      <c r="T106" s="1">
        <f ca="1">T46+NORMINV(RAND(),0,'Total-Smoothed'!$AG$2)</f>
        <v>-0.10924200289695932</v>
      </c>
      <c r="U106" s="1">
        <f ca="1">U46+NORMINV(RAND(),0,'Total-Smoothed'!$AG$2)</f>
        <v>0.89185935194343213</v>
      </c>
      <c r="V106" s="1">
        <f ca="1">V46+NORMINV(RAND(),0,'Total-Smoothed'!$AG$2)</f>
        <v>8.3625570041521491E-2</v>
      </c>
      <c r="W106" s="1">
        <f ca="1">W46+NORMINV(RAND(),0,'Total-Smoothed'!$AG$2)</f>
        <v>0.11309317669814156</v>
      </c>
    </row>
    <row r="107" spans="1:23">
      <c r="A107">
        <v>118</v>
      </c>
      <c r="B107" t="s">
        <v>93</v>
      </c>
      <c r="C107">
        <v>30</v>
      </c>
      <c r="D107" s="1">
        <f ca="1">D47+NORMINV(RAND(),0,'Total-Smoothed'!$AG$2)</f>
        <v>0.87876523884700308</v>
      </c>
      <c r="E107" s="1">
        <f ca="1">E47+NORMINV(RAND(),0,'Total-Smoothed'!$AG$2)</f>
        <v>0.64702664695720746</v>
      </c>
      <c r="F107" s="1">
        <f ca="1">F47+NORMINV(RAND(),0,'Total-Smoothed'!$AG$2)</f>
        <v>9.0952743621305787E-2</v>
      </c>
      <c r="G107" s="1">
        <f ca="1">G47+NORMINV(RAND(),0,'Total-Smoothed'!$AG$2)</f>
        <v>6.1586399553844595E-2</v>
      </c>
      <c r="H107" s="1">
        <f ca="1">H47+NORMINV(RAND(),0,'Total-Smoothed'!$AG$2)</f>
        <v>0.30807585258327608</v>
      </c>
      <c r="I107" s="1">
        <f ca="1">I47+NORMINV(RAND(),0,'Total-Smoothed'!$AG$2)</f>
        <v>1.1125369232376003</v>
      </c>
      <c r="J107" s="1">
        <f ca="1">J47+NORMINV(RAND(),0,'Total-Smoothed'!$AG$2)</f>
        <v>7.783426221844876E-2</v>
      </c>
      <c r="K107" s="1">
        <f ca="1">K47+NORMINV(RAND(),0,'Total-Smoothed'!$AG$2)</f>
        <v>-9.6029209817952585E-2</v>
      </c>
      <c r="L107" s="1">
        <f ca="1">L47+NORMINV(RAND(),0,'Total-Smoothed'!$AG$2)</f>
        <v>5.5367727234627795E-2</v>
      </c>
      <c r="M107" s="1">
        <f ca="1">M47+NORMINV(RAND(),0,'Total-Smoothed'!$AG$2)</f>
        <v>0.1603254689552292</v>
      </c>
      <c r="N107" s="1">
        <f ca="1">N47+NORMINV(RAND(),0,'Total-Smoothed'!$AG$2)</f>
        <v>0.90470045916568487</v>
      </c>
      <c r="O107" s="1">
        <f ca="1">O47+NORMINV(RAND(),0,'Total-Smoothed'!$AG$2)</f>
        <v>0.49229365300621486</v>
      </c>
      <c r="P107" s="1">
        <f ca="1">P47+NORMINV(RAND(),0,'Total-Smoothed'!$AG$2)</f>
        <v>0.2612948800296937</v>
      </c>
      <c r="Q107" s="1">
        <f ca="1">Q47+NORMINV(RAND(),0,'Total-Smoothed'!$AG$2)</f>
        <v>0.2653410147408109</v>
      </c>
      <c r="R107" s="1">
        <f ca="1">R47+NORMINV(RAND(),0,'Total-Smoothed'!$AG$2)</f>
        <v>1.0814204581694715</v>
      </c>
      <c r="S107" s="1">
        <f ca="1">S47+NORMINV(RAND(),0,'Total-Smoothed'!$AG$2)</f>
        <v>1.2133195553206637</v>
      </c>
      <c r="T107" s="1">
        <f ca="1">T47+NORMINV(RAND(),0,'Total-Smoothed'!$AG$2)</f>
        <v>0.1897461240199376</v>
      </c>
      <c r="U107" s="1">
        <f ca="1">U47+NORMINV(RAND(),0,'Total-Smoothed'!$AG$2)</f>
        <v>0.9829738780039956</v>
      </c>
      <c r="V107" s="1">
        <f ca="1">V47+NORMINV(RAND(),0,'Total-Smoothed'!$AG$2)</f>
        <v>0.95504860201934638</v>
      </c>
      <c r="W107" s="1">
        <f ca="1">W47+NORMINV(RAND(),0,'Total-Smoothed'!$AG$2)</f>
        <v>0.13022389810745719</v>
      </c>
    </row>
    <row r="108" spans="1:23">
      <c r="A108">
        <v>119</v>
      </c>
      <c r="B108" t="s">
        <v>94</v>
      </c>
      <c r="C108">
        <v>30</v>
      </c>
      <c r="D108" s="1">
        <f ca="1">D48+NORMINV(RAND(),0,'Total-Smoothed'!$AG$2)</f>
        <v>0.9896603460680401</v>
      </c>
      <c r="E108" s="1">
        <f ca="1">E48+NORMINV(RAND(),0,'Total-Smoothed'!$AG$2)</f>
        <v>5.4460882772885813E-2</v>
      </c>
      <c r="F108" s="1">
        <f ca="1">F48+NORMINV(RAND(),0,'Total-Smoothed'!$AG$2)</f>
        <v>4.7016107839951908E-2</v>
      </c>
      <c r="G108" s="1">
        <f ca="1">G48+NORMINV(RAND(),0,'Total-Smoothed'!$AG$2)</f>
        <v>-8.1217902288682406E-2</v>
      </c>
      <c r="H108" s="1">
        <f ca="1">H48+NORMINV(RAND(),0,'Total-Smoothed'!$AG$2)</f>
        <v>0.13926341523689964</v>
      </c>
      <c r="I108" s="1">
        <f ca="1">I48+NORMINV(RAND(),0,'Total-Smoothed'!$AG$2)</f>
        <v>0.84973765673237467</v>
      </c>
      <c r="J108" s="1">
        <f ca="1">J48+NORMINV(RAND(),0,'Total-Smoothed'!$AG$2)</f>
        <v>5.479312682252109E-2</v>
      </c>
      <c r="K108" s="1">
        <f ca="1">K48+NORMINV(RAND(),0,'Total-Smoothed'!$AG$2)</f>
        <v>-6.9416500517920254E-2</v>
      </c>
      <c r="L108" s="1">
        <f ca="1">L48+NORMINV(RAND(),0,'Total-Smoothed'!$AG$2)</f>
        <v>0.19613969820062094</v>
      </c>
      <c r="M108" s="1">
        <f ca="1">M48+NORMINV(RAND(),0,'Total-Smoothed'!$AG$2)</f>
        <v>4.469018881224654E-2</v>
      </c>
      <c r="N108" s="1">
        <f ca="1">N48+NORMINV(RAND(),0,'Total-Smoothed'!$AG$2)</f>
        <v>1.1352543876678494</v>
      </c>
      <c r="O108" s="1">
        <f ca="1">O48+NORMINV(RAND(),0,'Total-Smoothed'!$AG$2)</f>
        <v>0.93155424057031644</v>
      </c>
      <c r="P108" s="1">
        <f ca="1">P48+NORMINV(RAND(),0,'Total-Smoothed'!$AG$2)</f>
        <v>0.12919937977614476</v>
      </c>
      <c r="Q108" s="1">
        <f ca="1">Q48+NORMINV(RAND(),0,'Total-Smoothed'!$AG$2)</f>
        <v>-0.16393840308012372</v>
      </c>
      <c r="R108" s="1">
        <f ca="1">R48+NORMINV(RAND(),0,'Total-Smoothed'!$AG$2)</f>
        <v>0.94224555251631248</v>
      </c>
      <c r="S108" s="1">
        <f ca="1">S48+NORMINV(RAND(),0,'Total-Smoothed'!$AG$2)</f>
        <v>1.075859934381121</v>
      </c>
      <c r="T108" s="1">
        <f ca="1">T48+NORMINV(RAND(),0,'Total-Smoothed'!$AG$2)</f>
        <v>-0.1101688112309875</v>
      </c>
      <c r="U108" s="1">
        <f ca="1">U48+NORMINV(RAND(),0,'Total-Smoothed'!$AG$2)</f>
        <v>-3.9627880844828239E-2</v>
      </c>
      <c r="V108" s="1">
        <f ca="1">V48+NORMINV(RAND(),0,'Total-Smoothed'!$AG$2)</f>
        <v>2.9804905650477439E-2</v>
      </c>
      <c r="W108" s="1">
        <f ca="1">W48+NORMINV(RAND(),0,'Total-Smoothed'!$AG$2)</f>
        <v>0.20000566390134789</v>
      </c>
    </row>
    <row r="110" spans="1:23">
      <c r="D110" s="1" t="s">
        <v>2</v>
      </c>
      <c r="E110" s="1" t="s">
        <v>3</v>
      </c>
      <c r="F110" s="1" t="s">
        <v>4</v>
      </c>
      <c r="G110" s="1" t="s">
        <v>5</v>
      </c>
      <c r="H110" s="1" t="s">
        <v>6</v>
      </c>
      <c r="I110" s="1" t="s">
        <v>7</v>
      </c>
      <c r="J110" s="1" t="s">
        <v>8</v>
      </c>
      <c r="K110" s="1" t="s">
        <v>9</v>
      </c>
      <c r="L110" s="1" t="s">
        <v>10</v>
      </c>
      <c r="M110" s="1" t="s">
        <v>11</v>
      </c>
      <c r="N110" s="1" t="s">
        <v>17</v>
      </c>
      <c r="O110" s="1" t="s">
        <v>18</v>
      </c>
      <c r="P110" s="1" t="s">
        <v>19</v>
      </c>
      <c r="Q110" s="1" t="s">
        <v>20</v>
      </c>
      <c r="R110" s="1" t="s">
        <v>21</v>
      </c>
      <c r="S110" s="1" t="s">
        <v>22</v>
      </c>
      <c r="T110" s="1" t="s">
        <v>23</v>
      </c>
      <c r="U110" s="1" t="s">
        <v>24</v>
      </c>
      <c r="V110" s="1" t="s">
        <v>25</v>
      </c>
      <c r="W110" s="1" t="s">
        <v>26</v>
      </c>
    </row>
    <row r="111" spans="1:23">
      <c r="A111">
        <v>144</v>
      </c>
      <c r="B111" t="s">
        <v>47</v>
      </c>
      <c r="C111">
        <v>1</v>
      </c>
      <c r="D111" s="1">
        <f ca="1">(D61+0.6*(E61)+0.15*F61)/(1+0.6+0.15)</f>
        <v>0.28559023589128846</v>
      </c>
      <c r="E111" s="1">
        <f ca="1">(E61+0.6*(F61+D61)+0.15*G1)/(1+2*0.6+0.15)</f>
        <v>0.64673187102795304</v>
      </c>
      <c r="F111" s="1">
        <f ca="1">(F61+0.6*(G61+E61)+0.15*(D61+H61))/(1+2*0.6+2*0.15)</f>
        <v>0.8753020527215527</v>
      </c>
      <c r="G111" s="1">
        <f t="shared" ref="G111:H126" ca="1" si="10">(G61+0.6*(H61+F61)+0.15*(E61+I61))/(1+2*0.6+2*0.15)</f>
        <v>0.9402721269237132</v>
      </c>
      <c r="H111" s="1">
        <f ca="1">(H61+0.6*(I61+G61)+0.15*(F61+J61))/(1+2*0.6+2*0.15)</f>
        <v>0.87741160040418653</v>
      </c>
      <c r="I111" s="1">
        <f t="shared" ref="I111:U126" ca="1" si="11">(I61+0.6*(J61+H61)+0.15*(G61+K61))/(1+2*0.6+2*0.15)</f>
        <v>0.69356403625930496</v>
      </c>
      <c r="J111" s="1">
        <f t="shared" ca="1" si="11"/>
        <v>0.48851780791945715</v>
      </c>
      <c r="K111" s="1">
        <f t="shared" ca="1" si="11"/>
        <v>0.52089626149603763</v>
      </c>
      <c r="L111" s="1">
        <f t="shared" ca="1" si="11"/>
        <v>0.45925846907590773</v>
      </c>
      <c r="M111" s="1">
        <f t="shared" ca="1" si="11"/>
        <v>0.2696477531130998</v>
      </c>
      <c r="N111" s="1">
        <f t="shared" ca="1" si="11"/>
        <v>0.17088448898974992</v>
      </c>
      <c r="O111" s="1">
        <f t="shared" ca="1" si="11"/>
        <v>0.17688007717893864</v>
      </c>
      <c r="P111" s="1">
        <f t="shared" ca="1" si="11"/>
        <v>4.5176022858108053E-2</v>
      </c>
      <c r="Q111" s="1">
        <f t="shared" ca="1" si="11"/>
        <v>-4.4793473484562231E-2</v>
      </c>
      <c r="R111" s="1">
        <f t="shared" ca="1" si="11"/>
        <v>-2.2086864313565897E-2</v>
      </c>
      <c r="S111" s="1">
        <f t="shared" ca="1" si="11"/>
        <v>1.2003410347199425E-2</v>
      </c>
      <c r="T111" s="1">
        <f t="shared" ca="1" si="11"/>
        <v>4.0794083271193021E-2</v>
      </c>
      <c r="U111" s="1">
        <f t="shared" ca="1" si="11"/>
        <v>0.2111908731459789</v>
      </c>
      <c r="V111" s="1">
        <f ca="1">(V61+0.6*(W61+U61)+0.15*T1)/(1+2*0.6+0.15)</f>
        <v>0.38349616900443001</v>
      </c>
      <c r="W111" s="1">
        <f ca="1">(W61+0.6*(V61)+0.15*U61)/(1+0.6+0.15)</f>
        <v>0.28625594236518376</v>
      </c>
    </row>
    <row r="112" spans="1:23">
      <c r="A112">
        <v>145</v>
      </c>
      <c r="B112" t="s">
        <v>48</v>
      </c>
      <c r="C112">
        <v>1</v>
      </c>
      <c r="D112" s="1">
        <f t="shared" ref="D112:D158" ca="1" si="12">(D62+0.6*(E62)+0.15*F62)/(1+0.6+0.15)</f>
        <v>1.0281463611296366</v>
      </c>
      <c r="E112" s="1">
        <f t="shared" ref="E112:E158" ca="1" si="13">(E62+0.6*(F62+D62)+0.15*G2)/(1+2*0.6+0.15)</f>
        <v>0.99689225076370513</v>
      </c>
      <c r="F112" s="1">
        <f t="shared" ref="F112:U127" ca="1" si="14">(F62+0.6*(G62+E62)+0.15*(D62+H62))/(1+2*0.6+2*0.15)</f>
        <v>0.94742580159344081</v>
      </c>
      <c r="G112" s="1">
        <f t="shared" ca="1" si="10"/>
        <v>0.81351181395255878</v>
      </c>
      <c r="H112" s="1">
        <f t="shared" ca="1" si="10"/>
        <v>0.68435624643360682</v>
      </c>
      <c r="I112" s="1">
        <f t="shared" ca="1" si="11"/>
        <v>0.81738089012658965</v>
      </c>
      <c r="J112" s="1">
        <f t="shared" ca="1" si="11"/>
        <v>0.93593161575605532</v>
      </c>
      <c r="K112" s="1">
        <f t="shared" ca="1" si="11"/>
        <v>0.88615715254871541</v>
      </c>
      <c r="L112" s="1">
        <f t="shared" ca="1" si="11"/>
        <v>0.71519234442553969</v>
      </c>
      <c r="M112" s="1">
        <f t="shared" ca="1" si="11"/>
        <v>0.54662971640549196</v>
      </c>
      <c r="N112" s="1">
        <f t="shared" ca="1" si="11"/>
        <v>0.49728866649654863</v>
      </c>
      <c r="O112" s="1">
        <f t="shared" ca="1" si="11"/>
        <v>0.32239892481195326</v>
      </c>
      <c r="P112" s="1">
        <f t="shared" ca="1" si="11"/>
        <v>0.19565484367183933</v>
      </c>
      <c r="Q112" s="1">
        <f t="shared" ca="1" si="11"/>
        <v>0.13283470270741968</v>
      </c>
      <c r="R112" s="1">
        <f t="shared" ca="1" si="11"/>
        <v>7.8744246711971652E-2</v>
      </c>
      <c r="S112" s="1">
        <f t="shared" ca="1" si="11"/>
        <v>6.7104846163195508E-2</v>
      </c>
      <c r="T112" s="1">
        <f t="shared" ca="1" si="11"/>
        <v>0.12847649274792811</v>
      </c>
      <c r="U112" s="1">
        <f t="shared" ca="1" si="11"/>
        <v>0.269093354236149</v>
      </c>
      <c r="V112" s="1">
        <f t="shared" ref="V112:V158" ca="1" si="15">(V62+0.6*(W62+U62)+0.15*T2)/(1+2*0.6+0.15)</f>
        <v>0.38550608760560662</v>
      </c>
      <c r="W112" s="1">
        <f t="shared" ref="W112:W157" ca="1" si="16">(W62+0.6*(V62)+0.15*U62)/(1+0.6+0.15)</f>
        <v>0.26541046589326595</v>
      </c>
    </row>
    <row r="113" spans="1:23">
      <c r="A113">
        <v>146</v>
      </c>
      <c r="B113" t="s">
        <v>49</v>
      </c>
      <c r="C113">
        <v>1</v>
      </c>
      <c r="D113" s="1">
        <f t="shared" ca="1" si="12"/>
        <v>0.16320648332404999</v>
      </c>
      <c r="E113" s="1">
        <f t="shared" ca="1" si="13"/>
        <v>0.38000855915616277</v>
      </c>
      <c r="F113" s="1">
        <f t="shared" ca="1" si="14"/>
        <v>0.66296212840921676</v>
      </c>
      <c r="G113" s="1">
        <f t="shared" ca="1" si="10"/>
        <v>0.68784893802257974</v>
      </c>
      <c r="H113" s="1">
        <f t="shared" ca="1" si="10"/>
        <v>0.5547938374010345</v>
      </c>
      <c r="I113" s="1">
        <f t="shared" ca="1" si="11"/>
        <v>0.52008747696420154</v>
      </c>
      <c r="J113" s="1">
        <f t="shared" ca="1" si="11"/>
        <v>0.45812888413646524</v>
      </c>
      <c r="K113" s="1">
        <f t="shared" ca="1" si="11"/>
        <v>0.44527770369335357</v>
      </c>
      <c r="L113" s="1">
        <f t="shared" ca="1" si="11"/>
        <v>0.27398334249541884</v>
      </c>
      <c r="M113" s="1">
        <f t="shared" ca="1" si="11"/>
        <v>0.195470974594356</v>
      </c>
      <c r="N113" s="1">
        <f t="shared" ca="1" si="11"/>
        <v>0.35033697472510728</v>
      </c>
      <c r="O113" s="1">
        <f t="shared" ca="1" si="11"/>
        <v>0.51124916494035466</v>
      </c>
      <c r="P113" s="1">
        <f t="shared" ca="1" si="11"/>
        <v>0.39434882259793635</v>
      </c>
      <c r="Q113" s="1">
        <f t="shared" ca="1" si="11"/>
        <v>0.15731737467711601</v>
      </c>
      <c r="R113" s="1">
        <f t="shared" ca="1" si="11"/>
        <v>4.7652070116684278E-2</v>
      </c>
      <c r="S113" s="1">
        <f t="shared" ca="1" si="11"/>
        <v>2.2863875861933343E-2</v>
      </c>
      <c r="T113" s="1">
        <f t="shared" ca="1" si="11"/>
        <v>9.5273196810371205E-2</v>
      </c>
      <c r="U113" s="1">
        <f t="shared" ca="1" si="11"/>
        <v>0.28651482964738151</v>
      </c>
      <c r="V113" s="1">
        <f t="shared" ca="1" si="15"/>
        <v>0.4725532516505121</v>
      </c>
      <c r="W113" s="1">
        <f t="shared" ca="1" si="16"/>
        <v>0.39607246842175492</v>
      </c>
    </row>
    <row r="114" spans="1:23">
      <c r="A114">
        <v>147</v>
      </c>
      <c r="B114" t="s">
        <v>50</v>
      </c>
      <c r="C114">
        <v>1</v>
      </c>
      <c r="D114" s="1">
        <f t="shared" ca="1" si="12"/>
        <v>1.0095794021954714</v>
      </c>
      <c r="E114" s="1">
        <f t="shared" ca="1" si="13"/>
        <v>0.98853749566459304</v>
      </c>
      <c r="F114" s="1">
        <f t="shared" ca="1" si="14"/>
        <v>0.89955378245183792</v>
      </c>
      <c r="G114" s="1">
        <f t="shared" ca="1" si="10"/>
        <v>0.71552811458126087</v>
      </c>
      <c r="H114" s="1">
        <f t="shared" ca="1" si="10"/>
        <v>0.55858545146019123</v>
      </c>
      <c r="I114" s="1">
        <f t="shared" ca="1" si="11"/>
        <v>0.70196363677624329</v>
      </c>
      <c r="J114" s="1">
        <f t="shared" ca="1" si="11"/>
        <v>0.82304581130276289</v>
      </c>
      <c r="K114" s="1">
        <f t="shared" ca="1" si="11"/>
        <v>0.68636753671793238</v>
      </c>
      <c r="L114" s="1">
        <f t="shared" ca="1" si="11"/>
        <v>0.3105248636358825</v>
      </c>
      <c r="M114" s="1">
        <f t="shared" ca="1" si="11"/>
        <v>6.1615485024493634E-2</v>
      </c>
      <c r="N114" s="1">
        <f t="shared" ca="1" si="11"/>
        <v>2.3649522998951213E-2</v>
      </c>
      <c r="O114" s="1">
        <f t="shared" ca="1" si="11"/>
        <v>7.3751170364216273E-2</v>
      </c>
      <c r="P114" s="1">
        <f t="shared" ca="1" si="11"/>
        <v>9.5844365132790502E-2</v>
      </c>
      <c r="Q114" s="1">
        <f t="shared" ca="1" si="11"/>
        <v>4.9399427393460288E-2</v>
      </c>
      <c r="R114" s="1">
        <f t="shared" ca="1" si="11"/>
        <v>-1.4800923513494773E-2</v>
      </c>
      <c r="S114" s="1">
        <f t="shared" ca="1" si="11"/>
        <v>-3.4539700496505579E-2</v>
      </c>
      <c r="T114" s="1">
        <f t="shared" ca="1" si="11"/>
        <v>5.0035210312240695E-2</v>
      </c>
      <c r="U114" s="1">
        <f t="shared" ca="1" si="11"/>
        <v>0.27767783004573954</v>
      </c>
      <c r="V114" s="1">
        <f t="shared" ca="1" si="15"/>
        <v>0.51629873970581908</v>
      </c>
      <c r="W114" s="1">
        <f t="shared" ca="1" si="16"/>
        <v>0.45934349264363306</v>
      </c>
    </row>
    <row r="115" spans="1:23">
      <c r="A115">
        <v>148</v>
      </c>
      <c r="B115" t="s">
        <v>51</v>
      </c>
      <c r="C115">
        <v>1</v>
      </c>
      <c r="D115" s="1">
        <f t="shared" ca="1" si="12"/>
        <v>0.56314719279993819</v>
      </c>
      <c r="E115" s="1">
        <f t="shared" ca="1" si="13"/>
        <v>0.80325845370867122</v>
      </c>
      <c r="F115" s="1">
        <f t="shared" ca="1" si="14"/>
        <v>0.94060564677206293</v>
      </c>
      <c r="G115" s="1">
        <f t="shared" ca="1" si="10"/>
        <v>0.93165106750004545</v>
      </c>
      <c r="H115" s="1">
        <f t="shared" ca="1" si="10"/>
        <v>0.77396341137726288</v>
      </c>
      <c r="I115" s="1">
        <f t="shared" ca="1" si="11"/>
        <v>0.58281984886675087</v>
      </c>
      <c r="J115" s="1">
        <f t="shared" ca="1" si="11"/>
        <v>0.43783573673553089</v>
      </c>
      <c r="K115" s="1">
        <f t="shared" ca="1" si="11"/>
        <v>0.42064245791072141</v>
      </c>
      <c r="L115" s="1">
        <f t="shared" ca="1" si="11"/>
        <v>0.28603562003277905</v>
      </c>
      <c r="M115" s="1">
        <f t="shared" ca="1" si="11"/>
        <v>0.28788735330667647</v>
      </c>
      <c r="N115" s="1">
        <f t="shared" ca="1" si="11"/>
        <v>0.37262109413163536</v>
      </c>
      <c r="O115" s="1">
        <f t="shared" ca="1" si="11"/>
        <v>0.18195473530489042</v>
      </c>
      <c r="P115" s="1">
        <f t="shared" ca="1" si="11"/>
        <v>-1.4931051424640662E-2</v>
      </c>
      <c r="Q115" s="1">
        <f t="shared" ca="1" si="11"/>
        <v>-2.3017642530915042E-2</v>
      </c>
      <c r="R115" s="1">
        <f t="shared" ca="1" si="11"/>
        <v>6.7400235599186911E-2</v>
      </c>
      <c r="S115" s="1">
        <f t="shared" ca="1" si="11"/>
        <v>7.6738823153429281E-2</v>
      </c>
      <c r="T115" s="1">
        <f t="shared" ca="1" si="11"/>
        <v>3.8841847917041233E-2</v>
      </c>
      <c r="U115" s="1">
        <f t="shared" ca="1" si="11"/>
        <v>0.14317104291789112</v>
      </c>
      <c r="V115" s="1">
        <f t="shared" ca="1" si="15"/>
        <v>0.33908120086741111</v>
      </c>
      <c r="W115" s="1">
        <f t="shared" ca="1" si="16"/>
        <v>0.22232637079582809</v>
      </c>
    </row>
    <row r="116" spans="1:23">
      <c r="A116">
        <v>149</v>
      </c>
      <c r="B116" t="s">
        <v>52</v>
      </c>
      <c r="C116">
        <v>1</v>
      </c>
      <c r="D116" s="1">
        <f t="shared" ca="1" si="12"/>
        <v>0.92463883658512336</v>
      </c>
      <c r="E116" s="1">
        <f t="shared" ca="1" si="13"/>
        <v>0.90744591040743394</v>
      </c>
      <c r="F116" s="1">
        <f t="shared" ca="1" si="14"/>
        <v>0.850169974277178</v>
      </c>
      <c r="G116" s="1">
        <f t="shared" ca="1" si="10"/>
        <v>0.67521589655238523</v>
      </c>
      <c r="H116" s="1">
        <f t="shared" ca="1" si="10"/>
        <v>0.4979852760383231</v>
      </c>
      <c r="I116" s="1">
        <f t="shared" ca="1" si="11"/>
        <v>0.6778410955204851</v>
      </c>
      <c r="J116" s="1">
        <f t="shared" ca="1" si="11"/>
        <v>0.90330228287706404</v>
      </c>
      <c r="K116" s="1">
        <f t="shared" ca="1" si="11"/>
        <v>0.89095203498387276</v>
      </c>
      <c r="L116" s="1">
        <f t="shared" ca="1" si="11"/>
        <v>0.65590340933619218</v>
      </c>
      <c r="M116" s="1">
        <f t="shared" ca="1" si="11"/>
        <v>0.55258662863550012</v>
      </c>
      <c r="N116" s="1">
        <f t="shared" ca="1" si="11"/>
        <v>0.57063809516149244</v>
      </c>
      <c r="O116" s="1">
        <f t="shared" ca="1" si="11"/>
        <v>0.31398256728598528</v>
      </c>
      <c r="P116" s="1">
        <f t="shared" ca="1" si="11"/>
        <v>6.9245975806155699E-2</v>
      </c>
      <c r="Q116" s="1">
        <f t="shared" ca="1" si="11"/>
        <v>-3.9176131333154361E-2</v>
      </c>
      <c r="R116" s="1">
        <f t="shared" ca="1" si="11"/>
        <v>-5.8866432545577593E-2</v>
      </c>
      <c r="S116" s="1">
        <f t="shared" ca="1" si="11"/>
        <v>-2.5172593589491483E-2</v>
      </c>
      <c r="T116" s="1">
        <f t="shared" ca="1" si="11"/>
        <v>0.10032646797644666</v>
      </c>
      <c r="U116" s="1">
        <f t="shared" ca="1" si="11"/>
        <v>0.31367737487285385</v>
      </c>
      <c r="V116" s="1">
        <f t="shared" ca="1" si="15"/>
        <v>0.50674429322781811</v>
      </c>
      <c r="W116" s="1">
        <f t="shared" ca="1" si="16"/>
        <v>0.40078712677505546</v>
      </c>
    </row>
    <row r="117" spans="1:23">
      <c r="A117">
        <v>150</v>
      </c>
      <c r="B117" t="s">
        <v>53</v>
      </c>
      <c r="C117">
        <v>1</v>
      </c>
      <c r="D117" s="1">
        <f t="shared" ca="1" si="12"/>
        <v>0.47247542615432547</v>
      </c>
      <c r="E117" s="1">
        <f t="shared" ca="1" si="13"/>
        <v>0.71542650015844567</v>
      </c>
      <c r="F117" s="1">
        <f t="shared" ca="1" si="14"/>
        <v>0.63922972891725549</v>
      </c>
      <c r="G117" s="1">
        <f t="shared" ca="1" si="10"/>
        <v>0.32770902200007751</v>
      </c>
      <c r="H117" s="1">
        <f t="shared" ca="1" si="10"/>
        <v>0.19513914648719508</v>
      </c>
      <c r="I117" s="1">
        <f t="shared" ca="1" si="11"/>
        <v>0.30672606663812763</v>
      </c>
      <c r="J117" s="1">
        <f t="shared" ca="1" si="11"/>
        <v>0.45436393578378098</v>
      </c>
      <c r="K117" s="1">
        <f t="shared" ca="1" si="11"/>
        <v>0.529413903018493</v>
      </c>
      <c r="L117" s="1">
        <f t="shared" ca="1" si="11"/>
        <v>0.31793422363861346</v>
      </c>
      <c r="M117" s="1">
        <f t="shared" ca="1" si="11"/>
        <v>0.18655054847588418</v>
      </c>
      <c r="N117" s="1">
        <f t="shared" ca="1" si="11"/>
        <v>0.28574603072651944</v>
      </c>
      <c r="O117" s="1">
        <f t="shared" ca="1" si="11"/>
        <v>0.41785341013341337</v>
      </c>
      <c r="P117" s="1">
        <f t="shared" ca="1" si="11"/>
        <v>0.25824091213051947</v>
      </c>
      <c r="Q117" s="1">
        <f t="shared" ca="1" si="11"/>
        <v>5.0780867614371242E-2</v>
      </c>
      <c r="R117" s="1">
        <f t="shared" ca="1" si="11"/>
        <v>-3.9248798935490756E-2</v>
      </c>
      <c r="S117" s="1">
        <f t="shared" ca="1" si="11"/>
        <v>-2.1467370459607185E-2</v>
      </c>
      <c r="T117" s="1">
        <f t="shared" ca="1" si="11"/>
        <v>7.8223559216253929E-2</v>
      </c>
      <c r="U117" s="1">
        <f t="shared" ca="1" si="11"/>
        <v>0.25843056453386026</v>
      </c>
      <c r="V117" s="1">
        <f t="shared" ca="1" si="15"/>
        <v>0.43277502274935009</v>
      </c>
      <c r="W117" s="1">
        <f t="shared" ca="1" si="16"/>
        <v>0.38181465904378686</v>
      </c>
    </row>
    <row r="118" spans="1:23">
      <c r="A118">
        <v>151</v>
      </c>
      <c r="B118" t="s">
        <v>54</v>
      </c>
      <c r="C118">
        <v>1</v>
      </c>
      <c r="D118" s="1">
        <f t="shared" ca="1" si="12"/>
        <v>0.95383655763428088</v>
      </c>
      <c r="E118" s="1">
        <f t="shared" ca="1" si="13"/>
        <v>0.90728902248121357</v>
      </c>
      <c r="F118" s="1">
        <f t="shared" ca="1" si="14"/>
        <v>0.81036639517699138</v>
      </c>
      <c r="G118" s="1">
        <f t="shared" ca="1" si="10"/>
        <v>0.66601464904792784</v>
      </c>
      <c r="H118" s="1">
        <f t="shared" ca="1" si="10"/>
        <v>0.58440614243648348</v>
      </c>
      <c r="I118" s="1">
        <f t="shared" ca="1" si="11"/>
        <v>0.37194647384005319</v>
      </c>
      <c r="J118" s="1">
        <f t="shared" ca="1" si="11"/>
        <v>0.34710817818441769</v>
      </c>
      <c r="K118" s="1">
        <f t="shared" ca="1" si="11"/>
        <v>0.3977222580453435</v>
      </c>
      <c r="L118" s="1">
        <f t="shared" ca="1" si="11"/>
        <v>0.19330953520390043</v>
      </c>
      <c r="M118" s="1">
        <f t="shared" ca="1" si="11"/>
        <v>7.508241367352235E-2</v>
      </c>
      <c r="N118" s="1">
        <f t="shared" ca="1" si="11"/>
        <v>0.26512346088583655</v>
      </c>
      <c r="O118" s="1">
        <f t="shared" ca="1" si="11"/>
        <v>0.47546296570737445</v>
      </c>
      <c r="P118" s="1">
        <f t="shared" ca="1" si="11"/>
        <v>0.33662055289458459</v>
      </c>
      <c r="Q118" s="1">
        <f t="shared" ca="1" si="11"/>
        <v>0.18185220470050051</v>
      </c>
      <c r="R118" s="1">
        <f t="shared" ca="1" si="11"/>
        <v>0.16257276587903846</v>
      </c>
      <c r="S118" s="1">
        <f t="shared" ca="1" si="11"/>
        <v>0.1169285282789078</v>
      </c>
      <c r="T118" s="1">
        <f t="shared" ca="1" si="11"/>
        <v>5.7158380528271047E-2</v>
      </c>
      <c r="U118" s="1">
        <f t="shared" ca="1" si="11"/>
        <v>0.18921563537428626</v>
      </c>
      <c r="V118" s="1">
        <f t="shared" ca="1" si="15"/>
        <v>0.42855822779524066</v>
      </c>
      <c r="W118" s="1">
        <f t="shared" ca="1" si="16"/>
        <v>0.40554812868797985</v>
      </c>
    </row>
    <row r="119" spans="1:23">
      <c r="A119">
        <v>152</v>
      </c>
      <c r="B119" t="s">
        <v>55</v>
      </c>
      <c r="C119">
        <v>1</v>
      </c>
      <c r="D119" s="1">
        <f t="shared" ca="1" si="12"/>
        <v>0.46035478461614204</v>
      </c>
      <c r="E119" s="1">
        <f t="shared" ca="1" si="13"/>
        <v>0.74713497119493066</v>
      </c>
      <c r="F119" s="1">
        <f t="shared" ca="1" si="14"/>
        <v>0.63729439214884687</v>
      </c>
      <c r="G119" s="1">
        <f t="shared" ca="1" si="10"/>
        <v>0.25001608719711205</v>
      </c>
      <c r="H119" s="1">
        <f t="shared" ca="1" si="10"/>
        <v>5.6018835965169059E-2</v>
      </c>
      <c r="I119" s="1">
        <f t="shared" ca="1" si="11"/>
        <v>9.0652314286796348E-2</v>
      </c>
      <c r="J119" s="1">
        <f t="shared" ca="1" si="11"/>
        <v>0.29866826169624883</v>
      </c>
      <c r="K119" s="1">
        <f t="shared" ca="1" si="11"/>
        <v>0.62192646519519401</v>
      </c>
      <c r="L119" s="1">
        <f t="shared" ca="1" si="11"/>
        <v>0.64550889044387283</v>
      </c>
      <c r="M119" s="1">
        <f t="shared" ca="1" si="11"/>
        <v>0.36837396464565619</v>
      </c>
      <c r="N119" s="1">
        <f t="shared" ca="1" si="11"/>
        <v>0.30344013382016366</v>
      </c>
      <c r="O119" s="1">
        <f t="shared" ca="1" si="11"/>
        <v>0.38794014518604258</v>
      </c>
      <c r="P119" s="1">
        <f t="shared" ca="1" si="11"/>
        <v>0.22590942644389647</v>
      </c>
      <c r="Q119" s="1">
        <f t="shared" ca="1" si="11"/>
        <v>9.302472550025101E-2</v>
      </c>
      <c r="R119" s="1">
        <f t="shared" ca="1" si="11"/>
        <v>3.1294055836549282E-2</v>
      </c>
      <c r="S119" s="1">
        <f t="shared" ca="1" si="11"/>
        <v>4.151488394808384E-3</v>
      </c>
      <c r="T119" s="1">
        <f t="shared" ca="1" si="11"/>
        <v>1.4501836214447516E-2</v>
      </c>
      <c r="U119" s="1">
        <f t="shared" ca="1" si="11"/>
        <v>0.16615463729070987</v>
      </c>
      <c r="V119" s="1">
        <f t="shared" ca="1" si="15"/>
        <v>0.37547967029260493</v>
      </c>
      <c r="W119" s="1">
        <f t="shared" ca="1" si="16"/>
        <v>0.36389344900298681</v>
      </c>
    </row>
    <row r="120" spans="1:23">
      <c r="A120">
        <v>153</v>
      </c>
      <c r="B120" t="s">
        <v>56</v>
      </c>
      <c r="C120">
        <v>1</v>
      </c>
      <c r="D120" s="1">
        <f t="shared" ca="1" si="12"/>
        <v>0.32947113390229144</v>
      </c>
      <c r="E120" s="1">
        <f t="shared" ca="1" si="13"/>
        <v>0.66872366494837521</v>
      </c>
      <c r="F120" s="1">
        <f t="shared" ca="1" si="14"/>
        <v>0.88025946710864544</v>
      </c>
      <c r="G120" s="1">
        <f t="shared" ca="1" si="10"/>
        <v>0.74893895572522795</v>
      </c>
      <c r="H120" s="1">
        <f t="shared" ca="1" si="10"/>
        <v>0.3506870155527006</v>
      </c>
      <c r="I120" s="1">
        <f t="shared" ca="1" si="11"/>
        <v>0.14829051563139289</v>
      </c>
      <c r="J120" s="1">
        <f t="shared" ca="1" si="11"/>
        <v>0.35892514868629377</v>
      </c>
      <c r="K120" s="1">
        <f t="shared" ca="1" si="11"/>
        <v>0.7262485419740069</v>
      </c>
      <c r="L120" s="1">
        <f t="shared" ca="1" si="11"/>
        <v>0.79955217553042335</v>
      </c>
      <c r="M120" s="1">
        <f t="shared" ca="1" si="11"/>
        <v>0.70420657464394831</v>
      </c>
      <c r="N120" s="1">
        <f t="shared" ca="1" si="11"/>
        <v>0.79075690186789271</v>
      </c>
      <c r="O120" s="1">
        <f t="shared" ca="1" si="11"/>
        <v>0.65460531488353235</v>
      </c>
      <c r="P120" s="1">
        <f t="shared" ca="1" si="11"/>
        <v>0.2697903283570775</v>
      </c>
      <c r="Q120" s="1">
        <f t="shared" ca="1" si="11"/>
        <v>0.11124193311524708</v>
      </c>
      <c r="R120" s="1">
        <f t="shared" ca="1" si="11"/>
        <v>0.18514151511317273</v>
      </c>
      <c r="S120" s="1">
        <f t="shared" ca="1" si="11"/>
        <v>0.19352921575744217</v>
      </c>
      <c r="T120" s="1">
        <f t="shared" ca="1" si="11"/>
        <v>0.17765175164305202</v>
      </c>
      <c r="U120" s="1">
        <f t="shared" ca="1" si="11"/>
        <v>0.27729938031890639</v>
      </c>
      <c r="V120" s="1">
        <f t="shared" ca="1" si="15"/>
        <v>0.39848694965354936</v>
      </c>
      <c r="W120" s="1">
        <f t="shared" ca="1" si="16"/>
        <v>0.24576815793055715</v>
      </c>
    </row>
    <row r="121" spans="1:23">
      <c r="A121">
        <v>154</v>
      </c>
      <c r="B121" t="s">
        <v>57</v>
      </c>
      <c r="C121">
        <v>1</v>
      </c>
      <c r="D121" s="1">
        <f t="shared" ca="1" si="12"/>
        <v>1.0352192202184072</v>
      </c>
      <c r="E121" s="1">
        <f t="shared" ca="1" si="13"/>
        <v>1.0072900353701224</v>
      </c>
      <c r="F121" s="1">
        <f t="shared" ca="1" si="14"/>
        <v>0.783472565053279</v>
      </c>
      <c r="G121" s="1">
        <f t="shared" ca="1" si="10"/>
        <v>0.35574522987384882</v>
      </c>
      <c r="H121" s="1">
        <f t="shared" ca="1" si="10"/>
        <v>0.14151977362511353</v>
      </c>
      <c r="I121" s="1">
        <f t="shared" ca="1" si="11"/>
        <v>0.28614954088007094</v>
      </c>
      <c r="J121" s="1">
        <f t="shared" ca="1" si="11"/>
        <v>0.6100497233578237</v>
      </c>
      <c r="K121" s="1">
        <f t="shared" ca="1" si="11"/>
        <v>0.59598113493061988</v>
      </c>
      <c r="L121" s="1">
        <f t="shared" ca="1" si="11"/>
        <v>0.26382922284776672</v>
      </c>
      <c r="M121" s="1">
        <f t="shared" ca="1" si="11"/>
        <v>0.10918653954307059</v>
      </c>
      <c r="N121" s="1">
        <f t="shared" ca="1" si="11"/>
        <v>0.23790662978342597</v>
      </c>
      <c r="O121" s="1">
        <f t="shared" ca="1" si="11"/>
        <v>0.38366075710228492</v>
      </c>
      <c r="P121" s="1">
        <f t="shared" ca="1" si="11"/>
        <v>0.26569496467641784</v>
      </c>
      <c r="Q121" s="1">
        <f t="shared" ca="1" si="11"/>
        <v>0.18720676688089535</v>
      </c>
      <c r="R121" s="1">
        <f t="shared" ca="1" si="11"/>
        <v>0.19394783105806057</v>
      </c>
      <c r="S121" s="1">
        <f t="shared" ca="1" si="11"/>
        <v>0.17803035500423819</v>
      </c>
      <c r="T121" s="1">
        <f t="shared" ca="1" si="11"/>
        <v>0.1836801414635657</v>
      </c>
      <c r="U121" s="1">
        <f t="shared" ca="1" si="11"/>
        <v>0.3051168866983956</v>
      </c>
      <c r="V121" s="1">
        <f t="shared" ca="1" si="15"/>
        <v>0.44939688878451567</v>
      </c>
      <c r="W121" s="1">
        <f t="shared" ca="1" si="16"/>
        <v>0.36651667560989853</v>
      </c>
    </row>
    <row r="122" spans="1:23">
      <c r="A122">
        <v>155</v>
      </c>
      <c r="B122" t="s">
        <v>58</v>
      </c>
      <c r="C122">
        <v>1</v>
      </c>
      <c r="D122" s="1">
        <f t="shared" ca="1" si="12"/>
        <v>0.48745532739699077</v>
      </c>
      <c r="E122" s="1">
        <f t="shared" ca="1" si="13"/>
        <v>0.80693785173593513</v>
      </c>
      <c r="F122" s="1">
        <f t="shared" ca="1" si="14"/>
        <v>1.0398572459209798</v>
      </c>
      <c r="G122" s="1">
        <f t="shared" ca="1" si="10"/>
        <v>1.0261283263109415</v>
      </c>
      <c r="H122" s="1">
        <f t="shared" ca="1" si="10"/>
        <v>0.74969289135530559</v>
      </c>
      <c r="I122" s="1">
        <f t="shared" ca="1" si="11"/>
        <v>0.37493948851457509</v>
      </c>
      <c r="J122" s="1">
        <f t="shared" ca="1" si="11"/>
        <v>0.30094588138008016</v>
      </c>
      <c r="K122" s="1">
        <f t="shared" ca="1" si="11"/>
        <v>0.40872881745303163</v>
      </c>
      <c r="L122" s="1">
        <f t="shared" ca="1" si="11"/>
        <v>0.27440506904290873</v>
      </c>
      <c r="M122" s="1">
        <f t="shared" ca="1" si="11"/>
        <v>0.15810931651968813</v>
      </c>
      <c r="N122" s="1">
        <f t="shared" ca="1" si="11"/>
        <v>0.25343000860968906</v>
      </c>
      <c r="O122" s="1">
        <f t="shared" ca="1" si="11"/>
        <v>0.33304815348084799</v>
      </c>
      <c r="P122" s="1">
        <f t="shared" ca="1" si="11"/>
        <v>0.15197461495286579</v>
      </c>
      <c r="Q122" s="1">
        <f t="shared" ca="1" si="11"/>
        <v>1.6584515556466384E-2</v>
      </c>
      <c r="R122" s="1">
        <f t="shared" ca="1" si="11"/>
        <v>-1.0666798562721491E-2</v>
      </c>
      <c r="S122" s="1">
        <f t="shared" ca="1" si="11"/>
        <v>-1.5962350354565974E-2</v>
      </c>
      <c r="T122" s="1">
        <f t="shared" ca="1" si="11"/>
        <v>3.5909580257579156E-2</v>
      </c>
      <c r="U122" s="1">
        <f t="shared" ca="1" si="11"/>
        <v>0.23434001059587373</v>
      </c>
      <c r="V122" s="1">
        <f t="shared" ca="1" si="15"/>
        <v>0.45654871640787975</v>
      </c>
      <c r="W122" s="1">
        <f t="shared" ca="1" si="16"/>
        <v>0.39590483894192635</v>
      </c>
    </row>
    <row r="123" spans="1:23">
      <c r="A123">
        <v>156</v>
      </c>
      <c r="B123" t="s">
        <v>59</v>
      </c>
      <c r="C123">
        <v>1</v>
      </c>
      <c r="D123" s="1">
        <f t="shared" ca="1" si="12"/>
        <v>0.93646998322025665</v>
      </c>
      <c r="E123" s="1">
        <f t="shared" ca="1" si="13"/>
        <v>0.94573107839639847</v>
      </c>
      <c r="F123" s="1">
        <f t="shared" ca="1" si="14"/>
        <v>0.95523527813893883</v>
      </c>
      <c r="G123" s="1">
        <f t="shared" ca="1" si="10"/>
        <v>0.87074502119969177</v>
      </c>
      <c r="H123" s="1">
        <f t="shared" ca="1" si="10"/>
        <v>0.65493479166348523</v>
      </c>
      <c r="I123" s="1">
        <f t="shared" ca="1" si="11"/>
        <v>0.34754131190397053</v>
      </c>
      <c r="J123" s="1">
        <f t="shared" ca="1" si="11"/>
        <v>0.35492451146112591</v>
      </c>
      <c r="K123" s="1">
        <f t="shared" ca="1" si="11"/>
        <v>0.61603002812875052</v>
      </c>
      <c r="L123" s="1">
        <f t="shared" ca="1" si="11"/>
        <v>0.61219063275970553</v>
      </c>
      <c r="M123" s="1">
        <f t="shared" ca="1" si="11"/>
        <v>0.31015933152192998</v>
      </c>
      <c r="N123" s="1">
        <f t="shared" ca="1" si="11"/>
        <v>0.22967296502609807</v>
      </c>
      <c r="O123" s="1">
        <f t="shared" ca="1" si="11"/>
        <v>0.34668183162178023</v>
      </c>
      <c r="P123" s="1">
        <f t="shared" ca="1" si="11"/>
        <v>0.23138432624728913</v>
      </c>
      <c r="Q123" s="1">
        <f t="shared" ca="1" si="11"/>
        <v>0.13554702122325715</v>
      </c>
      <c r="R123" s="1">
        <f t="shared" ca="1" si="11"/>
        <v>0.17652795057784909</v>
      </c>
      <c r="S123" s="1">
        <f t="shared" ca="1" si="11"/>
        <v>0.27786575427648474</v>
      </c>
      <c r="T123" s="1">
        <f t="shared" ca="1" si="11"/>
        <v>0.35330722901210798</v>
      </c>
      <c r="U123" s="1">
        <f t="shared" ca="1" si="11"/>
        <v>0.2273999684885169</v>
      </c>
      <c r="V123" s="1">
        <f t="shared" ca="1" si="15"/>
        <v>0.10062934723728505</v>
      </c>
      <c r="W123" s="1">
        <f t="shared" ca="1" si="16"/>
        <v>5.5451291783358149E-2</v>
      </c>
    </row>
    <row r="124" spans="1:23">
      <c r="A124">
        <v>157</v>
      </c>
      <c r="B124" t="s">
        <v>60</v>
      </c>
      <c r="C124">
        <v>1</v>
      </c>
      <c r="D124" s="1">
        <f t="shared" ca="1" si="12"/>
        <v>0.90999891581832137</v>
      </c>
      <c r="E124" s="1">
        <f t="shared" ca="1" si="13"/>
        <v>0.87144565149552433</v>
      </c>
      <c r="F124" s="1">
        <f t="shared" ca="1" si="14"/>
        <v>0.91778769999646581</v>
      </c>
      <c r="G124" s="1">
        <f t="shared" ca="1" si="10"/>
        <v>0.89208371097604056</v>
      </c>
      <c r="H124" s="1">
        <f t="shared" ca="1" si="10"/>
        <v>0.69586584460358669</v>
      </c>
      <c r="I124" s="1">
        <f t="shared" ca="1" si="11"/>
        <v>0.57908640113451948</v>
      </c>
      <c r="J124" s="1">
        <f t="shared" ca="1" si="11"/>
        <v>0.74664498326143647</v>
      </c>
      <c r="K124" s="1">
        <f t="shared" ca="1" si="11"/>
        <v>0.80581248401780425</v>
      </c>
      <c r="L124" s="1">
        <f t="shared" ca="1" si="11"/>
        <v>0.64149822640903709</v>
      </c>
      <c r="M124" s="1">
        <f t="shared" ca="1" si="11"/>
        <v>0.50901080725241887</v>
      </c>
      <c r="N124" s="1">
        <f t="shared" ca="1" si="11"/>
        <v>0.61941698404334189</v>
      </c>
      <c r="O124" s="1">
        <f t="shared" ca="1" si="11"/>
        <v>0.64394942286227685</v>
      </c>
      <c r="P124" s="1">
        <f t="shared" ca="1" si="11"/>
        <v>0.40282320408381622</v>
      </c>
      <c r="Q124" s="1">
        <f t="shared" ca="1" si="11"/>
        <v>0.23859828193294833</v>
      </c>
      <c r="R124" s="1">
        <f t="shared" ca="1" si="11"/>
        <v>0.23948684738413256</v>
      </c>
      <c r="S124" s="1">
        <f t="shared" ca="1" si="11"/>
        <v>0.26462239959464062</v>
      </c>
      <c r="T124" s="1">
        <f t="shared" ca="1" si="11"/>
        <v>0.33480749272182786</v>
      </c>
      <c r="U124" s="1">
        <f t="shared" ca="1" si="11"/>
        <v>0.22441843454073301</v>
      </c>
      <c r="V124" s="1">
        <f t="shared" ca="1" si="15"/>
        <v>0.1249338657586396</v>
      </c>
      <c r="W124" s="1">
        <f t="shared" ca="1" si="16"/>
        <v>6.3237639845823465E-2</v>
      </c>
    </row>
    <row r="125" spans="1:23">
      <c r="A125">
        <v>158</v>
      </c>
      <c r="B125" t="s">
        <v>61</v>
      </c>
      <c r="C125">
        <v>1</v>
      </c>
      <c r="D125" s="1">
        <f t="shared" ca="1" si="12"/>
        <v>0.67889638244259487</v>
      </c>
      <c r="E125" s="1">
        <f t="shared" ca="1" si="13"/>
        <v>0.55570233120749846</v>
      </c>
      <c r="F125" s="1">
        <f t="shared" ca="1" si="14"/>
        <v>0.54207067325416769</v>
      </c>
      <c r="G125" s="1">
        <f t="shared" ca="1" si="10"/>
        <v>0.30749694273632672</v>
      </c>
      <c r="H125" s="1">
        <f t="shared" ca="1" si="10"/>
        <v>8.1898932023458812E-2</v>
      </c>
      <c r="I125" s="1">
        <f t="shared" ca="1" si="11"/>
        <v>9.1016501989400658E-2</v>
      </c>
      <c r="J125" s="1">
        <f t="shared" ca="1" si="11"/>
        <v>0.29378396138117568</v>
      </c>
      <c r="K125" s="1">
        <f t="shared" ca="1" si="11"/>
        <v>0.42237674373062389</v>
      </c>
      <c r="L125" s="1">
        <f t="shared" ca="1" si="11"/>
        <v>0.2352674208652743</v>
      </c>
      <c r="M125" s="1">
        <f t="shared" ca="1" si="11"/>
        <v>0.14843668216370892</v>
      </c>
      <c r="N125" s="1">
        <f t="shared" ca="1" si="11"/>
        <v>0.28402682210994412</v>
      </c>
      <c r="O125" s="1">
        <f t="shared" ca="1" si="11"/>
        <v>0.42245809814211227</v>
      </c>
      <c r="P125" s="1">
        <f t="shared" ca="1" si="11"/>
        <v>0.22059142375104387</v>
      </c>
      <c r="Q125" s="1">
        <f t="shared" ca="1" si="11"/>
        <v>-7.3485833253119966E-3</v>
      </c>
      <c r="R125" s="1">
        <f t="shared" ca="1" si="11"/>
        <v>-8.3582690089386014E-2</v>
      </c>
      <c r="S125" s="1">
        <f t="shared" ca="1" si="11"/>
        <v>-6.1568544187844465E-2</v>
      </c>
      <c r="T125" s="1">
        <f t="shared" ca="1" si="11"/>
        <v>-1.6519366225355252E-2</v>
      </c>
      <c r="U125" s="1">
        <f t="shared" ca="1" si="11"/>
        <v>1.0762585220749906E-2</v>
      </c>
      <c r="V125" s="1">
        <f t="shared" ca="1" si="15"/>
        <v>9.2462036918475078E-3</v>
      </c>
      <c r="W125" s="1">
        <f t="shared" ca="1" si="16"/>
        <v>-1.717506577788035E-2</v>
      </c>
    </row>
    <row r="126" spans="1:23">
      <c r="A126">
        <v>159</v>
      </c>
      <c r="B126" t="s">
        <v>62</v>
      </c>
      <c r="C126">
        <v>1</v>
      </c>
      <c r="D126" s="1">
        <f t="shared" ca="1" si="12"/>
        <v>0.55098367881357213</v>
      </c>
      <c r="E126" s="1">
        <f t="shared" ca="1" si="13"/>
        <v>0.46757895574786085</v>
      </c>
      <c r="F126" s="1">
        <f t="shared" ca="1" si="14"/>
        <v>0.45577346614780556</v>
      </c>
      <c r="G126" s="1">
        <f t="shared" ca="1" si="10"/>
        <v>0.32944070904051842</v>
      </c>
      <c r="H126" s="1">
        <f t="shared" ca="1" si="10"/>
        <v>0.39713943696119669</v>
      </c>
      <c r="I126" s="1">
        <f t="shared" ca="1" si="11"/>
        <v>0.71440898701033917</v>
      </c>
      <c r="J126" s="1">
        <f t="shared" ca="1" si="11"/>
        <v>0.88563959712694795</v>
      </c>
      <c r="K126" s="1">
        <f t="shared" ca="1" si="11"/>
        <v>0.77540595020404768</v>
      </c>
      <c r="L126" s="1">
        <f t="shared" ca="1" si="11"/>
        <v>0.43181733123216948</v>
      </c>
      <c r="M126" s="1">
        <f t="shared" ca="1" si="11"/>
        <v>0.16309026372656055</v>
      </c>
      <c r="N126" s="1">
        <f t="shared" ca="1" si="11"/>
        <v>0.17588263644610927</v>
      </c>
      <c r="O126" s="1">
        <f t="shared" ca="1" si="11"/>
        <v>0.32668996392317595</v>
      </c>
      <c r="P126" s="1">
        <f t="shared" ca="1" si="11"/>
        <v>0.28794481549558143</v>
      </c>
      <c r="Q126" s="1">
        <f t="shared" ca="1" si="11"/>
        <v>0.28305342381976928</v>
      </c>
      <c r="R126" s="1">
        <f t="shared" ca="1" si="11"/>
        <v>0.37578873429028886</v>
      </c>
      <c r="S126" s="1">
        <f t="shared" ca="1" si="11"/>
        <v>0.44616799147121056</v>
      </c>
      <c r="T126" s="1">
        <f t="shared" ca="1" si="11"/>
        <v>0.49696290882994126</v>
      </c>
      <c r="U126" s="1">
        <f t="shared" ca="1" si="11"/>
        <v>0.31871834411986927</v>
      </c>
      <c r="V126" s="1">
        <f t="shared" ca="1" si="15"/>
        <v>0.15009412456680921</v>
      </c>
      <c r="W126" s="1">
        <f t="shared" ca="1" si="16"/>
        <v>8.5330596963882552E-2</v>
      </c>
    </row>
    <row r="127" spans="1:23">
      <c r="A127">
        <v>160</v>
      </c>
      <c r="B127" t="s">
        <v>63</v>
      </c>
      <c r="C127">
        <v>1</v>
      </c>
      <c r="D127" s="1">
        <f t="shared" ca="1" si="12"/>
        <v>0.73627071282187162</v>
      </c>
      <c r="E127" s="1">
        <f t="shared" ca="1" si="13"/>
        <v>0.58277977869951247</v>
      </c>
      <c r="F127" s="1">
        <f t="shared" ca="1" si="14"/>
        <v>0.74663542260220539</v>
      </c>
      <c r="G127" s="1">
        <f t="shared" ca="1" si="14"/>
        <v>0.8818584874393276</v>
      </c>
      <c r="H127" s="1">
        <f t="shared" ca="1" si="14"/>
        <v>0.74817979155105885</v>
      </c>
      <c r="I127" s="1">
        <f t="shared" ca="1" si="14"/>
        <v>0.56928495890927466</v>
      </c>
      <c r="J127" s="1">
        <f t="shared" ca="1" si="14"/>
        <v>0.6570303896355868</v>
      </c>
      <c r="K127" s="1">
        <f t="shared" ca="1" si="14"/>
        <v>0.58102651871014654</v>
      </c>
      <c r="L127" s="1">
        <f t="shared" ca="1" si="14"/>
        <v>0.26300904674003428</v>
      </c>
      <c r="M127" s="1">
        <f t="shared" ca="1" si="14"/>
        <v>0.15521803440651677</v>
      </c>
      <c r="N127" s="1">
        <f t="shared" ca="1" si="14"/>
        <v>0.36865918838546646</v>
      </c>
      <c r="O127" s="1">
        <f t="shared" ca="1" si="14"/>
        <v>0.53075948577189958</v>
      </c>
      <c r="P127" s="1">
        <f t="shared" ca="1" si="14"/>
        <v>0.33473649654126048</v>
      </c>
      <c r="Q127" s="1">
        <f t="shared" ca="1" si="14"/>
        <v>0.11002366684583804</v>
      </c>
      <c r="R127" s="1">
        <f t="shared" ca="1" si="14"/>
        <v>6.6752676345064835E-2</v>
      </c>
      <c r="S127" s="1">
        <f t="shared" ca="1" si="14"/>
        <v>0.21802108408705151</v>
      </c>
      <c r="T127" s="1">
        <f t="shared" ca="1" si="14"/>
        <v>0.3862816206092935</v>
      </c>
      <c r="U127" s="1">
        <f t="shared" ca="1" si="14"/>
        <v>0.22927291614973236</v>
      </c>
      <c r="V127" s="1">
        <f t="shared" ca="1" si="15"/>
        <v>2.7363342874044481E-2</v>
      </c>
      <c r="W127" s="1">
        <f t="shared" ca="1" si="16"/>
        <v>-5.9504548558929692E-2</v>
      </c>
    </row>
    <row r="128" spans="1:23">
      <c r="A128">
        <v>161</v>
      </c>
      <c r="B128" t="s">
        <v>64</v>
      </c>
      <c r="C128">
        <v>1</v>
      </c>
      <c r="D128" s="1">
        <f t="shared" ca="1" si="12"/>
        <v>0.78169474799101457</v>
      </c>
      <c r="E128" s="1">
        <f t="shared" ca="1" si="13"/>
        <v>0.61551068900521289</v>
      </c>
      <c r="F128" s="1">
        <f t="shared" ref="F128:U143" ca="1" si="17">(F78+0.6*(G78+E78)+0.15*(D78+H78))/(1+2*0.6+2*0.15)</f>
        <v>0.51815215552886518</v>
      </c>
      <c r="G128" s="1">
        <f t="shared" ca="1" si="17"/>
        <v>0.25067817600497788</v>
      </c>
      <c r="H128" s="1">
        <f t="shared" ca="1" si="17"/>
        <v>7.4021030312232422E-2</v>
      </c>
      <c r="I128" s="1">
        <f t="shared" ca="1" si="17"/>
        <v>0.21211452642383191</v>
      </c>
      <c r="J128" s="1">
        <f t="shared" ca="1" si="17"/>
        <v>0.53273643967065443</v>
      </c>
      <c r="K128" s="1">
        <f t="shared" ca="1" si="17"/>
        <v>0.57956602554171399</v>
      </c>
      <c r="L128" s="1">
        <f t="shared" ca="1" si="17"/>
        <v>0.26911430106290724</v>
      </c>
      <c r="M128" s="1">
        <f t="shared" ca="1" si="17"/>
        <v>0.1017005591964415</v>
      </c>
      <c r="N128" s="1">
        <f t="shared" ca="1" si="17"/>
        <v>0.22366558111910462</v>
      </c>
      <c r="O128" s="1">
        <f t="shared" ca="1" si="17"/>
        <v>0.41547160280916773</v>
      </c>
      <c r="P128" s="1">
        <f t="shared" ca="1" si="17"/>
        <v>0.32361995000987276</v>
      </c>
      <c r="Q128" s="1">
        <f t="shared" ca="1" si="17"/>
        <v>0.16473583151851887</v>
      </c>
      <c r="R128" s="1">
        <f t="shared" ca="1" si="17"/>
        <v>0.12433712300835764</v>
      </c>
      <c r="S128" s="1">
        <f t="shared" ca="1" si="17"/>
        <v>0.2682393099964146</v>
      </c>
      <c r="T128" s="1">
        <f t="shared" ca="1" si="17"/>
        <v>0.44009819383373711</v>
      </c>
      <c r="U128" s="1">
        <f t="shared" ca="1" si="17"/>
        <v>0.29120981008704244</v>
      </c>
      <c r="V128" s="1">
        <f t="shared" ca="1" si="15"/>
        <v>7.7862826632459983E-2</v>
      </c>
      <c r="W128" s="1">
        <f t="shared" ca="1" si="16"/>
        <v>-5.1404228765634705E-2</v>
      </c>
    </row>
    <row r="129" spans="1:23">
      <c r="A129">
        <v>162</v>
      </c>
      <c r="B129" t="s">
        <v>65</v>
      </c>
      <c r="C129">
        <v>1</v>
      </c>
      <c r="D129" s="1">
        <f t="shared" ca="1" si="12"/>
        <v>0.65637878371701686</v>
      </c>
      <c r="E129" s="1">
        <f t="shared" ca="1" si="13"/>
        <v>0.56009174190183164</v>
      </c>
      <c r="F129" s="1">
        <f t="shared" ca="1" si="17"/>
        <v>0.73805412993715391</v>
      </c>
      <c r="G129" s="1">
        <f t="shared" ca="1" si="17"/>
        <v>0.80946507304915338</v>
      </c>
      <c r="H129" s="1">
        <f t="shared" ca="1" si="17"/>
        <v>0.69304613477466981</v>
      </c>
      <c r="I129" s="1">
        <f t="shared" ca="1" si="17"/>
        <v>0.66654816667735051</v>
      </c>
      <c r="J129" s="1">
        <f t="shared" ca="1" si="17"/>
        <v>0.80539478246556251</v>
      </c>
      <c r="K129" s="1">
        <f t="shared" ca="1" si="17"/>
        <v>0.75362287652920701</v>
      </c>
      <c r="L129" s="1">
        <f t="shared" ca="1" si="17"/>
        <v>0.57904259374898615</v>
      </c>
      <c r="M129" s="1">
        <f t="shared" ca="1" si="17"/>
        <v>0.57056734182443947</v>
      </c>
      <c r="N129" s="1">
        <f t="shared" ca="1" si="17"/>
        <v>0.51400849101788904</v>
      </c>
      <c r="O129" s="1">
        <f t="shared" ca="1" si="17"/>
        <v>0.46382193311507985</v>
      </c>
      <c r="P129" s="1">
        <f t="shared" ca="1" si="17"/>
        <v>0.21936714330719881</v>
      </c>
      <c r="Q129" s="1">
        <f t="shared" ca="1" si="17"/>
        <v>6.1666779914621273E-2</v>
      </c>
      <c r="R129" s="1">
        <f t="shared" ca="1" si="17"/>
        <v>6.6468387995471237E-2</v>
      </c>
      <c r="S129" s="1">
        <f t="shared" ca="1" si="17"/>
        <v>6.7775256193377154E-2</v>
      </c>
      <c r="T129" s="1">
        <f t="shared" ca="1" si="17"/>
        <v>-1.7733741910999003E-2</v>
      </c>
      <c r="U129" s="1">
        <f t="shared" ca="1" si="17"/>
        <v>-6.7822313373553114E-2</v>
      </c>
      <c r="V129" s="1">
        <f t="shared" ca="1" si="15"/>
        <v>-6.5660653101918043E-2</v>
      </c>
      <c r="W129" s="1">
        <f t="shared" ca="1" si="16"/>
        <v>-8.4021867383911028E-2</v>
      </c>
    </row>
    <row r="130" spans="1:23">
      <c r="A130">
        <v>163</v>
      </c>
      <c r="B130" t="s">
        <v>66</v>
      </c>
      <c r="C130">
        <v>1</v>
      </c>
      <c r="D130" s="1">
        <f t="shared" ca="1" si="12"/>
        <v>-1.7192038728786576E-2</v>
      </c>
      <c r="E130" s="1">
        <f t="shared" ca="1" si="13"/>
        <v>0.21775543332309291</v>
      </c>
      <c r="F130" s="1">
        <f t="shared" ca="1" si="17"/>
        <v>0.47211406769054631</v>
      </c>
      <c r="G130" s="1">
        <f t="shared" ca="1" si="17"/>
        <v>0.32659745417691372</v>
      </c>
      <c r="H130" s="1">
        <f t="shared" ca="1" si="17"/>
        <v>0.11706766989891522</v>
      </c>
      <c r="I130" s="1">
        <f t="shared" ca="1" si="17"/>
        <v>0.28553654770807513</v>
      </c>
      <c r="J130" s="1">
        <f t="shared" ca="1" si="17"/>
        <v>0.69900873076455527</v>
      </c>
      <c r="K130" s="1">
        <f t="shared" ca="1" si="17"/>
        <v>0.76121448454642038</v>
      </c>
      <c r="L130" s="1">
        <f t="shared" ca="1" si="17"/>
        <v>0.54390026142099079</v>
      </c>
      <c r="M130" s="1">
        <f t="shared" ca="1" si="17"/>
        <v>0.45976181051938936</v>
      </c>
      <c r="N130" s="1">
        <f t="shared" ca="1" si="17"/>
        <v>0.29301896495735241</v>
      </c>
      <c r="O130" s="1">
        <f t="shared" ca="1" si="17"/>
        <v>0.15537845969216546</v>
      </c>
      <c r="P130" s="1">
        <f t="shared" ca="1" si="17"/>
        <v>8.7449126232109431E-2</v>
      </c>
      <c r="Q130" s="1">
        <f t="shared" ca="1" si="17"/>
        <v>6.4818746783674511E-2</v>
      </c>
      <c r="R130" s="1">
        <f t="shared" ca="1" si="17"/>
        <v>4.2193489958026402E-2</v>
      </c>
      <c r="S130" s="1">
        <f t="shared" ca="1" si="17"/>
        <v>1.7553708533638277E-2</v>
      </c>
      <c r="T130" s="1">
        <f t="shared" ca="1" si="17"/>
        <v>2.301469304961613E-2</v>
      </c>
      <c r="U130" s="1">
        <f t="shared" ca="1" si="17"/>
        <v>2.9642136989412871E-3</v>
      </c>
      <c r="V130" s="1">
        <f t="shared" ca="1" si="15"/>
        <v>-9.350777769347814E-3</v>
      </c>
      <c r="W130" s="1">
        <f t="shared" ca="1" si="16"/>
        <v>1.4553509621247516E-2</v>
      </c>
    </row>
    <row r="131" spans="1:23">
      <c r="A131">
        <v>164</v>
      </c>
      <c r="B131" t="s">
        <v>67</v>
      </c>
      <c r="C131">
        <v>1</v>
      </c>
      <c r="D131" s="1">
        <f t="shared" ca="1" si="12"/>
        <v>0.91093392667779582</v>
      </c>
      <c r="E131" s="1">
        <f t="shared" ca="1" si="13"/>
        <v>0.91316236539918572</v>
      </c>
      <c r="F131" s="1">
        <f t="shared" ca="1" si="17"/>
        <v>0.86737508214725878</v>
      </c>
      <c r="G131" s="1">
        <f t="shared" ca="1" si="17"/>
        <v>0.67977744413507624</v>
      </c>
      <c r="H131" s="1">
        <f t="shared" ca="1" si="17"/>
        <v>0.39301677422592213</v>
      </c>
      <c r="I131" s="1">
        <f t="shared" ca="1" si="17"/>
        <v>0.404387334684289</v>
      </c>
      <c r="J131" s="1">
        <f t="shared" ca="1" si="17"/>
        <v>0.71870003299353569</v>
      </c>
      <c r="K131" s="1">
        <f t="shared" ca="1" si="17"/>
        <v>0.93837203467654651</v>
      </c>
      <c r="L131" s="1">
        <f t="shared" ca="1" si="17"/>
        <v>0.94846528751252868</v>
      </c>
      <c r="M131" s="1">
        <f t="shared" ca="1" si="17"/>
        <v>0.77400178205462855</v>
      </c>
      <c r="N131" s="1">
        <f t="shared" ca="1" si="17"/>
        <v>0.56638660110301609</v>
      </c>
      <c r="O131" s="1">
        <f t="shared" ca="1" si="17"/>
        <v>0.4785369286248532</v>
      </c>
      <c r="P131" s="1">
        <f t="shared" ca="1" si="17"/>
        <v>0.25692161764559424</v>
      </c>
      <c r="Q131" s="1">
        <f t="shared" ca="1" si="17"/>
        <v>9.9713550596660233E-2</v>
      </c>
      <c r="R131" s="1">
        <f t="shared" ca="1" si="17"/>
        <v>5.9208967123655178E-2</v>
      </c>
      <c r="S131" s="1">
        <f t="shared" ca="1" si="17"/>
        <v>4.9565297232947683E-2</v>
      </c>
      <c r="T131" s="1">
        <f t="shared" ca="1" si="17"/>
        <v>-3.4059787870081063E-3</v>
      </c>
      <c r="U131" s="1">
        <f t="shared" ca="1" si="17"/>
        <v>-5.4607866562890663E-2</v>
      </c>
      <c r="V131" s="1">
        <f t="shared" ca="1" si="15"/>
        <v>-8.399110779289802E-2</v>
      </c>
      <c r="W131" s="1">
        <f t="shared" ca="1" si="16"/>
        <v>-9.8339780407615568E-2</v>
      </c>
    </row>
    <row r="132" spans="1:23">
      <c r="A132">
        <v>165</v>
      </c>
      <c r="B132" t="s">
        <v>68</v>
      </c>
      <c r="C132">
        <v>1</v>
      </c>
      <c r="D132" s="1">
        <f t="shared" ca="1" si="12"/>
        <v>7.7094093260579893E-2</v>
      </c>
      <c r="E132" s="1">
        <f t="shared" ca="1" si="13"/>
        <v>0.26120320097789979</v>
      </c>
      <c r="F132" s="1">
        <f t="shared" ca="1" si="17"/>
        <v>0.48570101627120943</v>
      </c>
      <c r="G132" s="1">
        <f t="shared" ca="1" si="17"/>
        <v>0.56868496623337461</v>
      </c>
      <c r="H132" s="1">
        <f t="shared" ca="1" si="17"/>
        <v>0.79074366309314159</v>
      </c>
      <c r="I132" s="1">
        <f t="shared" ca="1" si="17"/>
        <v>1.0042214692696141</v>
      </c>
      <c r="J132" s="1">
        <f t="shared" ca="1" si="17"/>
        <v>1.0342583337193836</v>
      </c>
      <c r="K132" s="1">
        <f t="shared" ca="1" si="17"/>
        <v>0.8455977153024492</v>
      </c>
      <c r="L132" s="1">
        <f t="shared" ca="1" si="17"/>
        <v>0.55949696733868071</v>
      </c>
      <c r="M132" s="1">
        <f t="shared" ca="1" si="17"/>
        <v>0.50418609120203484</v>
      </c>
      <c r="N132" s="1">
        <f t="shared" ca="1" si="17"/>
        <v>0.50920908232552109</v>
      </c>
      <c r="O132" s="1">
        <f t="shared" ca="1" si="17"/>
        <v>0.54647905669815311</v>
      </c>
      <c r="P132" s="1">
        <f t="shared" ca="1" si="17"/>
        <v>0.31607890697415447</v>
      </c>
      <c r="Q132" s="1">
        <f t="shared" ca="1" si="17"/>
        <v>9.8894836164237471E-2</v>
      </c>
      <c r="R132" s="1">
        <f t="shared" ca="1" si="17"/>
        <v>1.8625734185366168E-2</v>
      </c>
      <c r="S132" s="1">
        <f t="shared" ca="1" si="17"/>
        <v>4.3500968249567548E-2</v>
      </c>
      <c r="T132" s="1">
        <f t="shared" ca="1" si="17"/>
        <v>5.9918235137851127E-2</v>
      </c>
      <c r="U132" s="1">
        <f t="shared" ca="1" si="17"/>
        <v>-3.359924536590818E-3</v>
      </c>
      <c r="V132" s="1">
        <f t="shared" ca="1" si="15"/>
        <v>-8.8764806655459313E-2</v>
      </c>
      <c r="W132" s="1">
        <f t="shared" ca="1" si="16"/>
        <v>-0.14415321230078579</v>
      </c>
    </row>
    <row r="133" spans="1:23">
      <c r="A133">
        <v>166</v>
      </c>
      <c r="B133" t="s">
        <v>69</v>
      </c>
      <c r="C133">
        <v>1</v>
      </c>
      <c r="D133" s="1">
        <f t="shared" ca="1" si="12"/>
        <v>1.0886431450179852</v>
      </c>
      <c r="E133" s="1">
        <f t="shared" ca="1" si="13"/>
        <v>1.0432509062140813</v>
      </c>
      <c r="F133" s="1">
        <f t="shared" ca="1" si="17"/>
        <v>0.83362331453633254</v>
      </c>
      <c r="G133" s="1">
        <f t="shared" ca="1" si="17"/>
        <v>0.45850790690964943</v>
      </c>
      <c r="H133" s="1">
        <f t="shared" ca="1" si="17"/>
        <v>0.23575492944001081</v>
      </c>
      <c r="I133" s="1">
        <f t="shared" ca="1" si="17"/>
        <v>0.37594956418695669</v>
      </c>
      <c r="J133" s="1">
        <f t="shared" ca="1" si="17"/>
        <v>0.75196184440726488</v>
      </c>
      <c r="K133" s="1">
        <f t="shared" ca="1" si="17"/>
        <v>0.98265352868826095</v>
      </c>
      <c r="L133" s="1">
        <f t="shared" ca="1" si="17"/>
        <v>0.96063009860531479</v>
      </c>
      <c r="M133" s="1">
        <f t="shared" ca="1" si="17"/>
        <v>0.78471793632393505</v>
      </c>
      <c r="N133" s="1">
        <f t="shared" ca="1" si="17"/>
        <v>0.57923787192645426</v>
      </c>
      <c r="O133" s="1">
        <f t="shared" ca="1" si="17"/>
        <v>0.48587391700182342</v>
      </c>
      <c r="P133" s="1">
        <f t="shared" ca="1" si="17"/>
        <v>0.24694415530182812</v>
      </c>
      <c r="Q133" s="1">
        <f t="shared" ca="1" si="17"/>
        <v>3.1494736342807549E-2</v>
      </c>
      <c r="R133" s="1">
        <f t="shared" ca="1" si="17"/>
        <v>-8.5868869826415992E-2</v>
      </c>
      <c r="S133" s="1">
        <f t="shared" ca="1" si="17"/>
        <v>-9.4337766361010142E-2</v>
      </c>
      <c r="T133" s="1">
        <f t="shared" ca="1" si="17"/>
        <v>-4.64886449245967E-2</v>
      </c>
      <c r="U133" s="1">
        <f t="shared" ca="1" si="17"/>
        <v>-2.5105975445250263E-2</v>
      </c>
      <c r="V133" s="1">
        <f t="shared" ca="1" si="15"/>
        <v>-3.1393980457304606E-2</v>
      </c>
      <c r="W133" s="1">
        <f t="shared" ca="1" si="16"/>
        <v>-5.4895263049897121E-2</v>
      </c>
    </row>
    <row r="134" spans="1:23">
      <c r="A134">
        <v>167</v>
      </c>
      <c r="B134" t="s">
        <v>70</v>
      </c>
      <c r="C134">
        <v>1</v>
      </c>
      <c r="D134" s="1">
        <f t="shared" ca="1" si="12"/>
        <v>0.15598940637296824</v>
      </c>
      <c r="E134" s="1">
        <f t="shared" ca="1" si="13"/>
        <v>0.38387995144932452</v>
      </c>
      <c r="F134" s="1">
        <f t="shared" ca="1" si="17"/>
        <v>0.74485185250129915</v>
      </c>
      <c r="G134" s="1">
        <f t="shared" ca="1" si="17"/>
        <v>0.88246843173019207</v>
      </c>
      <c r="H134" s="1">
        <f t="shared" ca="1" si="17"/>
        <v>0.74845127099146169</v>
      </c>
      <c r="I134" s="1">
        <f t="shared" ca="1" si="17"/>
        <v>0.61240596670849323</v>
      </c>
      <c r="J134" s="1">
        <f t="shared" ca="1" si="17"/>
        <v>0.79090086148759497</v>
      </c>
      <c r="K134" s="1">
        <f t="shared" ca="1" si="17"/>
        <v>0.95415566831115373</v>
      </c>
      <c r="L134" s="1">
        <f t="shared" ca="1" si="17"/>
        <v>0.94400765809548681</v>
      </c>
      <c r="M134" s="1">
        <f t="shared" ca="1" si="17"/>
        <v>0.72353901278091637</v>
      </c>
      <c r="N134" s="1">
        <f t="shared" ca="1" si="17"/>
        <v>0.47925561480475293</v>
      </c>
      <c r="O134" s="1">
        <f t="shared" ca="1" si="17"/>
        <v>0.43074289719796238</v>
      </c>
      <c r="P134" s="1">
        <f t="shared" ca="1" si="17"/>
        <v>0.26311719546178691</v>
      </c>
      <c r="Q134" s="1">
        <f t="shared" ca="1" si="17"/>
        <v>0.13555450100861197</v>
      </c>
      <c r="R134" s="1">
        <f t="shared" ca="1" si="17"/>
        <v>7.9969667250838844E-2</v>
      </c>
      <c r="S134" s="1">
        <f t="shared" ca="1" si="17"/>
        <v>5.7211782194236241E-2</v>
      </c>
      <c r="T134" s="1">
        <f t="shared" ca="1" si="17"/>
        <v>3.2859259540903227E-2</v>
      </c>
      <c r="U134" s="1">
        <f t="shared" ca="1" si="17"/>
        <v>5.6283673184510032E-2</v>
      </c>
      <c r="V134" s="1">
        <f t="shared" ca="1" si="15"/>
        <v>0.12034051448553</v>
      </c>
      <c r="W134" s="1">
        <f t="shared" ca="1" si="16"/>
        <v>0.15159335886643285</v>
      </c>
    </row>
    <row r="135" spans="1:23">
      <c r="A135">
        <v>168</v>
      </c>
      <c r="B135" t="s">
        <v>71</v>
      </c>
      <c r="C135">
        <v>-1</v>
      </c>
      <c r="D135" s="1">
        <f t="shared" ca="1" si="12"/>
        <v>-9.4158438053451546E-2</v>
      </c>
      <c r="E135" s="1">
        <f t="shared" ca="1" si="13"/>
        <v>-6.3472393498934963E-4</v>
      </c>
      <c r="F135" s="1">
        <f t="shared" ca="1" si="17"/>
        <v>0.20587006008379446</v>
      </c>
      <c r="G135" s="1">
        <f t="shared" ca="1" si="17"/>
        <v>0.41158877390635445</v>
      </c>
      <c r="H135" s="1">
        <f t="shared" ca="1" si="17"/>
        <v>0.3296297826652167</v>
      </c>
      <c r="I135" s="1">
        <f t="shared" ca="1" si="17"/>
        <v>0.22471801572407218</v>
      </c>
      <c r="J135" s="1">
        <f t="shared" ca="1" si="17"/>
        <v>0.15686590412745269</v>
      </c>
      <c r="K135" s="1">
        <f t="shared" ca="1" si="17"/>
        <v>0.13748509445150439</v>
      </c>
      <c r="L135" s="1">
        <f t="shared" ca="1" si="17"/>
        <v>0.21994858070168405</v>
      </c>
      <c r="M135" s="1">
        <f t="shared" ca="1" si="17"/>
        <v>0.34073190965184519</v>
      </c>
      <c r="N135" s="1">
        <f t="shared" ca="1" si="17"/>
        <v>0.37442229405064709</v>
      </c>
      <c r="O135" s="1">
        <f t="shared" ca="1" si="17"/>
        <v>0.42849834834816952</v>
      </c>
      <c r="P135" s="1">
        <f t="shared" ca="1" si="17"/>
        <v>0.38794739709705417</v>
      </c>
      <c r="Q135" s="1">
        <f t="shared" ca="1" si="17"/>
        <v>0.48070224891122926</v>
      </c>
      <c r="R135" s="1">
        <f t="shared" ca="1" si="17"/>
        <v>0.61013178200280849</v>
      </c>
      <c r="S135" s="1">
        <f t="shared" ca="1" si="17"/>
        <v>0.6714355571367725</v>
      </c>
      <c r="T135" s="1">
        <f t="shared" ca="1" si="17"/>
        <v>0.80343011765567007</v>
      </c>
      <c r="U135" s="1">
        <f t="shared" ca="1" si="17"/>
        <v>0.75032165563837583</v>
      </c>
      <c r="V135" s="1">
        <f t="shared" ca="1" si="15"/>
        <v>0.56025857560983316</v>
      </c>
      <c r="W135" s="1">
        <f t="shared" ca="1" si="16"/>
        <v>0.61680744852535763</v>
      </c>
    </row>
    <row r="136" spans="1:23">
      <c r="A136">
        <v>169</v>
      </c>
      <c r="B136" t="s">
        <v>72</v>
      </c>
      <c r="C136">
        <v>-1</v>
      </c>
      <c r="D136" s="1">
        <f t="shared" ca="1" si="12"/>
        <v>1.7129413334273015E-2</v>
      </c>
      <c r="E136" s="1">
        <f t="shared" ca="1" si="13"/>
        <v>7.4938971956947778E-2</v>
      </c>
      <c r="F136" s="1">
        <f t="shared" ca="1" si="17"/>
        <v>0.1787508567719959</v>
      </c>
      <c r="G136" s="1">
        <f t="shared" ca="1" si="17"/>
        <v>0.28848624911298482</v>
      </c>
      <c r="H136" s="1">
        <f t="shared" ca="1" si="17"/>
        <v>0.20286150075529963</v>
      </c>
      <c r="I136" s="1">
        <f t="shared" ca="1" si="17"/>
        <v>0.13618815465944198</v>
      </c>
      <c r="J136" s="1">
        <f t="shared" ca="1" si="17"/>
        <v>7.3412672414994787E-2</v>
      </c>
      <c r="K136" s="1">
        <f t="shared" ca="1" si="17"/>
        <v>5.3575819984331162E-2</v>
      </c>
      <c r="L136" s="1">
        <f t="shared" ca="1" si="17"/>
        <v>0.11889046448073852</v>
      </c>
      <c r="M136" s="1">
        <f t="shared" ca="1" si="17"/>
        <v>0.34554494823985027</v>
      </c>
      <c r="N136" s="1">
        <f t="shared" ca="1" si="17"/>
        <v>0.71375184720179941</v>
      </c>
      <c r="O136" s="1">
        <f t="shared" ca="1" si="17"/>
        <v>0.85781015896567803</v>
      </c>
      <c r="P136" s="1">
        <f t="shared" ca="1" si="17"/>
        <v>0.7212702476895515</v>
      </c>
      <c r="Q136" s="1">
        <f t="shared" ca="1" si="17"/>
        <v>0.58549602018791602</v>
      </c>
      <c r="R136" s="1">
        <f t="shared" ca="1" si="17"/>
        <v>0.76092585607189134</v>
      </c>
      <c r="S136" s="1">
        <f t="shared" ca="1" si="17"/>
        <v>0.85481886025167508</v>
      </c>
      <c r="T136" s="1">
        <f t="shared" ca="1" si="17"/>
        <v>0.65105922835660091</v>
      </c>
      <c r="U136" s="1">
        <f t="shared" ca="1" si="17"/>
        <v>0.23462810806368153</v>
      </c>
      <c r="V136" s="1">
        <f t="shared" ca="1" si="15"/>
        <v>-8.0267385799550988E-4</v>
      </c>
      <c r="W136" s="1">
        <f t="shared" ca="1" si="16"/>
        <v>-8.0850381608883734E-2</v>
      </c>
    </row>
    <row r="137" spans="1:23">
      <c r="A137">
        <v>170</v>
      </c>
      <c r="B137" t="s">
        <v>73</v>
      </c>
      <c r="C137">
        <v>-1</v>
      </c>
      <c r="D137" s="1">
        <f t="shared" ca="1" si="12"/>
        <v>0.11994495008535895</v>
      </c>
      <c r="E137" s="1">
        <f t="shared" ca="1" si="13"/>
        <v>0.15538032108181818</v>
      </c>
      <c r="F137" s="1">
        <f t="shared" ca="1" si="17"/>
        <v>0.281449863082055</v>
      </c>
      <c r="G137" s="1">
        <f t="shared" ca="1" si="17"/>
        <v>0.41252451444773125</v>
      </c>
      <c r="H137" s="1">
        <f t="shared" ca="1" si="17"/>
        <v>0.29261217342329293</v>
      </c>
      <c r="I137" s="1">
        <f t="shared" ca="1" si="17"/>
        <v>0.1989055147701369</v>
      </c>
      <c r="J137" s="1">
        <f t="shared" ca="1" si="17"/>
        <v>0.23165817006119788</v>
      </c>
      <c r="K137" s="1">
        <f t="shared" ca="1" si="17"/>
        <v>0.22103623008799606</v>
      </c>
      <c r="L137" s="1">
        <f t="shared" ca="1" si="17"/>
        <v>0.15398745491486526</v>
      </c>
      <c r="M137" s="1">
        <f t="shared" ca="1" si="17"/>
        <v>9.1240177712140491E-2</v>
      </c>
      <c r="N137" s="1">
        <f t="shared" ca="1" si="17"/>
        <v>0.17064929312266647</v>
      </c>
      <c r="O137" s="1">
        <f t="shared" ca="1" si="17"/>
        <v>0.35208964513596203</v>
      </c>
      <c r="P137" s="1">
        <f t="shared" ca="1" si="17"/>
        <v>0.4261304465239707</v>
      </c>
      <c r="Q137" s="1">
        <f t="shared" ca="1" si="17"/>
        <v>0.45293038421100656</v>
      </c>
      <c r="R137" s="1">
        <f t="shared" ca="1" si="17"/>
        <v>0.54759378013102455</v>
      </c>
      <c r="S137" s="1">
        <f t="shared" ca="1" si="17"/>
        <v>0.54791876694646824</v>
      </c>
      <c r="T137" s="1">
        <f t="shared" ca="1" si="17"/>
        <v>0.67549908269729564</v>
      </c>
      <c r="U137" s="1">
        <f t="shared" ca="1" si="17"/>
        <v>0.75101182079955442</v>
      </c>
      <c r="V137" s="1">
        <f t="shared" ca="1" si="15"/>
        <v>0.65230250033729165</v>
      </c>
      <c r="W137" s="1">
        <f t="shared" ca="1" si="16"/>
        <v>0.39138688927439319</v>
      </c>
    </row>
    <row r="138" spans="1:23">
      <c r="A138">
        <v>171</v>
      </c>
      <c r="B138" t="s">
        <v>74</v>
      </c>
      <c r="C138">
        <v>-1</v>
      </c>
      <c r="D138" s="1">
        <f t="shared" ca="1" si="12"/>
        <v>-1.7398911708395793E-2</v>
      </c>
      <c r="E138" s="1">
        <f t="shared" ca="1" si="13"/>
        <v>3.0496367315044726E-2</v>
      </c>
      <c r="F138" s="1">
        <f t="shared" ca="1" si="17"/>
        <v>5.2558931345177216E-2</v>
      </c>
      <c r="G138" s="1">
        <f t="shared" ca="1" si="17"/>
        <v>8.9713938194088766E-2</v>
      </c>
      <c r="H138" s="1">
        <f t="shared" ca="1" si="17"/>
        <v>0.11634845016436697</v>
      </c>
      <c r="I138" s="1">
        <f t="shared" ca="1" si="17"/>
        <v>0.11444218708114881</v>
      </c>
      <c r="J138" s="1">
        <f t="shared" ca="1" si="17"/>
        <v>6.5334262118999814E-2</v>
      </c>
      <c r="K138" s="1">
        <f t="shared" ca="1" si="17"/>
        <v>1.9789827464929584E-2</v>
      </c>
      <c r="L138" s="1">
        <f t="shared" ca="1" si="17"/>
        <v>0.10401361917012739</v>
      </c>
      <c r="M138" s="1">
        <f t="shared" ca="1" si="17"/>
        <v>0.28330858404453579</v>
      </c>
      <c r="N138" s="1">
        <f t="shared" ca="1" si="17"/>
        <v>0.5619552534628014</v>
      </c>
      <c r="O138" s="1">
        <f t="shared" ca="1" si="17"/>
        <v>0.72505794531644152</v>
      </c>
      <c r="P138" s="1">
        <f t="shared" ca="1" si="17"/>
        <v>0.6992913561326366</v>
      </c>
      <c r="Q138" s="1">
        <f t="shared" ca="1" si="17"/>
        <v>0.55546054642620912</v>
      </c>
      <c r="R138" s="1">
        <f t="shared" ca="1" si="17"/>
        <v>0.59524034720257046</v>
      </c>
      <c r="S138" s="1">
        <f t="shared" ca="1" si="17"/>
        <v>0.65402387898808301</v>
      </c>
      <c r="T138" s="1">
        <f t="shared" ca="1" si="17"/>
        <v>0.76106814788083577</v>
      </c>
      <c r="U138" s="1">
        <f t="shared" ca="1" si="17"/>
        <v>0.70708545355569952</v>
      </c>
      <c r="V138" s="1">
        <f t="shared" ca="1" si="15"/>
        <v>0.55383408035125192</v>
      </c>
      <c r="W138" s="1">
        <f t="shared" ca="1" si="16"/>
        <v>0.61065895907843792</v>
      </c>
    </row>
    <row r="139" spans="1:23">
      <c r="A139">
        <v>172</v>
      </c>
      <c r="B139" t="s">
        <v>75</v>
      </c>
      <c r="C139">
        <v>-1</v>
      </c>
      <c r="D139" s="1">
        <f t="shared" ca="1" si="12"/>
        <v>-9.0211715208046134E-2</v>
      </c>
      <c r="E139" s="1">
        <f t="shared" ca="1" si="13"/>
        <v>-4.1690250734618454E-2</v>
      </c>
      <c r="F139" s="1">
        <f t="shared" ca="1" si="17"/>
        <v>0.15332994346756665</v>
      </c>
      <c r="G139" s="1">
        <f t="shared" ca="1" si="17"/>
        <v>0.35791131045948382</v>
      </c>
      <c r="H139" s="1">
        <f t="shared" ca="1" si="17"/>
        <v>0.23033890444019348</v>
      </c>
      <c r="I139" s="1">
        <f t="shared" ca="1" si="17"/>
        <v>7.299634476626328E-2</v>
      </c>
      <c r="J139" s="1">
        <f t="shared" ca="1" si="17"/>
        <v>6.9215287290755295E-2</v>
      </c>
      <c r="K139" s="1">
        <f t="shared" ca="1" si="17"/>
        <v>0.22049646431206876</v>
      </c>
      <c r="L139" s="1">
        <f t="shared" ca="1" si="17"/>
        <v>0.4039245881571551</v>
      </c>
      <c r="M139" s="1">
        <f t="shared" ca="1" si="17"/>
        <v>0.52285248477616331</v>
      </c>
      <c r="N139" s="1">
        <f t="shared" ca="1" si="17"/>
        <v>0.4600210997891912</v>
      </c>
      <c r="O139" s="1">
        <f t="shared" ca="1" si="17"/>
        <v>0.44493818759264381</v>
      </c>
      <c r="P139" s="1">
        <f t="shared" ca="1" si="17"/>
        <v>0.31450414537897037</v>
      </c>
      <c r="Q139" s="1">
        <f t="shared" ca="1" si="17"/>
        <v>0.39827848644424507</v>
      </c>
      <c r="R139" s="1">
        <f t="shared" ca="1" si="17"/>
        <v>0.72435131244454332</v>
      </c>
      <c r="S139" s="1">
        <f t="shared" ca="1" si="17"/>
        <v>0.86303616080465217</v>
      </c>
      <c r="T139" s="1">
        <f t="shared" ca="1" si="17"/>
        <v>0.66444309981924898</v>
      </c>
      <c r="U139" s="1">
        <f t="shared" ca="1" si="17"/>
        <v>0.24344459795298259</v>
      </c>
      <c r="V139" s="1">
        <f t="shared" ca="1" si="15"/>
        <v>2.8352059128112173E-2</v>
      </c>
      <c r="W139" s="1">
        <f t="shared" ca="1" si="16"/>
        <v>4.9573448581948308E-2</v>
      </c>
    </row>
    <row r="140" spans="1:23">
      <c r="A140">
        <v>173</v>
      </c>
      <c r="B140" t="s">
        <v>76</v>
      </c>
      <c r="C140">
        <v>-1</v>
      </c>
      <c r="D140" s="1">
        <f t="shared" ca="1" si="12"/>
        <v>4.9246729318437625E-3</v>
      </c>
      <c r="E140" s="1">
        <f t="shared" ca="1" si="13"/>
        <v>-2.8842616330618465E-2</v>
      </c>
      <c r="F140" s="1">
        <f t="shared" ca="1" si="17"/>
        <v>3.0808048409731851E-3</v>
      </c>
      <c r="G140" s="1">
        <f t="shared" ca="1" si="17"/>
        <v>5.7315191380710895E-2</v>
      </c>
      <c r="H140" s="1">
        <f t="shared" ca="1" si="17"/>
        <v>4.0364700499195896E-2</v>
      </c>
      <c r="I140" s="1">
        <f t="shared" ca="1" si="17"/>
        <v>-4.0148515491165451E-2</v>
      </c>
      <c r="J140" s="1">
        <f t="shared" ca="1" si="17"/>
        <v>-9.1860650664808044E-2</v>
      </c>
      <c r="K140" s="1">
        <f t="shared" ca="1" si="17"/>
        <v>-3.1709977829924449E-2</v>
      </c>
      <c r="L140" s="1">
        <f t="shared" ca="1" si="17"/>
        <v>5.0144007392488109E-2</v>
      </c>
      <c r="M140" s="1">
        <f t="shared" ca="1" si="17"/>
        <v>0.10765862818768512</v>
      </c>
      <c r="N140" s="1">
        <f t="shared" ca="1" si="17"/>
        <v>0.31082475617082783</v>
      </c>
      <c r="O140" s="1">
        <f t="shared" ca="1" si="17"/>
        <v>0.62978482727205176</v>
      </c>
      <c r="P140" s="1">
        <f t="shared" ca="1" si="17"/>
        <v>0.70068395023217567</v>
      </c>
      <c r="Q140" s="1">
        <f t="shared" ca="1" si="17"/>
        <v>0.61691161593304944</v>
      </c>
      <c r="R140" s="1">
        <f t="shared" ca="1" si="17"/>
        <v>0.7849119427051916</v>
      </c>
      <c r="S140" s="1">
        <f t="shared" ca="1" si="17"/>
        <v>0.9109817413083835</v>
      </c>
      <c r="T140" s="1">
        <f t="shared" ca="1" si="17"/>
        <v>0.8095809032160014</v>
      </c>
      <c r="U140" s="1">
        <f t="shared" ca="1" si="17"/>
        <v>0.58953684020863539</v>
      </c>
      <c r="V140" s="1">
        <f t="shared" ca="1" si="15"/>
        <v>0.51909956976449612</v>
      </c>
      <c r="W140" s="1">
        <f t="shared" ca="1" si="16"/>
        <v>0.39765946613293091</v>
      </c>
    </row>
    <row r="141" spans="1:23">
      <c r="A141">
        <v>174</v>
      </c>
      <c r="B141" t="s">
        <v>77</v>
      </c>
      <c r="C141">
        <v>-1</v>
      </c>
      <c r="D141" s="1">
        <f t="shared" ca="1" si="12"/>
        <v>0.45479493247919789</v>
      </c>
      <c r="E141" s="1">
        <f t="shared" ca="1" si="13"/>
        <v>0.48199838476198864</v>
      </c>
      <c r="F141" s="1">
        <f t="shared" ca="1" si="17"/>
        <v>0.24112357359513187</v>
      </c>
      <c r="G141" s="1">
        <f t="shared" ca="1" si="17"/>
        <v>5.2628871848754401E-2</v>
      </c>
      <c r="H141" s="1">
        <f t="shared" ca="1" si="17"/>
        <v>3.055991661302503E-2</v>
      </c>
      <c r="I141" s="1">
        <f t="shared" ca="1" si="17"/>
        <v>3.7359846755801153E-2</v>
      </c>
      <c r="J141" s="1">
        <f t="shared" ca="1" si="17"/>
        <v>-4.7409374934211613E-3</v>
      </c>
      <c r="K141" s="1">
        <f t="shared" ca="1" si="17"/>
        <v>-5.7244364637113056E-2</v>
      </c>
      <c r="L141" s="1">
        <f t="shared" ca="1" si="17"/>
        <v>-5.2545343792791415E-4</v>
      </c>
      <c r="M141" s="1">
        <f t="shared" ca="1" si="17"/>
        <v>0.2242605425308081</v>
      </c>
      <c r="N141" s="1">
        <f t="shared" ca="1" si="17"/>
        <v>0.47342982912205683</v>
      </c>
      <c r="O141" s="1">
        <f t="shared" ca="1" si="17"/>
        <v>0.52176715576234556</v>
      </c>
      <c r="P141" s="1">
        <f t="shared" ca="1" si="17"/>
        <v>0.57077035961689437</v>
      </c>
      <c r="Q141" s="1">
        <f t="shared" ca="1" si="17"/>
        <v>0.51485297934574481</v>
      </c>
      <c r="R141" s="1">
        <f t="shared" ca="1" si="17"/>
        <v>0.48191273651885203</v>
      </c>
      <c r="S141" s="1">
        <f t="shared" ca="1" si="17"/>
        <v>0.2611837040305181</v>
      </c>
      <c r="T141" s="1">
        <f t="shared" ca="1" si="17"/>
        <v>6.786057190689139E-2</v>
      </c>
      <c r="U141" s="1">
        <f t="shared" ca="1" si="17"/>
        <v>3.5989340556923634E-2</v>
      </c>
      <c r="V141" s="1">
        <f t="shared" ca="1" si="15"/>
        <v>0.20474306270932119</v>
      </c>
      <c r="W141" s="1">
        <f t="shared" ca="1" si="16"/>
        <v>0.51587191525725584</v>
      </c>
    </row>
    <row r="142" spans="1:23">
      <c r="A142">
        <v>175</v>
      </c>
      <c r="B142" t="s">
        <v>78</v>
      </c>
      <c r="C142">
        <v>-1</v>
      </c>
      <c r="D142" s="1">
        <f t="shared" ca="1" si="12"/>
        <v>0.86281204243651144</v>
      </c>
      <c r="E142" s="1">
        <f t="shared" ca="1" si="13"/>
        <v>0.6624285535240465</v>
      </c>
      <c r="F142" s="1">
        <f t="shared" ca="1" si="17"/>
        <v>0.31455610486177099</v>
      </c>
      <c r="G142" s="1">
        <f t="shared" ca="1" si="17"/>
        <v>8.1041126760864252E-2</v>
      </c>
      <c r="H142" s="1">
        <f t="shared" ca="1" si="17"/>
        <v>-7.954321517908737E-3</v>
      </c>
      <c r="I142" s="1">
        <f t="shared" ca="1" si="17"/>
        <v>-2.7020546571673389E-2</v>
      </c>
      <c r="J142" s="1">
        <f t="shared" ca="1" si="17"/>
        <v>-2.1297318519586921E-2</v>
      </c>
      <c r="K142" s="1">
        <f t="shared" ca="1" si="17"/>
        <v>4.5638130474115468E-4</v>
      </c>
      <c r="L142" s="1">
        <f t="shared" ca="1" si="17"/>
        <v>9.9589723923292045E-2</v>
      </c>
      <c r="M142" s="1">
        <f t="shared" ca="1" si="17"/>
        <v>0.31055704235877191</v>
      </c>
      <c r="N142" s="1">
        <f t="shared" ca="1" si="17"/>
        <v>0.42136265001836914</v>
      </c>
      <c r="O142" s="1">
        <f t="shared" ca="1" si="17"/>
        <v>0.586169749633625</v>
      </c>
      <c r="P142" s="1">
        <f t="shared" ca="1" si="17"/>
        <v>0.67699671091933888</v>
      </c>
      <c r="Q142" s="1">
        <f t="shared" ca="1" si="17"/>
        <v>0.58458154932136974</v>
      </c>
      <c r="R142" s="1">
        <f t="shared" ca="1" si="17"/>
        <v>0.47509796651828784</v>
      </c>
      <c r="S142" s="1">
        <f t="shared" ca="1" si="17"/>
        <v>0.28870508400944772</v>
      </c>
      <c r="T142" s="1">
        <f t="shared" ca="1" si="17"/>
        <v>0.30374024462077509</v>
      </c>
      <c r="U142" s="1">
        <f t="shared" ca="1" si="17"/>
        <v>0.42583471904623138</v>
      </c>
      <c r="V142" s="1">
        <f t="shared" ca="1" si="15"/>
        <v>0.29881618783063207</v>
      </c>
      <c r="W142" s="1">
        <f t="shared" ca="1" si="16"/>
        <v>8.1644394186582786E-2</v>
      </c>
    </row>
    <row r="143" spans="1:23">
      <c r="A143">
        <v>176</v>
      </c>
      <c r="B143" t="s">
        <v>79</v>
      </c>
      <c r="C143">
        <v>-1</v>
      </c>
      <c r="D143" s="1">
        <f t="shared" ca="1" si="12"/>
        <v>0.41449921832708753</v>
      </c>
      <c r="E143" s="1">
        <f t="shared" ca="1" si="13"/>
        <v>0.49711433158788731</v>
      </c>
      <c r="F143" s="1">
        <f t="shared" ca="1" si="17"/>
        <v>0.32251887081914354</v>
      </c>
      <c r="G143" s="1">
        <f t="shared" ca="1" si="17"/>
        <v>0.10780866885375331</v>
      </c>
      <c r="H143" s="1">
        <f t="shared" ca="1" si="17"/>
        <v>-1.6706889032647165E-5</v>
      </c>
      <c r="I143" s="1">
        <f t="shared" ca="1" si="17"/>
        <v>-7.9178164640637903E-3</v>
      </c>
      <c r="J143" s="1">
        <f t="shared" ca="1" si="17"/>
        <v>-1.1112315075723137E-2</v>
      </c>
      <c r="K143" s="1">
        <f t="shared" ca="1" si="17"/>
        <v>5.2131742190897765E-2</v>
      </c>
      <c r="L143" s="1">
        <f t="shared" ca="1" si="17"/>
        <v>0.29271107250078254</v>
      </c>
      <c r="M143" s="1">
        <f t="shared" ca="1" si="17"/>
        <v>0.67821455735775626</v>
      </c>
      <c r="N143" s="1">
        <f t="shared" ca="1" si="17"/>
        <v>0.90934158594119352</v>
      </c>
      <c r="O143" s="1">
        <f t="shared" ca="1" si="17"/>
        <v>0.96161222652110168</v>
      </c>
      <c r="P143" s="1">
        <f t="shared" ca="1" si="17"/>
        <v>0.83401202576927924</v>
      </c>
      <c r="Q143" s="1">
        <f t="shared" ca="1" si="17"/>
        <v>0.59125925905769727</v>
      </c>
      <c r="R143" s="1">
        <f t="shared" ca="1" si="17"/>
        <v>0.48381361475433182</v>
      </c>
      <c r="S143" s="1">
        <f t="shared" ca="1" si="17"/>
        <v>0.28974202416850436</v>
      </c>
      <c r="T143" s="1">
        <f t="shared" ca="1" si="17"/>
        <v>0.11959133528342716</v>
      </c>
      <c r="U143" s="1">
        <f t="shared" ref="U143:U158" ca="1" si="18">(U93+0.6*(V93+T93)+0.15*(S93+W93))/(1+2*0.6+2*0.15)</f>
        <v>1.4151517807973749E-2</v>
      </c>
      <c r="V143" s="1">
        <f t="shared" ca="1" si="15"/>
        <v>-3.3245571879703464E-2</v>
      </c>
      <c r="W143" s="1">
        <f t="shared" ca="1" si="16"/>
        <v>-2.3102995946456699E-2</v>
      </c>
    </row>
    <row r="144" spans="1:23">
      <c r="A144">
        <v>177</v>
      </c>
      <c r="B144" t="s">
        <v>80</v>
      </c>
      <c r="C144">
        <v>-1</v>
      </c>
      <c r="D144" s="1">
        <f t="shared" ca="1" si="12"/>
        <v>0.44668547182887597</v>
      </c>
      <c r="E144" s="1">
        <f t="shared" ca="1" si="13"/>
        <v>0.48979147840307247</v>
      </c>
      <c r="F144" s="1">
        <f t="shared" ref="F144:T158" ca="1" si="19">(F94+0.6*(G94+E94)+0.15*(D94+H94))/(1+2*0.6+2*0.15)</f>
        <v>0.31765874214871292</v>
      </c>
      <c r="G144" s="1">
        <f t="shared" ca="1" si="19"/>
        <v>0.19965980185614698</v>
      </c>
      <c r="H144" s="1">
        <f t="shared" ca="1" si="19"/>
        <v>0.27296025441488647</v>
      </c>
      <c r="I144" s="1">
        <f t="shared" ca="1" si="19"/>
        <v>0.37210975797104401</v>
      </c>
      <c r="J144" s="1">
        <f t="shared" ca="1" si="19"/>
        <v>0.24382188787724016</v>
      </c>
      <c r="K144" s="1">
        <f t="shared" ca="1" si="19"/>
        <v>0.11079874813056656</v>
      </c>
      <c r="L144" s="1">
        <f t="shared" ca="1" si="19"/>
        <v>0.10110452219523403</v>
      </c>
      <c r="M144" s="1">
        <f t="shared" ca="1" si="19"/>
        <v>0.16684675490278439</v>
      </c>
      <c r="N144" s="1">
        <f t="shared" ca="1" si="19"/>
        <v>0.23339965465633519</v>
      </c>
      <c r="O144" s="1">
        <f t="shared" ca="1" si="19"/>
        <v>0.31521803870354526</v>
      </c>
      <c r="P144" s="1">
        <f t="shared" ca="1" si="19"/>
        <v>0.45234415056534499</v>
      </c>
      <c r="Q144" s="1">
        <f t="shared" ca="1" si="19"/>
        <v>0.48384460240254895</v>
      </c>
      <c r="R144" s="1">
        <f t="shared" ca="1" si="19"/>
        <v>0.52795378945671678</v>
      </c>
      <c r="S144" s="1">
        <f t="shared" ca="1" si="19"/>
        <v>0.36524106654520699</v>
      </c>
      <c r="T144" s="1">
        <f t="shared" ca="1" si="19"/>
        <v>0.29589586170716098</v>
      </c>
      <c r="U144" s="1">
        <f t="shared" ca="1" si="18"/>
        <v>0.42258914507544043</v>
      </c>
      <c r="V144" s="1">
        <f t="shared" ca="1" si="15"/>
        <v>0.48749528159040234</v>
      </c>
      <c r="W144" s="1">
        <f t="shared" ca="1" si="16"/>
        <v>0.62926818214496405</v>
      </c>
    </row>
    <row r="145" spans="1:23">
      <c r="A145">
        <v>178</v>
      </c>
      <c r="B145" t="s">
        <v>81</v>
      </c>
      <c r="C145">
        <v>-1</v>
      </c>
      <c r="D145" s="1">
        <f t="shared" ca="1" si="12"/>
        <v>0.97377705468084219</v>
      </c>
      <c r="E145" s="1">
        <f t="shared" ca="1" si="13"/>
        <v>0.74167743137909725</v>
      </c>
      <c r="F145" s="1">
        <f t="shared" ca="1" si="19"/>
        <v>0.41044931197587448</v>
      </c>
      <c r="G145" s="1">
        <f t="shared" ca="1" si="19"/>
        <v>0.1538466125371149</v>
      </c>
      <c r="H145" s="1">
        <f t="shared" ca="1" si="19"/>
        <v>2.2267725734868325E-2</v>
      </c>
      <c r="I145" s="1">
        <f t="shared" ca="1" si="19"/>
        <v>-7.0416271174548212E-2</v>
      </c>
      <c r="J145" s="1">
        <f t="shared" ca="1" si="19"/>
        <v>-9.7926333510509597E-2</v>
      </c>
      <c r="K145" s="1">
        <f t="shared" ca="1" si="19"/>
        <v>-1.2353419875388216E-2</v>
      </c>
      <c r="L145" s="1">
        <f t="shared" ca="1" si="19"/>
        <v>0.16887219703599693</v>
      </c>
      <c r="M145" s="1">
        <f t="shared" ca="1" si="19"/>
        <v>0.3632883845099335</v>
      </c>
      <c r="N145" s="1">
        <f t="shared" ca="1" si="19"/>
        <v>0.41946381186782855</v>
      </c>
      <c r="O145" s="1">
        <f t="shared" ca="1" si="19"/>
        <v>0.64943338083961566</v>
      </c>
      <c r="P145" s="1">
        <f t="shared" ca="1" si="19"/>
        <v>0.82151757825167038</v>
      </c>
      <c r="Q145" s="1">
        <f t="shared" ca="1" si="19"/>
        <v>0.81385231731207208</v>
      </c>
      <c r="R145" s="1">
        <f t="shared" ca="1" si="19"/>
        <v>0.6469047097704157</v>
      </c>
      <c r="S145" s="1">
        <f t="shared" ca="1" si="19"/>
        <v>0.28319388662237222</v>
      </c>
      <c r="T145" s="1">
        <f t="shared" ca="1" si="19"/>
        <v>1.9604787303818882E-2</v>
      </c>
      <c r="U145" s="1">
        <f t="shared" ca="1" si="18"/>
        <v>-3.4756790025169473E-2</v>
      </c>
      <c r="V145" s="1">
        <f t="shared" ca="1" si="15"/>
        <v>4.4876854468046921E-3</v>
      </c>
      <c r="W145" s="1">
        <f t="shared" ca="1" si="16"/>
        <v>3.1123240791154877E-3</v>
      </c>
    </row>
    <row r="146" spans="1:23">
      <c r="A146">
        <v>179</v>
      </c>
      <c r="B146" t="s">
        <v>82</v>
      </c>
      <c r="C146">
        <v>-1</v>
      </c>
      <c r="D146" s="1">
        <f t="shared" ca="1" si="12"/>
        <v>1.0219863414286405</v>
      </c>
      <c r="E146" s="1">
        <f t="shared" ca="1" si="13"/>
        <v>0.71512793583136092</v>
      </c>
      <c r="F146" s="1">
        <f t="shared" ca="1" si="19"/>
        <v>0.25443304279173429</v>
      </c>
      <c r="G146" s="1">
        <f t="shared" ca="1" si="19"/>
        <v>4.5282365600629038E-3</v>
      </c>
      <c r="H146" s="1">
        <f t="shared" ca="1" si="19"/>
        <v>9.6405692594225042E-3</v>
      </c>
      <c r="I146" s="1">
        <f t="shared" ca="1" si="19"/>
        <v>8.9161477791796909E-2</v>
      </c>
      <c r="J146" s="1">
        <f t="shared" ca="1" si="19"/>
        <v>0.11404517965299758</v>
      </c>
      <c r="K146" s="1">
        <f t="shared" ca="1" si="19"/>
        <v>0.18332694308474187</v>
      </c>
      <c r="L146" s="1">
        <f t="shared" ca="1" si="19"/>
        <v>0.38769032006233639</v>
      </c>
      <c r="M146" s="1">
        <f t="shared" ca="1" si="19"/>
        <v>0.52263891810629604</v>
      </c>
      <c r="N146" s="1">
        <f t="shared" ca="1" si="19"/>
        <v>0.45835872437620145</v>
      </c>
      <c r="O146" s="1">
        <f t="shared" ca="1" si="19"/>
        <v>0.52131521963548999</v>
      </c>
      <c r="P146" s="1">
        <f t="shared" ca="1" si="19"/>
        <v>0.75957349711227562</v>
      </c>
      <c r="Q146" s="1">
        <f t="shared" ca="1" si="19"/>
        <v>0.87496882142466936</v>
      </c>
      <c r="R146" s="1">
        <f t="shared" ca="1" si="19"/>
        <v>0.69891187745702898</v>
      </c>
      <c r="S146" s="1">
        <f t="shared" ca="1" si="19"/>
        <v>0.38604780356730101</v>
      </c>
      <c r="T146" s="1">
        <f t="shared" ca="1" si="19"/>
        <v>0.31760238944027469</v>
      </c>
      <c r="U146" s="1">
        <f t="shared" ca="1" si="18"/>
        <v>0.4737794938733878</v>
      </c>
      <c r="V146" s="1">
        <f t="shared" ca="1" si="15"/>
        <v>0.56248919942252384</v>
      </c>
      <c r="W146" s="1">
        <f t="shared" ca="1" si="16"/>
        <v>0.75709627537539892</v>
      </c>
    </row>
    <row r="147" spans="1:23">
      <c r="A147">
        <v>180</v>
      </c>
      <c r="B147" t="s">
        <v>83</v>
      </c>
      <c r="C147">
        <v>-1</v>
      </c>
      <c r="D147" s="1">
        <f t="shared" ca="1" si="12"/>
        <v>0.14655536193075572</v>
      </c>
      <c r="E147" s="1">
        <f t="shared" ca="1" si="13"/>
        <v>0.18995006153027902</v>
      </c>
      <c r="F147" s="1">
        <f t="shared" ca="1" si="19"/>
        <v>0.29519994353442569</v>
      </c>
      <c r="G147" s="1">
        <f t="shared" ca="1" si="19"/>
        <v>0.3324482161644392</v>
      </c>
      <c r="H147" s="1">
        <f t="shared" ca="1" si="19"/>
        <v>0.28043484610850034</v>
      </c>
      <c r="I147" s="1">
        <f t="shared" ca="1" si="19"/>
        <v>0.28480586022983295</v>
      </c>
      <c r="J147" s="1">
        <f t="shared" ca="1" si="19"/>
        <v>0.15051273552812111</v>
      </c>
      <c r="K147" s="1">
        <f t="shared" ca="1" si="19"/>
        <v>8.7714150289812956E-2</v>
      </c>
      <c r="L147" s="1">
        <f t="shared" ca="1" si="19"/>
        <v>0.23077023637085414</v>
      </c>
      <c r="M147" s="1">
        <f t="shared" ca="1" si="19"/>
        <v>0.45619895738629551</v>
      </c>
      <c r="N147" s="1">
        <f t="shared" ca="1" si="19"/>
        <v>0.50612840795680003</v>
      </c>
      <c r="O147" s="1">
        <f t="shared" ca="1" si="19"/>
        <v>0.5802202873700375</v>
      </c>
      <c r="P147" s="1">
        <f t="shared" ca="1" si="19"/>
        <v>0.63515768494231195</v>
      </c>
      <c r="Q147" s="1">
        <f t="shared" ca="1" si="19"/>
        <v>0.79130658972111412</v>
      </c>
      <c r="R147" s="1">
        <f t="shared" ca="1" si="19"/>
        <v>0.67935783466496114</v>
      </c>
      <c r="S147" s="1">
        <f t="shared" ca="1" si="19"/>
        <v>0.34423503651715992</v>
      </c>
      <c r="T147" s="1">
        <f t="shared" ca="1" si="19"/>
        <v>0.32581060322255606</v>
      </c>
      <c r="U147" s="1">
        <f t="shared" ca="1" si="18"/>
        <v>0.61374851343486236</v>
      </c>
      <c r="V147" s="1">
        <f t="shared" ca="1" si="15"/>
        <v>0.69222444033689667</v>
      </c>
      <c r="W147" s="1">
        <f t="shared" ca="1" si="16"/>
        <v>0.44464131551060854</v>
      </c>
    </row>
    <row r="148" spans="1:23">
      <c r="A148">
        <v>181</v>
      </c>
      <c r="B148" t="s">
        <v>84</v>
      </c>
      <c r="C148">
        <v>-1</v>
      </c>
      <c r="D148" s="1">
        <f t="shared" ca="1" si="12"/>
        <v>0.42276350407978824</v>
      </c>
      <c r="E148" s="1">
        <f t="shared" ca="1" si="13"/>
        <v>0.2243612871893132</v>
      </c>
      <c r="F148" s="1">
        <f t="shared" ca="1" si="19"/>
        <v>0.17528748693835455</v>
      </c>
      <c r="G148" s="1">
        <f t="shared" ca="1" si="19"/>
        <v>0.28754400666691915</v>
      </c>
      <c r="H148" s="1">
        <f t="shared" ca="1" si="19"/>
        <v>0.34193918180860722</v>
      </c>
      <c r="I148" s="1">
        <f t="shared" ca="1" si="19"/>
        <v>0.29790658048946816</v>
      </c>
      <c r="J148" s="1">
        <f t="shared" ca="1" si="19"/>
        <v>0.10650542436918478</v>
      </c>
      <c r="K148" s="1">
        <f t="shared" ca="1" si="19"/>
        <v>5.8084373385327681E-2</v>
      </c>
      <c r="L148" s="1">
        <f t="shared" ca="1" si="19"/>
        <v>0.30753777386195386</v>
      </c>
      <c r="M148" s="1">
        <f t="shared" ca="1" si="19"/>
        <v>0.7603086001344741</v>
      </c>
      <c r="N148" s="1">
        <f t="shared" ca="1" si="19"/>
        <v>0.97500354396278754</v>
      </c>
      <c r="O148" s="1">
        <f t="shared" ca="1" si="19"/>
        <v>0.81675160277333148</v>
      </c>
      <c r="P148" s="1">
        <f t="shared" ca="1" si="19"/>
        <v>0.6230041479739219</v>
      </c>
      <c r="Q148" s="1">
        <f t="shared" ca="1" si="19"/>
        <v>0.76436081549285695</v>
      </c>
      <c r="R148" s="1">
        <f t="shared" ca="1" si="19"/>
        <v>0.7052023405846326</v>
      </c>
      <c r="S148" s="1">
        <f t="shared" ca="1" si="19"/>
        <v>0.33489006823055512</v>
      </c>
      <c r="T148" s="1">
        <f t="shared" ca="1" si="19"/>
        <v>0.11469641934181878</v>
      </c>
      <c r="U148" s="1">
        <f t="shared" ca="1" si="18"/>
        <v>8.7305048256238596E-2</v>
      </c>
      <c r="V148" s="1">
        <f t="shared" ca="1" si="15"/>
        <v>6.1791380044150003E-2</v>
      </c>
      <c r="W148" s="1">
        <f t="shared" ca="1" si="16"/>
        <v>2.7355320166914575E-2</v>
      </c>
    </row>
    <row r="149" spans="1:23">
      <c r="A149">
        <v>182</v>
      </c>
      <c r="B149" t="s">
        <v>85</v>
      </c>
      <c r="C149">
        <v>-1</v>
      </c>
      <c r="D149" s="1">
        <f t="shared" ca="1" si="12"/>
        <v>4.6137902917388875E-2</v>
      </c>
      <c r="E149" s="1">
        <f t="shared" ca="1" si="13"/>
        <v>8.8085358594379368E-2</v>
      </c>
      <c r="F149" s="1">
        <f t="shared" ca="1" si="19"/>
        <v>0.26311789825638976</v>
      </c>
      <c r="G149" s="1">
        <f t="shared" ca="1" si="19"/>
        <v>0.50915086161725553</v>
      </c>
      <c r="H149" s="1">
        <f t="shared" ca="1" si="19"/>
        <v>0.53774513860352346</v>
      </c>
      <c r="I149" s="1">
        <f t="shared" ca="1" si="19"/>
        <v>0.47431863391209561</v>
      </c>
      <c r="J149" s="1">
        <f t="shared" ca="1" si="19"/>
        <v>0.24148455254642598</v>
      </c>
      <c r="K149" s="1">
        <f t="shared" ca="1" si="19"/>
        <v>0.15713111597830168</v>
      </c>
      <c r="L149" s="1">
        <f t="shared" ca="1" si="19"/>
        <v>0.25264523756945378</v>
      </c>
      <c r="M149" s="1">
        <f t="shared" ca="1" si="19"/>
        <v>0.34651857957079818</v>
      </c>
      <c r="N149" s="1">
        <f t="shared" ca="1" si="19"/>
        <v>0.44937030045562293</v>
      </c>
      <c r="O149" s="1">
        <f t="shared" ca="1" si="19"/>
        <v>0.45218965996725613</v>
      </c>
      <c r="P149" s="1">
        <f t="shared" ca="1" si="19"/>
        <v>0.63769785684315805</v>
      </c>
      <c r="Q149" s="1">
        <f t="shared" ca="1" si="19"/>
        <v>0.78873923699049497</v>
      </c>
      <c r="R149" s="1">
        <f t="shared" ca="1" si="19"/>
        <v>0.65439103225392459</v>
      </c>
      <c r="S149" s="1">
        <f t="shared" ca="1" si="19"/>
        <v>0.35681431635822403</v>
      </c>
      <c r="T149" s="1">
        <f t="shared" ca="1" si="19"/>
        <v>0.33688963886722129</v>
      </c>
      <c r="U149" s="1">
        <f t="shared" ca="1" si="18"/>
        <v>0.49427384701860155</v>
      </c>
      <c r="V149" s="1">
        <f t="shared" ca="1" si="15"/>
        <v>0.52464646735811593</v>
      </c>
      <c r="W149" s="1">
        <f t="shared" ca="1" si="16"/>
        <v>0.69858368174588237</v>
      </c>
    </row>
    <row r="150" spans="1:23">
      <c r="A150">
        <v>183</v>
      </c>
      <c r="B150" t="s">
        <v>86</v>
      </c>
      <c r="C150">
        <v>-1</v>
      </c>
      <c r="D150" s="1">
        <f t="shared" ca="1" si="12"/>
        <v>0.34297270857307455</v>
      </c>
      <c r="E150" s="1">
        <f t="shared" ca="1" si="13"/>
        <v>0.13002935419460582</v>
      </c>
      <c r="F150" s="1">
        <f t="shared" ca="1" si="19"/>
        <v>6.030151961814121E-2</v>
      </c>
      <c r="G150" s="1">
        <f t="shared" ca="1" si="19"/>
        <v>0.14207311875928966</v>
      </c>
      <c r="H150" s="1">
        <f t="shared" ca="1" si="19"/>
        <v>0.27106196452244674</v>
      </c>
      <c r="I150" s="1">
        <f t="shared" ca="1" si="19"/>
        <v>0.3540220195710565</v>
      </c>
      <c r="J150" s="1">
        <f t="shared" ca="1" si="19"/>
        <v>0.22747812076309409</v>
      </c>
      <c r="K150" s="1">
        <f t="shared" ca="1" si="19"/>
        <v>0.28540186640021192</v>
      </c>
      <c r="L150" s="1">
        <f t="shared" ca="1" si="19"/>
        <v>0.62281243288355681</v>
      </c>
      <c r="M150" s="1">
        <f t="shared" ca="1" si="19"/>
        <v>0.9014041396210466</v>
      </c>
      <c r="N150" s="1">
        <f t="shared" ca="1" si="19"/>
        <v>0.96629424668839525</v>
      </c>
      <c r="O150" s="1">
        <f t="shared" ca="1" si="19"/>
        <v>0.79475428099706869</v>
      </c>
      <c r="P150" s="1">
        <f t="shared" ca="1" si="19"/>
        <v>0.58439367513425622</v>
      </c>
      <c r="Q150" s="1">
        <f t="shared" ca="1" si="19"/>
        <v>0.64994153840628399</v>
      </c>
      <c r="R150" s="1">
        <f t="shared" ca="1" si="19"/>
        <v>0.57955150972609115</v>
      </c>
      <c r="S150" s="1">
        <f t="shared" ca="1" si="19"/>
        <v>0.3016096069137465</v>
      </c>
      <c r="T150" s="1">
        <f t="shared" ca="1" si="19"/>
        <v>0.21690130435007146</v>
      </c>
      <c r="U150" s="1">
        <f t="shared" ca="1" si="18"/>
        <v>0.39276066558123607</v>
      </c>
      <c r="V150" s="1">
        <f t="shared" ca="1" si="15"/>
        <v>0.48952367315103934</v>
      </c>
      <c r="W150" s="1">
        <f t="shared" ca="1" si="16"/>
        <v>0.62623736065523927</v>
      </c>
    </row>
    <row r="151" spans="1:23">
      <c r="A151">
        <v>184</v>
      </c>
      <c r="B151" t="s">
        <v>87</v>
      </c>
      <c r="C151">
        <v>-1</v>
      </c>
      <c r="D151" s="1">
        <f t="shared" ca="1" si="12"/>
        <v>0.23904641107508212</v>
      </c>
      <c r="E151" s="1">
        <f t="shared" ca="1" si="13"/>
        <v>0.21738528941108667</v>
      </c>
      <c r="F151" s="1">
        <f t="shared" ca="1" si="19"/>
        <v>0.26751753860019595</v>
      </c>
      <c r="G151" s="1">
        <f t="shared" ca="1" si="19"/>
        <v>0.29947549121730593</v>
      </c>
      <c r="H151" s="1">
        <f t="shared" ca="1" si="19"/>
        <v>0.12618918658343634</v>
      </c>
      <c r="I151" s="1">
        <f t="shared" ca="1" si="19"/>
        <v>-3.225147845533765E-2</v>
      </c>
      <c r="J151" s="1">
        <f t="shared" ca="1" si="19"/>
        <v>-8.4600501765496258E-2</v>
      </c>
      <c r="K151" s="1">
        <f t="shared" ca="1" si="19"/>
        <v>3.4631768729085112E-2</v>
      </c>
      <c r="L151" s="1">
        <f t="shared" ca="1" si="19"/>
        <v>0.33261291199582915</v>
      </c>
      <c r="M151" s="1">
        <f t="shared" ca="1" si="19"/>
        <v>0.59256880291097769</v>
      </c>
      <c r="N151" s="1">
        <f t="shared" ca="1" si="19"/>
        <v>0.58572617826207607</v>
      </c>
      <c r="O151" s="1">
        <f t="shared" ca="1" si="19"/>
        <v>0.5429304491856104</v>
      </c>
      <c r="P151" s="1">
        <f t="shared" ca="1" si="19"/>
        <v>0.55798240988253078</v>
      </c>
      <c r="Q151" s="1">
        <f t="shared" ca="1" si="19"/>
        <v>0.70995904036108415</v>
      </c>
      <c r="R151" s="1">
        <f t="shared" ca="1" si="19"/>
        <v>0.66631407749314975</v>
      </c>
      <c r="S151" s="1">
        <f t="shared" ca="1" si="19"/>
        <v>0.35677625587833151</v>
      </c>
      <c r="T151" s="1">
        <f t="shared" ca="1" si="19"/>
        <v>0.15321205218270353</v>
      </c>
      <c r="U151" s="1">
        <f t="shared" ca="1" si="18"/>
        <v>0.22875981896611855</v>
      </c>
      <c r="V151" s="1">
        <f t="shared" ca="1" si="15"/>
        <v>0.42158870063095422</v>
      </c>
      <c r="W151" s="1">
        <f t="shared" ca="1" si="16"/>
        <v>0.39313123221548257</v>
      </c>
    </row>
    <row r="152" spans="1:23">
      <c r="A152">
        <v>185</v>
      </c>
      <c r="B152" t="s">
        <v>88</v>
      </c>
      <c r="C152">
        <v>-1</v>
      </c>
      <c r="D152" s="1">
        <f t="shared" ca="1" si="12"/>
        <v>0.69159538964089318</v>
      </c>
      <c r="E152" s="1">
        <f t="shared" ca="1" si="13"/>
        <v>0.30047380901322279</v>
      </c>
      <c r="F152" s="1">
        <f t="shared" ca="1" si="19"/>
        <v>6.7259374921150319E-2</v>
      </c>
      <c r="G152" s="1">
        <f t="shared" ca="1" si="19"/>
        <v>-4.7951742477465491E-3</v>
      </c>
      <c r="H152" s="1">
        <f t="shared" ca="1" si="19"/>
        <v>-1.1797475513383981E-2</v>
      </c>
      <c r="I152" s="1">
        <f t="shared" ca="1" si="19"/>
        <v>-3.3068038056973253E-2</v>
      </c>
      <c r="J152" s="1">
        <f t="shared" ca="1" si="19"/>
        <v>-2.2313852094245652E-2</v>
      </c>
      <c r="K152" s="1">
        <f t="shared" ca="1" si="19"/>
        <v>5.8836035642967778E-2</v>
      </c>
      <c r="L152" s="1">
        <f t="shared" ca="1" si="19"/>
        <v>0.28576481151225813</v>
      </c>
      <c r="M152" s="1">
        <f t="shared" ca="1" si="19"/>
        <v>0.69017037306675566</v>
      </c>
      <c r="N152" s="1">
        <f t="shared" ca="1" si="19"/>
        <v>0.91419287385585457</v>
      </c>
      <c r="O152" s="1">
        <f t="shared" ca="1" si="19"/>
        <v>0.90882556285430893</v>
      </c>
      <c r="P152" s="1">
        <f t="shared" ca="1" si="19"/>
        <v>0.87343821241329567</v>
      </c>
      <c r="Q152" s="1">
        <f t="shared" ca="1" si="19"/>
        <v>0.83291053489909073</v>
      </c>
      <c r="R152" s="1">
        <f t="shared" ca="1" si="19"/>
        <v>0.58866492666685621</v>
      </c>
      <c r="S152" s="1">
        <f t="shared" ca="1" si="19"/>
        <v>0.20359805390400268</v>
      </c>
      <c r="T152" s="1">
        <f t="shared" ca="1" si="19"/>
        <v>-7.3106727152943305E-3</v>
      </c>
      <c r="U152" s="1">
        <f t="shared" ca="1" si="18"/>
        <v>-7.5079850718537497E-2</v>
      </c>
      <c r="V152" s="1">
        <f t="shared" ca="1" si="15"/>
        <v>-0.10119583376881287</v>
      </c>
      <c r="W152" s="1">
        <f t="shared" ca="1" si="16"/>
        <v>-9.4947157515606909E-2</v>
      </c>
    </row>
    <row r="153" spans="1:23">
      <c r="A153">
        <v>186</v>
      </c>
      <c r="B153" t="s">
        <v>89</v>
      </c>
      <c r="C153">
        <v>-1</v>
      </c>
      <c r="D153" s="1">
        <f t="shared" ca="1" si="12"/>
        <v>0.51683727671755642</v>
      </c>
      <c r="E153" s="1">
        <f t="shared" ca="1" si="13"/>
        <v>0.20378474354350809</v>
      </c>
      <c r="F153" s="1">
        <f t="shared" ca="1" si="19"/>
        <v>4.6739925773863031E-2</v>
      </c>
      <c r="G153" s="1">
        <f t="shared" ca="1" si="19"/>
        <v>5.4925963327851123E-2</v>
      </c>
      <c r="H153" s="1">
        <f t="shared" ca="1" si="19"/>
        <v>0.13865041287811092</v>
      </c>
      <c r="I153" s="1">
        <f t="shared" ca="1" si="19"/>
        <v>0.20290752838508577</v>
      </c>
      <c r="J153" s="1">
        <f t="shared" ca="1" si="19"/>
        <v>0.15078952290326184</v>
      </c>
      <c r="K153" s="1">
        <f t="shared" ca="1" si="19"/>
        <v>9.7300365161363672E-2</v>
      </c>
      <c r="L153" s="1">
        <f t="shared" ca="1" si="19"/>
        <v>7.5713381191692686E-2</v>
      </c>
      <c r="M153" s="1">
        <f t="shared" ca="1" si="19"/>
        <v>5.9120258869728826E-2</v>
      </c>
      <c r="N153" s="1">
        <f t="shared" ca="1" si="19"/>
        <v>5.9317130983356947E-2</v>
      </c>
      <c r="O153" s="1">
        <f t="shared" ca="1" si="19"/>
        <v>9.5877305690576328E-2</v>
      </c>
      <c r="P153" s="1">
        <f t="shared" ca="1" si="19"/>
        <v>0.17618494572757321</v>
      </c>
      <c r="Q153" s="1">
        <f t="shared" ca="1" si="19"/>
        <v>0.35029690742021086</v>
      </c>
      <c r="R153" s="1">
        <f t="shared" ca="1" si="19"/>
        <v>0.64921122515488205</v>
      </c>
      <c r="S153" s="1">
        <f t="shared" ca="1" si="19"/>
        <v>0.6683167940493081</v>
      </c>
      <c r="T153" s="1">
        <f t="shared" ca="1" si="19"/>
        <v>0.37975525388956932</v>
      </c>
      <c r="U153" s="1">
        <f t="shared" ca="1" si="18"/>
        <v>0.26258655570157446</v>
      </c>
      <c r="V153" s="1">
        <f t="shared" ca="1" si="15"/>
        <v>0.39704234806893796</v>
      </c>
      <c r="W153" s="1">
        <f t="shared" ca="1" si="16"/>
        <v>0.42237713345284222</v>
      </c>
    </row>
    <row r="154" spans="1:23">
      <c r="A154">
        <v>187</v>
      </c>
      <c r="B154" t="s">
        <v>90</v>
      </c>
      <c r="C154">
        <v>-1</v>
      </c>
      <c r="D154" s="1">
        <f t="shared" ca="1" si="12"/>
        <v>0.66132358519383327</v>
      </c>
      <c r="E154" s="1">
        <f t="shared" ca="1" si="13"/>
        <v>0.33144570320196703</v>
      </c>
      <c r="F154" s="1">
        <f t="shared" ca="1" si="19"/>
        <v>0.14850796979130365</v>
      </c>
      <c r="G154" s="1">
        <f t="shared" ca="1" si="19"/>
        <v>0.12775963310529542</v>
      </c>
      <c r="H154" s="1">
        <f t="shared" ca="1" si="19"/>
        <v>0.2486771628738349</v>
      </c>
      <c r="I154" s="1">
        <f t="shared" ca="1" si="19"/>
        <v>0.33368407064061167</v>
      </c>
      <c r="J154" s="1">
        <f t="shared" ca="1" si="19"/>
        <v>0.15057288916602238</v>
      </c>
      <c r="K154" s="1">
        <f t="shared" ca="1" si="19"/>
        <v>1.9531397381455373E-2</v>
      </c>
      <c r="L154" s="1">
        <f t="shared" ca="1" si="19"/>
        <v>0.10595365166864834</v>
      </c>
      <c r="M154" s="1">
        <f t="shared" ca="1" si="19"/>
        <v>0.27574615323652074</v>
      </c>
      <c r="N154" s="1">
        <f t="shared" ca="1" si="19"/>
        <v>0.27469557450052551</v>
      </c>
      <c r="O154" s="1">
        <f t="shared" ca="1" si="19"/>
        <v>0.22299413095642726</v>
      </c>
      <c r="P154" s="1">
        <f t="shared" ca="1" si="19"/>
        <v>0.20371939432777636</v>
      </c>
      <c r="Q154" s="1">
        <f t="shared" ca="1" si="19"/>
        <v>0.38708285181055291</v>
      </c>
      <c r="R154" s="1">
        <f t="shared" ca="1" si="19"/>
        <v>0.64875133609203883</v>
      </c>
      <c r="S154" s="1">
        <f t="shared" ca="1" si="19"/>
        <v>0.66607764689626603</v>
      </c>
      <c r="T154" s="1">
        <f t="shared" ca="1" si="19"/>
        <v>0.55161262428750191</v>
      </c>
      <c r="U154" s="1">
        <f t="shared" ca="1" si="18"/>
        <v>0.65598715088773374</v>
      </c>
      <c r="V154" s="1">
        <f t="shared" ca="1" si="15"/>
        <v>0.6377414906353277</v>
      </c>
      <c r="W154" s="1">
        <f t="shared" ca="1" si="16"/>
        <v>0.37170729470227765</v>
      </c>
    </row>
    <row r="155" spans="1:23">
      <c r="A155">
        <v>188</v>
      </c>
      <c r="B155" t="s">
        <v>91</v>
      </c>
      <c r="C155">
        <v>-1</v>
      </c>
      <c r="D155" s="1">
        <f t="shared" ca="1" si="12"/>
        <v>6.5589810841176654E-2</v>
      </c>
      <c r="E155" s="1">
        <f t="shared" ca="1" si="13"/>
        <v>7.3689807935194404E-2</v>
      </c>
      <c r="F155" s="1">
        <f t="shared" ca="1" si="19"/>
        <v>0.13360673414551211</v>
      </c>
      <c r="G155" s="1">
        <f t="shared" ca="1" si="19"/>
        <v>0.24597837115361312</v>
      </c>
      <c r="H155" s="1">
        <f t="shared" ca="1" si="19"/>
        <v>0.32847474150351041</v>
      </c>
      <c r="I155" s="1">
        <f t="shared" ca="1" si="19"/>
        <v>0.37422744959567311</v>
      </c>
      <c r="J155" s="1">
        <f t="shared" ca="1" si="19"/>
        <v>0.22133540202981336</v>
      </c>
      <c r="K155" s="1">
        <f t="shared" ca="1" si="19"/>
        <v>6.8559331478914562E-2</v>
      </c>
      <c r="L155" s="1">
        <f t="shared" ca="1" si="19"/>
        <v>6.6632570611733805E-2</v>
      </c>
      <c r="M155" s="1">
        <f t="shared" ca="1" si="19"/>
        <v>0.29160506471534797</v>
      </c>
      <c r="N155" s="1">
        <f t="shared" ca="1" si="19"/>
        <v>0.63299944228274851</v>
      </c>
      <c r="O155" s="1">
        <f t="shared" ca="1" si="19"/>
        <v>0.72669106678906403</v>
      </c>
      <c r="P155" s="1">
        <f t="shared" ca="1" si="19"/>
        <v>0.63568293694784817</v>
      </c>
      <c r="Q155" s="1">
        <f t="shared" ca="1" si="19"/>
        <v>0.56552821472917369</v>
      </c>
      <c r="R155" s="1">
        <f t="shared" ca="1" si="19"/>
        <v>0.69909886343019889</v>
      </c>
      <c r="S155" s="1">
        <f t="shared" ca="1" si="19"/>
        <v>0.6172617035039154</v>
      </c>
      <c r="T155" s="1">
        <f t="shared" ca="1" si="19"/>
        <v>0.27032807053139496</v>
      </c>
      <c r="U155" s="1">
        <f t="shared" ca="1" si="18"/>
        <v>1.8852098339461464E-2</v>
      </c>
      <c r="V155" s="1">
        <f t="shared" ca="1" si="15"/>
        <v>-3.9386594172811991E-2</v>
      </c>
      <c r="W155" s="1">
        <f t="shared" ca="1" si="16"/>
        <v>-3.7746861358076808E-3</v>
      </c>
    </row>
    <row r="156" spans="1:23">
      <c r="A156">
        <v>189</v>
      </c>
      <c r="B156" t="s">
        <v>92</v>
      </c>
      <c r="C156">
        <v>-1</v>
      </c>
      <c r="D156" s="1">
        <f t="shared" ca="1" si="12"/>
        <v>0.74150242796573285</v>
      </c>
      <c r="E156" s="1">
        <f t="shared" ca="1" si="13"/>
        <v>0.49388275866242232</v>
      </c>
      <c r="F156" s="1">
        <f t="shared" ca="1" si="19"/>
        <v>0.30057584762326328</v>
      </c>
      <c r="G156" s="1">
        <f t="shared" ca="1" si="19"/>
        <v>0.34319564634917527</v>
      </c>
      <c r="H156" s="1">
        <f t="shared" ca="1" si="19"/>
        <v>0.48489701493306059</v>
      </c>
      <c r="I156" s="1">
        <f t="shared" ca="1" si="19"/>
        <v>0.42250923319834921</v>
      </c>
      <c r="J156" s="1">
        <f t="shared" ca="1" si="19"/>
        <v>0.24948961625581015</v>
      </c>
      <c r="K156" s="1">
        <f t="shared" ca="1" si="19"/>
        <v>0.20966344820744628</v>
      </c>
      <c r="L156" s="1">
        <f t="shared" ca="1" si="19"/>
        <v>0.35569571690511309</v>
      </c>
      <c r="M156" s="1">
        <f t="shared" ca="1" si="19"/>
        <v>0.52744483875559334</v>
      </c>
      <c r="N156" s="1">
        <f t="shared" ca="1" si="19"/>
        <v>0.44481213306824641</v>
      </c>
      <c r="O156" s="1">
        <f t="shared" ca="1" si="19"/>
        <v>0.35129783258929093</v>
      </c>
      <c r="P156" s="1">
        <f t="shared" ca="1" si="19"/>
        <v>0.31312805396935273</v>
      </c>
      <c r="Q156" s="1">
        <f t="shared" ca="1" si="19"/>
        <v>0.42328615354950488</v>
      </c>
      <c r="R156" s="1">
        <f t="shared" ca="1" si="19"/>
        <v>0.62674246736380002</v>
      </c>
      <c r="S156" s="1">
        <f t="shared" ca="1" si="19"/>
        <v>0.61106283465614664</v>
      </c>
      <c r="T156" s="1">
        <f t="shared" ca="1" si="19"/>
        <v>0.44229082697142436</v>
      </c>
      <c r="U156" s="1">
        <f t="shared" ca="1" si="18"/>
        <v>0.4101192726251236</v>
      </c>
      <c r="V156" s="1">
        <f t="shared" ca="1" si="15"/>
        <v>0.29216897328785774</v>
      </c>
      <c r="W156" s="1">
        <f t="shared" ca="1" si="16"/>
        <v>0.16974138372261099</v>
      </c>
    </row>
    <row r="157" spans="1:23">
      <c r="A157">
        <v>190</v>
      </c>
      <c r="B157" t="s">
        <v>93</v>
      </c>
      <c r="C157">
        <v>-1</v>
      </c>
      <c r="D157" s="1">
        <f t="shared" ca="1" si="12"/>
        <v>0.73178522203687046</v>
      </c>
      <c r="E157" s="1">
        <f t="shared" ca="1" si="13"/>
        <v>0.52298188784603949</v>
      </c>
      <c r="F157" s="1">
        <f t="shared" ca="1" si="19"/>
        <v>0.27765869409699151</v>
      </c>
      <c r="G157" s="1">
        <f t="shared" ca="1" si="19"/>
        <v>0.22597523712232589</v>
      </c>
      <c r="H157" s="1">
        <f t="shared" ca="1" si="19"/>
        <v>0.41514715885364251</v>
      </c>
      <c r="I157" s="1">
        <f t="shared" ca="1" si="19"/>
        <v>0.53556662823160761</v>
      </c>
      <c r="J157" s="1">
        <f t="shared" ca="1" si="19"/>
        <v>0.29690217089716919</v>
      </c>
      <c r="K157" s="1">
        <f t="shared" ca="1" si="19"/>
        <v>6.9928537073127101E-2</v>
      </c>
      <c r="L157" s="1">
        <f t="shared" ca="1" si="19"/>
        <v>9.6530276369845527E-2</v>
      </c>
      <c r="M157" s="1">
        <f t="shared" ca="1" si="19"/>
        <v>0.31832241890946245</v>
      </c>
      <c r="N157" s="1">
        <f t="shared" ca="1" si="19"/>
        <v>0.53750852937287985</v>
      </c>
      <c r="O157" s="1">
        <f t="shared" ca="1" si="19"/>
        <v>0.50229633163113907</v>
      </c>
      <c r="P157" s="1">
        <f t="shared" ca="1" si="19"/>
        <v>0.40551752731127311</v>
      </c>
      <c r="Q157" s="1">
        <f t="shared" ca="1" si="19"/>
        <v>0.53072487956373671</v>
      </c>
      <c r="R157" s="1">
        <f t="shared" ca="1" si="19"/>
        <v>0.81450918032552033</v>
      </c>
      <c r="S157" s="1">
        <f t="shared" ca="1" si="19"/>
        <v>0.8653066954184121</v>
      </c>
      <c r="T157" s="1">
        <f t="shared" ca="1" si="19"/>
        <v>0.7251970172172223</v>
      </c>
      <c r="U157" s="1">
        <f t="shared" ca="1" si="18"/>
        <v>0.74855289265671354</v>
      </c>
      <c r="V157" s="1">
        <f t="shared" ca="1" si="15"/>
        <v>0.69062436922817794</v>
      </c>
      <c r="W157" s="1">
        <f t="shared" ca="1" si="16"/>
        <v>0.48611379486837963</v>
      </c>
    </row>
    <row r="158" spans="1:23">
      <c r="A158">
        <v>191</v>
      </c>
      <c r="B158" t="s">
        <v>94</v>
      </c>
      <c r="C158">
        <v>-1</v>
      </c>
      <c r="D158" s="1">
        <f t="shared" ca="1" si="12"/>
        <v>0.58822245251872263</v>
      </c>
      <c r="E158" s="1">
        <f t="shared" ca="1" si="13"/>
        <v>0.28798585324156639</v>
      </c>
      <c r="F158" s="1">
        <f t="shared" ca="1" si="19"/>
        <v>8.0120184130485966E-2</v>
      </c>
      <c r="G158" s="1">
        <f t="shared" ca="1" si="19"/>
        <v>6.6471836993287042E-2</v>
      </c>
      <c r="H158" s="1">
        <f t="shared" ca="1" si="19"/>
        <v>0.24625866124099441</v>
      </c>
      <c r="I158" s="1">
        <f t="shared" ca="1" si="19"/>
        <v>0.37743056861881469</v>
      </c>
      <c r="J158" s="1">
        <f t="shared" ca="1" si="19"/>
        <v>0.22931851502672873</v>
      </c>
      <c r="K158" s="1">
        <f t="shared" ca="1" si="19"/>
        <v>8.6122948531063254E-2</v>
      </c>
      <c r="L158" s="1">
        <f ca="1">(L108+0.6*(M108+K108)+0.15*(J108+N108))/(1+2*0.6+2*0.15)</f>
        <v>0.14392441534030889</v>
      </c>
      <c r="M158" s="1">
        <f t="shared" ca="1" si="19"/>
        <v>0.38913892053647525</v>
      </c>
      <c r="N158" s="1">
        <f t="shared" ca="1" si="19"/>
        <v>0.70792076279756067</v>
      </c>
      <c r="O158" s="1">
        <f t="shared" ca="1" si="19"/>
        <v>0.66893570755861265</v>
      </c>
      <c r="P158" s="1">
        <f t="shared" ca="1" si="19"/>
        <v>0.36055754931915385</v>
      </c>
      <c r="Q158" s="1">
        <f t="shared" ca="1" si="19"/>
        <v>0.31201627301522644</v>
      </c>
      <c r="R158" s="1">
        <f t="shared" ca="1" si="19"/>
        <v>0.59690122263147383</v>
      </c>
      <c r="S158" s="1">
        <f t="shared" ca="1" si="19"/>
        <v>0.61782841462542915</v>
      </c>
      <c r="T158" s="1">
        <f t="shared" ca="1" si="19"/>
        <v>0.26295119584632259</v>
      </c>
      <c r="U158" s="1">
        <f t="shared" ca="1" si="18"/>
        <v>4.1413446219694422E-2</v>
      </c>
      <c r="V158" s="1">
        <f t="shared" ca="1" si="15"/>
        <v>5.3630457652931583E-2</v>
      </c>
      <c r="W158" s="1">
        <f ca="1">(W108+0.6*(V108)+0.15*U108)/(1+0.6+0.15)</f>
        <v>0.12111110009423434</v>
      </c>
    </row>
    <row r="159" spans="1:23">
      <c r="D159" s="1" t="s">
        <v>2</v>
      </c>
      <c r="E159" s="1" t="s">
        <v>3</v>
      </c>
      <c r="F159" s="1" t="s">
        <v>4</v>
      </c>
      <c r="G159" s="1" t="s">
        <v>5</v>
      </c>
      <c r="H159" s="1" t="s">
        <v>6</v>
      </c>
      <c r="I159" s="1" t="s">
        <v>7</v>
      </c>
      <c r="J159" s="1" t="s">
        <v>8</v>
      </c>
      <c r="K159" s="1" t="s">
        <v>9</v>
      </c>
      <c r="L159" s="1" t="s">
        <v>10</v>
      </c>
      <c r="M159" s="1" t="s">
        <v>11</v>
      </c>
      <c r="N159" s="1" t="s">
        <v>17</v>
      </c>
      <c r="O159" s="1" t="s">
        <v>18</v>
      </c>
      <c r="P159" s="1" t="s">
        <v>19</v>
      </c>
      <c r="Q159" s="1" t="s">
        <v>20</v>
      </c>
      <c r="R159" s="1" t="s">
        <v>21</v>
      </c>
      <c r="S159" s="1" t="s">
        <v>22</v>
      </c>
      <c r="T159" s="1" t="s">
        <v>23</v>
      </c>
      <c r="U159" s="1" t="s">
        <v>24</v>
      </c>
      <c r="V159" s="1" t="s">
        <v>25</v>
      </c>
      <c r="W159" s="1" t="s">
        <v>26</v>
      </c>
    </row>
    <row r="160" spans="1:23">
      <c r="B160" s="1" t="s">
        <v>197</v>
      </c>
      <c r="C160" s="1" t="s">
        <v>0</v>
      </c>
      <c r="D160" s="10">
        <f ca="1">AVERAGE(D111:D134)</f>
        <v>0.63247011246971407</v>
      </c>
      <c r="E160" s="3">
        <f t="shared" ref="E160:W160" ca="1" si="20">AVERAGE(E111:E134)</f>
        <v>0.70807369460145686</v>
      </c>
      <c r="F160" s="3">
        <f t="shared" ca="1" si="20"/>
        <v>0.76016138913764741</v>
      </c>
      <c r="G160" s="3">
        <f t="shared" ca="1" si="20"/>
        <v>0.6415160229716218</v>
      </c>
      <c r="H160" s="3">
        <f t="shared" ca="1" si="20"/>
        <v>0.48561166241982145</v>
      </c>
      <c r="I160" s="3">
        <f t="shared" ca="1" si="20"/>
        <v>0.47645263003794613</v>
      </c>
      <c r="J160" s="3">
        <f t="shared" ca="1" si="20"/>
        <v>0.61199198900795015</v>
      </c>
      <c r="K160" s="3">
        <f t="shared" ca="1" si="20"/>
        <v>0.67275618026476858</v>
      </c>
      <c r="L160" s="3">
        <f t="shared" ca="1" si="20"/>
        <v>0.50766154131251329</v>
      </c>
      <c r="M160" s="3">
        <f t="shared" ca="1" si="20"/>
        <v>0.36332237173142939</v>
      </c>
      <c r="N160" s="3">
        <f t="shared" ca="1" si="20"/>
        <v>0.37351095047758592</v>
      </c>
      <c r="O160" s="3">
        <f t="shared" ca="1" si="20"/>
        <v>0.39498462432667858</v>
      </c>
      <c r="P160" s="3">
        <f t="shared" ca="1" si="20"/>
        <v>0.22852283913121196</v>
      </c>
      <c r="Q160" s="3">
        <f t="shared" ca="1" si="20"/>
        <v>9.5417002650947033E-2</v>
      </c>
      <c r="R160" s="3">
        <f t="shared" ca="1" si="20"/>
        <v>7.0874621693627585E-2</v>
      </c>
      <c r="S160" s="3">
        <f t="shared" ca="1" si="20"/>
        <v>8.8701073722570786E-2</v>
      </c>
      <c r="T160" s="3">
        <f t="shared" ca="1" si="20"/>
        <v>0.1268322687185712</v>
      </c>
      <c r="U160" s="3">
        <f t="shared" ca="1" si="20"/>
        <v>0.17258401188540987</v>
      </c>
      <c r="V160" s="3">
        <f t="shared" ca="1" si="20"/>
        <v>0.22817642155060106</v>
      </c>
      <c r="W160" s="3">
        <f t="shared" ca="1" si="20"/>
        <v>0.16876309195616448</v>
      </c>
    </row>
    <row r="161" spans="2:23">
      <c r="C161" s="1" t="s">
        <v>198</v>
      </c>
      <c r="D161" s="10">
        <f ca="1">AVERAGE(D135:D158)</f>
        <v>0.38787987858556722</v>
      </c>
      <c r="E161" s="3">
        <f t="shared" ref="E161:W161" ca="1" si="21">AVERAGE(E135:E158)</f>
        <v>0.2850767541335259</v>
      </c>
      <c r="F161" s="3">
        <f t="shared" ca="1" si="21"/>
        <v>0.20215305096725025</v>
      </c>
      <c r="G161" s="3">
        <f t="shared" ca="1" si="21"/>
        <v>0.2019690210061276</v>
      </c>
      <c r="H161" s="3">
        <f t="shared" ca="1" si="21"/>
        <v>0.20613712266496295</v>
      </c>
      <c r="I161" s="3">
        <f t="shared" ca="1" si="21"/>
        <v>0.19551821692410576</v>
      </c>
      <c r="J161" s="3">
        <f t="shared" ca="1" si="21"/>
        <v>0.11020376682939496</v>
      </c>
      <c r="K161" s="3">
        <f t="shared" ca="1" si="21"/>
        <v>8.8778951122017877E-2</v>
      </c>
      <c r="L161" s="3">
        <f t="shared" ca="1" si="21"/>
        <v>0.20737268805741757</v>
      </c>
      <c r="M161" s="3">
        <f t="shared" ca="1" si="21"/>
        <v>0.39857041833716855</v>
      </c>
      <c r="N161" s="3">
        <f t="shared" ca="1" si="21"/>
        <v>0.52337291349861559</v>
      </c>
      <c r="O161" s="3">
        <f t="shared" ca="1" si="21"/>
        <v>0.56906079592039138</v>
      </c>
      <c r="P161" s="3">
        <f t="shared" ca="1" si="21"/>
        <v>0.55714609417006733</v>
      </c>
      <c r="Q161" s="3">
        <f t="shared" ca="1" si="21"/>
        <v>0.58580382778904527</v>
      </c>
      <c r="R161" s="3">
        <f t="shared" ca="1" si="21"/>
        <v>0.63526857214254961</v>
      </c>
      <c r="S161" s="3">
        <f t="shared" ca="1" si="21"/>
        <v>0.51333774838878676</v>
      </c>
      <c r="T161" s="3">
        <f t="shared" ca="1" si="21"/>
        <v>0.38590458766168806</v>
      </c>
      <c r="U161" s="3">
        <f t="shared" ca="1" si="21"/>
        <v>0.35387064006343905</v>
      </c>
      <c r="V161" s="3">
        <f t="shared" ca="1" si="21"/>
        <v>0.3315929095377389</v>
      </c>
      <c r="W161" s="3">
        <f t="shared" ca="1" si="21"/>
        <v>0.31714182077350428</v>
      </c>
    </row>
    <row r="162" spans="2:23">
      <c r="C162" s="1" t="s">
        <v>16</v>
      </c>
      <c r="D162" s="3">
        <f ca="1">IF(D165&gt;0,TINV(TTEST(D111:D134,D135:D158,2,2),46),-TINV(TTEST(D111:D134,D135:D158,2,2),46))</f>
        <v>2.4844413525817872</v>
      </c>
      <c r="E162" s="3">
        <f t="shared" ref="E162:V162" ca="1" si="22">IF(E165&gt;0,TINV(TTEST(E111:E134,E135:E158,2,2),46),-TINV(TTEST(E111:E134,E135:E158,2,2),46))</f>
        <v>6.0676977504663583</v>
      </c>
      <c r="F162" s="3">
        <f t="shared" ca="1" si="22"/>
        <v>13.393653838219283</v>
      </c>
      <c r="G162" s="3">
        <f t="shared" ca="1" si="22"/>
        <v>7.3972971811551069</v>
      </c>
      <c r="H162" s="3">
        <f t="shared" ca="1" si="22"/>
        <v>4.3708402562191875</v>
      </c>
      <c r="I162" s="3">
        <f t="shared" ca="1" si="22"/>
        <v>4.5613474482091583</v>
      </c>
      <c r="J162" s="3">
        <f t="shared" ca="1" si="22"/>
        <v>9.4574556959404212</v>
      </c>
      <c r="K162" s="3">
        <f t="shared" ca="1" si="22"/>
        <v>13.814552686980047</v>
      </c>
      <c r="L162" s="3">
        <f t="shared" ca="1" si="22"/>
        <v>5.1558785947623953</v>
      </c>
      <c r="M162" s="3">
        <f t="shared" ca="1" si="22"/>
        <v>-0.53585763741899139</v>
      </c>
      <c r="N162" s="3">
        <f t="shared" ca="1" si="22"/>
        <v>-2.4169669178376685</v>
      </c>
      <c r="O162" s="3">
        <f t="shared" ca="1" si="22"/>
        <v>-3.2474398414357166</v>
      </c>
      <c r="P162" s="3">
        <f t="shared" ca="1" si="22"/>
        <v>-7.1354805395328729</v>
      </c>
      <c r="Q162" s="3">
        <f t="shared" ca="1" si="22"/>
        <v>-13.073135678743796</v>
      </c>
      <c r="R162" s="3">
        <f t="shared" ca="1" si="22"/>
        <v>-19.271340023287529</v>
      </c>
      <c r="S162" s="3">
        <f t="shared" ca="1" si="22"/>
        <v>-8.0148589296285699</v>
      </c>
      <c r="T162" s="3">
        <f t="shared" ca="1" si="22"/>
        <v>-4.1908823118949492</v>
      </c>
      <c r="U162" s="3">
        <f t="shared" ca="1" si="22"/>
        <v>-2.9189836968873557</v>
      </c>
      <c r="V162" s="3">
        <f t="shared" ca="1" si="22"/>
        <v>-1.4626078047316198</v>
      </c>
      <c r="W162" s="3">
        <f ca="1">IF(W165&gt;0,TINV(TTEST(W111:W134,W135:W158,2,2),46),-TINV(TTEST(W111:W134,W135:W158,2,2),46))</f>
        <v>-2.1349329728790352</v>
      </c>
    </row>
    <row r="163" spans="2:23">
      <c r="B163" s="1" t="s">
        <v>199</v>
      </c>
      <c r="C163" s="1" t="s">
        <v>0</v>
      </c>
      <c r="D163" s="3">
        <f ca="1">STDEV(D111:D134)/SQRT(COUNT(D111:D134))</f>
        <v>6.8868142735959981E-2</v>
      </c>
      <c r="E163" s="3">
        <f t="shared" ref="E163:W163" ca="1" si="23">STDEV(E111:E134)/SQRT(COUNT(E111:E134))</f>
        <v>4.989840930561542E-2</v>
      </c>
      <c r="F163" s="3">
        <f t="shared" ca="1" si="23"/>
        <v>3.5126173898594189E-2</v>
      </c>
      <c r="G163" s="3">
        <f t="shared" ca="1" si="23"/>
        <v>5.1530247915030393E-2</v>
      </c>
      <c r="H163" s="3">
        <f t="shared" ca="1" si="23"/>
        <v>5.4929609897824062E-2</v>
      </c>
      <c r="I163" s="3">
        <f t="shared" ca="1" si="23"/>
        <v>4.8650490449851022E-2</v>
      </c>
      <c r="J163" s="3">
        <f t="shared" ca="1" si="23"/>
        <v>4.6867583229964455E-2</v>
      </c>
      <c r="K163" s="3">
        <f t="shared" ca="1" si="23"/>
        <v>3.8311372856374926E-2</v>
      </c>
      <c r="L163" s="3">
        <f t="shared" ca="1" si="23"/>
        <v>5.0133577672311448E-2</v>
      </c>
      <c r="M163" s="3">
        <f t="shared" ca="1" si="23"/>
        <v>4.8724670414854315E-2</v>
      </c>
      <c r="N163" s="3">
        <f t="shared" ca="1" si="23"/>
        <v>3.6501951832094016E-2</v>
      </c>
      <c r="O163" s="3">
        <f t="shared" ca="1" si="23"/>
        <v>2.9797542030310889E-2</v>
      </c>
      <c r="P163" s="3">
        <f t="shared" ca="1" si="23"/>
        <v>2.2126873861629079E-2</v>
      </c>
      <c r="Q163" s="3">
        <f t="shared" ca="1" si="23"/>
        <v>1.7247706180250299E-2</v>
      </c>
      <c r="R163" s="3">
        <f t="shared" ca="1" si="23"/>
        <v>2.244317946845412E-2</v>
      </c>
      <c r="S163" s="3">
        <f t="shared" ca="1" si="23"/>
        <v>2.6872273621768403E-2</v>
      </c>
      <c r="T163" s="3">
        <f t="shared" ca="1" si="23"/>
        <v>3.2026624773150818E-2</v>
      </c>
      <c r="U163" s="3">
        <f t="shared" ca="1" si="23"/>
        <v>2.6508746114529354E-2</v>
      </c>
      <c r="V163" s="3">
        <f t="shared" ca="1" si="23"/>
        <v>4.4209251677782446E-2</v>
      </c>
      <c r="W163" s="3">
        <f t="shared" ca="1" si="23"/>
        <v>4.094596509114462E-2</v>
      </c>
    </row>
    <row r="164" spans="2:23">
      <c r="C164" s="1" t="s">
        <v>198</v>
      </c>
      <c r="D164" s="3">
        <f ca="1">STDEV(D135:D158)/SQRT(COUNT(D135:D158))</f>
        <v>7.0351562090593719E-2</v>
      </c>
      <c r="E164" s="3">
        <f t="shared" ref="E164:W164" ca="1" si="24">STDEV(E135:E158)/SQRT(COUNT(E135:E158))</f>
        <v>4.8683059202861999E-2</v>
      </c>
      <c r="F164" s="3">
        <f t="shared" ca="1" si="24"/>
        <v>2.2402816124434403E-2</v>
      </c>
      <c r="G164" s="3">
        <f t="shared" ca="1" si="24"/>
        <v>2.9586543888966216E-2</v>
      </c>
      <c r="H164" s="3">
        <f t="shared" ca="1" si="24"/>
        <v>3.2728423923035349E-2</v>
      </c>
      <c r="I164" s="3">
        <f t="shared" ca="1" si="24"/>
        <v>3.776884332838041E-2</v>
      </c>
      <c r="J164" s="3">
        <f t="shared" ca="1" si="24"/>
        <v>2.4870056682878297E-2</v>
      </c>
      <c r="K164" s="3">
        <f t="shared" ca="1" si="24"/>
        <v>1.7866517743858674E-2</v>
      </c>
      <c r="L164" s="3">
        <f t="shared" ca="1" si="24"/>
        <v>2.9643866866829013E-2</v>
      </c>
      <c r="M164" s="3">
        <f t="shared" ca="1" si="24"/>
        <v>4.4189938893978015E-2</v>
      </c>
      <c r="N164" s="3">
        <f t="shared" ca="1" si="24"/>
        <v>5.0121066364171893E-2</v>
      </c>
      <c r="O164" s="3">
        <f t="shared" ca="1" si="24"/>
        <v>4.4559047558104248E-2</v>
      </c>
      <c r="P164" s="3">
        <f t="shared" ca="1" si="24"/>
        <v>4.0391183210985129E-2</v>
      </c>
      <c r="Q164" s="3">
        <f t="shared" ca="1" si="24"/>
        <v>3.3310572429606888E-2</v>
      </c>
      <c r="R164" s="3">
        <f t="shared" ca="1" si="24"/>
        <v>1.8815272569619353E-2</v>
      </c>
      <c r="S164" s="3">
        <f t="shared" ca="1" si="24"/>
        <v>4.566055437841339E-2</v>
      </c>
      <c r="T164" s="3">
        <f t="shared" ca="1" si="24"/>
        <v>5.287505023702798E-2</v>
      </c>
      <c r="U164" s="3">
        <f t="shared" ca="1" si="24"/>
        <v>5.6164501797914088E-2</v>
      </c>
      <c r="V164" s="3">
        <f t="shared" ca="1" si="24"/>
        <v>5.5181610282627476E-2</v>
      </c>
      <c r="W164" s="3">
        <f t="shared" ca="1" si="24"/>
        <v>5.6158131257957933E-2</v>
      </c>
    </row>
    <row r="165" spans="2:23">
      <c r="C165" s="1" t="s">
        <v>110</v>
      </c>
      <c r="D165" s="2">
        <f ca="1">D160-D161</f>
        <v>0.24459023388414686</v>
      </c>
      <c r="E165" s="2">
        <f t="shared" ref="E165:W165" ca="1" si="25">E160-E161</f>
        <v>0.42299694046793096</v>
      </c>
      <c r="F165" s="2">
        <f t="shared" ca="1" si="25"/>
        <v>0.55800833817039719</v>
      </c>
      <c r="G165" s="2">
        <f t="shared" ca="1" si="25"/>
        <v>0.43954700196549423</v>
      </c>
      <c r="H165" s="2">
        <f t="shared" ca="1" si="25"/>
        <v>0.27947453975485848</v>
      </c>
      <c r="I165" s="2">
        <f t="shared" ca="1" si="25"/>
        <v>0.28093441311384038</v>
      </c>
      <c r="J165" s="2">
        <f t="shared" ca="1" si="25"/>
        <v>0.50178822217855523</v>
      </c>
      <c r="K165" s="2">
        <f t="shared" ca="1" si="25"/>
        <v>0.58397722914275074</v>
      </c>
      <c r="L165" s="2">
        <f t="shared" ca="1" si="25"/>
        <v>0.30028885325509569</v>
      </c>
      <c r="M165" s="2">
        <f t="shared" ca="1" si="25"/>
        <v>-3.5248046605739158E-2</v>
      </c>
      <c r="N165" s="2">
        <f t="shared" ca="1" si="25"/>
        <v>-0.14986196302102966</v>
      </c>
      <c r="O165" s="2">
        <f t="shared" ca="1" si="25"/>
        <v>-0.1740761715937128</v>
      </c>
      <c r="P165" s="2">
        <f t="shared" ca="1" si="25"/>
        <v>-0.32862325503885537</v>
      </c>
      <c r="Q165" s="2">
        <f t="shared" ca="1" si="25"/>
        <v>-0.49038682513809823</v>
      </c>
      <c r="R165" s="2">
        <f t="shared" ca="1" si="25"/>
        <v>-0.56439395044892204</v>
      </c>
      <c r="S165" s="2">
        <f t="shared" ca="1" si="25"/>
        <v>-0.42463667466621596</v>
      </c>
      <c r="T165" s="2">
        <f t="shared" ca="1" si="25"/>
        <v>-0.25907231894311689</v>
      </c>
      <c r="U165" s="2">
        <f t="shared" ca="1" si="25"/>
        <v>-0.18128662817802918</v>
      </c>
      <c r="V165" s="2">
        <f t="shared" ca="1" si="25"/>
        <v>-0.10341648798713785</v>
      </c>
      <c r="W165" s="2">
        <f t="shared" ca="1" si="25"/>
        <v>-0.14837872881733979</v>
      </c>
    </row>
    <row r="167" spans="2:23">
      <c r="B167" s="1" t="s">
        <v>200</v>
      </c>
      <c r="D167" s="1">
        <f ca="1">COVAR(D111:D158,$C111:$C158)/VAR($C111:$C158)</f>
        <v>0.11974730200578021</v>
      </c>
      <c r="E167" s="1">
        <f t="shared" ref="E167:W167" ca="1" si="26">COVAR(E111:E158,$C111:$C158)/VAR($C111:$C158)</f>
        <v>0.20709225210409121</v>
      </c>
      <c r="F167" s="1">
        <f t="shared" ca="1" si="26"/>
        <v>0.27319158222925688</v>
      </c>
      <c r="G167" s="1">
        <f t="shared" ca="1" si="26"/>
        <v>0.21519488637893988</v>
      </c>
      <c r="H167" s="1">
        <f t="shared" ca="1" si="26"/>
        <v>0.13682607675498279</v>
      </c>
      <c r="I167" s="1">
        <f t="shared" ca="1" si="26"/>
        <v>0.13754080642031771</v>
      </c>
      <c r="J167" s="1">
        <f t="shared" ca="1" si="26"/>
        <v>0.24566715044158446</v>
      </c>
      <c r="K167" s="1">
        <f t="shared" ca="1" si="26"/>
        <v>0.28590551843447182</v>
      </c>
      <c r="L167" s="1">
        <f t="shared" ca="1" si="26"/>
        <v>0.14701641773947402</v>
      </c>
      <c r="M167" s="1">
        <f t="shared" ca="1" si="26"/>
        <v>-1.7256856150726446E-2</v>
      </c>
      <c r="N167" s="1">
        <f t="shared" ca="1" si="26"/>
        <v>-7.3369919395712399E-2</v>
      </c>
      <c r="O167" s="1">
        <f t="shared" ca="1" si="26"/>
        <v>-8.522479234275529E-2</v>
      </c>
      <c r="P167" s="1">
        <f t="shared" ca="1" si="26"/>
        <v>-0.16088846861277292</v>
      </c>
      <c r="Q167" s="1">
        <f t="shared" ca="1" si="26"/>
        <v>-0.24008521647386066</v>
      </c>
      <c r="R167" s="1">
        <f t="shared" ca="1" si="26"/>
        <v>-0.27631787157395155</v>
      </c>
      <c r="S167" s="1">
        <f t="shared" ca="1" si="26"/>
        <v>-0.20789503863866829</v>
      </c>
      <c r="T167" s="1">
        <f t="shared" ca="1" si="26"/>
        <v>-0.12683748948256759</v>
      </c>
      <c r="U167" s="1">
        <f t="shared" ca="1" si="26"/>
        <v>-8.8754911712160142E-2</v>
      </c>
      <c r="V167" s="1">
        <f t="shared" ca="1" si="26"/>
        <v>-5.0630988910369608E-2</v>
      </c>
      <c r="W167" s="1">
        <f t="shared" ca="1" si="26"/>
        <v>-7.2643752650155949E-2</v>
      </c>
    </row>
  </sheetData>
  <phoneticPr fontId="3" type="noConversion"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D167"/>
  <sheetViews>
    <sheetView workbookViewId="0">
      <selection activeCell="D1" sqref="D1:W48"/>
    </sheetView>
  </sheetViews>
  <sheetFormatPr defaultRowHeight="15.75"/>
  <cols>
    <col min="1" max="1" width="9" style="1"/>
    <col min="2" max="2" width="15.875" style="1" customWidth="1"/>
    <col min="3" max="3" width="13.875" style="1" bestFit="1" customWidth="1"/>
    <col min="4" max="4" width="9.5" style="1" bestFit="1" customWidth="1"/>
    <col min="5" max="16384" width="9" style="1"/>
  </cols>
  <sheetData>
    <row r="1" spans="1:27">
      <c r="A1">
        <v>0</v>
      </c>
      <c r="B1" t="s">
        <v>148</v>
      </c>
      <c r="C1">
        <v>30</v>
      </c>
      <c r="D1">
        <v>0.998</v>
      </c>
      <c r="E1">
        <v>0.997</v>
      </c>
      <c r="F1">
        <v>8.0000000000000002E-3</v>
      </c>
      <c r="G1">
        <v>0.94199999999999995</v>
      </c>
      <c r="H1">
        <v>0.997</v>
      </c>
      <c r="I1">
        <v>2.5000000000000001E-2</v>
      </c>
      <c r="J1">
        <v>0</v>
      </c>
      <c r="K1">
        <v>0.996</v>
      </c>
      <c r="L1">
        <v>1E-3</v>
      </c>
      <c r="M1">
        <v>0.99299999999999999</v>
      </c>
      <c r="N1">
        <v>0.998</v>
      </c>
      <c r="O1">
        <v>0.995</v>
      </c>
      <c r="P1">
        <v>0</v>
      </c>
      <c r="Q1">
        <v>0.998</v>
      </c>
      <c r="R1">
        <v>0.30299999999999999</v>
      </c>
      <c r="S1">
        <v>0.998</v>
      </c>
      <c r="T1">
        <v>0</v>
      </c>
      <c r="U1">
        <v>0</v>
      </c>
      <c r="V1">
        <v>0</v>
      </c>
      <c r="W1">
        <v>0.99299999999999999</v>
      </c>
      <c r="Z1" s="1">
        <f>AVERAGE(D1:M1)</f>
        <v>0.59570000000000012</v>
      </c>
      <c r="AA1" s="1">
        <f>AVERAGE(N1:W1)</f>
        <v>0.52849999999999997</v>
      </c>
    </row>
    <row r="2" spans="1:27">
      <c r="A2">
        <v>1</v>
      </c>
      <c r="B2" t="s">
        <v>149</v>
      </c>
      <c r="C2">
        <v>30</v>
      </c>
      <c r="D2">
        <v>0.998</v>
      </c>
      <c r="E2">
        <v>0.998</v>
      </c>
      <c r="F2">
        <v>0</v>
      </c>
      <c r="G2">
        <v>0.90500000000000003</v>
      </c>
      <c r="H2">
        <v>0.997</v>
      </c>
      <c r="I2">
        <v>1E-3</v>
      </c>
      <c r="J2">
        <v>0.996</v>
      </c>
      <c r="K2">
        <v>0.997</v>
      </c>
      <c r="L2">
        <v>0.997</v>
      </c>
      <c r="M2">
        <v>0.995</v>
      </c>
      <c r="N2">
        <v>0.05</v>
      </c>
      <c r="O2">
        <v>5.8999999999999997E-2</v>
      </c>
      <c r="P2">
        <v>0</v>
      </c>
      <c r="Q2">
        <v>0.97799999999999998</v>
      </c>
      <c r="R2">
        <v>0.01</v>
      </c>
      <c r="S2">
        <v>0.998</v>
      </c>
      <c r="T2">
        <v>0</v>
      </c>
      <c r="U2">
        <v>1.0999999999999999E-2</v>
      </c>
      <c r="V2">
        <v>0</v>
      </c>
      <c r="W2">
        <v>0.91900000000000004</v>
      </c>
      <c r="Z2" s="1">
        <f t="shared" ref="Z2:Z48" si="0">AVERAGE(D2:M2)</f>
        <v>0.78839999999999999</v>
      </c>
      <c r="AA2" s="1">
        <f t="shared" ref="AA2:AA48" si="1">AVERAGE(N2:W2)</f>
        <v>0.30249999999999999</v>
      </c>
    </row>
    <row r="3" spans="1:27">
      <c r="A3">
        <v>2</v>
      </c>
      <c r="B3" t="s">
        <v>150</v>
      </c>
      <c r="C3">
        <v>30</v>
      </c>
      <c r="D3">
        <v>0.998</v>
      </c>
      <c r="E3">
        <v>6.3E-2</v>
      </c>
      <c r="F3">
        <v>3.0000000000000001E-3</v>
      </c>
      <c r="G3">
        <v>0.99299999999999999</v>
      </c>
      <c r="H3">
        <v>0.997</v>
      </c>
      <c r="I3">
        <v>0.998</v>
      </c>
      <c r="J3">
        <v>1.2999999999999999E-2</v>
      </c>
      <c r="K3">
        <v>0.997</v>
      </c>
      <c r="L3">
        <v>1E-3</v>
      </c>
      <c r="M3">
        <v>0.996</v>
      </c>
      <c r="N3">
        <v>0.998</v>
      </c>
      <c r="O3">
        <v>6.7000000000000004E-2</v>
      </c>
      <c r="P3">
        <v>0</v>
      </c>
      <c r="Q3">
        <v>0.997</v>
      </c>
      <c r="R3">
        <v>0.95799999999999996</v>
      </c>
      <c r="S3">
        <v>0.997</v>
      </c>
      <c r="T3">
        <v>0</v>
      </c>
      <c r="U3">
        <v>0</v>
      </c>
      <c r="V3">
        <v>1E-3</v>
      </c>
      <c r="W3">
        <v>0.50800000000000001</v>
      </c>
      <c r="Z3" s="1">
        <f t="shared" si="0"/>
        <v>0.60589999999999988</v>
      </c>
      <c r="AA3" s="1">
        <f t="shared" si="1"/>
        <v>0.4526</v>
      </c>
    </row>
    <row r="4" spans="1:27">
      <c r="A4">
        <v>3</v>
      </c>
      <c r="B4" t="s">
        <v>151</v>
      </c>
      <c r="C4">
        <v>30</v>
      </c>
      <c r="D4">
        <v>0.998</v>
      </c>
      <c r="E4">
        <v>0.99399999999999999</v>
      </c>
      <c r="F4">
        <v>0</v>
      </c>
      <c r="G4">
        <v>0.44800000000000001</v>
      </c>
      <c r="H4">
        <v>0.997</v>
      </c>
      <c r="I4">
        <v>0.98</v>
      </c>
      <c r="J4">
        <v>0.85799999999999998</v>
      </c>
      <c r="K4">
        <v>0.995</v>
      </c>
      <c r="L4">
        <v>0.91700000000000004</v>
      </c>
      <c r="M4">
        <v>0.92300000000000004</v>
      </c>
      <c r="N4">
        <v>4.0000000000000001E-3</v>
      </c>
      <c r="O4">
        <v>0.997</v>
      </c>
      <c r="P4">
        <v>0</v>
      </c>
      <c r="Q4">
        <v>0.997</v>
      </c>
      <c r="R4">
        <v>0.13700000000000001</v>
      </c>
      <c r="S4">
        <v>0.999</v>
      </c>
      <c r="T4">
        <v>0</v>
      </c>
      <c r="U4">
        <v>1E-3</v>
      </c>
      <c r="V4">
        <v>0</v>
      </c>
      <c r="W4">
        <v>0.97299999999999998</v>
      </c>
      <c r="Z4" s="1">
        <f t="shared" si="0"/>
        <v>0.81099999999999994</v>
      </c>
      <c r="AA4" s="1">
        <f t="shared" si="1"/>
        <v>0.41079999999999994</v>
      </c>
    </row>
    <row r="5" spans="1:27">
      <c r="A5">
        <v>4</v>
      </c>
      <c r="B5" t="s">
        <v>152</v>
      </c>
      <c r="C5">
        <v>30</v>
      </c>
      <c r="D5">
        <v>0.998</v>
      </c>
      <c r="E5">
        <v>0.998</v>
      </c>
      <c r="F5">
        <v>0</v>
      </c>
      <c r="G5">
        <v>0.30399999999999999</v>
      </c>
      <c r="H5">
        <v>0.03</v>
      </c>
      <c r="I5">
        <v>0</v>
      </c>
      <c r="J5">
        <v>0.436</v>
      </c>
      <c r="K5">
        <v>0.996</v>
      </c>
      <c r="L5">
        <v>0.44600000000000001</v>
      </c>
      <c r="M5">
        <v>4.4999999999999998E-2</v>
      </c>
      <c r="N5">
        <v>0.28100000000000003</v>
      </c>
      <c r="O5">
        <v>0.99399999999999999</v>
      </c>
      <c r="P5">
        <v>0</v>
      </c>
      <c r="Q5">
        <v>0.998</v>
      </c>
      <c r="R5">
        <v>0.96299999999999997</v>
      </c>
      <c r="S5">
        <v>0.998</v>
      </c>
      <c r="T5">
        <v>0</v>
      </c>
      <c r="U5">
        <v>0</v>
      </c>
      <c r="V5">
        <v>0</v>
      </c>
      <c r="W5">
        <v>0.97599999999999998</v>
      </c>
      <c r="Z5" s="1">
        <f t="shared" si="0"/>
        <v>0.4252999999999999</v>
      </c>
      <c r="AA5" s="1">
        <f t="shared" si="1"/>
        <v>0.52100000000000002</v>
      </c>
    </row>
    <row r="6" spans="1:27">
      <c r="A6">
        <v>5</v>
      </c>
      <c r="B6" t="s">
        <v>153</v>
      </c>
      <c r="C6">
        <v>30</v>
      </c>
      <c r="D6">
        <v>0.998</v>
      </c>
      <c r="E6">
        <v>0.998</v>
      </c>
      <c r="F6">
        <v>0</v>
      </c>
      <c r="G6">
        <v>0.106</v>
      </c>
      <c r="H6">
        <v>0.997</v>
      </c>
      <c r="I6">
        <v>0.17899999999999999</v>
      </c>
      <c r="J6">
        <v>0.98099999999999998</v>
      </c>
      <c r="K6">
        <v>0.996</v>
      </c>
      <c r="L6">
        <v>0.997</v>
      </c>
      <c r="M6">
        <v>0.77900000000000003</v>
      </c>
      <c r="N6">
        <v>4.0000000000000001E-3</v>
      </c>
      <c r="O6">
        <v>0.82299999999999995</v>
      </c>
      <c r="P6">
        <v>0</v>
      </c>
      <c r="Q6">
        <v>0.997</v>
      </c>
      <c r="R6">
        <v>8.3000000000000004E-2</v>
      </c>
      <c r="S6">
        <v>0.999</v>
      </c>
      <c r="T6">
        <v>0</v>
      </c>
      <c r="U6">
        <v>4.0000000000000001E-3</v>
      </c>
      <c r="V6">
        <v>0</v>
      </c>
      <c r="W6">
        <v>0.99299999999999999</v>
      </c>
      <c r="Z6" s="1">
        <f t="shared" si="0"/>
        <v>0.70309999999999984</v>
      </c>
      <c r="AA6" s="1">
        <f t="shared" si="1"/>
        <v>0.39029999999999998</v>
      </c>
    </row>
    <row r="7" spans="1:27">
      <c r="A7">
        <v>6</v>
      </c>
      <c r="B7" t="s">
        <v>154</v>
      </c>
      <c r="C7">
        <v>30</v>
      </c>
      <c r="D7">
        <v>0.998</v>
      </c>
      <c r="E7">
        <v>0</v>
      </c>
      <c r="F7">
        <v>0.99399999999999999</v>
      </c>
      <c r="G7">
        <v>0.997</v>
      </c>
      <c r="H7">
        <v>0.97299999999999998</v>
      </c>
      <c r="I7">
        <v>0.99399999999999999</v>
      </c>
      <c r="J7">
        <v>0.01</v>
      </c>
      <c r="K7">
        <v>0.996</v>
      </c>
      <c r="L7">
        <v>1E-3</v>
      </c>
      <c r="M7">
        <v>0.995</v>
      </c>
      <c r="N7">
        <v>0.998</v>
      </c>
      <c r="O7">
        <v>0.93</v>
      </c>
      <c r="P7">
        <v>0</v>
      </c>
      <c r="Q7">
        <v>0.997</v>
      </c>
      <c r="R7">
        <v>0.127</v>
      </c>
      <c r="S7">
        <v>0.999</v>
      </c>
      <c r="T7">
        <v>0</v>
      </c>
      <c r="U7">
        <v>0</v>
      </c>
      <c r="V7">
        <v>2E-3</v>
      </c>
      <c r="W7">
        <v>0.996</v>
      </c>
      <c r="Z7" s="1">
        <f t="shared" si="0"/>
        <v>0.69579999999999997</v>
      </c>
      <c r="AA7" s="1">
        <f t="shared" si="1"/>
        <v>0.5048999999999999</v>
      </c>
    </row>
    <row r="8" spans="1:27">
      <c r="A8">
        <v>7</v>
      </c>
      <c r="B8" t="s">
        <v>155</v>
      </c>
      <c r="C8">
        <v>30</v>
      </c>
      <c r="D8">
        <v>0.997</v>
      </c>
      <c r="E8">
        <v>0.185</v>
      </c>
      <c r="F8">
        <v>0.997</v>
      </c>
      <c r="G8">
        <v>0.997</v>
      </c>
      <c r="H8">
        <v>4.0000000000000001E-3</v>
      </c>
      <c r="I8">
        <v>0.86899999999999999</v>
      </c>
      <c r="J8">
        <v>3.9E-2</v>
      </c>
      <c r="K8">
        <v>0.33800000000000002</v>
      </c>
      <c r="L8">
        <v>2E-3</v>
      </c>
      <c r="M8">
        <v>0.997</v>
      </c>
      <c r="N8">
        <v>0.108</v>
      </c>
      <c r="O8">
        <v>0.996</v>
      </c>
      <c r="P8">
        <v>0</v>
      </c>
      <c r="Q8">
        <v>0.997</v>
      </c>
      <c r="R8">
        <v>0.3</v>
      </c>
      <c r="S8">
        <v>0.999</v>
      </c>
      <c r="T8">
        <v>0</v>
      </c>
      <c r="U8">
        <v>0</v>
      </c>
      <c r="V8">
        <v>0</v>
      </c>
      <c r="W8">
        <v>0.99199999999999999</v>
      </c>
      <c r="Z8" s="1">
        <f t="shared" si="0"/>
        <v>0.54249999999999987</v>
      </c>
      <c r="AA8" s="1">
        <f t="shared" si="1"/>
        <v>0.43919999999999992</v>
      </c>
    </row>
    <row r="9" spans="1:27">
      <c r="A9">
        <v>8</v>
      </c>
      <c r="B9" t="s">
        <v>156</v>
      </c>
      <c r="C9">
        <v>30</v>
      </c>
      <c r="D9">
        <v>0.997</v>
      </c>
      <c r="E9">
        <v>6.0000000000000001E-3</v>
      </c>
      <c r="F9">
        <v>0.997</v>
      </c>
      <c r="G9">
        <v>0.998</v>
      </c>
      <c r="H9">
        <v>0.996</v>
      </c>
      <c r="I9">
        <v>1E-3</v>
      </c>
      <c r="J9">
        <v>4.2000000000000003E-2</v>
      </c>
      <c r="K9">
        <v>0.998</v>
      </c>
      <c r="L9">
        <v>1E-3</v>
      </c>
      <c r="M9">
        <v>0.997</v>
      </c>
      <c r="N9">
        <v>0.998</v>
      </c>
      <c r="O9">
        <v>0.48199999999999998</v>
      </c>
      <c r="P9">
        <v>0</v>
      </c>
      <c r="Q9">
        <v>0.997</v>
      </c>
      <c r="R9">
        <v>0.21099999999999999</v>
      </c>
      <c r="S9">
        <v>0.998</v>
      </c>
      <c r="T9">
        <v>1E-3</v>
      </c>
      <c r="U9">
        <v>0</v>
      </c>
      <c r="V9">
        <v>0</v>
      </c>
      <c r="W9">
        <v>0.17899999999999999</v>
      </c>
      <c r="Z9" s="1">
        <f t="shared" si="0"/>
        <v>0.60330000000000006</v>
      </c>
      <c r="AA9" s="1">
        <f t="shared" si="1"/>
        <v>0.38659999999999994</v>
      </c>
    </row>
    <row r="10" spans="1:27">
      <c r="A10">
        <v>9</v>
      </c>
      <c r="B10" t="s">
        <v>157</v>
      </c>
      <c r="C10">
        <v>30</v>
      </c>
      <c r="D10">
        <v>0.997</v>
      </c>
      <c r="E10">
        <v>0.93200000000000005</v>
      </c>
      <c r="F10">
        <v>0.997</v>
      </c>
      <c r="G10">
        <v>0.997</v>
      </c>
      <c r="H10">
        <v>3.0000000000000001E-3</v>
      </c>
      <c r="I10">
        <v>0</v>
      </c>
      <c r="J10">
        <v>0.996</v>
      </c>
      <c r="K10">
        <v>0.998</v>
      </c>
      <c r="L10">
        <v>2E-3</v>
      </c>
      <c r="M10">
        <v>0.997</v>
      </c>
      <c r="N10">
        <v>0.99299999999999999</v>
      </c>
      <c r="O10">
        <v>0.154</v>
      </c>
      <c r="P10">
        <v>0</v>
      </c>
      <c r="Q10">
        <v>0.99</v>
      </c>
      <c r="R10">
        <v>0.187</v>
      </c>
      <c r="S10">
        <v>0.998</v>
      </c>
      <c r="T10">
        <v>1E-3</v>
      </c>
      <c r="U10">
        <v>0</v>
      </c>
      <c r="V10">
        <v>0</v>
      </c>
      <c r="W10">
        <v>0.996</v>
      </c>
      <c r="Z10" s="1">
        <f t="shared" si="0"/>
        <v>0.69190000000000007</v>
      </c>
      <c r="AA10" s="1">
        <f t="shared" si="1"/>
        <v>0.43190000000000001</v>
      </c>
    </row>
    <row r="11" spans="1:27">
      <c r="A11">
        <v>10</v>
      </c>
      <c r="B11" t="s">
        <v>158</v>
      </c>
      <c r="C11">
        <v>30</v>
      </c>
      <c r="D11">
        <v>0.998</v>
      </c>
      <c r="E11">
        <v>0</v>
      </c>
      <c r="F11">
        <v>0.42699999999999999</v>
      </c>
      <c r="G11">
        <v>0.997</v>
      </c>
      <c r="H11">
        <v>0.33100000000000002</v>
      </c>
      <c r="I11">
        <v>0.44700000000000001</v>
      </c>
      <c r="J11">
        <v>0.99299999999999999</v>
      </c>
      <c r="K11">
        <v>0.99399999999999999</v>
      </c>
      <c r="L11">
        <v>0.94699999999999995</v>
      </c>
      <c r="M11">
        <v>0.44500000000000001</v>
      </c>
      <c r="N11">
        <v>0.104</v>
      </c>
      <c r="O11">
        <v>0.996</v>
      </c>
      <c r="P11">
        <v>0</v>
      </c>
      <c r="Q11">
        <v>0.997</v>
      </c>
      <c r="R11">
        <v>7.5999999999999998E-2</v>
      </c>
      <c r="S11">
        <v>0.999</v>
      </c>
      <c r="T11">
        <v>0</v>
      </c>
      <c r="U11">
        <v>0</v>
      </c>
      <c r="V11">
        <v>0</v>
      </c>
      <c r="W11">
        <v>0.997</v>
      </c>
      <c r="Z11" s="1">
        <f t="shared" si="0"/>
        <v>0.65790000000000004</v>
      </c>
      <c r="AA11" s="1">
        <f t="shared" si="1"/>
        <v>0.41690000000000005</v>
      </c>
    </row>
    <row r="12" spans="1:27">
      <c r="A12">
        <v>11</v>
      </c>
      <c r="B12" t="s">
        <v>159</v>
      </c>
      <c r="C12">
        <v>30</v>
      </c>
      <c r="D12">
        <v>0.998</v>
      </c>
      <c r="E12">
        <v>0.98</v>
      </c>
      <c r="F12">
        <v>0.997</v>
      </c>
      <c r="G12">
        <v>0.996</v>
      </c>
      <c r="H12">
        <v>2E-3</v>
      </c>
      <c r="I12">
        <v>3.0000000000000001E-3</v>
      </c>
      <c r="J12">
        <v>4.0000000000000001E-3</v>
      </c>
      <c r="K12">
        <v>0.996</v>
      </c>
      <c r="L12">
        <v>0</v>
      </c>
      <c r="M12">
        <v>0.99299999999999999</v>
      </c>
      <c r="N12">
        <v>0.95699999999999996</v>
      </c>
      <c r="O12">
        <v>0.99199999999999999</v>
      </c>
      <c r="P12">
        <v>0</v>
      </c>
      <c r="Q12">
        <v>0.997</v>
      </c>
      <c r="R12">
        <v>0.433</v>
      </c>
      <c r="S12">
        <v>0.999</v>
      </c>
      <c r="T12">
        <v>0</v>
      </c>
      <c r="U12">
        <v>0</v>
      </c>
      <c r="V12">
        <v>0</v>
      </c>
      <c r="W12">
        <v>0.997</v>
      </c>
      <c r="Z12" s="1">
        <f t="shared" si="0"/>
        <v>0.59689999999999999</v>
      </c>
      <c r="AA12" s="1">
        <f t="shared" si="1"/>
        <v>0.53749999999999987</v>
      </c>
    </row>
    <row r="13" spans="1:27">
      <c r="A13">
        <v>12</v>
      </c>
      <c r="B13" t="s">
        <v>160</v>
      </c>
      <c r="C13">
        <v>30</v>
      </c>
      <c r="D13">
        <v>0</v>
      </c>
      <c r="E13">
        <v>0.99399999999999999</v>
      </c>
      <c r="F13">
        <v>0.878</v>
      </c>
      <c r="G13">
        <v>0.997</v>
      </c>
      <c r="H13">
        <v>1E-3</v>
      </c>
      <c r="I13">
        <v>8.0000000000000002E-3</v>
      </c>
      <c r="J13">
        <v>1E-3</v>
      </c>
      <c r="K13">
        <v>0.997</v>
      </c>
      <c r="L13">
        <v>1E-3</v>
      </c>
      <c r="M13">
        <v>0.98799999999999999</v>
      </c>
      <c r="N13">
        <v>0.98</v>
      </c>
      <c r="O13">
        <v>0</v>
      </c>
      <c r="P13">
        <v>0</v>
      </c>
      <c r="Q13">
        <v>0.998</v>
      </c>
      <c r="R13">
        <v>0.13500000000000001</v>
      </c>
      <c r="S13">
        <v>0.999</v>
      </c>
      <c r="T13">
        <v>0.41099999999999998</v>
      </c>
      <c r="U13">
        <v>3.6999999999999998E-2</v>
      </c>
      <c r="V13">
        <v>2E-3</v>
      </c>
      <c r="W13">
        <v>0.01</v>
      </c>
      <c r="Z13" s="1">
        <f t="shared" si="0"/>
        <v>0.48649999999999993</v>
      </c>
      <c r="AA13" s="1">
        <f t="shared" si="1"/>
        <v>0.35719999999999996</v>
      </c>
    </row>
    <row r="14" spans="1:27">
      <c r="A14">
        <v>13</v>
      </c>
      <c r="B14" t="s">
        <v>161</v>
      </c>
      <c r="C14">
        <v>30</v>
      </c>
      <c r="D14">
        <v>0</v>
      </c>
      <c r="E14">
        <v>0.99299999999999999</v>
      </c>
      <c r="F14">
        <v>4.0000000000000001E-3</v>
      </c>
      <c r="G14">
        <v>0.995</v>
      </c>
      <c r="H14">
        <v>0.82299999999999995</v>
      </c>
      <c r="I14">
        <v>0.997</v>
      </c>
      <c r="J14">
        <v>1E-3</v>
      </c>
      <c r="K14">
        <v>0.996</v>
      </c>
      <c r="L14">
        <v>2E-3</v>
      </c>
      <c r="M14">
        <v>0.99399999999999999</v>
      </c>
      <c r="N14">
        <v>4.0000000000000001E-3</v>
      </c>
      <c r="O14">
        <v>0</v>
      </c>
      <c r="P14">
        <v>0</v>
      </c>
      <c r="Q14">
        <v>0.997</v>
      </c>
      <c r="R14">
        <v>1E-3</v>
      </c>
      <c r="S14">
        <v>0.999</v>
      </c>
      <c r="T14">
        <v>2E-3</v>
      </c>
      <c r="U14">
        <v>7.9000000000000001E-2</v>
      </c>
      <c r="V14">
        <v>0.88400000000000001</v>
      </c>
      <c r="W14">
        <v>0.90300000000000002</v>
      </c>
      <c r="Z14" s="1">
        <f t="shared" si="0"/>
        <v>0.5804999999999999</v>
      </c>
      <c r="AA14" s="1">
        <f t="shared" si="1"/>
        <v>0.38689999999999997</v>
      </c>
    </row>
    <row r="15" spans="1:27">
      <c r="A15">
        <v>14</v>
      </c>
      <c r="B15" t="s">
        <v>162</v>
      </c>
      <c r="C15">
        <v>30</v>
      </c>
      <c r="D15">
        <v>0</v>
      </c>
      <c r="E15">
        <v>3.0000000000000001E-3</v>
      </c>
      <c r="F15">
        <v>0.995</v>
      </c>
      <c r="G15">
        <v>0.997</v>
      </c>
      <c r="H15">
        <v>2E-3</v>
      </c>
      <c r="I15">
        <v>0.997</v>
      </c>
      <c r="J15">
        <v>1E-3</v>
      </c>
      <c r="K15">
        <v>0.995</v>
      </c>
      <c r="L15">
        <v>1E-3</v>
      </c>
      <c r="M15">
        <v>0.995</v>
      </c>
      <c r="N15">
        <v>5.8000000000000003E-2</v>
      </c>
      <c r="O15">
        <v>2E-3</v>
      </c>
      <c r="P15">
        <v>0</v>
      </c>
      <c r="Q15">
        <v>0.998</v>
      </c>
      <c r="R15">
        <v>1.2999999999999999E-2</v>
      </c>
      <c r="S15">
        <v>0.999</v>
      </c>
      <c r="T15">
        <v>2.5000000000000001E-2</v>
      </c>
      <c r="U15">
        <v>0.996</v>
      </c>
      <c r="V15">
        <v>0.26300000000000001</v>
      </c>
      <c r="W15">
        <v>0.124</v>
      </c>
      <c r="Z15" s="1">
        <f t="shared" si="0"/>
        <v>0.49859999999999999</v>
      </c>
      <c r="AA15" s="1">
        <f t="shared" si="1"/>
        <v>0.3478</v>
      </c>
    </row>
    <row r="16" spans="1:27">
      <c r="A16">
        <v>15</v>
      </c>
      <c r="B16" t="s">
        <v>163</v>
      </c>
      <c r="C16">
        <v>30</v>
      </c>
      <c r="D16">
        <v>1E-3</v>
      </c>
      <c r="E16">
        <v>1E-3</v>
      </c>
      <c r="F16">
        <v>2E-3</v>
      </c>
      <c r="G16">
        <v>0.997</v>
      </c>
      <c r="H16">
        <v>0.89300000000000002</v>
      </c>
      <c r="I16">
        <v>0.998</v>
      </c>
      <c r="J16">
        <v>0</v>
      </c>
      <c r="K16">
        <v>0.997</v>
      </c>
      <c r="L16">
        <v>4.0000000000000001E-3</v>
      </c>
      <c r="M16">
        <v>0.996</v>
      </c>
      <c r="N16">
        <v>0.997</v>
      </c>
      <c r="O16">
        <v>0</v>
      </c>
      <c r="P16">
        <v>0</v>
      </c>
      <c r="Q16">
        <v>0.97699999999999998</v>
      </c>
      <c r="R16">
        <v>0</v>
      </c>
      <c r="S16">
        <v>0.998</v>
      </c>
      <c r="T16">
        <v>7.0000000000000001E-3</v>
      </c>
      <c r="U16">
        <v>7.8E-2</v>
      </c>
      <c r="V16">
        <v>0.19500000000000001</v>
      </c>
      <c r="W16">
        <v>0.879</v>
      </c>
      <c r="Z16" s="1">
        <f t="shared" si="0"/>
        <v>0.48889999999999995</v>
      </c>
      <c r="AA16" s="1">
        <f t="shared" si="1"/>
        <v>0.41310000000000002</v>
      </c>
    </row>
    <row r="17" spans="1:27">
      <c r="A17">
        <v>16</v>
      </c>
      <c r="B17" t="s">
        <v>164</v>
      </c>
      <c r="C17">
        <v>30</v>
      </c>
      <c r="D17">
        <v>0</v>
      </c>
      <c r="E17">
        <v>0.998</v>
      </c>
      <c r="F17">
        <v>0.90700000000000003</v>
      </c>
      <c r="G17">
        <v>0.997</v>
      </c>
      <c r="H17">
        <v>2E-3</v>
      </c>
      <c r="I17">
        <v>0.997</v>
      </c>
      <c r="J17">
        <v>0</v>
      </c>
      <c r="K17">
        <v>0.996</v>
      </c>
      <c r="L17">
        <v>1E-3</v>
      </c>
      <c r="M17">
        <v>0.98099999999999998</v>
      </c>
      <c r="N17">
        <v>1.0999999999999999E-2</v>
      </c>
      <c r="O17">
        <v>0</v>
      </c>
      <c r="P17">
        <v>0</v>
      </c>
      <c r="Q17">
        <v>0.998</v>
      </c>
      <c r="R17">
        <v>3.0000000000000001E-3</v>
      </c>
      <c r="S17">
        <v>0.999</v>
      </c>
      <c r="T17">
        <v>0</v>
      </c>
      <c r="U17">
        <v>5.0000000000000001E-3</v>
      </c>
      <c r="V17">
        <v>0.9</v>
      </c>
      <c r="W17">
        <v>0.98599999999999999</v>
      </c>
      <c r="Z17" s="1">
        <f t="shared" si="0"/>
        <v>0.58790000000000009</v>
      </c>
      <c r="AA17" s="1">
        <f t="shared" si="1"/>
        <v>0.39019999999999994</v>
      </c>
    </row>
    <row r="18" spans="1:27">
      <c r="A18">
        <v>17</v>
      </c>
      <c r="B18" t="s">
        <v>165</v>
      </c>
      <c r="C18">
        <v>30</v>
      </c>
      <c r="D18">
        <v>0</v>
      </c>
      <c r="E18">
        <v>2E-3</v>
      </c>
      <c r="F18">
        <v>1E-3</v>
      </c>
      <c r="G18">
        <v>0.996</v>
      </c>
      <c r="H18">
        <v>9.0999999999999998E-2</v>
      </c>
      <c r="I18">
        <v>0.998</v>
      </c>
      <c r="J18">
        <v>1E-3</v>
      </c>
      <c r="K18">
        <v>0.996</v>
      </c>
      <c r="L18">
        <v>1E-3</v>
      </c>
      <c r="M18">
        <v>0.85699999999999998</v>
      </c>
      <c r="N18">
        <v>7.1999999999999995E-2</v>
      </c>
      <c r="O18">
        <v>0</v>
      </c>
      <c r="P18">
        <v>0</v>
      </c>
      <c r="Q18">
        <v>0.998</v>
      </c>
      <c r="R18">
        <v>0.63500000000000001</v>
      </c>
      <c r="S18">
        <v>0.999</v>
      </c>
      <c r="T18">
        <v>4.0000000000000001E-3</v>
      </c>
      <c r="U18">
        <v>0.25700000000000001</v>
      </c>
      <c r="V18">
        <v>0.72</v>
      </c>
      <c r="W18">
        <v>0.28499999999999998</v>
      </c>
      <c r="Z18" s="1">
        <f t="shared" si="0"/>
        <v>0.39429999999999998</v>
      </c>
      <c r="AA18" s="1">
        <f t="shared" si="1"/>
        <v>0.39700000000000008</v>
      </c>
    </row>
    <row r="19" spans="1:27">
      <c r="A19">
        <v>18</v>
      </c>
      <c r="B19" t="s">
        <v>166</v>
      </c>
      <c r="C19">
        <v>30</v>
      </c>
      <c r="D19">
        <v>0</v>
      </c>
      <c r="E19">
        <v>0.98799999999999999</v>
      </c>
      <c r="F19">
        <v>1E-3</v>
      </c>
      <c r="G19">
        <v>0.996</v>
      </c>
      <c r="H19">
        <v>0.56000000000000005</v>
      </c>
      <c r="I19">
        <v>0.996</v>
      </c>
      <c r="J19">
        <v>0</v>
      </c>
      <c r="K19">
        <v>0.997</v>
      </c>
      <c r="L19">
        <v>0.998</v>
      </c>
      <c r="M19">
        <v>0.40500000000000003</v>
      </c>
      <c r="N19">
        <v>8.0000000000000002E-3</v>
      </c>
      <c r="O19">
        <v>0</v>
      </c>
      <c r="P19">
        <v>0</v>
      </c>
      <c r="Q19">
        <v>0.998</v>
      </c>
      <c r="R19">
        <v>1.2E-2</v>
      </c>
      <c r="S19">
        <v>0.999</v>
      </c>
      <c r="T19">
        <v>1E-3</v>
      </c>
      <c r="U19">
        <v>3.0000000000000001E-3</v>
      </c>
      <c r="V19">
        <v>0</v>
      </c>
      <c r="W19">
        <v>0.46400000000000002</v>
      </c>
      <c r="Z19" s="1">
        <f t="shared" si="0"/>
        <v>0.59410000000000007</v>
      </c>
      <c r="AA19" s="1">
        <f t="shared" si="1"/>
        <v>0.2485</v>
      </c>
    </row>
    <row r="20" spans="1:27">
      <c r="A20">
        <v>19</v>
      </c>
      <c r="B20" t="s">
        <v>167</v>
      </c>
      <c r="C20">
        <v>30</v>
      </c>
      <c r="D20">
        <v>0</v>
      </c>
      <c r="E20">
        <v>0.183</v>
      </c>
      <c r="F20">
        <v>0</v>
      </c>
      <c r="G20">
        <v>0.98599999999999999</v>
      </c>
      <c r="H20">
        <v>8.0000000000000002E-3</v>
      </c>
      <c r="I20">
        <v>2E-3</v>
      </c>
      <c r="J20">
        <v>0.23400000000000001</v>
      </c>
      <c r="K20">
        <v>0.997</v>
      </c>
      <c r="L20">
        <v>0.998</v>
      </c>
      <c r="M20">
        <v>6.0000000000000001E-3</v>
      </c>
      <c r="N20">
        <v>1.7000000000000001E-2</v>
      </c>
      <c r="O20">
        <v>0</v>
      </c>
      <c r="P20">
        <v>0</v>
      </c>
      <c r="Q20">
        <v>0.998</v>
      </c>
      <c r="R20">
        <v>4.2999999999999997E-2</v>
      </c>
      <c r="S20">
        <v>0.999</v>
      </c>
      <c r="T20">
        <v>1.7999999999999999E-2</v>
      </c>
      <c r="U20">
        <v>8.0000000000000002E-3</v>
      </c>
      <c r="V20">
        <v>0</v>
      </c>
      <c r="W20">
        <v>0.95299999999999996</v>
      </c>
      <c r="Z20" s="1">
        <f t="shared" si="0"/>
        <v>0.34140000000000004</v>
      </c>
      <c r="AA20" s="1">
        <f t="shared" si="1"/>
        <v>0.30359999999999998</v>
      </c>
    </row>
    <row r="21" spans="1:27">
      <c r="A21">
        <v>20</v>
      </c>
      <c r="B21" t="s">
        <v>168</v>
      </c>
      <c r="C21">
        <v>30</v>
      </c>
      <c r="D21">
        <v>0</v>
      </c>
      <c r="E21">
        <v>0.98299999999999998</v>
      </c>
      <c r="F21">
        <v>1E-3</v>
      </c>
      <c r="G21">
        <v>0.995</v>
      </c>
      <c r="H21">
        <v>0.81200000000000006</v>
      </c>
      <c r="I21">
        <v>0.218</v>
      </c>
      <c r="J21">
        <v>1.0999999999999999E-2</v>
      </c>
      <c r="K21">
        <v>0.998</v>
      </c>
      <c r="L21">
        <v>0.998</v>
      </c>
      <c r="M21">
        <v>0.98799999999999999</v>
      </c>
      <c r="N21">
        <v>1.7999999999999999E-2</v>
      </c>
      <c r="O21">
        <v>0</v>
      </c>
      <c r="P21">
        <v>0</v>
      </c>
      <c r="Q21">
        <v>0.997</v>
      </c>
      <c r="R21">
        <v>3.0000000000000001E-3</v>
      </c>
      <c r="S21">
        <v>0.999</v>
      </c>
      <c r="T21">
        <v>0.16</v>
      </c>
      <c r="U21">
        <v>1.6E-2</v>
      </c>
      <c r="V21">
        <v>0</v>
      </c>
      <c r="W21">
        <v>2.9000000000000001E-2</v>
      </c>
      <c r="Z21" s="1">
        <f t="shared" si="0"/>
        <v>0.60040000000000016</v>
      </c>
      <c r="AA21" s="1">
        <f t="shared" si="1"/>
        <v>0.22220000000000001</v>
      </c>
    </row>
    <row r="22" spans="1:27">
      <c r="A22">
        <v>21</v>
      </c>
      <c r="B22" t="s">
        <v>169</v>
      </c>
      <c r="C22">
        <v>30</v>
      </c>
      <c r="D22">
        <v>0</v>
      </c>
      <c r="E22">
        <v>8.0000000000000002E-3</v>
      </c>
      <c r="F22">
        <v>1E-3</v>
      </c>
      <c r="G22">
        <v>0.997</v>
      </c>
      <c r="H22">
        <v>0.91600000000000004</v>
      </c>
      <c r="I22">
        <v>0.998</v>
      </c>
      <c r="J22">
        <v>5.0000000000000001E-3</v>
      </c>
      <c r="K22">
        <v>0.998</v>
      </c>
      <c r="L22">
        <v>0.998</v>
      </c>
      <c r="M22">
        <v>0.995</v>
      </c>
      <c r="N22">
        <v>0.997</v>
      </c>
      <c r="O22">
        <v>0</v>
      </c>
      <c r="P22">
        <v>0</v>
      </c>
      <c r="Q22">
        <v>0.997</v>
      </c>
      <c r="R22">
        <v>2E-3</v>
      </c>
      <c r="S22">
        <v>0.999</v>
      </c>
      <c r="T22">
        <v>1E-3</v>
      </c>
      <c r="U22">
        <v>1E-3</v>
      </c>
      <c r="V22">
        <v>1E-3</v>
      </c>
      <c r="W22">
        <v>0.99</v>
      </c>
      <c r="Z22" s="1">
        <f t="shared" si="0"/>
        <v>0.59160000000000001</v>
      </c>
      <c r="AA22" s="1">
        <f t="shared" si="1"/>
        <v>0.39879999999999993</v>
      </c>
    </row>
    <row r="23" spans="1:27">
      <c r="A23">
        <v>22</v>
      </c>
      <c r="B23" t="s">
        <v>170</v>
      </c>
      <c r="C23">
        <v>30</v>
      </c>
      <c r="D23">
        <v>0</v>
      </c>
      <c r="E23">
        <v>0.11700000000000001</v>
      </c>
      <c r="F23">
        <v>6.0000000000000001E-3</v>
      </c>
      <c r="G23">
        <v>0.996</v>
      </c>
      <c r="H23">
        <v>0.68700000000000006</v>
      </c>
      <c r="I23">
        <v>1.0999999999999999E-2</v>
      </c>
      <c r="J23">
        <v>0.154</v>
      </c>
      <c r="K23">
        <v>0.998</v>
      </c>
      <c r="L23">
        <v>0.998</v>
      </c>
      <c r="M23">
        <v>0.873</v>
      </c>
      <c r="N23">
        <v>0.13700000000000001</v>
      </c>
      <c r="O23">
        <v>0</v>
      </c>
      <c r="P23">
        <v>0</v>
      </c>
      <c r="Q23">
        <v>0.998</v>
      </c>
      <c r="R23">
        <v>0.42899999999999999</v>
      </c>
      <c r="S23">
        <v>0.999</v>
      </c>
      <c r="T23">
        <v>0.28299999999999997</v>
      </c>
      <c r="U23">
        <v>1.4E-2</v>
      </c>
      <c r="V23">
        <v>0</v>
      </c>
      <c r="W23">
        <v>0.157</v>
      </c>
      <c r="Z23" s="1">
        <f t="shared" si="0"/>
        <v>0.48399999999999999</v>
      </c>
      <c r="AA23" s="1">
        <f t="shared" si="1"/>
        <v>0.30169999999999997</v>
      </c>
    </row>
    <row r="24" spans="1:27">
      <c r="A24">
        <v>23</v>
      </c>
      <c r="B24" t="s">
        <v>171</v>
      </c>
      <c r="C24">
        <v>30</v>
      </c>
      <c r="D24">
        <v>0</v>
      </c>
      <c r="E24">
        <v>0.98299999999999998</v>
      </c>
      <c r="F24">
        <v>3.2000000000000001E-2</v>
      </c>
      <c r="G24">
        <v>0.997</v>
      </c>
      <c r="H24">
        <v>4.0000000000000001E-3</v>
      </c>
      <c r="I24">
        <v>1E-3</v>
      </c>
      <c r="J24">
        <v>2.5000000000000001E-2</v>
      </c>
      <c r="K24">
        <v>0.998</v>
      </c>
      <c r="L24">
        <v>0.998</v>
      </c>
      <c r="M24">
        <v>0.63</v>
      </c>
      <c r="N24">
        <v>0.98799999999999999</v>
      </c>
      <c r="O24">
        <v>1E-3</v>
      </c>
      <c r="P24">
        <v>0</v>
      </c>
      <c r="Q24">
        <v>0.998</v>
      </c>
      <c r="R24">
        <v>7.5999999999999998E-2</v>
      </c>
      <c r="S24">
        <v>0.999</v>
      </c>
      <c r="T24">
        <v>1.2E-2</v>
      </c>
      <c r="U24">
        <v>0.13200000000000001</v>
      </c>
      <c r="V24">
        <v>0</v>
      </c>
      <c r="W24">
        <v>0.75800000000000001</v>
      </c>
      <c r="Z24" s="1">
        <f t="shared" si="0"/>
        <v>0.46679999999999999</v>
      </c>
      <c r="AA24" s="1">
        <f t="shared" si="1"/>
        <v>0.39640000000000003</v>
      </c>
    </row>
    <row r="25" spans="1:27">
      <c r="A25">
        <v>24</v>
      </c>
      <c r="B25" t="s">
        <v>172</v>
      </c>
      <c r="C25">
        <v>30</v>
      </c>
      <c r="D25">
        <v>0.997</v>
      </c>
      <c r="E25">
        <v>7.0000000000000001E-3</v>
      </c>
      <c r="F25">
        <v>1E-3</v>
      </c>
      <c r="G25">
        <v>1E-3</v>
      </c>
      <c r="H25">
        <v>0</v>
      </c>
      <c r="I25">
        <v>4.0000000000000001E-3</v>
      </c>
      <c r="J25">
        <v>0.99199999999999999</v>
      </c>
      <c r="K25">
        <v>1E-3</v>
      </c>
      <c r="L25">
        <v>1.4999999999999999E-2</v>
      </c>
      <c r="M25">
        <v>1.0999999999999999E-2</v>
      </c>
      <c r="N25">
        <v>0</v>
      </c>
      <c r="O25">
        <v>0</v>
      </c>
      <c r="P25">
        <v>0.998</v>
      </c>
      <c r="Q25">
        <v>0</v>
      </c>
      <c r="R25">
        <v>0.998</v>
      </c>
      <c r="S25">
        <v>0.999</v>
      </c>
      <c r="T25">
        <v>0.84199999999999997</v>
      </c>
      <c r="U25">
        <v>0</v>
      </c>
      <c r="V25">
        <v>0.99399999999999999</v>
      </c>
      <c r="W25">
        <v>0</v>
      </c>
      <c r="Z25" s="1">
        <f t="shared" si="0"/>
        <v>0.2029</v>
      </c>
      <c r="AA25" s="1">
        <f t="shared" si="1"/>
        <v>0.48310000000000003</v>
      </c>
    </row>
    <row r="26" spans="1:27">
      <c r="A26">
        <v>25</v>
      </c>
      <c r="B26" t="s">
        <v>173</v>
      </c>
      <c r="C26">
        <v>30</v>
      </c>
      <c r="D26">
        <v>0.997</v>
      </c>
      <c r="E26">
        <v>1.9E-2</v>
      </c>
      <c r="F26">
        <v>2E-3</v>
      </c>
      <c r="G26">
        <v>0</v>
      </c>
      <c r="H26">
        <v>0.749</v>
      </c>
      <c r="I26">
        <v>0.03</v>
      </c>
      <c r="J26">
        <v>1.2999999999999999E-2</v>
      </c>
      <c r="K26">
        <v>1E-3</v>
      </c>
      <c r="L26">
        <v>0.33500000000000002</v>
      </c>
      <c r="M26">
        <v>0.98299999999999998</v>
      </c>
      <c r="N26">
        <v>0.42499999999999999</v>
      </c>
      <c r="O26">
        <v>4.5999999999999999E-2</v>
      </c>
      <c r="P26">
        <v>0.998</v>
      </c>
      <c r="Q26">
        <v>0</v>
      </c>
      <c r="R26">
        <v>3.0000000000000001E-3</v>
      </c>
      <c r="S26">
        <v>0.998</v>
      </c>
      <c r="T26">
        <v>1.6E-2</v>
      </c>
      <c r="U26">
        <v>0.997</v>
      </c>
      <c r="V26">
        <v>0.13200000000000001</v>
      </c>
      <c r="W26">
        <v>5.0000000000000001E-3</v>
      </c>
      <c r="Z26" s="1">
        <f t="shared" si="0"/>
        <v>0.31290000000000001</v>
      </c>
      <c r="AA26" s="1">
        <f t="shared" si="1"/>
        <v>0.36199999999999999</v>
      </c>
    </row>
    <row r="27" spans="1:27">
      <c r="A27">
        <v>26</v>
      </c>
      <c r="B27" t="s">
        <v>174</v>
      </c>
      <c r="C27">
        <v>30</v>
      </c>
      <c r="D27">
        <v>0.997</v>
      </c>
      <c r="E27">
        <v>0.01</v>
      </c>
      <c r="F27">
        <v>0</v>
      </c>
      <c r="G27">
        <v>1E-3</v>
      </c>
      <c r="H27">
        <v>0</v>
      </c>
      <c r="I27">
        <v>1E-3</v>
      </c>
      <c r="J27">
        <v>0.85299999999999998</v>
      </c>
      <c r="K27">
        <v>1E-3</v>
      </c>
      <c r="L27">
        <v>0.97799999999999998</v>
      </c>
      <c r="M27">
        <v>0.98799999999999999</v>
      </c>
      <c r="N27">
        <v>8.0000000000000002E-3</v>
      </c>
      <c r="O27">
        <v>0</v>
      </c>
      <c r="P27">
        <v>0.998</v>
      </c>
      <c r="Q27">
        <v>0</v>
      </c>
      <c r="R27">
        <v>0.33</v>
      </c>
      <c r="S27">
        <v>0.998</v>
      </c>
      <c r="T27">
        <v>6.4000000000000001E-2</v>
      </c>
      <c r="U27">
        <v>0</v>
      </c>
      <c r="V27">
        <v>0.998</v>
      </c>
      <c r="W27">
        <v>0</v>
      </c>
      <c r="Z27" s="1">
        <f t="shared" si="0"/>
        <v>0.38289999999999991</v>
      </c>
      <c r="AA27" s="1">
        <f t="shared" si="1"/>
        <v>0.33960000000000001</v>
      </c>
    </row>
    <row r="28" spans="1:27">
      <c r="A28">
        <v>27</v>
      </c>
      <c r="B28" t="s">
        <v>175</v>
      </c>
      <c r="C28">
        <v>30</v>
      </c>
      <c r="D28">
        <v>0.996</v>
      </c>
      <c r="E28">
        <v>3.0000000000000001E-3</v>
      </c>
      <c r="F28">
        <v>0</v>
      </c>
      <c r="G28">
        <v>0</v>
      </c>
      <c r="H28">
        <v>1.4E-2</v>
      </c>
      <c r="I28">
        <v>1E-3</v>
      </c>
      <c r="J28">
        <v>0.17199999999999999</v>
      </c>
      <c r="K28">
        <v>1E-3</v>
      </c>
      <c r="L28">
        <v>0.124</v>
      </c>
      <c r="M28">
        <v>5.0000000000000001E-3</v>
      </c>
      <c r="N28">
        <v>0.124</v>
      </c>
      <c r="O28">
        <v>1E-3</v>
      </c>
      <c r="P28">
        <v>0.998</v>
      </c>
      <c r="Q28">
        <v>0</v>
      </c>
      <c r="R28">
        <v>1E-3</v>
      </c>
      <c r="S28">
        <v>0.998</v>
      </c>
      <c r="T28">
        <v>0.98199999999999998</v>
      </c>
      <c r="U28">
        <v>0.997</v>
      </c>
      <c r="V28">
        <v>0.998</v>
      </c>
      <c r="W28">
        <v>0</v>
      </c>
      <c r="Z28" s="1">
        <f t="shared" si="0"/>
        <v>0.13159999999999994</v>
      </c>
      <c r="AA28" s="1">
        <f t="shared" si="1"/>
        <v>0.50990000000000002</v>
      </c>
    </row>
    <row r="29" spans="1:27">
      <c r="A29">
        <v>28</v>
      </c>
      <c r="B29" t="s">
        <v>176</v>
      </c>
      <c r="C29">
        <v>30</v>
      </c>
      <c r="D29">
        <v>0.997</v>
      </c>
      <c r="E29">
        <v>1E-3</v>
      </c>
      <c r="F29">
        <v>2E-3</v>
      </c>
      <c r="G29">
        <v>4.7E-2</v>
      </c>
      <c r="H29">
        <v>3.6999999999999998E-2</v>
      </c>
      <c r="I29">
        <v>2E-3</v>
      </c>
      <c r="J29">
        <v>0.52</v>
      </c>
      <c r="K29">
        <v>1E-3</v>
      </c>
      <c r="L29">
        <v>0.10299999999999999</v>
      </c>
      <c r="M29">
        <v>0.995</v>
      </c>
      <c r="N29">
        <v>0.05</v>
      </c>
      <c r="O29">
        <v>0</v>
      </c>
      <c r="P29">
        <v>0.998</v>
      </c>
      <c r="Q29">
        <v>0</v>
      </c>
      <c r="R29">
        <v>0.70199999999999996</v>
      </c>
      <c r="S29">
        <v>0.998</v>
      </c>
      <c r="T29">
        <v>5.0000000000000001E-3</v>
      </c>
      <c r="U29">
        <v>1E-3</v>
      </c>
      <c r="V29">
        <v>1E-3</v>
      </c>
      <c r="W29">
        <v>1E-3</v>
      </c>
      <c r="Z29" s="1">
        <f t="shared" si="0"/>
        <v>0.27049999999999996</v>
      </c>
      <c r="AA29" s="1">
        <f t="shared" si="1"/>
        <v>0.27559999999999996</v>
      </c>
    </row>
    <row r="30" spans="1:27">
      <c r="A30">
        <v>29</v>
      </c>
      <c r="B30" t="s">
        <v>177</v>
      </c>
      <c r="C30">
        <v>30</v>
      </c>
      <c r="D30">
        <v>0.997</v>
      </c>
      <c r="E30">
        <v>0</v>
      </c>
      <c r="F30">
        <v>0</v>
      </c>
      <c r="G30">
        <v>1.2E-2</v>
      </c>
      <c r="H30">
        <v>0</v>
      </c>
      <c r="I30">
        <v>1E-3</v>
      </c>
      <c r="J30">
        <v>3.5999999999999997E-2</v>
      </c>
      <c r="K30">
        <v>1E-3</v>
      </c>
      <c r="L30">
        <v>0.98799999999999999</v>
      </c>
      <c r="M30">
        <v>0.93799999999999994</v>
      </c>
      <c r="N30">
        <v>1.4E-2</v>
      </c>
      <c r="O30">
        <v>1E-3</v>
      </c>
      <c r="P30">
        <v>0.998</v>
      </c>
      <c r="Q30">
        <v>0</v>
      </c>
      <c r="R30">
        <v>1E-3</v>
      </c>
      <c r="S30">
        <v>0.88700000000000001</v>
      </c>
      <c r="T30">
        <v>0.99199999999999999</v>
      </c>
      <c r="U30">
        <v>0</v>
      </c>
      <c r="V30">
        <v>5.0000000000000001E-3</v>
      </c>
      <c r="W30">
        <v>0</v>
      </c>
      <c r="Z30" s="1">
        <f t="shared" si="0"/>
        <v>0.29730000000000001</v>
      </c>
      <c r="AA30" s="1">
        <f t="shared" si="1"/>
        <v>0.28979999999999995</v>
      </c>
    </row>
    <row r="31" spans="1:27">
      <c r="A31">
        <v>30</v>
      </c>
      <c r="B31" t="s">
        <v>178</v>
      </c>
      <c r="C31">
        <v>30</v>
      </c>
      <c r="D31">
        <v>5.0000000000000001E-3</v>
      </c>
      <c r="E31">
        <v>2E-3</v>
      </c>
      <c r="F31">
        <v>2E-3</v>
      </c>
      <c r="G31">
        <v>3.0000000000000001E-3</v>
      </c>
      <c r="H31">
        <v>0.42499999999999999</v>
      </c>
      <c r="I31">
        <v>1E-3</v>
      </c>
      <c r="J31">
        <v>1.2999999999999999E-2</v>
      </c>
      <c r="K31">
        <v>1E-3</v>
      </c>
      <c r="L31">
        <v>1E-3</v>
      </c>
      <c r="M31">
        <v>0.21299999999999999</v>
      </c>
      <c r="N31">
        <v>1.0999999999999999E-2</v>
      </c>
      <c r="O31">
        <v>1E-3</v>
      </c>
      <c r="P31">
        <v>0.997</v>
      </c>
      <c r="Q31">
        <v>0</v>
      </c>
      <c r="R31">
        <v>0</v>
      </c>
      <c r="S31">
        <v>0.998</v>
      </c>
      <c r="T31">
        <v>0.79300000000000004</v>
      </c>
      <c r="U31">
        <v>0.998</v>
      </c>
      <c r="V31">
        <v>1E-3</v>
      </c>
      <c r="W31">
        <v>0.998</v>
      </c>
      <c r="Z31" s="1">
        <f t="shared" si="0"/>
        <v>6.6600000000000006E-2</v>
      </c>
      <c r="AA31" s="1">
        <f t="shared" si="1"/>
        <v>0.47969999999999996</v>
      </c>
    </row>
    <row r="32" spans="1:27">
      <c r="A32">
        <v>31</v>
      </c>
      <c r="B32" t="s">
        <v>179</v>
      </c>
      <c r="C32">
        <v>30</v>
      </c>
      <c r="D32">
        <v>0</v>
      </c>
      <c r="E32">
        <v>0</v>
      </c>
      <c r="F32">
        <v>3.0000000000000001E-3</v>
      </c>
      <c r="G32">
        <v>3.0000000000000001E-3</v>
      </c>
      <c r="H32">
        <v>2.4E-2</v>
      </c>
      <c r="I32">
        <v>5.0000000000000001E-3</v>
      </c>
      <c r="J32">
        <v>0.70299999999999996</v>
      </c>
      <c r="K32">
        <v>1E-3</v>
      </c>
      <c r="L32">
        <v>0</v>
      </c>
      <c r="M32">
        <v>0.97199999999999998</v>
      </c>
      <c r="N32">
        <v>0.02</v>
      </c>
      <c r="O32">
        <v>1E-3</v>
      </c>
      <c r="P32">
        <v>0</v>
      </c>
      <c r="Q32">
        <v>0</v>
      </c>
      <c r="R32">
        <v>1E-3</v>
      </c>
      <c r="S32">
        <v>0.998</v>
      </c>
      <c r="T32">
        <v>0.997</v>
      </c>
      <c r="U32">
        <v>7.0000000000000001E-3</v>
      </c>
      <c r="V32">
        <v>0.998</v>
      </c>
      <c r="W32">
        <v>0.998</v>
      </c>
      <c r="Z32" s="1">
        <f t="shared" si="0"/>
        <v>0.17109999999999997</v>
      </c>
      <c r="AA32" s="1">
        <f t="shared" si="1"/>
        <v>0.40200000000000002</v>
      </c>
    </row>
    <row r="33" spans="1:27">
      <c r="A33">
        <v>32</v>
      </c>
      <c r="B33" t="s">
        <v>180</v>
      </c>
      <c r="C33">
        <v>30</v>
      </c>
      <c r="D33">
        <v>0</v>
      </c>
      <c r="E33">
        <v>1.7000000000000001E-2</v>
      </c>
      <c r="F33">
        <v>7.0000000000000001E-3</v>
      </c>
      <c r="G33">
        <v>1.4E-2</v>
      </c>
      <c r="H33">
        <v>0.99399999999999999</v>
      </c>
      <c r="I33">
        <v>5.0000000000000001E-3</v>
      </c>
      <c r="J33">
        <v>0.29899999999999999</v>
      </c>
      <c r="K33">
        <v>1E-3</v>
      </c>
      <c r="L33">
        <v>0</v>
      </c>
      <c r="M33">
        <v>0.99099999999999999</v>
      </c>
      <c r="N33">
        <v>2E-3</v>
      </c>
      <c r="O33">
        <v>1E-3</v>
      </c>
      <c r="P33">
        <v>2E-3</v>
      </c>
      <c r="Q33">
        <v>0</v>
      </c>
      <c r="R33">
        <v>8.5999999999999993E-2</v>
      </c>
      <c r="S33">
        <v>0.998</v>
      </c>
      <c r="T33">
        <v>0.96499999999999997</v>
      </c>
      <c r="U33">
        <v>0.998</v>
      </c>
      <c r="V33">
        <v>6.0000000000000001E-3</v>
      </c>
      <c r="W33">
        <v>0.998</v>
      </c>
      <c r="Z33" s="1">
        <f t="shared" si="0"/>
        <v>0.23279999999999998</v>
      </c>
      <c r="AA33" s="1">
        <f t="shared" si="1"/>
        <v>0.40559999999999991</v>
      </c>
    </row>
    <row r="34" spans="1:27">
      <c r="A34">
        <v>33</v>
      </c>
      <c r="B34" t="s">
        <v>181</v>
      </c>
      <c r="C34">
        <v>30</v>
      </c>
      <c r="D34">
        <v>9.4E-2</v>
      </c>
      <c r="E34">
        <v>0</v>
      </c>
      <c r="F34">
        <v>3.0000000000000001E-3</v>
      </c>
      <c r="G34">
        <v>1E-3</v>
      </c>
      <c r="H34">
        <v>6.8000000000000005E-2</v>
      </c>
      <c r="I34">
        <v>2E-3</v>
      </c>
      <c r="J34">
        <v>0.67900000000000005</v>
      </c>
      <c r="K34">
        <v>3.0000000000000001E-3</v>
      </c>
      <c r="L34">
        <v>0</v>
      </c>
      <c r="M34">
        <v>5.2999999999999999E-2</v>
      </c>
      <c r="N34">
        <v>0</v>
      </c>
      <c r="O34">
        <v>4.0000000000000001E-3</v>
      </c>
      <c r="P34">
        <v>0.995</v>
      </c>
      <c r="Q34">
        <v>0</v>
      </c>
      <c r="R34">
        <v>1E-3</v>
      </c>
      <c r="S34">
        <v>0.998</v>
      </c>
      <c r="T34">
        <v>0.996</v>
      </c>
      <c r="U34">
        <v>0.998</v>
      </c>
      <c r="V34">
        <v>0.998</v>
      </c>
      <c r="W34">
        <v>0.998</v>
      </c>
      <c r="Z34" s="1">
        <f t="shared" si="0"/>
        <v>9.0300000000000019E-2</v>
      </c>
      <c r="AA34" s="1">
        <f t="shared" si="1"/>
        <v>0.5988</v>
      </c>
    </row>
    <row r="35" spans="1:27">
      <c r="A35">
        <v>34</v>
      </c>
      <c r="B35" t="s">
        <v>182</v>
      </c>
      <c r="C35">
        <v>30</v>
      </c>
      <c r="D35">
        <v>0</v>
      </c>
      <c r="E35">
        <v>0</v>
      </c>
      <c r="F35">
        <v>8.9999999999999993E-3</v>
      </c>
      <c r="G35">
        <v>0.28899999999999998</v>
      </c>
      <c r="H35">
        <v>0.15</v>
      </c>
      <c r="I35">
        <v>0</v>
      </c>
      <c r="J35">
        <v>0.122</v>
      </c>
      <c r="K35">
        <v>1E-3</v>
      </c>
      <c r="L35">
        <v>1E-3</v>
      </c>
      <c r="M35">
        <v>0.995</v>
      </c>
      <c r="N35">
        <v>4.0000000000000001E-3</v>
      </c>
      <c r="O35">
        <v>0</v>
      </c>
      <c r="P35">
        <v>0</v>
      </c>
      <c r="Q35">
        <v>0</v>
      </c>
      <c r="R35">
        <v>0.01</v>
      </c>
      <c r="S35">
        <v>0.998</v>
      </c>
      <c r="T35">
        <v>0.995</v>
      </c>
      <c r="U35">
        <v>4.1000000000000002E-2</v>
      </c>
      <c r="V35">
        <v>0</v>
      </c>
      <c r="W35">
        <v>0.997</v>
      </c>
      <c r="Z35" s="1">
        <f t="shared" si="0"/>
        <v>0.15670000000000001</v>
      </c>
      <c r="AA35" s="1">
        <f t="shared" si="1"/>
        <v>0.30449999999999999</v>
      </c>
    </row>
    <row r="36" spans="1:27">
      <c r="A36">
        <v>35</v>
      </c>
      <c r="B36" t="s">
        <v>183</v>
      </c>
      <c r="C36">
        <v>30</v>
      </c>
      <c r="D36">
        <v>0</v>
      </c>
      <c r="E36">
        <v>8.0000000000000002E-3</v>
      </c>
      <c r="F36">
        <v>1.4999999999999999E-2</v>
      </c>
      <c r="G36">
        <v>2E-3</v>
      </c>
      <c r="H36">
        <v>0.996</v>
      </c>
      <c r="I36">
        <v>0</v>
      </c>
      <c r="J36">
        <v>0.23799999999999999</v>
      </c>
      <c r="K36">
        <v>1E-3</v>
      </c>
      <c r="L36">
        <v>0</v>
      </c>
      <c r="M36">
        <v>4.0000000000000001E-3</v>
      </c>
      <c r="N36">
        <v>5.0000000000000001E-3</v>
      </c>
      <c r="O36">
        <v>1E-3</v>
      </c>
      <c r="P36">
        <v>1E-3</v>
      </c>
      <c r="Q36">
        <v>0</v>
      </c>
      <c r="R36">
        <v>0.66400000000000003</v>
      </c>
      <c r="S36">
        <v>0.998</v>
      </c>
      <c r="T36">
        <v>0.998</v>
      </c>
      <c r="U36">
        <v>0.997</v>
      </c>
      <c r="V36">
        <v>0.997</v>
      </c>
      <c r="W36">
        <v>0.998</v>
      </c>
      <c r="Z36" s="1">
        <f t="shared" si="0"/>
        <v>0.12639999999999998</v>
      </c>
      <c r="AA36" s="1">
        <f t="shared" si="1"/>
        <v>0.56589999999999996</v>
      </c>
    </row>
    <row r="37" spans="1:27">
      <c r="A37">
        <v>36</v>
      </c>
      <c r="B37" t="s">
        <v>184</v>
      </c>
      <c r="C37">
        <v>30</v>
      </c>
      <c r="D37">
        <v>0</v>
      </c>
      <c r="E37">
        <v>9.9000000000000005E-2</v>
      </c>
      <c r="F37">
        <v>0.995</v>
      </c>
      <c r="G37">
        <v>1E-3</v>
      </c>
      <c r="H37">
        <v>0.71099999999999997</v>
      </c>
      <c r="I37">
        <v>2.8000000000000001E-2</v>
      </c>
      <c r="J37">
        <v>0.63800000000000001</v>
      </c>
      <c r="K37">
        <v>1E-3</v>
      </c>
      <c r="L37">
        <v>0.995</v>
      </c>
      <c r="M37">
        <v>0.60499999999999998</v>
      </c>
      <c r="N37">
        <v>3.0000000000000001E-3</v>
      </c>
      <c r="O37">
        <v>7.5999999999999998E-2</v>
      </c>
      <c r="P37">
        <v>3.0000000000000001E-3</v>
      </c>
      <c r="Q37">
        <v>0</v>
      </c>
      <c r="R37">
        <v>0.998</v>
      </c>
      <c r="S37">
        <v>0.998</v>
      </c>
      <c r="T37">
        <v>0.47799999999999998</v>
      </c>
      <c r="U37">
        <v>0</v>
      </c>
      <c r="V37">
        <v>0.997</v>
      </c>
      <c r="W37">
        <v>1E-3</v>
      </c>
      <c r="Z37" s="1">
        <f t="shared" si="0"/>
        <v>0.40730000000000005</v>
      </c>
      <c r="AA37" s="1">
        <f t="shared" si="1"/>
        <v>0.35539999999999999</v>
      </c>
    </row>
    <row r="38" spans="1:27">
      <c r="A38">
        <v>37</v>
      </c>
      <c r="B38" t="s">
        <v>185</v>
      </c>
      <c r="C38">
        <v>30</v>
      </c>
      <c r="D38">
        <v>0</v>
      </c>
      <c r="E38">
        <v>7.0000000000000001E-3</v>
      </c>
      <c r="F38">
        <v>0.996</v>
      </c>
      <c r="G38">
        <v>1E-3</v>
      </c>
      <c r="H38">
        <v>0.997</v>
      </c>
      <c r="I38">
        <v>0.29299999999999998</v>
      </c>
      <c r="J38">
        <v>1.2E-2</v>
      </c>
      <c r="K38">
        <v>2E-3</v>
      </c>
      <c r="L38">
        <v>1.9E-2</v>
      </c>
      <c r="M38">
        <v>0.83499999999999996</v>
      </c>
      <c r="N38">
        <v>3.0000000000000001E-3</v>
      </c>
      <c r="O38">
        <v>0.63400000000000001</v>
      </c>
      <c r="P38">
        <v>1E-3</v>
      </c>
      <c r="Q38">
        <v>0</v>
      </c>
      <c r="R38">
        <v>0.998</v>
      </c>
      <c r="S38">
        <v>0.998</v>
      </c>
      <c r="T38">
        <v>0.01</v>
      </c>
      <c r="U38">
        <v>0.995</v>
      </c>
      <c r="V38">
        <v>1E-3</v>
      </c>
      <c r="W38">
        <v>1E-3</v>
      </c>
      <c r="Z38" s="1">
        <f t="shared" si="0"/>
        <v>0.31619999999999998</v>
      </c>
      <c r="AA38" s="1">
        <f t="shared" si="1"/>
        <v>0.36409999999999998</v>
      </c>
    </row>
    <row r="39" spans="1:27">
      <c r="A39">
        <v>38</v>
      </c>
      <c r="B39" t="s">
        <v>186</v>
      </c>
      <c r="C39">
        <v>30</v>
      </c>
      <c r="D39">
        <v>2E-3</v>
      </c>
      <c r="E39">
        <v>0.14699999999999999</v>
      </c>
      <c r="F39">
        <v>0.82699999999999996</v>
      </c>
      <c r="G39">
        <v>0</v>
      </c>
      <c r="H39">
        <v>0.99399999999999999</v>
      </c>
      <c r="I39">
        <v>0.39</v>
      </c>
      <c r="J39">
        <v>0.995</v>
      </c>
      <c r="K39">
        <v>1E-3</v>
      </c>
      <c r="L39">
        <v>0.96099999999999997</v>
      </c>
      <c r="M39">
        <v>1E-3</v>
      </c>
      <c r="N39">
        <v>0.54600000000000004</v>
      </c>
      <c r="O39">
        <v>0.67800000000000005</v>
      </c>
      <c r="P39">
        <v>0.998</v>
      </c>
      <c r="Q39">
        <v>0</v>
      </c>
      <c r="R39">
        <v>0.998</v>
      </c>
      <c r="S39">
        <v>0.998</v>
      </c>
      <c r="T39">
        <v>3.0000000000000001E-3</v>
      </c>
      <c r="U39">
        <v>0.997</v>
      </c>
      <c r="V39">
        <v>0.998</v>
      </c>
      <c r="W39">
        <v>0</v>
      </c>
      <c r="Z39" s="1">
        <f t="shared" si="0"/>
        <v>0.43180000000000007</v>
      </c>
      <c r="AA39" s="1">
        <f t="shared" si="1"/>
        <v>0.62160000000000015</v>
      </c>
    </row>
    <row r="40" spans="1:27">
      <c r="A40">
        <v>39</v>
      </c>
      <c r="B40" t="s">
        <v>187</v>
      </c>
      <c r="C40">
        <v>30</v>
      </c>
      <c r="D40">
        <v>3.0000000000000001E-3</v>
      </c>
      <c r="E40">
        <v>0.01</v>
      </c>
      <c r="F40">
        <v>0.99</v>
      </c>
      <c r="G40">
        <v>0</v>
      </c>
      <c r="H40">
        <v>0.997</v>
      </c>
      <c r="I40">
        <v>6.7000000000000004E-2</v>
      </c>
      <c r="J40">
        <v>0.95799999999999996</v>
      </c>
      <c r="K40">
        <v>1E-3</v>
      </c>
      <c r="L40">
        <v>6.9000000000000006E-2</v>
      </c>
      <c r="M40">
        <v>6.0000000000000001E-3</v>
      </c>
      <c r="N40">
        <v>0.152</v>
      </c>
      <c r="O40">
        <v>0.98299999999999998</v>
      </c>
      <c r="P40">
        <v>0.99199999999999999</v>
      </c>
      <c r="Q40">
        <v>0</v>
      </c>
      <c r="R40">
        <v>0.998</v>
      </c>
      <c r="S40">
        <v>0.998</v>
      </c>
      <c r="T40">
        <v>6.3E-2</v>
      </c>
      <c r="U40">
        <v>0.115</v>
      </c>
      <c r="V40">
        <v>0.998</v>
      </c>
      <c r="W40">
        <v>0</v>
      </c>
      <c r="Z40" s="1">
        <f t="shared" si="0"/>
        <v>0.31009999999999999</v>
      </c>
      <c r="AA40" s="1">
        <f t="shared" si="1"/>
        <v>0.52990000000000004</v>
      </c>
    </row>
    <row r="41" spans="1:27">
      <c r="A41">
        <v>40</v>
      </c>
      <c r="B41" t="s">
        <v>188</v>
      </c>
      <c r="C41">
        <v>30</v>
      </c>
      <c r="D41">
        <v>1E-3</v>
      </c>
      <c r="E41">
        <v>1.0999999999999999E-2</v>
      </c>
      <c r="F41">
        <v>0.997</v>
      </c>
      <c r="G41">
        <v>2E-3</v>
      </c>
      <c r="H41">
        <v>0.95599999999999996</v>
      </c>
      <c r="I41">
        <v>0.316</v>
      </c>
      <c r="J41">
        <v>2.3E-2</v>
      </c>
      <c r="K41">
        <v>2E-3</v>
      </c>
      <c r="L41">
        <v>0.70199999999999996</v>
      </c>
      <c r="M41">
        <v>0.98699999999999999</v>
      </c>
      <c r="N41">
        <v>6.0000000000000001E-3</v>
      </c>
      <c r="O41">
        <v>0.115</v>
      </c>
      <c r="P41">
        <v>0</v>
      </c>
      <c r="Q41">
        <v>0</v>
      </c>
      <c r="R41">
        <v>0.998</v>
      </c>
      <c r="S41">
        <v>0.998</v>
      </c>
      <c r="T41">
        <v>5.0000000000000001E-3</v>
      </c>
      <c r="U41">
        <v>6.0000000000000001E-3</v>
      </c>
      <c r="V41">
        <v>1E-3</v>
      </c>
      <c r="W41">
        <v>1E-3</v>
      </c>
      <c r="Z41" s="1">
        <f t="shared" si="0"/>
        <v>0.3997</v>
      </c>
      <c r="AA41" s="1">
        <f t="shared" si="1"/>
        <v>0.21299999999999994</v>
      </c>
    </row>
    <row r="42" spans="1:27">
      <c r="A42">
        <v>41</v>
      </c>
      <c r="B42" t="s">
        <v>189</v>
      </c>
      <c r="C42">
        <v>30</v>
      </c>
      <c r="D42">
        <v>0</v>
      </c>
      <c r="E42">
        <v>3.0000000000000001E-3</v>
      </c>
      <c r="F42">
        <v>0.996</v>
      </c>
      <c r="G42">
        <v>1E-3</v>
      </c>
      <c r="H42">
        <v>0.997</v>
      </c>
      <c r="I42">
        <v>7.0000000000000007E-2</v>
      </c>
      <c r="J42">
        <v>1.0999999999999999E-2</v>
      </c>
      <c r="K42">
        <v>1E-3</v>
      </c>
      <c r="L42">
        <v>1.0999999999999999E-2</v>
      </c>
      <c r="M42">
        <v>0.1</v>
      </c>
      <c r="N42">
        <v>5.0000000000000001E-3</v>
      </c>
      <c r="O42">
        <v>0.47099999999999997</v>
      </c>
      <c r="P42">
        <v>0</v>
      </c>
      <c r="Q42">
        <v>0</v>
      </c>
      <c r="R42">
        <v>0.998</v>
      </c>
      <c r="S42">
        <v>0.998</v>
      </c>
      <c r="T42">
        <v>1.2999999999999999E-2</v>
      </c>
      <c r="U42">
        <v>0.997</v>
      </c>
      <c r="V42">
        <v>0</v>
      </c>
      <c r="W42">
        <v>0.754</v>
      </c>
      <c r="Z42" s="1">
        <f t="shared" si="0"/>
        <v>0.219</v>
      </c>
      <c r="AA42" s="1">
        <f t="shared" si="1"/>
        <v>0.42359999999999998</v>
      </c>
    </row>
    <row r="43" spans="1:27">
      <c r="A43">
        <v>42</v>
      </c>
      <c r="B43" t="s">
        <v>190</v>
      </c>
      <c r="C43">
        <v>30</v>
      </c>
      <c r="D43">
        <v>0</v>
      </c>
      <c r="E43">
        <v>3.0000000000000001E-3</v>
      </c>
      <c r="F43">
        <v>3.0000000000000001E-3</v>
      </c>
      <c r="G43">
        <v>8.0000000000000002E-3</v>
      </c>
      <c r="H43">
        <v>0</v>
      </c>
      <c r="I43">
        <v>3.0000000000000001E-3</v>
      </c>
      <c r="J43">
        <v>0</v>
      </c>
      <c r="K43">
        <v>3.0000000000000001E-3</v>
      </c>
      <c r="L43">
        <v>8.0000000000000002E-3</v>
      </c>
      <c r="M43">
        <v>0</v>
      </c>
      <c r="N43">
        <v>0.19700000000000001</v>
      </c>
      <c r="O43">
        <v>0.996</v>
      </c>
      <c r="P43">
        <v>1E-3</v>
      </c>
      <c r="Q43">
        <v>0.97699999999999998</v>
      </c>
      <c r="R43">
        <v>2E-3</v>
      </c>
      <c r="S43">
        <v>0.99199999999999999</v>
      </c>
      <c r="T43">
        <v>0.99</v>
      </c>
      <c r="U43">
        <v>0</v>
      </c>
      <c r="V43">
        <v>5.2999999999999999E-2</v>
      </c>
      <c r="W43">
        <v>6.0999999999999999E-2</v>
      </c>
      <c r="Z43" s="1">
        <f t="shared" si="0"/>
        <v>2.8E-3</v>
      </c>
      <c r="AA43" s="1">
        <f t="shared" si="1"/>
        <v>0.42689999999999995</v>
      </c>
    </row>
    <row r="44" spans="1:27">
      <c r="A44">
        <v>43</v>
      </c>
      <c r="B44" t="s">
        <v>191</v>
      </c>
      <c r="C44">
        <v>30</v>
      </c>
      <c r="D44">
        <v>0</v>
      </c>
      <c r="E44">
        <v>0</v>
      </c>
      <c r="F44">
        <v>1E-3</v>
      </c>
      <c r="G44">
        <v>4.0000000000000001E-3</v>
      </c>
      <c r="H44">
        <v>0</v>
      </c>
      <c r="I44">
        <v>2E-3</v>
      </c>
      <c r="J44">
        <v>1.7999999999999999E-2</v>
      </c>
      <c r="K44">
        <v>1E-3</v>
      </c>
      <c r="L44">
        <v>1E-3</v>
      </c>
      <c r="M44">
        <v>0</v>
      </c>
      <c r="N44">
        <v>0.193</v>
      </c>
      <c r="O44">
        <v>0.998</v>
      </c>
      <c r="P44">
        <v>1.6E-2</v>
      </c>
      <c r="Q44">
        <v>0.99399999999999999</v>
      </c>
      <c r="R44">
        <v>3.5999999999999997E-2</v>
      </c>
      <c r="S44">
        <v>0.98599999999999999</v>
      </c>
      <c r="T44">
        <v>0.998</v>
      </c>
      <c r="U44">
        <v>0</v>
      </c>
      <c r="V44">
        <v>0.998</v>
      </c>
      <c r="W44">
        <v>1E-3</v>
      </c>
      <c r="Z44" s="1">
        <f t="shared" si="0"/>
        <v>2.7000000000000001E-3</v>
      </c>
      <c r="AA44" s="1">
        <f t="shared" si="1"/>
        <v>0.52200000000000002</v>
      </c>
    </row>
    <row r="45" spans="1:27">
      <c r="A45">
        <v>44</v>
      </c>
      <c r="B45" t="s">
        <v>192</v>
      </c>
      <c r="C45">
        <v>30</v>
      </c>
      <c r="D45">
        <v>1E-3</v>
      </c>
      <c r="E45">
        <v>2E-3</v>
      </c>
      <c r="F45">
        <v>1E-3</v>
      </c>
      <c r="G45">
        <v>1E-3</v>
      </c>
      <c r="H45">
        <v>7.0000000000000001E-3</v>
      </c>
      <c r="I45">
        <v>8.0000000000000002E-3</v>
      </c>
      <c r="J45">
        <v>0</v>
      </c>
      <c r="K45">
        <v>1E-3</v>
      </c>
      <c r="L45">
        <v>7.0000000000000001E-3</v>
      </c>
      <c r="M45">
        <v>0</v>
      </c>
      <c r="N45">
        <v>7.0000000000000001E-3</v>
      </c>
      <c r="O45">
        <v>0.998</v>
      </c>
      <c r="P45">
        <v>0.998</v>
      </c>
      <c r="Q45">
        <v>0.02</v>
      </c>
      <c r="R45">
        <v>0</v>
      </c>
      <c r="S45">
        <v>0.98899999999999999</v>
      </c>
      <c r="T45">
        <v>0.996</v>
      </c>
      <c r="U45">
        <v>0.998</v>
      </c>
      <c r="V45">
        <v>0</v>
      </c>
      <c r="W45">
        <v>0</v>
      </c>
      <c r="Z45" s="1">
        <f t="shared" si="0"/>
        <v>2.8E-3</v>
      </c>
      <c r="AA45" s="1">
        <f t="shared" si="1"/>
        <v>0.50060000000000004</v>
      </c>
    </row>
    <row r="46" spans="1:27">
      <c r="A46">
        <v>45</v>
      </c>
      <c r="B46" t="s">
        <v>193</v>
      </c>
      <c r="C46">
        <v>30</v>
      </c>
      <c r="D46">
        <v>0</v>
      </c>
      <c r="E46">
        <v>8.0000000000000002E-3</v>
      </c>
      <c r="F46">
        <v>0</v>
      </c>
      <c r="G46">
        <v>2.9000000000000001E-2</v>
      </c>
      <c r="H46">
        <v>0</v>
      </c>
      <c r="I46">
        <v>0</v>
      </c>
      <c r="J46">
        <v>0</v>
      </c>
      <c r="K46">
        <v>1E-3</v>
      </c>
      <c r="L46">
        <v>0</v>
      </c>
      <c r="M46">
        <v>0</v>
      </c>
      <c r="N46">
        <v>3.0000000000000001E-3</v>
      </c>
      <c r="O46">
        <v>0.998</v>
      </c>
      <c r="P46">
        <v>0</v>
      </c>
      <c r="Q46">
        <v>0.99199999999999999</v>
      </c>
      <c r="R46">
        <v>0</v>
      </c>
      <c r="S46">
        <v>0.99399999999999999</v>
      </c>
      <c r="T46">
        <v>0.998</v>
      </c>
      <c r="U46">
        <v>0</v>
      </c>
      <c r="V46">
        <v>0.998</v>
      </c>
      <c r="W46">
        <v>0.995</v>
      </c>
      <c r="Z46" s="1">
        <f t="shared" si="0"/>
        <v>3.8000000000000004E-3</v>
      </c>
      <c r="AA46" s="1">
        <f t="shared" si="1"/>
        <v>0.59780000000000011</v>
      </c>
    </row>
    <row r="47" spans="1:27">
      <c r="A47">
        <v>46</v>
      </c>
      <c r="B47" t="s">
        <v>194</v>
      </c>
      <c r="C47">
        <v>30</v>
      </c>
      <c r="D47">
        <v>0</v>
      </c>
      <c r="E47">
        <v>0</v>
      </c>
      <c r="F47">
        <v>0</v>
      </c>
      <c r="G47">
        <v>1E-3</v>
      </c>
      <c r="H47">
        <v>3.6999999999999998E-2</v>
      </c>
      <c r="I47">
        <v>2E-3</v>
      </c>
      <c r="J47">
        <v>2.5000000000000001E-2</v>
      </c>
      <c r="K47">
        <v>1E-3</v>
      </c>
      <c r="L47">
        <v>6.6000000000000003E-2</v>
      </c>
      <c r="M47">
        <v>0</v>
      </c>
      <c r="N47">
        <v>0.26300000000000001</v>
      </c>
      <c r="O47">
        <v>0.998</v>
      </c>
      <c r="P47">
        <v>0.998</v>
      </c>
      <c r="Q47">
        <v>0.01</v>
      </c>
      <c r="R47">
        <v>0</v>
      </c>
      <c r="S47">
        <v>0.318</v>
      </c>
      <c r="T47">
        <v>0.998</v>
      </c>
      <c r="U47">
        <v>1E-3</v>
      </c>
      <c r="V47">
        <v>0.998</v>
      </c>
      <c r="W47">
        <v>0</v>
      </c>
      <c r="Z47" s="1">
        <f t="shared" si="0"/>
        <v>1.32E-2</v>
      </c>
      <c r="AA47" s="1">
        <f t="shared" si="1"/>
        <v>0.45839999999999997</v>
      </c>
    </row>
    <row r="48" spans="1:27">
      <c r="A48">
        <v>47</v>
      </c>
      <c r="B48" t="s">
        <v>195</v>
      </c>
      <c r="C48">
        <v>30</v>
      </c>
      <c r="D48">
        <v>2E-3</v>
      </c>
      <c r="E48">
        <v>0</v>
      </c>
      <c r="F48">
        <v>2E-3</v>
      </c>
      <c r="G48">
        <v>4.0000000000000001E-3</v>
      </c>
      <c r="H48">
        <v>0.96399999999999997</v>
      </c>
      <c r="I48">
        <v>7.0000000000000001E-3</v>
      </c>
      <c r="J48">
        <v>3.0000000000000001E-3</v>
      </c>
      <c r="K48">
        <v>2E-3</v>
      </c>
      <c r="L48">
        <v>1E-3</v>
      </c>
      <c r="M48">
        <v>0</v>
      </c>
      <c r="N48">
        <v>1E-3</v>
      </c>
      <c r="O48">
        <v>0.998</v>
      </c>
      <c r="P48">
        <v>0.997</v>
      </c>
      <c r="Q48">
        <v>0.91400000000000003</v>
      </c>
      <c r="R48">
        <v>1E-3</v>
      </c>
      <c r="S48">
        <v>0.94199999999999995</v>
      </c>
      <c r="T48">
        <v>0.99</v>
      </c>
      <c r="U48">
        <v>0.439</v>
      </c>
      <c r="V48">
        <v>1E-3</v>
      </c>
      <c r="W48">
        <v>0</v>
      </c>
      <c r="Z48" s="1">
        <f t="shared" si="0"/>
        <v>9.8500000000000004E-2</v>
      </c>
      <c r="AA48" s="1">
        <f t="shared" si="1"/>
        <v>0.52829999999999999</v>
      </c>
    </row>
    <row r="49" spans="1:30">
      <c r="D49" s="1" t="s">
        <v>2</v>
      </c>
      <c r="E49" s="1" t="s">
        <v>3</v>
      </c>
      <c r="F49" s="1" t="s">
        <v>4</v>
      </c>
      <c r="G49" s="1" t="s">
        <v>5</v>
      </c>
      <c r="H49" s="1" t="s">
        <v>6</v>
      </c>
      <c r="I49" s="1" t="s">
        <v>7</v>
      </c>
      <c r="J49" s="1" t="s">
        <v>8</v>
      </c>
      <c r="K49" s="1" t="s">
        <v>9</v>
      </c>
      <c r="L49" s="1" t="s">
        <v>10</v>
      </c>
      <c r="M49" s="1" t="s">
        <v>11</v>
      </c>
      <c r="N49" s="1" t="s">
        <v>17</v>
      </c>
      <c r="O49" s="1" t="s">
        <v>18</v>
      </c>
      <c r="P49" s="1" t="s">
        <v>19</v>
      </c>
      <c r="Q49" s="1" t="s">
        <v>20</v>
      </c>
      <c r="R49" s="1" t="s">
        <v>21</v>
      </c>
      <c r="S49" s="1" t="s">
        <v>22</v>
      </c>
      <c r="T49" s="1" t="s">
        <v>23</v>
      </c>
      <c r="U49" s="1" t="s">
        <v>24</v>
      </c>
      <c r="V49" s="1" t="s">
        <v>25</v>
      </c>
      <c r="W49" s="1" t="s">
        <v>26</v>
      </c>
      <c r="Z49" s="1" t="s">
        <v>14</v>
      </c>
      <c r="AA49" s="1" t="s">
        <v>15</v>
      </c>
    </row>
    <row r="50" spans="1:30">
      <c r="B50" s="1" t="s">
        <v>12</v>
      </c>
      <c r="C50" s="1" t="s">
        <v>0</v>
      </c>
      <c r="D50" s="2">
        <f>AVERAGE(D1:D24)</f>
        <v>0.49891666666666662</v>
      </c>
      <c r="E50" s="2">
        <f t="shared" ref="E50:W50" si="2">AVERAGE(E1:E24)</f>
        <v>0.55850000000000011</v>
      </c>
      <c r="F50" s="2">
        <f t="shared" si="2"/>
        <v>0.34366666666666656</v>
      </c>
      <c r="G50" s="2">
        <f t="shared" si="2"/>
        <v>0.90108333333333324</v>
      </c>
      <c r="H50" s="2">
        <f t="shared" si="2"/>
        <v>0.50512499999999994</v>
      </c>
      <c r="I50" s="2">
        <f t="shared" si="2"/>
        <v>0.48824999999999991</v>
      </c>
      <c r="J50" s="2">
        <f t="shared" si="2"/>
        <v>0.24170833333333339</v>
      </c>
      <c r="K50" s="2">
        <f t="shared" si="2"/>
        <v>0.96916666666666673</v>
      </c>
      <c r="L50" s="2">
        <f t="shared" si="2"/>
        <v>0.42958333333333326</v>
      </c>
      <c r="M50" s="2">
        <f t="shared" si="2"/>
        <v>0.82762499999999994</v>
      </c>
      <c r="N50" s="2">
        <f t="shared" si="2"/>
        <v>0.44916666666666655</v>
      </c>
      <c r="O50" s="2">
        <f t="shared" si="2"/>
        <v>0.35366666666666663</v>
      </c>
      <c r="P50" s="2">
        <f t="shared" si="2"/>
        <v>0</v>
      </c>
      <c r="Q50" s="2">
        <f t="shared" si="2"/>
        <v>0.99550000000000016</v>
      </c>
      <c r="R50" s="2">
        <f t="shared" si="2"/>
        <v>0.21416666666666664</v>
      </c>
      <c r="S50" s="2">
        <f t="shared" si="2"/>
        <v>0.99866666666666637</v>
      </c>
      <c r="T50" s="2">
        <f t="shared" si="2"/>
        <v>3.8583333333333331E-2</v>
      </c>
      <c r="U50" s="2">
        <f t="shared" si="2"/>
        <v>6.8416666666666667E-2</v>
      </c>
      <c r="V50" s="2">
        <f t="shared" si="2"/>
        <v>0.12366666666666669</v>
      </c>
      <c r="W50" s="2">
        <f t="shared" si="2"/>
        <v>0.71070833333333328</v>
      </c>
      <c r="Y50" s="1" t="s">
        <v>0</v>
      </c>
      <c r="Z50" s="2">
        <f>AVERAGE(Z1:Z24)</f>
        <v>0.57636249999999989</v>
      </c>
      <c r="AA50" s="2">
        <f>AVERAGE(AA1:AA24)</f>
        <v>0.39525416666666668</v>
      </c>
      <c r="AB50" s="1" t="s">
        <v>0</v>
      </c>
      <c r="AC50" s="2"/>
      <c r="AD50" s="2"/>
    </row>
    <row r="51" spans="1:30">
      <c r="C51" s="1" t="s">
        <v>1</v>
      </c>
      <c r="D51" s="2">
        <f>AVERAGE(D25:D48)</f>
        <v>0.25370833333333337</v>
      </c>
      <c r="E51" s="2">
        <f t="shared" ref="E51:W51" si="3">AVERAGE(E25:E48)</f>
        <v>1.4875000000000001E-2</v>
      </c>
      <c r="F51" s="2">
        <f t="shared" si="3"/>
        <v>0.24383333333333337</v>
      </c>
      <c r="G51" s="2">
        <f t="shared" si="3"/>
        <v>1.7708333333333336E-2</v>
      </c>
      <c r="H51" s="2">
        <f t="shared" si="3"/>
        <v>0.4215416666666667</v>
      </c>
      <c r="I51" s="2">
        <f t="shared" si="3"/>
        <v>5.1583333333333335E-2</v>
      </c>
      <c r="J51" s="2">
        <f t="shared" si="3"/>
        <v>0.30512499999999992</v>
      </c>
      <c r="K51" s="2">
        <f t="shared" si="3"/>
        <v>1.2916666666666669E-3</v>
      </c>
      <c r="L51" s="2">
        <f t="shared" si="3"/>
        <v>0.22437500000000002</v>
      </c>
      <c r="M51" s="2">
        <f t="shared" si="3"/>
        <v>0.4034166666666667</v>
      </c>
      <c r="N51" s="2">
        <f t="shared" si="3"/>
        <v>8.508333333333333E-2</v>
      </c>
      <c r="O51" s="2">
        <f t="shared" si="3"/>
        <v>0.37495833333333334</v>
      </c>
      <c r="P51" s="2">
        <f t="shared" si="3"/>
        <v>0.54112499999999997</v>
      </c>
      <c r="Q51" s="2">
        <f t="shared" si="3"/>
        <v>0.16279166666666667</v>
      </c>
      <c r="R51" s="2">
        <f t="shared" si="3"/>
        <v>0.36766666666666664</v>
      </c>
      <c r="S51" s="2">
        <f t="shared" si="3"/>
        <v>0.9614583333333333</v>
      </c>
      <c r="T51" s="2">
        <f t="shared" si="3"/>
        <v>0.63279166666666664</v>
      </c>
      <c r="U51" s="2">
        <f t="shared" si="3"/>
        <v>0.44091666666666668</v>
      </c>
      <c r="V51" s="2">
        <f t="shared" si="3"/>
        <v>0.50712499999999994</v>
      </c>
      <c r="W51" s="2">
        <f t="shared" si="3"/>
        <v>0.32529166666666676</v>
      </c>
      <c r="Y51" s="1" t="s">
        <v>1</v>
      </c>
      <c r="Z51" s="2">
        <f>AVERAGE(Z25:Z48)</f>
        <v>0.19374583333333328</v>
      </c>
      <c r="AA51" s="2">
        <f>AVERAGE(AA25:AA48)</f>
        <v>0.43992083333333326</v>
      </c>
      <c r="AB51" s="1" t="s">
        <v>1</v>
      </c>
      <c r="AC51" s="2"/>
      <c r="AD51" s="2"/>
    </row>
    <row r="52" spans="1:30">
      <c r="C52" s="1" t="s">
        <v>16</v>
      </c>
      <c r="D52" s="3">
        <f>TTEST(D1:D24,D25:D48,2,2)</f>
        <v>8.059380831343875E-2</v>
      </c>
      <c r="E52" s="3">
        <f t="shared" ref="E52:W52" si="4">TTEST(E1:E24,E25:E48,2,2)</f>
        <v>1.3816435757036138E-6</v>
      </c>
      <c r="F52" s="3">
        <f t="shared" si="4"/>
        <v>0.44087248984798799</v>
      </c>
      <c r="G52" s="3">
        <f t="shared" si="4"/>
        <v>1.0068942028100947E-21</v>
      </c>
      <c r="H52" s="3">
        <f t="shared" si="4"/>
        <v>0.52653121025976934</v>
      </c>
      <c r="I52" s="3">
        <f t="shared" si="4"/>
        <v>6.9688464189657145E-5</v>
      </c>
      <c r="J52" s="3">
        <f t="shared" si="4"/>
        <v>0.5691388891397049</v>
      </c>
      <c r="K52" s="3">
        <f t="shared" si="4"/>
        <v>5.9810894053874694E-35</v>
      </c>
      <c r="L52" s="3">
        <f t="shared" si="4"/>
        <v>0.10996364470453968</v>
      </c>
      <c r="M52" s="3">
        <f t="shared" si="4"/>
        <v>4.6734007778721261E-4</v>
      </c>
      <c r="N52" s="3">
        <f t="shared" si="4"/>
        <v>7.3751561509324641E-4</v>
      </c>
      <c r="O52" s="3">
        <f t="shared" si="4"/>
        <v>0.8711961756732598</v>
      </c>
      <c r="P52" s="3">
        <f t="shared" si="4"/>
        <v>3.9842147934724374E-6</v>
      </c>
      <c r="Q52" s="3">
        <f t="shared" si="4"/>
        <v>1.4861380405216576E-14</v>
      </c>
      <c r="R52" s="3">
        <f t="shared" si="4"/>
        <v>0.16814246349574513</v>
      </c>
      <c r="S52" s="3">
        <f t="shared" si="4"/>
        <v>0.19708030441231894</v>
      </c>
      <c r="T52" s="3">
        <f t="shared" si="4"/>
        <v>1.2396706125794228E-7</v>
      </c>
      <c r="U52" s="3">
        <f t="shared" si="4"/>
        <v>1.2384992901222009E-3</v>
      </c>
      <c r="V52" s="3">
        <f t="shared" si="4"/>
        <v>2.1013951182427501E-3</v>
      </c>
      <c r="W52" s="3">
        <f t="shared" si="4"/>
        <v>2.7668386127948446E-3</v>
      </c>
      <c r="Y52" s="1" t="s">
        <v>16</v>
      </c>
      <c r="Z52" s="3">
        <f>TTEST(Z1:Z24,Z25:Z48,2,2)</f>
        <v>2.0848566918544299E-13</v>
      </c>
      <c r="AA52" s="3">
        <f>TTEST(AA1:AA24,AA25:AA48,2,2)</f>
        <v>0.12051534793553176</v>
      </c>
      <c r="AB52" s="1" t="s">
        <v>16</v>
      </c>
      <c r="AC52" s="3"/>
      <c r="AD52" s="3"/>
    </row>
    <row r="53" spans="1:30">
      <c r="B53" s="1" t="s">
        <v>13</v>
      </c>
      <c r="C53" s="1" t="s">
        <v>0</v>
      </c>
      <c r="D53" s="3">
        <f>STDEV(D1:D24)/SQRT(COUNT(D1:D24))</f>
        <v>0.10401396778879787</v>
      </c>
      <c r="E53" s="3">
        <f t="shared" ref="E53:W53" si="5">STDEV(E1:E24)/SQRT(COUNT(E1:E24))</f>
        <v>9.7776401230977777E-2</v>
      </c>
      <c r="F53" s="3">
        <f t="shared" si="5"/>
        <v>9.4183690906920012E-2</v>
      </c>
      <c r="G53" s="3">
        <f t="shared" si="5"/>
        <v>4.9752463949860076E-2</v>
      </c>
      <c r="H53" s="3">
        <f t="shared" si="5"/>
        <v>9.190778523780696E-2</v>
      </c>
      <c r="I53" s="3">
        <f t="shared" si="5"/>
        <v>9.7249701948054879E-2</v>
      </c>
      <c r="J53" s="3">
        <f t="shared" si="5"/>
        <v>8.0074342250409727E-2</v>
      </c>
      <c r="K53" s="3">
        <f t="shared" si="5"/>
        <v>2.7442935963549797E-2</v>
      </c>
      <c r="L53" s="3">
        <f t="shared" si="5"/>
        <v>9.9561428067988275E-2</v>
      </c>
      <c r="M53" s="3">
        <f t="shared" si="5"/>
        <v>6.135820263662467E-2</v>
      </c>
      <c r="N53" s="3">
        <f t="shared" si="5"/>
        <v>9.612570398277237E-2</v>
      </c>
      <c r="O53" s="3">
        <f t="shared" si="5"/>
        <v>9.2709685301980566E-2</v>
      </c>
      <c r="P53" s="3">
        <f t="shared" si="5"/>
        <v>0</v>
      </c>
      <c r="Q53" s="3">
        <f t="shared" si="5"/>
        <v>1.1779987943203903E-3</v>
      </c>
      <c r="R53" s="3">
        <f t="shared" si="5"/>
        <v>5.7957682796753382E-2</v>
      </c>
      <c r="S53" s="3">
        <f t="shared" si="5"/>
        <v>1.1526067913468752E-4</v>
      </c>
      <c r="T53" s="3">
        <f t="shared" si="5"/>
        <v>2.0853519206240085E-2</v>
      </c>
      <c r="U53" s="3">
        <f t="shared" si="5"/>
        <v>4.2081955781729768E-2</v>
      </c>
      <c r="V53" s="3">
        <f t="shared" si="5"/>
        <v>5.7891974196156951E-2</v>
      </c>
      <c r="W53" s="3">
        <f t="shared" si="5"/>
        <v>7.6141517725997324E-2</v>
      </c>
      <c r="Z53" s="3">
        <f>STDEV(Z1:Z24)/SQRT(COUNT(Z1:Z24))</f>
        <v>2.3645774979178646E-2</v>
      </c>
      <c r="AA53" s="3">
        <f>STDEV(AA1:AA24)/SQRT(COUNT(AA1:AA24))</f>
        <v>1.6733546947615929E-2</v>
      </c>
      <c r="AC53" s="3"/>
      <c r="AD53" s="3"/>
    </row>
    <row r="54" spans="1:30">
      <c r="C54" s="1" t="s">
        <v>1</v>
      </c>
      <c r="D54" s="3">
        <f>STDEV(D25:D48)/SQRT(COUNT(D25:D48))</f>
        <v>8.9545055438602625E-2</v>
      </c>
      <c r="E54" s="3">
        <f t="shared" ref="E54:W54" si="6">STDEV(E25:E48)/SQRT(COUNT(E25:E48))</f>
        <v>7.0367339725187859E-3</v>
      </c>
      <c r="F54" s="3">
        <f t="shared" si="6"/>
        <v>8.7285797163533033E-2</v>
      </c>
      <c r="G54" s="3">
        <f t="shared" si="6"/>
        <v>1.2002034725844884E-2</v>
      </c>
      <c r="H54" s="3">
        <f t="shared" si="6"/>
        <v>9.3313014982351825E-2</v>
      </c>
      <c r="I54" s="3">
        <f t="shared" si="6"/>
        <v>2.2731332257119801E-2</v>
      </c>
      <c r="J54" s="3">
        <f t="shared" si="6"/>
        <v>7.6276867742037208E-2</v>
      </c>
      <c r="K54" s="3">
        <f t="shared" si="6"/>
        <v>1.2739256153441425E-4</v>
      </c>
      <c r="L54" s="3">
        <f t="shared" si="6"/>
        <v>7.7071273537616738E-2</v>
      </c>
      <c r="M54" s="3">
        <f t="shared" si="6"/>
        <v>9.4400356113202855E-2</v>
      </c>
      <c r="N54" s="3">
        <f t="shared" si="6"/>
        <v>2.9859933692100174E-2</v>
      </c>
      <c r="O54" s="3">
        <f t="shared" si="6"/>
        <v>9.1966193362661042E-2</v>
      </c>
      <c r="P54" s="3">
        <f t="shared" si="6"/>
        <v>0.10337444797707614</v>
      </c>
      <c r="Q54" s="3">
        <f t="shared" si="6"/>
        <v>7.5259189317257613E-2</v>
      </c>
      <c r="R54" s="3">
        <f t="shared" si="6"/>
        <v>9.3047706064495389E-2</v>
      </c>
      <c r="S54" s="3">
        <f t="shared" si="6"/>
        <v>2.8427633726701849E-2</v>
      </c>
      <c r="T54" s="3">
        <f t="shared" si="6"/>
        <v>9.2828285044091227E-2</v>
      </c>
      <c r="U54" s="3">
        <f t="shared" si="6"/>
        <v>9.9691733494072315E-2</v>
      </c>
      <c r="V54" s="3">
        <f t="shared" si="6"/>
        <v>0.10240027514434558</v>
      </c>
      <c r="W54" s="3">
        <f t="shared" si="6"/>
        <v>9.5142617570361687E-2</v>
      </c>
      <c r="Z54" s="3">
        <f>STDEV(Z25:Z48)/SQRT(COUNT(Z25:Z48))</f>
        <v>2.9067048290919047E-2</v>
      </c>
      <c r="AA54" s="3">
        <f>STDEV(AA25:AA48)/SQRT(COUNT(AA25:AA48))</f>
        <v>2.2742562870350324E-2</v>
      </c>
      <c r="AC54" s="3"/>
      <c r="AD54" s="3"/>
    </row>
    <row r="55" spans="1:30">
      <c r="D55" s="2">
        <f>D50-D51</f>
        <v>0.24520833333333325</v>
      </c>
      <c r="E55" s="2">
        <f t="shared" ref="E55:W55" si="7">E50-E51</f>
        <v>0.54362500000000014</v>
      </c>
      <c r="F55" s="2">
        <f t="shared" si="7"/>
        <v>9.9833333333333191E-2</v>
      </c>
      <c r="G55" s="2">
        <f t="shared" si="7"/>
        <v>0.88337499999999991</v>
      </c>
      <c r="H55" s="2">
        <f t="shared" si="7"/>
        <v>8.3583333333333232E-2</v>
      </c>
      <c r="I55" s="2">
        <f t="shared" si="7"/>
        <v>0.43666666666666659</v>
      </c>
      <c r="J55" s="2">
        <f t="shared" si="7"/>
        <v>-6.3416666666666538E-2</v>
      </c>
      <c r="K55" s="2">
        <f t="shared" si="7"/>
        <v>0.96787500000000004</v>
      </c>
      <c r="L55" s="2">
        <f t="shared" si="7"/>
        <v>0.20520833333333324</v>
      </c>
      <c r="M55" s="2">
        <f t="shared" si="7"/>
        <v>0.42420833333333324</v>
      </c>
      <c r="N55" s="2">
        <f t="shared" si="7"/>
        <v>0.3640833333333332</v>
      </c>
      <c r="O55" s="2">
        <f t="shared" si="7"/>
        <v>-2.1291666666666709E-2</v>
      </c>
      <c r="P55" s="2">
        <f t="shared" si="7"/>
        <v>-0.54112499999999997</v>
      </c>
      <c r="Q55" s="2">
        <f t="shared" si="7"/>
        <v>0.83270833333333349</v>
      </c>
      <c r="R55" s="2">
        <f t="shared" si="7"/>
        <v>-0.1535</v>
      </c>
      <c r="S55" s="2">
        <f t="shared" si="7"/>
        <v>3.7208333333333066E-2</v>
      </c>
      <c r="T55" s="2">
        <f t="shared" si="7"/>
        <v>-0.59420833333333334</v>
      </c>
      <c r="U55" s="2">
        <f t="shared" si="7"/>
        <v>-0.3725</v>
      </c>
      <c r="V55" s="2">
        <f t="shared" si="7"/>
        <v>-0.38345833333333323</v>
      </c>
      <c r="W55" s="2">
        <f t="shared" si="7"/>
        <v>0.38541666666666652</v>
      </c>
    </row>
    <row r="56" spans="1:30">
      <c r="D56" s="2" t="str">
        <f>IF(D55=MIN($D55:$W55),"Tools",IF(D55=MAX($D55:$W55),"Animals",""))</f>
        <v/>
      </c>
      <c r="E56" s="2" t="str">
        <f t="shared" ref="E56:W56" si="8">IF(E55=MIN($D55:$W55),"Tools",IF(E55=MAX($D55:$W55),"Animals",""))</f>
        <v/>
      </c>
      <c r="F56" s="2" t="str">
        <f t="shared" si="8"/>
        <v/>
      </c>
      <c r="G56" s="2" t="str">
        <f t="shared" si="8"/>
        <v/>
      </c>
      <c r="H56" s="2" t="str">
        <f t="shared" si="8"/>
        <v/>
      </c>
      <c r="I56" s="2" t="str">
        <f t="shared" si="8"/>
        <v/>
      </c>
      <c r="J56" s="2" t="str">
        <f t="shared" si="8"/>
        <v/>
      </c>
      <c r="K56" s="2" t="str">
        <f t="shared" si="8"/>
        <v>Animals</v>
      </c>
      <c r="L56" s="2" t="str">
        <f t="shared" si="8"/>
        <v/>
      </c>
      <c r="M56" s="2" t="str">
        <f t="shared" si="8"/>
        <v/>
      </c>
      <c r="N56" s="2" t="str">
        <f t="shared" si="8"/>
        <v/>
      </c>
      <c r="O56" s="2" t="str">
        <f t="shared" si="8"/>
        <v/>
      </c>
      <c r="P56" s="2" t="str">
        <f t="shared" si="8"/>
        <v/>
      </c>
      <c r="Q56" s="2" t="str">
        <f t="shared" si="8"/>
        <v/>
      </c>
      <c r="R56" s="2" t="str">
        <f t="shared" si="8"/>
        <v/>
      </c>
      <c r="S56" s="2" t="str">
        <f t="shared" si="8"/>
        <v/>
      </c>
      <c r="T56" s="2" t="str">
        <f t="shared" si="8"/>
        <v>Tools</v>
      </c>
      <c r="U56" s="2" t="str">
        <f t="shared" si="8"/>
        <v/>
      </c>
      <c r="V56" s="2" t="str">
        <f t="shared" si="8"/>
        <v/>
      </c>
      <c r="W56" s="2" t="str">
        <f t="shared" si="8"/>
        <v/>
      </c>
    </row>
    <row r="57" spans="1:30">
      <c r="D57" s="1" t="s">
        <v>2</v>
      </c>
      <c r="E57" s="1" t="s">
        <v>3</v>
      </c>
      <c r="F57" s="1" t="s">
        <v>4</v>
      </c>
      <c r="G57" s="1" t="s">
        <v>5</v>
      </c>
      <c r="H57" s="1" t="s">
        <v>6</v>
      </c>
      <c r="I57" s="1" t="s">
        <v>7</v>
      </c>
      <c r="J57" s="1" t="s">
        <v>8</v>
      </c>
      <c r="K57" s="1" t="s">
        <v>9</v>
      </c>
      <c r="L57" s="1" t="s">
        <v>10</v>
      </c>
      <c r="M57" s="1" t="s">
        <v>11</v>
      </c>
      <c r="N57" s="1" t="s">
        <v>17</v>
      </c>
      <c r="O57" s="1" t="s">
        <v>18</v>
      </c>
      <c r="P57" s="1" t="s">
        <v>19</v>
      </c>
      <c r="Q57" s="1" t="s">
        <v>20</v>
      </c>
      <c r="R57" s="1" t="s">
        <v>21</v>
      </c>
      <c r="S57" s="1" t="s">
        <v>22</v>
      </c>
      <c r="T57" s="1" t="s">
        <v>23</v>
      </c>
      <c r="U57" s="1" t="s">
        <v>24</v>
      </c>
      <c r="V57" s="1" t="s">
        <v>25</v>
      </c>
      <c r="W57" s="1" t="s">
        <v>26</v>
      </c>
    </row>
    <row r="58" spans="1:30">
      <c r="C58" s="1" t="s">
        <v>0</v>
      </c>
      <c r="D58" s="1">
        <f>(D50+0.6*(E50)+0.15*F50)/(1+0.6+0.15)</f>
        <v>0.50603809523809518</v>
      </c>
      <c r="E58" s="1">
        <f>(E50+0.6*(F50+D50)+0.15*G50)/(1+2*0.6+0.15)</f>
        <v>0.51030319148936165</v>
      </c>
      <c r="F58" s="1">
        <f t="shared" ref="F58:U59" si="9">(F50+0.6*(G50+E50)+0.15*(D50+H50))/(1+2*0.6+2*0.15)</f>
        <v>0.54800916666666666</v>
      </c>
      <c r="G58" s="1">
        <f t="shared" si="9"/>
        <v>0.62694833333333322</v>
      </c>
      <c r="H58" s="1">
        <f t="shared" si="9"/>
        <v>0.57061249999999997</v>
      </c>
      <c r="I58" s="1">
        <f t="shared" si="9"/>
        <v>0.48675499999999994</v>
      </c>
      <c r="J58" s="1">
        <f t="shared" si="9"/>
        <v>0.50254583333333325</v>
      </c>
      <c r="K58" s="1">
        <f t="shared" si="9"/>
        <v>0.62772916666666667</v>
      </c>
      <c r="L58" s="1">
        <f t="shared" si="9"/>
        <v>0.64451583333333329</v>
      </c>
      <c r="M58" s="1">
        <f t="shared" si="9"/>
        <v>0.62131999999999998</v>
      </c>
      <c r="N58" s="1">
        <f t="shared" si="9"/>
        <v>0.48895166666666656</v>
      </c>
      <c r="O58" s="1">
        <f t="shared" si="9"/>
        <v>0.35865416666666661</v>
      </c>
      <c r="P58" s="1">
        <f t="shared" si="9"/>
        <v>0.36360000000000003</v>
      </c>
      <c r="Q58" s="1">
        <f t="shared" si="9"/>
        <v>0.53073999999999999</v>
      </c>
      <c r="R58" s="1">
        <f t="shared" si="9"/>
        <v>0.56658166666666665</v>
      </c>
      <c r="S58" s="1">
        <f t="shared" si="9"/>
        <v>0.52396166666666655</v>
      </c>
      <c r="T58" s="1">
        <f t="shared" si="9"/>
        <v>0.29180333333333325</v>
      </c>
      <c r="U58" s="1">
        <f t="shared" si="9"/>
        <v>0.16886916666666665</v>
      </c>
      <c r="V58" s="1">
        <f>(V50+0.6*(W50+U50)+0.15*T50)/(1+2*0.6+0.15)</f>
        <v>0.25401241134751767</v>
      </c>
      <c r="W58" s="1">
        <f>(W50+0.6*(V50)+0.15*U58)/(1+0.6+0.15)</f>
        <v>0.4629935476190476</v>
      </c>
    </row>
    <row r="59" spans="1:30">
      <c r="C59" s="1" t="s">
        <v>1</v>
      </c>
      <c r="D59" s="1">
        <f>(D51+0.6*(E51)+0.15*F51)/(1+0.6+0.15)</f>
        <v>0.17097619047619053</v>
      </c>
      <c r="E59" s="1">
        <f>(E51+0.6*(F51+D51)+0.15*G51)/(1+2*0.6+0.15)</f>
        <v>0.13449202127659579</v>
      </c>
      <c r="F59" s="1">
        <f t="shared" si="9"/>
        <v>0.14586833333333335</v>
      </c>
      <c r="G59" s="1">
        <f t="shared" si="9"/>
        <v>0.17076083333333333</v>
      </c>
      <c r="H59" s="1">
        <f t="shared" si="9"/>
        <v>0.21818416666666671</v>
      </c>
      <c r="I59" s="1">
        <f t="shared" si="9"/>
        <v>0.19617333333333331</v>
      </c>
      <c r="J59" s="1">
        <f t="shared" si="9"/>
        <v>0.17349499999999998</v>
      </c>
      <c r="K59" s="1">
        <f t="shared" si="9"/>
        <v>0.15489666666666668</v>
      </c>
      <c r="L59" s="1">
        <f t="shared" si="9"/>
        <v>0.21029250000000005</v>
      </c>
      <c r="M59" s="1">
        <f t="shared" si="9"/>
        <v>0.25821166666666667</v>
      </c>
      <c r="N59" s="1">
        <f t="shared" si="9"/>
        <v>0.26677333333333331</v>
      </c>
      <c r="O59" s="1">
        <f t="shared" si="9"/>
        <v>0.3342458333333333</v>
      </c>
      <c r="P59" s="1">
        <f t="shared" si="9"/>
        <v>0.37267499999999998</v>
      </c>
      <c r="Q59" s="1">
        <f t="shared" si="9"/>
        <v>0.36341166666666663</v>
      </c>
      <c r="R59" s="1">
        <f t="shared" si="9"/>
        <v>0.4873216666666666</v>
      </c>
      <c r="S59" s="1">
        <f t="shared" si="9"/>
        <v>0.66091583333333326</v>
      </c>
      <c r="T59" s="1">
        <f t="shared" si="9"/>
        <v>0.6421741666666666</v>
      </c>
      <c r="U59" s="1">
        <f t="shared" si="9"/>
        <v>0.52715166666666669</v>
      </c>
      <c r="V59" s="1">
        <f>(V51+0.6*(W51+U51)+0.15*T51)/(1+2*0.6+0.15)</f>
        <v>0.4518164893617021</v>
      </c>
      <c r="W59" s="1">
        <f>(W51+0.6*(V51)+0.15*U59)/(1+0.6+0.15)</f>
        <v>0.40493680952380956</v>
      </c>
    </row>
    <row r="61" spans="1:30">
      <c r="A61">
        <v>72</v>
      </c>
      <c r="B61" t="s">
        <v>47</v>
      </c>
      <c r="C61">
        <v>30</v>
      </c>
      <c r="D61" s="1">
        <f ca="1">D1+NORMINV(RAND(),0,'Total-Smoothed'!$AG$2)</f>
        <v>1.0569069534356978</v>
      </c>
      <c r="E61" s="1">
        <f ca="1">E1+NORMINV(RAND(),0,'Total-Smoothed'!$AG$2)</f>
        <v>1.0106080438125447</v>
      </c>
      <c r="F61" s="1">
        <f ca="1">F1+NORMINV(RAND(),0,'Total-Smoothed'!$AG$2)</f>
        <v>1.5087168967987653E-2</v>
      </c>
      <c r="G61" s="1">
        <f ca="1">G1+NORMINV(RAND(),0,'Total-Smoothed'!$AG$2)</f>
        <v>0.92215711453319504</v>
      </c>
      <c r="H61" s="1">
        <f ca="1">H1+NORMINV(RAND(),0,'Total-Smoothed'!$AG$2)</f>
        <v>1.0590416478100018</v>
      </c>
      <c r="I61" s="1">
        <f ca="1">I1+NORMINV(RAND(),0,'Total-Smoothed'!$AG$2)</f>
        <v>-5.0419051558887575E-2</v>
      </c>
      <c r="J61" s="1">
        <f ca="1">J1+NORMINV(RAND(),0,'Total-Smoothed'!$AG$2)</f>
        <v>1.4374434752292005E-2</v>
      </c>
      <c r="K61" s="1">
        <f ca="1">K1+NORMINV(RAND(),0,'Total-Smoothed'!$AG$2)</f>
        <v>1.0232803722904624</v>
      </c>
      <c r="L61" s="1">
        <f ca="1">L1+NORMINV(RAND(),0,'Total-Smoothed'!$AG$2)</f>
        <v>1.4668775451081018E-2</v>
      </c>
      <c r="M61" s="1">
        <f ca="1">M1+NORMINV(RAND(),0,'Total-Smoothed'!$AG$2)</f>
        <v>0.99341317232825443</v>
      </c>
      <c r="N61" s="1">
        <f ca="1">N1+NORMINV(RAND(),0,'Total-Smoothed'!$AG$2)</f>
        <v>1.0672866589226535</v>
      </c>
      <c r="O61" s="1">
        <f ca="1">O1+NORMINV(RAND(),0,'Total-Smoothed'!$AG$2)</f>
        <v>0.93915208249424353</v>
      </c>
      <c r="P61" s="1">
        <f ca="1">P1+NORMINV(RAND(),0,'Total-Smoothed'!$AG$2)</f>
        <v>-5.8308132267934347E-2</v>
      </c>
      <c r="Q61" s="1">
        <f ca="1">Q1+NORMINV(RAND(),0,'Total-Smoothed'!$AG$2)</f>
        <v>1.0357406360972641</v>
      </c>
      <c r="R61" s="1">
        <f ca="1">R1+NORMINV(RAND(),0,'Total-Smoothed'!$AG$2)</f>
        <v>0.222702439640662</v>
      </c>
      <c r="S61" s="1">
        <f ca="1">S1+NORMINV(RAND(),0,'Total-Smoothed'!$AG$2)</f>
        <v>1.040340698740438</v>
      </c>
      <c r="T61" s="1">
        <f ca="1">T1+NORMINV(RAND(),0,'Total-Smoothed'!$AG$2)</f>
        <v>9.2608165615961531E-3</v>
      </c>
      <c r="U61" s="1">
        <f ca="1">U1+NORMINV(RAND(),0,'Total-Smoothed'!$AG$2)</f>
        <v>0.11185575565826499</v>
      </c>
      <c r="V61" s="1">
        <f ca="1">V1+NORMINV(RAND(),0,'Total-Smoothed'!$AG$2)</f>
        <v>5.2323367391492175E-2</v>
      </c>
      <c r="W61" s="1">
        <f ca="1">W1+NORMINV(RAND(),0,'Total-Smoothed'!$AG$2)</f>
        <v>1.0821925288897554</v>
      </c>
    </row>
    <row r="62" spans="1:30">
      <c r="A62">
        <v>73</v>
      </c>
      <c r="B62" t="s">
        <v>48</v>
      </c>
      <c r="C62">
        <v>30</v>
      </c>
      <c r="D62" s="1">
        <f ca="1">D2+NORMINV(RAND(),0,'Total-Smoothed'!$AG$2)</f>
        <v>1.0729575975005907</v>
      </c>
      <c r="E62" s="1">
        <f ca="1">E2+NORMINV(RAND(),0,'Total-Smoothed'!$AG$2)</f>
        <v>1.0414953675956484</v>
      </c>
      <c r="F62" s="1">
        <f ca="1">F2+NORMINV(RAND(),0,'Total-Smoothed'!$AG$2)</f>
        <v>-3.6756283178571214E-2</v>
      </c>
      <c r="G62" s="1">
        <f ca="1">G2+NORMINV(RAND(),0,'Total-Smoothed'!$AG$2)</f>
        <v>0.82002446865775425</v>
      </c>
      <c r="H62" s="1">
        <f ca="1">H2+NORMINV(RAND(),0,'Total-Smoothed'!$AG$2)</f>
        <v>1.0226887145302932</v>
      </c>
      <c r="I62" s="1">
        <f ca="1">I2+NORMINV(RAND(),0,'Total-Smoothed'!$AG$2)</f>
        <v>6.3823022781319905E-2</v>
      </c>
      <c r="J62" s="1">
        <f ca="1">J2+NORMINV(RAND(),0,'Total-Smoothed'!$AG$2)</f>
        <v>0.92685651972734251</v>
      </c>
      <c r="K62" s="1">
        <f ca="1">K2+NORMINV(RAND(),0,'Total-Smoothed'!$AG$2)</f>
        <v>0.91270104116367112</v>
      </c>
      <c r="L62" s="1">
        <f ca="1">L2+NORMINV(RAND(),0,'Total-Smoothed'!$AG$2)</f>
        <v>1.0817221832228221</v>
      </c>
      <c r="M62" s="1">
        <f ca="1">M2+NORMINV(RAND(),0,'Total-Smoothed'!$AG$2)</f>
        <v>1.0220208558488666</v>
      </c>
      <c r="N62" s="1">
        <f ca="1">N2+NORMINV(RAND(),0,'Total-Smoothed'!$AG$2)</f>
        <v>-5.3321937298256392E-2</v>
      </c>
      <c r="O62" s="1">
        <f ca="1">O2+NORMINV(RAND(),0,'Total-Smoothed'!$AG$2)</f>
        <v>3.2640484676560465E-2</v>
      </c>
      <c r="P62" s="1">
        <f ca="1">P2+NORMINV(RAND(),0,'Total-Smoothed'!$AG$2)</f>
        <v>-7.3331553357360415E-3</v>
      </c>
      <c r="Q62" s="1">
        <f ca="1">Q2+NORMINV(RAND(),0,'Total-Smoothed'!$AG$2)</f>
        <v>0.9899397306985831</v>
      </c>
      <c r="R62" s="1">
        <f ca="1">R2+NORMINV(RAND(),0,'Total-Smoothed'!$AG$2)</f>
        <v>-0.24099613082377286</v>
      </c>
      <c r="S62" s="1">
        <f ca="1">S2+NORMINV(RAND(),0,'Total-Smoothed'!$AG$2)</f>
        <v>1.120858495414325</v>
      </c>
      <c r="T62" s="1">
        <f ca="1">T2+NORMINV(RAND(),0,'Total-Smoothed'!$AG$2)</f>
        <v>0.19669050484636205</v>
      </c>
      <c r="U62" s="1">
        <f ca="1">U2+NORMINV(RAND(),0,'Total-Smoothed'!$AG$2)</f>
        <v>0.1936139179389762</v>
      </c>
      <c r="V62" s="1">
        <f ca="1">V2+NORMINV(RAND(),0,'Total-Smoothed'!$AG$2)</f>
        <v>-2.3477466995019038E-2</v>
      </c>
      <c r="W62" s="1">
        <f ca="1">W2+NORMINV(RAND(),0,'Total-Smoothed'!$AG$2)</f>
        <v>1.086738577761488</v>
      </c>
    </row>
    <row r="63" spans="1:30">
      <c r="A63">
        <v>74</v>
      </c>
      <c r="B63" t="s">
        <v>49</v>
      </c>
      <c r="C63">
        <v>30</v>
      </c>
      <c r="D63" s="1">
        <f ca="1">D3+NORMINV(RAND(),0,'Total-Smoothed'!$AG$2)</f>
        <v>0.87770467935459862</v>
      </c>
      <c r="E63" s="1">
        <f ca="1">E3+NORMINV(RAND(),0,'Total-Smoothed'!$AG$2)</f>
        <v>8.1802699304064738E-2</v>
      </c>
      <c r="F63" s="1">
        <f ca="1">F3+NORMINV(RAND(),0,'Total-Smoothed'!$AG$2)</f>
        <v>-1.6510911613689293E-2</v>
      </c>
      <c r="G63" s="1">
        <f ca="1">G3+NORMINV(RAND(),0,'Total-Smoothed'!$AG$2)</f>
        <v>1.0328609469799943</v>
      </c>
      <c r="H63" s="1">
        <f ca="1">H3+NORMINV(RAND(),0,'Total-Smoothed'!$AG$2)</f>
        <v>0.84300536268204262</v>
      </c>
      <c r="I63" s="1">
        <f ca="1">I3+NORMINV(RAND(),0,'Total-Smoothed'!$AG$2)</f>
        <v>0.96183110850346387</v>
      </c>
      <c r="J63" s="1">
        <f ca="1">J3+NORMINV(RAND(),0,'Total-Smoothed'!$AG$2)</f>
        <v>-0.17343161876746171</v>
      </c>
      <c r="K63" s="1">
        <f ca="1">K3+NORMINV(RAND(),0,'Total-Smoothed'!$AG$2)</f>
        <v>1.037767832434898</v>
      </c>
      <c r="L63" s="1">
        <f ca="1">L3+NORMINV(RAND(),0,'Total-Smoothed'!$AG$2)</f>
        <v>1.8947688744176818E-2</v>
      </c>
      <c r="M63" s="1">
        <f ca="1">M3+NORMINV(RAND(),0,'Total-Smoothed'!$AG$2)</f>
        <v>1.0806420414284086</v>
      </c>
      <c r="N63" s="1">
        <f ca="1">N3+NORMINV(RAND(),0,'Total-Smoothed'!$AG$2)</f>
        <v>0.95720303222172409</v>
      </c>
      <c r="O63" s="1">
        <f ca="1">O3+NORMINV(RAND(),0,'Total-Smoothed'!$AG$2)</f>
        <v>-4.2558932100725977E-2</v>
      </c>
      <c r="P63" s="1">
        <f ca="1">P3+NORMINV(RAND(),0,'Total-Smoothed'!$AG$2)</f>
        <v>3.3126331214744432E-2</v>
      </c>
      <c r="Q63" s="1">
        <f ca="1">Q3+NORMINV(RAND(),0,'Total-Smoothed'!$AG$2)</f>
        <v>0.90522805394025752</v>
      </c>
      <c r="R63" s="1">
        <f ca="1">R3+NORMINV(RAND(),0,'Total-Smoothed'!$AG$2)</f>
        <v>0.93517315049971361</v>
      </c>
      <c r="S63" s="1">
        <f ca="1">S3+NORMINV(RAND(),0,'Total-Smoothed'!$AG$2)</f>
        <v>0.91618685851312343</v>
      </c>
      <c r="T63" s="1">
        <f ca="1">T3+NORMINV(RAND(),0,'Total-Smoothed'!$AG$2)</f>
        <v>-2.0991075680162164E-2</v>
      </c>
      <c r="U63" s="1">
        <f ca="1">U3+NORMINV(RAND(),0,'Total-Smoothed'!$AG$2)</f>
        <v>0.15757097980056126</v>
      </c>
      <c r="V63" s="1">
        <f ca="1">V3+NORMINV(RAND(),0,'Total-Smoothed'!$AG$2)</f>
        <v>7.2288508415759276E-2</v>
      </c>
      <c r="W63" s="1">
        <f ca="1">W3+NORMINV(RAND(),0,'Total-Smoothed'!$AG$2)</f>
        <v>0.53484143868235123</v>
      </c>
    </row>
    <row r="64" spans="1:30">
      <c r="A64">
        <v>75</v>
      </c>
      <c r="B64" t="s">
        <v>50</v>
      </c>
      <c r="C64">
        <v>30</v>
      </c>
      <c r="D64" s="1">
        <f ca="1">D4+NORMINV(RAND(),0,'Total-Smoothed'!$AG$2)</f>
        <v>0.98006802808864035</v>
      </c>
      <c r="E64" s="1">
        <f ca="1">E4+NORMINV(RAND(),0,'Total-Smoothed'!$AG$2)</f>
        <v>1.0319775222966294</v>
      </c>
      <c r="F64" s="1">
        <f ca="1">F4+NORMINV(RAND(),0,'Total-Smoothed'!$AG$2)</f>
        <v>0.19659779944924921</v>
      </c>
      <c r="G64" s="1">
        <f ca="1">G4+NORMINV(RAND(),0,'Total-Smoothed'!$AG$2)</f>
        <v>0.3167418450829812</v>
      </c>
      <c r="H64" s="1">
        <f ca="1">H4+NORMINV(RAND(),0,'Total-Smoothed'!$AG$2)</f>
        <v>1.0243429226735876</v>
      </c>
      <c r="I64" s="1">
        <f ca="1">I4+NORMINV(RAND(),0,'Total-Smoothed'!$AG$2)</f>
        <v>0.68603785307394571</v>
      </c>
      <c r="J64" s="1">
        <f ca="1">J4+NORMINV(RAND(),0,'Total-Smoothed'!$AG$2)</f>
        <v>0.83959188818178887</v>
      </c>
      <c r="K64" s="1">
        <f ca="1">K4+NORMINV(RAND(),0,'Total-Smoothed'!$AG$2)</f>
        <v>0.99795711860798453</v>
      </c>
      <c r="L64" s="1">
        <f ca="1">L4+NORMINV(RAND(),0,'Total-Smoothed'!$AG$2)</f>
        <v>0.92859213227125204</v>
      </c>
      <c r="M64" s="1">
        <f ca="1">M4+NORMINV(RAND(),0,'Total-Smoothed'!$AG$2)</f>
        <v>0.84200025817554935</v>
      </c>
      <c r="N64" s="1">
        <f ca="1">N4+NORMINV(RAND(),0,'Total-Smoothed'!$AG$2)</f>
        <v>-7.5798354255077374E-2</v>
      </c>
      <c r="O64" s="1">
        <f ca="1">O4+NORMINV(RAND(),0,'Total-Smoothed'!$AG$2)</f>
        <v>0.82233697505713654</v>
      </c>
      <c r="P64" s="1">
        <f ca="1">P4+NORMINV(RAND(),0,'Total-Smoothed'!$AG$2)</f>
        <v>-0.10901115658609487</v>
      </c>
      <c r="Q64" s="1">
        <f ca="1">Q4+NORMINV(RAND(),0,'Total-Smoothed'!$AG$2)</f>
        <v>1.0179093557707728</v>
      </c>
      <c r="R64" s="1">
        <f ca="1">R4+NORMINV(RAND(),0,'Total-Smoothed'!$AG$2)</f>
        <v>-2.1105689054015664E-3</v>
      </c>
      <c r="S64" s="1">
        <f ca="1">S4+NORMINV(RAND(),0,'Total-Smoothed'!$AG$2)</f>
        <v>0.91120056907633495</v>
      </c>
      <c r="T64" s="1">
        <f ca="1">T4+NORMINV(RAND(),0,'Total-Smoothed'!$AG$2)</f>
        <v>0.12137486004747866</v>
      </c>
      <c r="U64" s="1">
        <f ca="1">U4+NORMINV(RAND(),0,'Total-Smoothed'!$AG$2)</f>
        <v>-0.16916881185434909</v>
      </c>
      <c r="V64" s="1">
        <f ca="1">V4+NORMINV(RAND(),0,'Total-Smoothed'!$AG$2)</f>
        <v>8.3465704511618777E-2</v>
      </c>
      <c r="W64" s="1">
        <f ca="1">W4+NORMINV(RAND(),0,'Total-Smoothed'!$AG$2)</f>
        <v>0.91953201575616283</v>
      </c>
    </row>
    <row r="65" spans="1:23">
      <c r="A65">
        <v>76</v>
      </c>
      <c r="B65" t="s">
        <v>51</v>
      </c>
      <c r="C65">
        <v>30</v>
      </c>
      <c r="D65" s="1">
        <f ca="1">D5+NORMINV(RAND(),0,'Total-Smoothed'!$AG$2)</f>
        <v>0.77599673321179485</v>
      </c>
      <c r="E65" s="1">
        <f ca="1">E5+NORMINV(RAND(),0,'Total-Smoothed'!$AG$2)</f>
        <v>0.92459588729567033</v>
      </c>
      <c r="F65" s="1">
        <f ca="1">F5+NORMINV(RAND(),0,'Total-Smoothed'!$AG$2)</f>
        <v>-4.9025924188408593E-2</v>
      </c>
      <c r="G65" s="1">
        <f ca="1">G5+NORMINV(RAND(),0,'Total-Smoothed'!$AG$2)</f>
        <v>0.27164188230646097</v>
      </c>
      <c r="H65" s="1">
        <f ca="1">H5+NORMINV(RAND(),0,'Total-Smoothed'!$AG$2)</f>
        <v>6.6781491464061149E-2</v>
      </c>
      <c r="I65" s="1">
        <f ca="1">I5+NORMINV(RAND(),0,'Total-Smoothed'!$AG$2)</f>
        <v>2.0263961455633896E-2</v>
      </c>
      <c r="J65" s="1">
        <f ca="1">J5+NORMINV(RAND(),0,'Total-Smoothed'!$AG$2)</f>
        <v>0.57048528929487397</v>
      </c>
      <c r="K65" s="1">
        <f ca="1">K5+NORMINV(RAND(),0,'Total-Smoothed'!$AG$2)</f>
        <v>1.0984472645993009</v>
      </c>
      <c r="L65" s="1">
        <f ca="1">L5+NORMINV(RAND(),0,'Total-Smoothed'!$AG$2)</f>
        <v>0.52675818832789856</v>
      </c>
      <c r="M65" s="1">
        <f ca="1">M5+NORMINV(RAND(),0,'Total-Smoothed'!$AG$2)</f>
        <v>-2.0810939586249508E-2</v>
      </c>
      <c r="N65" s="1">
        <f ca="1">N5+NORMINV(RAND(),0,'Total-Smoothed'!$AG$2)</f>
        <v>0.22037138515793755</v>
      </c>
      <c r="O65" s="1">
        <f ca="1">O5+NORMINV(RAND(),0,'Total-Smoothed'!$AG$2)</f>
        <v>0.9695972601866224</v>
      </c>
      <c r="P65" s="1">
        <f ca="1">P5+NORMINV(RAND(),0,'Total-Smoothed'!$AG$2)</f>
        <v>-9.8791705052134068E-2</v>
      </c>
      <c r="Q65" s="1">
        <f ca="1">Q5+NORMINV(RAND(),0,'Total-Smoothed'!$AG$2)</f>
        <v>1.0949145613402462</v>
      </c>
      <c r="R65" s="1">
        <f ca="1">R5+NORMINV(RAND(),0,'Total-Smoothed'!$AG$2)</f>
        <v>0.99090144079349585</v>
      </c>
      <c r="S65" s="1">
        <f ca="1">S5+NORMINV(RAND(),0,'Total-Smoothed'!$AG$2)</f>
        <v>0.9919754150166793</v>
      </c>
      <c r="T65" s="1">
        <f ca="1">T5+NORMINV(RAND(),0,'Total-Smoothed'!$AG$2)</f>
        <v>2.6521922953653812E-2</v>
      </c>
      <c r="U65" s="1">
        <f ca="1">U5+NORMINV(RAND(),0,'Total-Smoothed'!$AG$2)</f>
        <v>0.10614263711015282</v>
      </c>
      <c r="V65" s="1">
        <f ca="1">V5+NORMINV(RAND(),0,'Total-Smoothed'!$AG$2)</f>
        <v>-8.0817841856338335E-2</v>
      </c>
      <c r="W65" s="1">
        <f ca="1">W5+NORMINV(RAND(),0,'Total-Smoothed'!$AG$2)</f>
        <v>0.90328477597861101</v>
      </c>
    </row>
    <row r="66" spans="1:23">
      <c r="A66">
        <v>77</v>
      </c>
      <c r="B66" t="s">
        <v>52</v>
      </c>
      <c r="C66">
        <v>30</v>
      </c>
      <c r="D66" s="1">
        <f ca="1">D6+NORMINV(RAND(),0,'Total-Smoothed'!$AG$2)</f>
        <v>0.90861952778443866</v>
      </c>
      <c r="E66" s="1">
        <f ca="1">E6+NORMINV(RAND(),0,'Total-Smoothed'!$AG$2)</f>
        <v>0.94222201138560313</v>
      </c>
      <c r="F66" s="1">
        <f ca="1">F6+NORMINV(RAND(),0,'Total-Smoothed'!$AG$2)</f>
        <v>-1.9888510295569396E-3</v>
      </c>
      <c r="G66" s="1">
        <f ca="1">G6+NORMINV(RAND(),0,'Total-Smoothed'!$AG$2)</f>
        <v>3.1874015076158224E-2</v>
      </c>
      <c r="H66" s="1">
        <f ca="1">H6+NORMINV(RAND(),0,'Total-Smoothed'!$AG$2)</f>
        <v>0.97958820291241921</v>
      </c>
      <c r="I66" s="1">
        <f ca="1">I6+NORMINV(RAND(),0,'Total-Smoothed'!$AG$2)</f>
        <v>0.23976344413423342</v>
      </c>
      <c r="J66" s="1">
        <f ca="1">J6+NORMINV(RAND(),0,'Total-Smoothed'!$AG$2)</f>
        <v>1.017794514156191</v>
      </c>
      <c r="K66" s="1">
        <f ca="1">K6+NORMINV(RAND(),0,'Total-Smoothed'!$AG$2)</f>
        <v>1.0287242775830923</v>
      </c>
      <c r="L66" s="1">
        <f ca="1">L6+NORMINV(RAND(),0,'Total-Smoothed'!$AG$2)</f>
        <v>0.90030371611827564</v>
      </c>
      <c r="M66" s="1">
        <f ca="1">M6+NORMINV(RAND(),0,'Total-Smoothed'!$AG$2)</f>
        <v>0.69498247114139655</v>
      </c>
      <c r="N66" s="1">
        <f ca="1">N6+NORMINV(RAND(),0,'Total-Smoothed'!$AG$2)</f>
        <v>0.17827489206752267</v>
      </c>
      <c r="O66" s="1">
        <f ca="1">O6+NORMINV(RAND(),0,'Total-Smoothed'!$AG$2)</f>
        <v>0.83026731536694698</v>
      </c>
      <c r="P66" s="1">
        <f ca="1">P6+NORMINV(RAND(),0,'Total-Smoothed'!$AG$2)</f>
        <v>3.8137871962342522E-2</v>
      </c>
      <c r="Q66" s="1">
        <f ca="1">Q6+NORMINV(RAND(),0,'Total-Smoothed'!$AG$2)</f>
        <v>0.94046345628683359</v>
      </c>
      <c r="R66" s="1">
        <f ca="1">R6+NORMINV(RAND(),0,'Total-Smoothed'!$AG$2)</f>
        <v>-7.365741555759199E-2</v>
      </c>
      <c r="S66" s="1">
        <f ca="1">S6+NORMINV(RAND(),0,'Total-Smoothed'!$AG$2)</f>
        <v>1.1052469417431727</v>
      </c>
      <c r="T66" s="1">
        <f ca="1">T6+NORMINV(RAND(),0,'Total-Smoothed'!$AG$2)</f>
        <v>3.6613409557905333E-2</v>
      </c>
      <c r="U66" s="1">
        <f ca="1">U6+NORMINV(RAND(),0,'Total-Smoothed'!$AG$2)</f>
        <v>2.4333120908376502E-2</v>
      </c>
      <c r="V66" s="1">
        <f ca="1">V6+NORMINV(RAND(),0,'Total-Smoothed'!$AG$2)</f>
        <v>0.14598311466252387</v>
      </c>
      <c r="W66" s="1">
        <f ca="1">W6+NORMINV(RAND(),0,'Total-Smoothed'!$AG$2)</f>
        <v>0.93538238901398485</v>
      </c>
    </row>
    <row r="67" spans="1:23">
      <c r="A67">
        <v>78</v>
      </c>
      <c r="B67" t="s">
        <v>53</v>
      </c>
      <c r="C67">
        <v>30</v>
      </c>
      <c r="D67" s="1">
        <f ca="1">D7+NORMINV(RAND(),0,'Total-Smoothed'!$AG$2)</f>
        <v>0.79442258093387363</v>
      </c>
      <c r="E67" s="1">
        <f ca="1">E7+NORMINV(RAND(),0,'Total-Smoothed'!$AG$2)</f>
        <v>-1.7525455923556931E-2</v>
      </c>
      <c r="F67" s="1">
        <f ca="1">F7+NORMINV(RAND(),0,'Total-Smoothed'!$AG$2)</f>
        <v>1.0439150877753181</v>
      </c>
      <c r="G67" s="1">
        <f ca="1">G7+NORMINV(RAND(),0,'Total-Smoothed'!$AG$2)</f>
        <v>1.099419224485799</v>
      </c>
      <c r="H67" s="1">
        <f ca="1">H7+NORMINV(RAND(),0,'Total-Smoothed'!$AG$2)</f>
        <v>1.0343228921255028</v>
      </c>
      <c r="I67" s="1">
        <f ca="1">I7+NORMINV(RAND(),0,'Total-Smoothed'!$AG$2)</f>
        <v>1.0043180025803804</v>
      </c>
      <c r="J67" s="1">
        <f ca="1">J7+NORMINV(RAND(),0,'Total-Smoothed'!$AG$2)</f>
        <v>0.16284785441110794</v>
      </c>
      <c r="K67" s="1">
        <f ca="1">K7+NORMINV(RAND(),0,'Total-Smoothed'!$AG$2)</f>
        <v>0.92245450399421036</v>
      </c>
      <c r="L67" s="1">
        <f ca="1">L7+NORMINV(RAND(),0,'Total-Smoothed'!$AG$2)</f>
        <v>2.9252192375337327E-2</v>
      </c>
      <c r="M67" s="1">
        <f ca="1">M7+NORMINV(RAND(),0,'Total-Smoothed'!$AG$2)</f>
        <v>0.96823378206151967</v>
      </c>
      <c r="N67" s="1">
        <f ca="1">N7+NORMINV(RAND(),0,'Total-Smoothed'!$AG$2)</f>
        <v>1.0105639967989457</v>
      </c>
      <c r="O67" s="1">
        <f ca="1">O7+NORMINV(RAND(),0,'Total-Smoothed'!$AG$2)</f>
        <v>0.88120077325999113</v>
      </c>
      <c r="P67" s="1">
        <f ca="1">P7+NORMINV(RAND(),0,'Total-Smoothed'!$AG$2)</f>
        <v>5.9773699168416086E-2</v>
      </c>
      <c r="Q67" s="1">
        <f ca="1">Q7+NORMINV(RAND(),0,'Total-Smoothed'!$AG$2)</f>
        <v>1.0746601873430246</v>
      </c>
      <c r="R67" s="1">
        <f ca="1">R7+NORMINV(RAND(),0,'Total-Smoothed'!$AG$2)</f>
        <v>-4.4174338826704629E-2</v>
      </c>
      <c r="S67" s="1">
        <f ca="1">S7+NORMINV(RAND(),0,'Total-Smoothed'!$AG$2)</f>
        <v>1.0598324372264021</v>
      </c>
      <c r="T67" s="1">
        <f ca="1">T7+NORMINV(RAND(),0,'Total-Smoothed'!$AG$2)</f>
        <v>-0.1316257559632433</v>
      </c>
      <c r="U67" s="1">
        <f ca="1">U7+NORMINV(RAND(),0,'Total-Smoothed'!$AG$2)</f>
        <v>6.4453025033386707E-2</v>
      </c>
      <c r="V67" s="1">
        <f ca="1">V7+NORMINV(RAND(),0,'Total-Smoothed'!$AG$2)</f>
        <v>-6.0361106989434268E-2</v>
      </c>
      <c r="W67" s="1">
        <f ca="1">W7+NORMINV(RAND(),0,'Total-Smoothed'!$AG$2)</f>
        <v>1.0222671031414226</v>
      </c>
    </row>
    <row r="68" spans="1:23">
      <c r="A68">
        <v>79</v>
      </c>
      <c r="B68" t="s">
        <v>54</v>
      </c>
      <c r="C68">
        <v>30</v>
      </c>
      <c r="D68" s="1">
        <f ca="1">D8+NORMINV(RAND(),0,'Total-Smoothed'!$AG$2)</f>
        <v>1.029998877144862</v>
      </c>
      <c r="E68" s="1">
        <f ca="1">E8+NORMINV(RAND(),0,'Total-Smoothed'!$AG$2)</f>
        <v>9.0784106197997469E-2</v>
      </c>
      <c r="F68" s="1">
        <f ca="1">F8+NORMINV(RAND(),0,'Total-Smoothed'!$AG$2)</f>
        <v>1.0632785922016383</v>
      </c>
      <c r="G68" s="1">
        <f ca="1">G8+NORMINV(RAND(),0,'Total-Smoothed'!$AG$2)</f>
        <v>0.87609270231624892</v>
      </c>
      <c r="H68" s="1">
        <f ca="1">H8+NORMINV(RAND(),0,'Total-Smoothed'!$AG$2)</f>
        <v>0.18442329069962562</v>
      </c>
      <c r="I68" s="1">
        <f ca="1">I8+NORMINV(RAND(),0,'Total-Smoothed'!$AG$2)</f>
        <v>0.84183226901134189</v>
      </c>
      <c r="J68" s="1">
        <f ca="1">J8+NORMINV(RAND(),0,'Total-Smoothed'!$AG$2)</f>
        <v>0.13265380209184133</v>
      </c>
      <c r="K68" s="1">
        <f ca="1">K8+NORMINV(RAND(),0,'Total-Smoothed'!$AG$2)</f>
        <v>0.43953631381248143</v>
      </c>
      <c r="L68" s="1">
        <f ca="1">L8+NORMINV(RAND(),0,'Total-Smoothed'!$AG$2)</f>
        <v>7.605700235665247E-2</v>
      </c>
      <c r="M68" s="1">
        <f ca="1">M8+NORMINV(RAND(),0,'Total-Smoothed'!$AG$2)</f>
        <v>1.0194528879797071</v>
      </c>
      <c r="N68" s="1">
        <f ca="1">N8+NORMINV(RAND(),0,'Total-Smoothed'!$AG$2)</f>
        <v>0.1430113915735263</v>
      </c>
      <c r="O68" s="1">
        <f ca="1">O8+NORMINV(RAND(),0,'Total-Smoothed'!$AG$2)</f>
        <v>0.88828260170193507</v>
      </c>
      <c r="P68" s="1">
        <f ca="1">P8+NORMINV(RAND(),0,'Total-Smoothed'!$AG$2)</f>
        <v>0.13887206320988862</v>
      </c>
      <c r="Q68" s="1">
        <f ca="1">Q8+NORMINV(RAND(),0,'Total-Smoothed'!$AG$2)</f>
        <v>0.97137598910936618</v>
      </c>
      <c r="R68" s="1">
        <f ca="1">R8+NORMINV(RAND(),0,'Total-Smoothed'!$AG$2)</f>
        <v>0.29495989951875645</v>
      </c>
      <c r="S68" s="1">
        <f ca="1">S8+NORMINV(RAND(),0,'Total-Smoothed'!$AG$2)</f>
        <v>1.1079290460383708</v>
      </c>
      <c r="T68" s="1">
        <f ca="1">T8+NORMINV(RAND(),0,'Total-Smoothed'!$AG$2)</f>
        <v>-1.7766602024174356E-2</v>
      </c>
      <c r="U68" s="1">
        <f ca="1">U8+NORMINV(RAND(),0,'Total-Smoothed'!$AG$2)</f>
        <v>5.6888845149109017E-2</v>
      </c>
      <c r="V68" s="1">
        <f ca="1">V8+NORMINV(RAND(),0,'Total-Smoothed'!$AG$2)</f>
        <v>-0.14188296250812391</v>
      </c>
      <c r="W68" s="1">
        <f ca="1">W8+NORMINV(RAND(),0,'Total-Smoothed'!$AG$2)</f>
        <v>1.0197746197710862</v>
      </c>
    </row>
    <row r="69" spans="1:23">
      <c r="A69">
        <v>80</v>
      </c>
      <c r="B69" t="s">
        <v>55</v>
      </c>
      <c r="C69">
        <v>30</v>
      </c>
      <c r="D69" s="1">
        <f ca="1">D9+NORMINV(RAND(),0,'Total-Smoothed'!$AG$2)</f>
        <v>0.86238938225468575</v>
      </c>
      <c r="E69" s="1">
        <f ca="1">E9+NORMINV(RAND(),0,'Total-Smoothed'!$AG$2)</f>
        <v>-0.11811726249740172</v>
      </c>
      <c r="F69" s="1">
        <f ca="1">F9+NORMINV(RAND(),0,'Total-Smoothed'!$AG$2)</f>
        <v>0.98902168079819719</v>
      </c>
      <c r="G69" s="1">
        <f ca="1">G9+NORMINV(RAND(),0,'Total-Smoothed'!$AG$2)</f>
        <v>0.97837926867901803</v>
      </c>
      <c r="H69" s="1">
        <f ca="1">H9+NORMINV(RAND(),0,'Total-Smoothed'!$AG$2)</f>
        <v>1.1708404062218878</v>
      </c>
      <c r="I69" s="1">
        <f ca="1">I9+NORMINV(RAND(),0,'Total-Smoothed'!$AG$2)</f>
        <v>-0.17719841865117714</v>
      </c>
      <c r="J69" s="1">
        <f ca="1">J9+NORMINV(RAND(),0,'Total-Smoothed'!$AG$2)</f>
        <v>0.1195006906434497</v>
      </c>
      <c r="K69" s="1">
        <f ca="1">K9+NORMINV(RAND(),0,'Total-Smoothed'!$AG$2)</f>
        <v>0.97589728276021537</v>
      </c>
      <c r="L69" s="1">
        <f ca="1">L9+NORMINV(RAND(),0,'Total-Smoothed'!$AG$2)</f>
        <v>0.22026140618092724</v>
      </c>
      <c r="M69" s="1">
        <f ca="1">M9+NORMINV(RAND(),0,'Total-Smoothed'!$AG$2)</f>
        <v>1.1037248628217213</v>
      </c>
      <c r="N69" s="1">
        <f ca="1">N9+NORMINV(RAND(),0,'Total-Smoothed'!$AG$2)</f>
        <v>0.98787115766363809</v>
      </c>
      <c r="O69" s="1">
        <f ca="1">O9+NORMINV(RAND(),0,'Total-Smoothed'!$AG$2)</f>
        <v>0.3962855006510132</v>
      </c>
      <c r="P69" s="1">
        <f ca="1">P9+NORMINV(RAND(),0,'Total-Smoothed'!$AG$2)</f>
        <v>-9.8802688588755877E-2</v>
      </c>
      <c r="Q69" s="1">
        <f ca="1">Q9+NORMINV(RAND(),0,'Total-Smoothed'!$AG$2)</f>
        <v>1.0691336910006586</v>
      </c>
      <c r="R69" s="1">
        <f ca="1">R9+NORMINV(RAND(),0,'Total-Smoothed'!$AG$2)</f>
        <v>0.46936118798527171</v>
      </c>
      <c r="S69" s="1">
        <f ca="1">S9+NORMINV(RAND(),0,'Total-Smoothed'!$AG$2)</f>
        <v>0.91787074666163182</v>
      </c>
      <c r="T69" s="1">
        <f ca="1">T9+NORMINV(RAND(),0,'Total-Smoothed'!$AG$2)</f>
        <v>0.13236248552451435</v>
      </c>
      <c r="U69" s="1">
        <f ca="1">U9+NORMINV(RAND(),0,'Total-Smoothed'!$AG$2)</f>
        <v>-0.28970865592279216</v>
      </c>
      <c r="V69" s="1">
        <f ca="1">V9+NORMINV(RAND(),0,'Total-Smoothed'!$AG$2)</f>
        <v>-4.4746117590957583E-2</v>
      </c>
      <c r="W69" s="1">
        <f ca="1">W9+NORMINV(RAND(),0,'Total-Smoothed'!$AG$2)</f>
        <v>0.19686586636620948</v>
      </c>
    </row>
    <row r="70" spans="1:23">
      <c r="A70">
        <v>81</v>
      </c>
      <c r="B70" t="s">
        <v>56</v>
      </c>
      <c r="C70">
        <v>30</v>
      </c>
      <c r="D70" s="1">
        <f ca="1">D10+NORMINV(RAND(),0,'Total-Smoothed'!$AG$2)</f>
        <v>1.0507761800290252</v>
      </c>
      <c r="E70" s="1">
        <f ca="1">E10+NORMINV(RAND(),0,'Total-Smoothed'!$AG$2)</f>
        <v>1.0036598981800642</v>
      </c>
      <c r="F70" s="1">
        <f ca="1">F10+NORMINV(RAND(),0,'Total-Smoothed'!$AG$2)</f>
        <v>1.0640703515091798</v>
      </c>
      <c r="G70" s="1">
        <f ca="1">G10+NORMINV(RAND(),0,'Total-Smoothed'!$AG$2)</f>
        <v>0.93859940247099471</v>
      </c>
      <c r="H70" s="1">
        <f ca="1">H10+NORMINV(RAND(),0,'Total-Smoothed'!$AG$2)</f>
        <v>6.2627548716417028E-2</v>
      </c>
      <c r="I70" s="1">
        <f ca="1">I10+NORMINV(RAND(),0,'Total-Smoothed'!$AG$2)</f>
        <v>3.8174428479099347E-2</v>
      </c>
      <c r="J70" s="1">
        <f ca="1">J10+NORMINV(RAND(),0,'Total-Smoothed'!$AG$2)</f>
        <v>0.94388141088430144</v>
      </c>
      <c r="K70" s="1">
        <f ca="1">K10+NORMINV(RAND(),0,'Total-Smoothed'!$AG$2)</f>
        <v>1.0090114476026566</v>
      </c>
      <c r="L70" s="1">
        <f ca="1">L10+NORMINV(RAND(),0,'Total-Smoothed'!$AG$2)</f>
        <v>0.1644393251557047</v>
      </c>
      <c r="M70" s="1">
        <f ca="1">M10+NORMINV(RAND(),0,'Total-Smoothed'!$AG$2)</f>
        <v>0.99139795680998499</v>
      </c>
      <c r="N70" s="1">
        <f ca="1">N10+NORMINV(RAND(),0,'Total-Smoothed'!$AG$2)</f>
        <v>0.81869725287999107</v>
      </c>
      <c r="O70" s="1">
        <f ca="1">O10+NORMINV(RAND(),0,'Total-Smoothed'!$AG$2)</f>
        <v>0.13120945312396728</v>
      </c>
      <c r="P70" s="1">
        <f ca="1">P10+NORMINV(RAND(),0,'Total-Smoothed'!$AG$2)</f>
        <v>1.4553572764024015E-2</v>
      </c>
      <c r="Q70" s="1">
        <f ca="1">Q10+NORMINV(RAND(),0,'Total-Smoothed'!$AG$2)</f>
        <v>0.99753500355502955</v>
      </c>
      <c r="R70" s="1">
        <f ca="1">R10+NORMINV(RAND(),0,'Total-Smoothed'!$AG$2)</f>
        <v>3.918007321987374E-2</v>
      </c>
      <c r="S70" s="1">
        <f ca="1">S10+NORMINV(RAND(),0,'Total-Smoothed'!$AG$2)</f>
        <v>1.1330473581148399</v>
      </c>
      <c r="T70" s="1">
        <f ca="1">T10+NORMINV(RAND(),0,'Total-Smoothed'!$AG$2)</f>
        <v>0.16031958166016505</v>
      </c>
      <c r="U70" s="1">
        <f ca="1">U10+NORMINV(RAND(),0,'Total-Smoothed'!$AG$2)</f>
        <v>0.17414518983973717</v>
      </c>
      <c r="V70" s="1">
        <f ca="1">V10+NORMINV(RAND(),0,'Total-Smoothed'!$AG$2)</f>
        <v>-3.3184402925281756E-2</v>
      </c>
      <c r="W70" s="1">
        <f ca="1">W10+NORMINV(RAND(),0,'Total-Smoothed'!$AG$2)</f>
        <v>1.2365865745255522</v>
      </c>
    </row>
    <row r="71" spans="1:23">
      <c r="A71">
        <v>82</v>
      </c>
      <c r="B71" t="s">
        <v>57</v>
      </c>
      <c r="C71">
        <v>30</v>
      </c>
      <c r="D71" s="1">
        <f ca="1">D11+NORMINV(RAND(),0,'Total-Smoothed'!$AG$2)</f>
        <v>0.92962028547615505</v>
      </c>
      <c r="E71" s="1">
        <f ca="1">E11+NORMINV(RAND(),0,'Total-Smoothed'!$AG$2)</f>
        <v>-0.10609328802740299</v>
      </c>
      <c r="F71" s="1">
        <f ca="1">F11+NORMINV(RAND(),0,'Total-Smoothed'!$AG$2)</f>
        <v>0.3326048330518096</v>
      </c>
      <c r="G71" s="1">
        <f ca="1">G11+NORMINV(RAND(),0,'Total-Smoothed'!$AG$2)</f>
        <v>1.1151829844809706</v>
      </c>
      <c r="H71" s="1">
        <f ca="1">H11+NORMINV(RAND(),0,'Total-Smoothed'!$AG$2)</f>
        <v>0.30222101155071363</v>
      </c>
      <c r="I71" s="1">
        <f ca="1">I11+NORMINV(RAND(),0,'Total-Smoothed'!$AG$2)</f>
        <v>0.52789374922489962</v>
      </c>
      <c r="J71" s="1">
        <f ca="1">J11+NORMINV(RAND(),0,'Total-Smoothed'!$AG$2)</f>
        <v>0.9490171680028151</v>
      </c>
      <c r="K71" s="1">
        <f ca="1">K11+NORMINV(RAND(),0,'Total-Smoothed'!$AG$2)</f>
        <v>0.92749787818624074</v>
      </c>
      <c r="L71" s="1">
        <f ca="1">L11+NORMINV(RAND(),0,'Total-Smoothed'!$AG$2)</f>
        <v>0.82447708243870421</v>
      </c>
      <c r="M71" s="1">
        <f ca="1">M11+NORMINV(RAND(),0,'Total-Smoothed'!$AG$2)</f>
        <v>0.52748759277996005</v>
      </c>
      <c r="N71" s="1">
        <f ca="1">N11+NORMINV(RAND(),0,'Total-Smoothed'!$AG$2)</f>
        <v>0.29033789025480761</v>
      </c>
      <c r="O71" s="1">
        <f ca="1">O11+NORMINV(RAND(),0,'Total-Smoothed'!$AG$2)</f>
        <v>0.98148480994603038</v>
      </c>
      <c r="P71" s="1">
        <f ca="1">P11+NORMINV(RAND(),0,'Total-Smoothed'!$AG$2)</f>
        <v>1.3444709026186981E-2</v>
      </c>
      <c r="Q71" s="1">
        <f ca="1">Q11+NORMINV(RAND(),0,'Total-Smoothed'!$AG$2)</f>
        <v>0.98559327240900985</v>
      </c>
      <c r="R71" s="1">
        <f ca="1">R11+NORMINV(RAND(),0,'Total-Smoothed'!$AG$2)</f>
        <v>0.10478787540687803</v>
      </c>
      <c r="S71" s="1">
        <f ca="1">S11+NORMINV(RAND(),0,'Total-Smoothed'!$AG$2)</f>
        <v>0.90253486217532242</v>
      </c>
      <c r="T71" s="1">
        <f ca="1">T11+NORMINV(RAND(),0,'Total-Smoothed'!$AG$2)</f>
        <v>-5.6081950498453416E-2</v>
      </c>
      <c r="U71" s="1">
        <f ca="1">U11+NORMINV(RAND(),0,'Total-Smoothed'!$AG$2)</f>
        <v>6.6663699830572215E-2</v>
      </c>
      <c r="V71" s="1">
        <f ca="1">V11+NORMINV(RAND(),0,'Total-Smoothed'!$AG$2)</f>
        <v>3.2779180615177504E-2</v>
      </c>
      <c r="W71" s="1">
        <f ca="1">W11+NORMINV(RAND(),0,'Total-Smoothed'!$AG$2)</f>
        <v>0.90503195275066428</v>
      </c>
    </row>
    <row r="72" spans="1:23">
      <c r="A72">
        <v>83</v>
      </c>
      <c r="B72" t="s">
        <v>58</v>
      </c>
      <c r="C72">
        <v>30</v>
      </c>
      <c r="D72" s="1">
        <f ca="1">D12+NORMINV(RAND(),0,'Total-Smoothed'!$AG$2)</f>
        <v>0.90309714348941306</v>
      </c>
      <c r="E72" s="1">
        <f ca="1">E12+NORMINV(RAND(),0,'Total-Smoothed'!$AG$2)</f>
        <v>1.0621043630749349</v>
      </c>
      <c r="F72" s="1">
        <f ca="1">F12+NORMINV(RAND(),0,'Total-Smoothed'!$AG$2)</f>
        <v>0.87185759265172091</v>
      </c>
      <c r="G72" s="1">
        <f ca="1">G12+NORMINV(RAND(),0,'Total-Smoothed'!$AG$2)</f>
        <v>0.93412217253120755</v>
      </c>
      <c r="H72" s="1">
        <f ca="1">H12+NORMINV(RAND(),0,'Total-Smoothed'!$AG$2)</f>
        <v>-0.10625577932520268</v>
      </c>
      <c r="I72" s="1">
        <f ca="1">I12+NORMINV(RAND(),0,'Total-Smoothed'!$AG$2)</f>
        <v>-8.0500343235559435E-3</v>
      </c>
      <c r="J72" s="1">
        <f ca="1">J12+NORMINV(RAND(),0,'Total-Smoothed'!$AG$2)</f>
        <v>-0.16135141871129705</v>
      </c>
      <c r="K72" s="1">
        <f ca="1">K12+NORMINV(RAND(),0,'Total-Smoothed'!$AG$2)</f>
        <v>1.0143008381434504</v>
      </c>
      <c r="L72" s="1">
        <f ca="1">L12+NORMINV(RAND(),0,'Total-Smoothed'!$AG$2)</f>
        <v>0.10035347441992215</v>
      </c>
      <c r="M72" s="1">
        <f ca="1">M12+NORMINV(RAND(),0,'Total-Smoothed'!$AG$2)</f>
        <v>0.97200946930085208</v>
      </c>
      <c r="N72" s="1">
        <f ca="1">N12+NORMINV(RAND(),0,'Total-Smoothed'!$AG$2)</f>
        <v>1.0621322600938909</v>
      </c>
      <c r="O72" s="1">
        <f ca="1">O12+NORMINV(RAND(),0,'Total-Smoothed'!$AG$2)</f>
        <v>1.049617941028931</v>
      </c>
      <c r="P72" s="1">
        <f ca="1">P12+NORMINV(RAND(),0,'Total-Smoothed'!$AG$2)</f>
        <v>0.11585825135133479</v>
      </c>
      <c r="Q72" s="1">
        <f ca="1">Q12+NORMINV(RAND(),0,'Total-Smoothed'!$AG$2)</f>
        <v>0.78257746270166517</v>
      </c>
      <c r="R72" s="1">
        <f ca="1">R12+NORMINV(RAND(),0,'Total-Smoothed'!$AG$2)</f>
        <v>0.36837139011797004</v>
      </c>
      <c r="S72" s="1">
        <f ca="1">S12+NORMINV(RAND(),0,'Total-Smoothed'!$AG$2)</f>
        <v>1.0877616893545912</v>
      </c>
      <c r="T72" s="1">
        <f ca="1">T12+NORMINV(RAND(),0,'Total-Smoothed'!$AG$2)</f>
        <v>-6.3277889227141421E-3</v>
      </c>
      <c r="U72" s="1">
        <f ca="1">U12+NORMINV(RAND(),0,'Total-Smoothed'!$AG$2)</f>
        <v>2.9547783399875016E-2</v>
      </c>
      <c r="V72" s="1">
        <f ca="1">V12+NORMINV(RAND(),0,'Total-Smoothed'!$AG$2)</f>
        <v>0.12666543111414305</v>
      </c>
      <c r="W72" s="1">
        <f ca="1">W12+NORMINV(RAND(),0,'Total-Smoothed'!$AG$2)</f>
        <v>0.83209866683200584</v>
      </c>
    </row>
    <row r="73" spans="1:23">
      <c r="A73">
        <v>84</v>
      </c>
      <c r="B73" t="s">
        <v>59</v>
      </c>
      <c r="C73">
        <v>30</v>
      </c>
      <c r="D73" s="1">
        <f ca="1">D13+NORMINV(RAND(),0,'Total-Smoothed'!$AG$2)</f>
        <v>1.7169573880677396E-2</v>
      </c>
      <c r="E73" s="1">
        <f ca="1">E13+NORMINV(RAND(),0,'Total-Smoothed'!$AG$2)</f>
        <v>1.0069105601656052</v>
      </c>
      <c r="F73" s="1">
        <f ca="1">F13+NORMINV(RAND(),0,'Total-Smoothed'!$AG$2)</f>
        <v>0.79316654498319916</v>
      </c>
      <c r="G73" s="1">
        <f ca="1">G13+NORMINV(RAND(),0,'Total-Smoothed'!$AG$2)</f>
        <v>0.96392329708336466</v>
      </c>
      <c r="H73" s="1">
        <f ca="1">H13+NORMINV(RAND(),0,'Total-Smoothed'!$AG$2)</f>
        <v>-6.5335600440941397E-3</v>
      </c>
      <c r="I73" s="1">
        <f ca="1">I13+NORMINV(RAND(),0,'Total-Smoothed'!$AG$2)</f>
        <v>0.15903945939120431</v>
      </c>
      <c r="J73" s="1">
        <f ca="1">J13+NORMINV(RAND(),0,'Total-Smoothed'!$AG$2)</f>
        <v>0.23732362269198826</v>
      </c>
      <c r="K73" s="1">
        <f ca="1">K13+NORMINV(RAND(),0,'Total-Smoothed'!$AG$2)</f>
        <v>1.139464823708362</v>
      </c>
      <c r="L73" s="1">
        <f ca="1">L13+NORMINV(RAND(),0,'Total-Smoothed'!$AG$2)</f>
        <v>-6.0135783425791955E-2</v>
      </c>
      <c r="M73" s="1">
        <f ca="1">M13+NORMINV(RAND(),0,'Total-Smoothed'!$AG$2)</f>
        <v>0.88064000095388717</v>
      </c>
      <c r="N73" s="1">
        <f ca="1">N13+NORMINV(RAND(),0,'Total-Smoothed'!$AG$2)</f>
        <v>1.1345138221942341</v>
      </c>
      <c r="O73" s="1">
        <f ca="1">O13+NORMINV(RAND(),0,'Total-Smoothed'!$AG$2)</f>
        <v>-3.1075365817792067E-2</v>
      </c>
      <c r="P73" s="1">
        <f ca="1">P13+NORMINV(RAND(),0,'Total-Smoothed'!$AG$2)</f>
        <v>9.7202159759877049E-4</v>
      </c>
      <c r="Q73" s="1">
        <f ca="1">Q13+NORMINV(RAND(),0,'Total-Smoothed'!$AG$2)</f>
        <v>1.053143099163125</v>
      </c>
      <c r="R73" s="1">
        <f ca="1">R13+NORMINV(RAND(),0,'Total-Smoothed'!$AG$2)</f>
        <v>6.0780387417111517E-2</v>
      </c>
      <c r="S73" s="1">
        <f ca="1">S13+NORMINV(RAND(),0,'Total-Smoothed'!$AG$2)</f>
        <v>1.0877141443150475</v>
      </c>
      <c r="T73" s="1">
        <f ca="1">T13+NORMINV(RAND(),0,'Total-Smoothed'!$AG$2)</f>
        <v>0.48327549082316978</v>
      </c>
      <c r="U73" s="1">
        <f ca="1">U13+NORMINV(RAND(),0,'Total-Smoothed'!$AG$2)</f>
        <v>-0.13148541728021429</v>
      </c>
      <c r="V73" s="1">
        <f ca="1">V13+NORMINV(RAND(),0,'Total-Smoothed'!$AG$2)</f>
        <v>-0.1083293480835088</v>
      </c>
      <c r="W73" s="1">
        <f ca="1">W13+NORMINV(RAND(),0,'Total-Smoothed'!$AG$2)</f>
        <v>1.638373946450928E-2</v>
      </c>
    </row>
    <row r="74" spans="1:23">
      <c r="A74">
        <v>85</v>
      </c>
      <c r="B74" t="s">
        <v>60</v>
      </c>
      <c r="C74">
        <v>30</v>
      </c>
      <c r="D74" s="1">
        <f ca="1">D14+NORMINV(RAND(),0,'Total-Smoothed'!$AG$2)</f>
        <v>-4.1761813510632823E-2</v>
      </c>
      <c r="E74" s="1">
        <f ca="1">E14+NORMINV(RAND(),0,'Total-Smoothed'!$AG$2)</f>
        <v>1.057261913787924</v>
      </c>
      <c r="F74" s="1">
        <f ca="1">F14+NORMINV(RAND(),0,'Total-Smoothed'!$AG$2)</f>
        <v>-0.17550133428266493</v>
      </c>
      <c r="G74" s="1">
        <f ca="1">G14+NORMINV(RAND(),0,'Total-Smoothed'!$AG$2)</f>
        <v>0.9340634789593818</v>
      </c>
      <c r="H74" s="1">
        <f ca="1">H14+NORMINV(RAND(),0,'Total-Smoothed'!$AG$2)</f>
        <v>0.81113900195208644</v>
      </c>
      <c r="I74" s="1">
        <f ca="1">I14+NORMINV(RAND(),0,'Total-Smoothed'!$AG$2)</f>
        <v>1.0110323645466064</v>
      </c>
      <c r="J74" s="1">
        <f ca="1">J14+NORMINV(RAND(),0,'Total-Smoothed'!$AG$2)</f>
        <v>0.18680901530392749</v>
      </c>
      <c r="K74" s="1">
        <f ca="1">K14+NORMINV(RAND(),0,'Total-Smoothed'!$AG$2)</f>
        <v>1.1641352839821641</v>
      </c>
      <c r="L74" s="1">
        <f ca="1">L14+NORMINV(RAND(),0,'Total-Smoothed'!$AG$2)</f>
        <v>1.8640288451768225E-2</v>
      </c>
      <c r="M74" s="1">
        <f ca="1">M14+NORMINV(RAND(),0,'Total-Smoothed'!$AG$2)</f>
        <v>1.0509933836785217</v>
      </c>
      <c r="N74" s="1">
        <f ca="1">N14+NORMINV(RAND(),0,'Total-Smoothed'!$AG$2)</f>
        <v>8.5758105749111718E-2</v>
      </c>
      <c r="O74" s="1">
        <f ca="1">O14+NORMINV(RAND(),0,'Total-Smoothed'!$AG$2)</f>
        <v>-7.6191169783520099E-2</v>
      </c>
      <c r="P74" s="1">
        <f ca="1">P14+NORMINV(RAND(),0,'Total-Smoothed'!$AG$2)</f>
        <v>4.8496258205604437E-2</v>
      </c>
      <c r="Q74" s="1">
        <f ca="1">Q14+NORMINV(RAND(),0,'Total-Smoothed'!$AG$2)</f>
        <v>0.96847964872044201</v>
      </c>
      <c r="R74" s="1">
        <f ca="1">R14+NORMINV(RAND(),0,'Total-Smoothed'!$AG$2)</f>
        <v>-7.7209748752933016E-2</v>
      </c>
      <c r="S74" s="1">
        <f ca="1">S14+NORMINV(RAND(),0,'Total-Smoothed'!$AG$2)</f>
        <v>0.78611995718821759</v>
      </c>
      <c r="T74" s="1">
        <f ca="1">T14+NORMINV(RAND(),0,'Total-Smoothed'!$AG$2)</f>
        <v>7.503559746342435E-2</v>
      </c>
      <c r="U74" s="1">
        <f ca="1">U14+NORMINV(RAND(),0,'Total-Smoothed'!$AG$2)</f>
        <v>8.5512198855829655E-2</v>
      </c>
      <c r="V74" s="1">
        <f ca="1">V14+NORMINV(RAND(),0,'Total-Smoothed'!$AG$2)</f>
        <v>1.0572184627608665</v>
      </c>
      <c r="W74" s="1">
        <f ca="1">W14+NORMINV(RAND(),0,'Total-Smoothed'!$AG$2)</f>
        <v>1.0314763767919579</v>
      </c>
    </row>
    <row r="75" spans="1:23">
      <c r="A75">
        <v>86</v>
      </c>
      <c r="B75" t="s">
        <v>61</v>
      </c>
      <c r="C75">
        <v>30</v>
      </c>
      <c r="D75" s="1">
        <f ca="1">D15+NORMINV(RAND(),0,'Total-Smoothed'!$AG$2)</f>
        <v>-0.14069609973648808</v>
      </c>
      <c r="E75" s="1">
        <f ca="1">E15+NORMINV(RAND(),0,'Total-Smoothed'!$AG$2)</f>
        <v>8.1837798693279992E-2</v>
      </c>
      <c r="F75" s="1">
        <f ca="1">F15+NORMINV(RAND(),0,'Total-Smoothed'!$AG$2)</f>
        <v>1.0143557294880403</v>
      </c>
      <c r="G75" s="1">
        <f ca="1">G15+NORMINV(RAND(),0,'Total-Smoothed'!$AG$2)</f>
        <v>0.97019598768797488</v>
      </c>
      <c r="H75" s="1">
        <f ca="1">H15+NORMINV(RAND(),0,'Total-Smoothed'!$AG$2)</f>
        <v>0.15376538971491027</v>
      </c>
      <c r="I75" s="1">
        <f ca="1">I15+NORMINV(RAND(),0,'Total-Smoothed'!$AG$2)</f>
        <v>1.0033615048330693</v>
      </c>
      <c r="J75" s="1">
        <f ca="1">J15+NORMINV(RAND(),0,'Total-Smoothed'!$AG$2)</f>
        <v>-7.5790041781297664E-5</v>
      </c>
      <c r="K75" s="1">
        <f ca="1">K15+NORMINV(RAND(),0,'Total-Smoothed'!$AG$2)</f>
        <v>0.97839016549628732</v>
      </c>
      <c r="L75" s="1">
        <f ca="1">L15+NORMINV(RAND(),0,'Total-Smoothed'!$AG$2)</f>
        <v>-0.15854117042812796</v>
      </c>
      <c r="M75" s="1">
        <f ca="1">M15+NORMINV(RAND(),0,'Total-Smoothed'!$AG$2)</f>
        <v>1.1176089655610271</v>
      </c>
      <c r="N75" s="1">
        <f ca="1">N15+NORMINV(RAND(),0,'Total-Smoothed'!$AG$2)</f>
        <v>0.15812034844376513</v>
      </c>
      <c r="O75" s="1">
        <f ca="1">O15+NORMINV(RAND(),0,'Total-Smoothed'!$AG$2)</f>
        <v>-4.5813664592461917E-2</v>
      </c>
      <c r="P75" s="1">
        <f ca="1">P15+NORMINV(RAND(),0,'Total-Smoothed'!$AG$2)</f>
        <v>-9.7888460213947578E-3</v>
      </c>
      <c r="Q75" s="1">
        <f ca="1">Q15+NORMINV(RAND(),0,'Total-Smoothed'!$AG$2)</f>
        <v>0.79709482854623026</v>
      </c>
      <c r="R75" s="1">
        <f ca="1">R15+NORMINV(RAND(),0,'Total-Smoothed'!$AG$2)</f>
        <v>-2.5363456736536474E-3</v>
      </c>
      <c r="S75" s="1">
        <f ca="1">S15+NORMINV(RAND(),0,'Total-Smoothed'!$AG$2)</f>
        <v>1.0161724843544546</v>
      </c>
      <c r="T75" s="1">
        <f ca="1">T15+NORMINV(RAND(),0,'Total-Smoothed'!$AG$2)</f>
        <v>-4.1942004914100155E-3</v>
      </c>
      <c r="U75" s="1">
        <f ca="1">U15+NORMINV(RAND(),0,'Total-Smoothed'!$AG$2)</f>
        <v>1.1412040358364435</v>
      </c>
      <c r="V75" s="1">
        <f ca="1">V15+NORMINV(RAND(),0,'Total-Smoothed'!$AG$2)</f>
        <v>0.28072276262672885</v>
      </c>
      <c r="W75" s="1">
        <f ca="1">W15+NORMINV(RAND(),0,'Total-Smoothed'!$AG$2)</f>
        <v>0.12350539570234816</v>
      </c>
    </row>
    <row r="76" spans="1:23">
      <c r="A76">
        <v>87</v>
      </c>
      <c r="B76" t="s">
        <v>62</v>
      </c>
      <c r="C76">
        <v>30</v>
      </c>
      <c r="D76" s="1">
        <f ca="1">D16+NORMINV(RAND(),0,'Total-Smoothed'!$AG$2)</f>
        <v>-0.21713176062491868</v>
      </c>
      <c r="E76" s="1">
        <f ca="1">E16+NORMINV(RAND(),0,'Total-Smoothed'!$AG$2)</f>
        <v>-2.646232007088957E-2</v>
      </c>
      <c r="F76" s="1">
        <f ca="1">F16+NORMINV(RAND(),0,'Total-Smoothed'!$AG$2)</f>
        <v>-0.10366188917468855</v>
      </c>
      <c r="G76" s="1">
        <f ca="1">G16+NORMINV(RAND(),0,'Total-Smoothed'!$AG$2)</f>
        <v>1.0836605999335973</v>
      </c>
      <c r="H76" s="1">
        <f ca="1">H16+NORMINV(RAND(),0,'Total-Smoothed'!$AG$2)</f>
        <v>0.94355176712150535</v>
      </c>
      <c r="I76" s="1">
        <f ca="1">I16+NORMINV(RAND(),0,'Total-Smoothed'!$AG$2)</f>
        <v>1.007431385713192</v>
      </c>
      <c r="J76" s="1">
        <f ca="1">J16+NORMINV(RAND(),0,'Total-Smoothed'!$AG$2)</f>
        <v>-0.1027448136308991</v>
      </c>
      <c r="K76" s="1">
        <f ca="1">K16+NORMINV(RAND(),0,'Total-Smoothed'!$AG$2)</f>
        <v>1.1432816529961862</v>
      </c>
      <c r="L76" s="1">
        <f ca="1">L16+NORMINV(RAND(),0,'Total-Smoothed'!$AG$2)</f>
        <v>6.4336516243881217E-2</v>
      </c>
      <c r="M76" s="1">
        <f ca="1">M16+NORMINV(RAND(),0,'Total-Smoothed'!$AG$2)</f>
        <v>1.2104011229220382</v>
      </c>
      <c r="N76" s="1">
        <f ca="1">N16+NORMINV(RAND(),0,'Total-Smoothed'!$AG$2)</f>
        <v>1.1195748620634329</v>
      </c>
      <c r="O76" s="1">
        <f ca="1">O16+NORMINV(RAND(),0,'Total-Smoothed'!$AG$2)</f>
        <v>7.2111395377589815E-2</v>
      </c>
      <c r="P76" s="1">
        <f ca="1">P16+NORMINV(RAND(),0,'Total-Smoothed'!$AG$2)</f>
        <v>-6.0679701560346549E-2</v>
      </c>
      <c r="Q76" s="1">
        <f ca="1">Q16+NORMINV(RAND(),0,'Total-Smoothed'!$AG$2)</f>
        <v>1.0986448076997191</v>
      </c>
      <c r="R76" s="1">
        <f ca="1">R16+NORMINV(RAND(),0,'Total-Smoothed'!$AG$2)</f>
        <v>7.846250656081577E-2</v>
      </c>
      <c r="S76" s="1">
        <f ca="1">S16+NORMINV(RAND(),0,'Total-Smoothed'!$AG$2)</f>
        <v>0.89888009496494781</v>
      </c>
      <c r="T76" s="1">
        <f ca="1">T16+NORMINV(RAND(),0,'Total-Smoothed'!$AG$2)</f>
        <v>1.8993031018989002E-2</v>
      </c>
      <c r="U76" s="1">
        <f ca="1">U16+NORMINV(RAND(),0,'Total-Smoothed'!$AG$2)</f>
        <v>0.17148355892863576</v>
      </c>
      <c r="V76" s="1">
        <f ca="1">V16+NORMINV(RAND(),0,'Total-Smoothed'!$AG$2)</f>
        <v>0.22054289299051422</v>
      </c>
      <c r="W76" s="1">
        <f ca="1">W16+NORMINV(RAND(),0,'Total-Smoothed'!$AG$2)</f>
        <v>0.7667083506956639</v>
      </c>
    </row>
    <row r="77" spans="1:23">
      <c r="A77">
        <v>88</v>
      </c>
      <c r="B77" t="s">
        <v>63</v>
      </c>
      <c r="C77">
        <v>30</v>
      </c>
      <c r="D77" s="1">
        <f ca="1">D17+NORMINV(RAND(),0,'Total-Smoothed'!$AG$2)</f>
        <v>3.5874600234039544E-2</v>
      </c>
      <c r="E77" s="1">
        <f ca="1">E17+NORMINV(RAND(),0,'Total-Smoothed'!$AG$2)</f>
        <v>0.91494680811121487</v>
      </c>
      <c r="F77" s="1">
        <f ca="1">F17+NORMINV(RAND(),0,'Total-Smoothed'!$AG$2)</f>
        <v>0.85575683822468418</v>
      </c>
      <c r="G77" s="1">
        <f ca="1">G17+NORMINV(RAND(),0,'Total-Smoothed'!$AG$2)</f>
        <v>1.1436988829787416</v>
      </c>
      <c r="H77" s="1">
        <f ca="1">H17+NORMINV(RAND(),0,'Total-Smoothed'!$AG$2)</f>
        <v>-4.4853352844700267E-2</v>
      </c>
      <c r="I77" s="1">
        <f ca="1">I17+NORMINV(RAND(),0,'Total-Smoothed'!$AG$2)</f>
        <v>1.0252768118558744</v>
      </c>
      <c r="J77" s="1">
        <f ca="1">J17+NORMINV(RAND(),0,'Total-Smoothed'!$AG$2)</f>
        <v>1.2389062278480557E-2</v>
      </c>
      <c r="K77" s="1">
        <f ca="1">K17+NORMINV(RAND(),0,'Total-Smoothed'!$AG$2)</f>
        <v>0.86000230354726281</v>
      </c>
      <c r="L77" s="1">
        <f ca="1">L17+NORMINV(RAND(),0,'Total-Smoothed'!$AG$2)</f>
        <v>9.85325910367537E-2</v>
      </c>
      <c r="M77" s="1">
        <f ca="1">M17+NORMINV(RAND(),0,'Total-Smoothed'!$AG$2)</f>
        <v>0.92504465074583575</v>
      </c>
      <c r="N77" s="1">
        <f ca="1">N17+NORMINV(RAND(),0,'Total-Smoothed'!$AG$2)</f>
        <v>-1.0188188367292468E-2</v>
      </c>
      <c r="O77" s="1">
        <f ca="1">O17+NORMINV(RAND(),0,'Total-Smoothed'!$AG$2)</f>
        <v>4.7706871821815294E-2</v>
      </c>
      <c r="P77" s="1">
        <f ca="1">P17+NORMINV(RAND(),0,'Total-Smoothed'!$AG$2)</f>
        <v>9.8782807043321985E-2</v>
      </c>
      <c r="Q77" s="1">
        <f ca="1">Q17+NORMINV(RAND(),0,'Total-Smoothed'!$AG$2)</f>
        <v>1.0093669471584872</v>
      </c>
      <c r="R77" s="1">
        <f ca="1">R17+NORMINV(RAND(),0,'Total-Smoothed'!$AG$2)</f>
        <v>-0.1068325242972237</v>
      </c>
      <c r="S77" s="1">
        <f ca="1">S17+NORMINV(RAND(),0,'Total-Smoothed'!$AG$2)</f>
        <v>1.0947611018280266</v>
      </c>
      <c r="T77" s="1">
        <f ca="1">T17+NORMINV(RAND(),0,'Total-Smoothed'!$AG$2)</f>
        <v>8.4844457170365817E-2</v>
      </c>
      <c r="U77" s="1">
        <f ca="1">U17+NORMINV(RAND(),0,'Total-Smoothed'!$AG$2)</f>
        <v>-6.4330992821320973E-2</v>
      </c>
      <c r="V77" s="1">
        <f ca="1">V17+NORMINV(RAND(),0,'Total-Smoothed'!$AG$2)</f>
        <v>0.83633033208619512</v>
      </c>
      <c r="W77" s="1">
        <f ca="1">W17+NORMINV(RAND(),0,'Total-Smoothed'!$AG$2)</f>
        <v>1.1084370801994949</v>
      </c>
    </row>
    <row r="78" spans="1:23">
      <c r="A78">
        <v>89</v>
      </c>
      <c r="B78" t="s">
        <v>64</v>
      </c>
      <c r="C78">
        <v>30</v>
      </c>
      <c r="D78" s="1">
        <f ca="1">D18+NORMINV(RAND(),0,'Total-Smoothed'!$AG$2)</f>
        <v>-3.5189381455644556E-2</v>
      </c>
      <c r="E78" s="1">
        <f ca="1">E18+NORMINV(RAND(),0,'Total-Smoothed'!$AG$2)</f>
        <v>0.11492386773185573</v>
      </c>
      <c r="F78" s="1">
        <f ca="1">F18+NORMINV(RAND(),0,'Total-Smoothed'!$AG$2)</f>
        <v>6.2216357700003645E-2</v>
      </c>
      <c r="G78" s="1">
        <f ca="1">G18+NORMINV(RAND(),0,'Total-Smoothed'!$AG$2)</f>
        <v>0.89858573162638211</v>
      </c>
      <c r="H78" s="1">
        <f ca="1">H18+NORMINV(RAND(),0,'Total-Smoothed'!$AG$2)</f>
        <v>0.17386933415465017</v>
      </c>
      <c r="I78" s="1">
        <f ca="1">I18+NORMINV(RAND(),0,'Total-Smoothed'!$AG$2)</f>
        <v>1.0253425681600508</v>
      </c>
      <c r="J78" s="1">
        <f ca="1">J18+NORMINV(RAND(),0,'Total-Smoothed'!$AG$2)</f>
        <v>-7.3210519623023704E-2</v>
      </c>
      <c r="K78" s="1">
        <f ca="1">K18+NORMINV(RAND(),0,'Total-Smoothed'!$AG$2)</f>
        <v>1.0265777979689736</v>
      </c>
      <c r="L78" s="1">
        <f ca="1">L18+NORMINV(RAND(),0,'Total-Smoothed'!$AG$2)</f>
        <v>0.20507132707226136</v>
      </c>
      <c r="M78" s="1">
        <f ca="1">M18+NORMINV(RAND(),0,'Total-Smoothed'!$AG$2)</f>
        <v>0.7094578115552912</v>
      </c>
      <c r="N78" s="1">
        <f ca="1">N18+NORMINV(RAND(),0,'Total-Smoothed'!$AG$2)</f>
        <v>7.6520363922753895E-2</v>
      </c>
      <c r="O78" s="1">
        <f ca="1">O18+NORMINV(RAND(),0,'Total-Smoothed'!$AG$2)</f>
        <v>5.6001949896016326E-2</v>
      </c>
      <c r="P78" s="1">
        <f ca="1">P18+NORMINV(RAND(),0,'Total-Smoothed'!$AG$2)</f>
        <v>-3.1741486305511078E-3</v>
      </c>
      <c r="Q78" s="1">
        <f ca="1">Q18+NORMINV(RAND(),0,'Total-Smoothed'!$AG$2)</f>
        <v>0.92665244036022387</v>
      </c>
      <c r="R78" s="1">
        <f ca="1">R18+NORMINV(RAND(),0,'Total-Smoothed'!$AG$2)</f>
        <v>0.76463148192190311</v>
      </c>
      <c r="S78" s="1">
        <f ca="1">S18+NORMINV(RAND(),0,'Total-Smoothed'!$AG$2)</f>
        <v>0.96272848489572871</v>
      </c>
      <c r="T78" s="1">
        <f ca="1">T18+NORMINV(RAND(),0,'Total-Smoothed'!$AG$2)</f>
        <v>0.1193200194095892</v>
      </c>
      <c r="U78" s="1">
        <f ca="1">U18+NORMINV(RAND(),0,'Total-Smoothed'!$AG$2)</f>
        <v>0.22810331572225215</v>
      </c>
      <c r="V78" s="1">
        <f ca="1">V18+NORMINV(RAND(),0,'Total-Smoothed'!$AG$2)</f>
        <v>0.68789038797009361</v>
      </c>
      <c r="W78" s="1">
        <f ca="1">W18+NORMINV(RAND(),0,'Total-Smoothed'!$AG$2)</f>
        <v>0.20956107149620554</v>
      </c>
    </row>
    <row r="79" spans="1:23">
      <c r="A79">
        <v>90</v>
      </c>
      <c r="B79" t="s">
        <v>65</v>
      </c>
      <c r="C79">
        <v>30</v>
      </c>
      <c r="D79" s="1">
        <f ca="1">D19+NORMINV(RAND(),0,'Total-Smoothed'!$AG$2)</f>
        <v>4.7529463750914575E-2</v>
      </c>
      <c r="E79" s="1">
        <f ca="1">E19+NORMINV(RAND(),0,'Total-Smoothed'!$AG$2)</f>
        <v>0.73108176499069299</v>
      </c>
      <c r="F79" s="1">
        <f ca="1">F19+NORMINV(RAND(),0,'Total-Smoothed'!$AG$2)</f>
        <v>0.16582639187093026</v>
      </c>
      <c r="G79" s="1">
        <f ca="1">G19+NORMINV(RAND(),0,'Total-Smoothed'!$AG$2)</f>
        <v>1.0480748265721129</v>
      </c>
      <c r="H79" s="1">
        <f ca="1">H19+NORMINV(RAND(),0,'Total-Smoothed'!$AG$2)</f>
        <v>0.70943274705097659</v>
      </c>
      <c r="I79" s="1">
        <f ca="1">I19+NORMINV(RAND(),0,'Total-Smoothed'!$AG$2)</f>
        <v>0.9726290224284897</v>
      </c>
      <c r="J79" s="1">
        <f ca="1">J19+NORMINV(RAND(),0,'Total-Smoothed'!$AG$2)</f>
        <v>-0.1123337110774755</v>
      </c>
      <c r="K79" s="1">
        <f ca="1">K19+NORMINV(RAND(),0,'Total-Smoothed'!$AG$2)</f>
        <v>0.89657598344857714</v>
      </c>
      <c r="L79" s="1">
        <f ca="1">L19+NORMINV(RAND(),0,'Total-Smoothed'!$AG$2)</f>
        <v>1.1010895859526972</v>
      </c>
      <c r="M79" s="1">
        <f ca="1">M19+NORMINV(RAND(),0,'Total-Smoothed'!$AG$2)</f>
        <v>0.39253389792374899</v>
      </c>
      <c r="N79" s="1">
        <f ca="1">N19+NORMINV(RAND(),0,'Total-Smoothed'!$AG$2)</f>
        <v>5.8363757449326599E-2</v>
      </c>
      <c r="O79" s="1">
        <f ca="1">O19+NORMINV(RAND(),0,'Total-Smoothed'!$AG$2)</f>
        <v>3.5711987332507349E-2</v>
      </c>
      <c r="P79" s="1">
        <f ca="1">P19+NORMINV(RAND(),0,'Total-Smoothed'!$AG$2)</f>
        <v>2.3986473934757696E-2</v>
      </c>
      <c r="Q79" s="1">
        <f ca="1">Q19+NORMINV(RAND(),0,'Total-Smoothed'!$AG$2)</f>
        <v>1.0056869889189008</v>
      </c>
      <c r="R79" s="1">
        <f ca="1">R19+NORMINV(RAND(),0,'Total-Smoothed'!$AG$2)</f>
        <v>-5.9381216763321282E-2</v>
      </c>
      <c r="S79" s="1">
        <f ca="1">S19+NORMINV(RAND(),0,'Total-Smoothed'!$AG$2)</f>
        <v>0.95675041105072256</v>
      </c>
      <c r="T79" s="1">
        <f ca="1">T19+NORMINV(RAND(),0,'Total-Smoothed'!$AG$2)</f>
        <v>3.7773716019507554E-2</v>
      </c>
      <c r="U79" s="1">
        <f ca="1">U19+NORMINV(RAND(),0,'Total-Smoothed'!$AG$2)</f>
        <v>7.6218994567832835E-2</v>
      </c>
      <c r="V79" s="1">
        <f ca="1">V19+NORMINV(RAND(),0,'Total-Smoothed'!$AG$2)</f>
        <v>0.18716706698095187</v>
      </c>
      <c r="W79" s="1">
        <f ca="1">W19+NORMINV(RAND(),0,'Total-Smoothed'!$AG$2)</f>
        <v>0.49386079815792427</v>
      </c>
    </row>
    <row r="80" spans="1:23">
      <c r="A80">
        <v>91</v>
      </c>
      <c r="B80" t="s">
        <v>66</v>
      </c>
      <c r="C80">
        <v>30</v>
      </c>
      <c r="D80" s="1">
        <f ca="1">D20+NORMINV(RAND(),0,'Total-Smoothed'!$AG$2)</f>
        <v>-0.12479568356298057</v>
      </c>
      <c r="E80" s="1">
        <f ca="1">E20+NORMINV(RAND(),0,'Total-Smoothed'!$AG$2)</f>
        <v>8.091759308620608E-2</v>
      </c>
      <c r="F80" s="1">
        <f ca="1">F20+NORMINV(RAND(),0,'Total-Smoothed'!$AG$2)</f>
        <v>4.772325965165293E-2</v>
      </c>
      <c r="G80" s="1">
        <f ca="1">G20+NORMINV(RAND(),0,'Total-Smoothed'!$AG$2)</f>
        <v>1.0647733483263659</v>
      </c>
      <c r="H80" s="1">
        <f ca="1">H20+NORMINV(RAND(),0,'Total-Smoothed'!$AG$2)</f>
        <v>-0.18012250493150819</v>
      </c>
      <c r="I80" s="1">
        <f ca="1">I20+NORMINV(RAND(),0,'Total-Smoothed'!$AG$2)</f>
        <v>-2.7072328265792922E-2</v>
      </c>
      <c r="J80" s="1">
        <f ca="1">J20+NORMINV(RAND(),0,'Total-Smoothed'!$AG$2)</f>
        <v>0.2252520351848554</v>
      </c>
      <c r="K80" s="1">
        <f ca="1">K20+NORMINV(RAND(),0,'Total-Smoothed'!$AG$2)</f>
        <v>0.95180396184854332</v>
      </c>
      <c r="L80" s="1">
        <f ca="1">L20+NORMINV(RAND(),0,'Total-Smoothed'!$AG$2)</f>
        <v>1.0542998087945457</v>
      </c>
      <c r="M80" s="1">
        <f ca="1">M20+NORMINV(RAND(),0,'Total-Smoothed'!$AG$2)</f>
        <v>0.10658708572678131</v>
      </c>
      <c r="N80" s="1">
        <f ca="1">N20+NORMINV(RAND(),0,'Total-Smoothed'!$AG$2)</f>
        <v>2.1160789029466141E-2</v>
      </c>
      <c r="O80" s="1">
        <f ca="1">O20+NORMINV(RAND(),0,'Total-Smoothed'!$AG$2)</f>
        <v>-5.6536021382424988E-3</v>
      </c>
      <c r="P80" s="1">
        <f ca="1">P20+NORMINV(RAND(),0,'Total-Smoothed'!$AG$2)</f>
        <v>-1.7824565584014417E-2</v>
      </c>
      <c r="Q80" s="1">
        <f ca="1">Q20+NORMINV(RAND(),0,'Total-Smoothed'!$AG$2)</f>
        <v>0.9834130816072485</v>
      </c>
      <c r="R80" s="1">
        <f ca="1">R20+NORMINV(RAND(),0,'Total-Smoothed'!$AG$2)</f>
        <v>0.23006626611921249</v>
      </c>
      <c r="S80" s="1">
        <f ca="1">S20+NORMINV(RAND(),0,'Total-Smoothed'!$AG$2)</f>
        <v>0.82965013265345799</v>
      </c>
      <c r="T80" s="1">
        <f ca="1">T20+NORMINV(RAND(),0,'Total-Smoothed'!$AG$2)</f>
        <v>-0.17723944236597092</v>
      </c>
      <c r="U80" s="1">
        <f ca="1">U20+NORMINV(RAND(),0,'Total-Smoothed'!$AG$2)</f>
        <v>-3.4456857716036134E-2</v>
      </c>
      <c r="V80" s="1">
        <f ca="1">V20+NORMINV(RAND(),0,'Total-Smoothed'!$AG$2)</f>
        <v>-8.0633495509699615E-2</v>
      </c>
      <c r="W80" s="1">
        <f ca="1">W20+NORMINV(RAND(),0,'Total-Smoothed'!$AG$2)</f>
        <v>0.94478965787161573</v>
      </c>
    </row>
    <row r="81" spans="1:23">
      <c r="A81">
        <v>92</v>
      </c>
      <c r="B81" t="s">
        <v>67</v>
      </c>
      <c r="C81">
        <v>30</v>
      </c>
      <c r="D81" s="1">
        <f ca="1">D21+NORMINV(RAND(),0,'Total-Smoothed'!$AG$2)</f>
        <v>6.7006818082580605E-2</v>
      </c>
      <c r="E81" s="1">
        <f ca="1">E21+NORMINV(RAND(),0,'Total-Smoothed'!$AG$2)</f>
        <v>1.0770619081239101</v>
      </c>
      <c r="F81" s="1">
        <f ca="1">F21+NORMINV(RAND(),0,'Total-Smoothed'!$AG$2)</f>
        <v>6.0726017652579747E-2</v>
      </c>
      <c r="G81" s="1">
        <f ca="1">G21+NORMINV(RAND(),0,'Total-Smoothed'!$AG$2)</f>
        <v>1.1478498448318231</v>
      </c>
      <c r="H81" s="1">
        <f ca="1">H21+NORMINV(RAND(),0,'Total-Smoothed'!$AG$2)</f>
        <v>0.8782343022525454</v>
      </c>
      <c r="I81" s="1">
        <f ca="1">I21+NORMINV(RAND(),0,'Total-Smoothed'!$AG$2)</f>
        <v>0.17422283177385378</v>
      </c>
      <c r="J81" s="1">
        <f ca="1">J21+NORMINV(RAND(),0,'Total-Smoothed'!$AG$2)</f>
        <v>5.3094932469084768E-2</v>
      </c>
      <c r="K81" s="1">
        <f ca="1">K21+NORMINV(RAND(),0,'Total-Smoothed'!$AG$2)</f>
        <v>0.93920705740832999</v>
      </c>
      <c r="L81" s="1">
        <f ca="1">L21+NORMINV(RAND(),0,'Total-Smoothed'!$AG$2)</f>
        <v>0.93872829263866375</v>
      </c>
      <c r="M81" s="1">
        <f ca="1">M21+NORMINV(RAND(),0,'Total-Smoothed'!$AG$2)</f>
        <v>0.89191596718862032</v>
      </c>
      <c r="N81" s="1">
        <f ca="1">N21+NORMINV(RAND(),0,'Total-Smoothed'!$AG$2)</f>
        <v>-4.3392409979793919E-2</v>
      </c>
      <c r="O81" s="1">
        <f ca="1">O21+NORMINV(RAND(),0,'Total-Smoothed'!$AG$2)</f>
        <v>-4.5957406219690237E-2</v>
      </c>
      <c r="P81" s="1">
        <f ca="1">P21+NORMINV(RAND(),0,'Total-Smoothed'!$AG$2)</f>
        <v>3.9650543417295459E-2</v>
      </c>
      <c r="Q81" s="1">
        <f ca="1">Q21+NORMINV(RAND(),0,'Total-Smoothed'!$AG$2)</f>
        <v>0.91935482027308346</v>
      </c>
      <c r="R81" s="1">
        <f ca="1">R21+NORMINV(RAND(),0,'Total-Smoothed'!$AG$2)</f>
        <v>-9.7454312821342259E-2</v>
      </c>
      <c r="S81" s="1">
        <f ca="1">S21+NORMINV(RAND(),0,'Total-Smoothed'!$AG$2)</f>
        <v>0.96305549175171656</v>
      </c>
      <c r="T81" s="1">
        <f ca="1">T21+NORMINV(RAND(),0,'Total-Smoothed'!$AG$2)</f>
        <v>0.30289787697471682</v>
      </c>
      <c r="U81" s="1">
        <f ca="1">U21+NORMINV(RAND(),0,'Total-Smoothed'!$AG$2)</f>
        <v>-6.3313173954146859E-2</v>
      </c>
      <c r="V81" s="1">
        <f ca="1">V21+NORMINV(RAND(),0,'Total-Smoothed'!$AG$2)</f>
        <v>4.5866726050614662E-2</v>
      </c>
      <c r="W81" s="1">
        <f ca="1">W21+NORMINV(RAND(),0,'Total-Smoothed'!$AG$2)</f>
        <v>5.8475085530832457E-2</v>
      </c>
    </row>
    <row r="82" spans="1:23">
      <c r="A82">
        <v>93</v>
      </c>
      <c r="B82" t="s">
        <v>68</v>
      </c>
      <c r="C82">
        <v>30</v>
      </c>
      <c r="D82" s="1">
        <f ca="1">D22+NORMINV(RAND(),0,'Total-Smoothed'!$AG$2)</f>
        <v>-9.868476327734868E-2</v>
      </c>
      <c r="E82" s="1">
        <f ca="1">E22+NORMINV(RAND(),0,'Total-Smoothed'!$AG$2)</f>
        <v>-5.6105539499443823E-2</v>
      </c>
      <c r="F82" s="1">
        <f ca="1">F22+NORMINV(RAND(),0,'Total-Smoothed'!$AG$2)</f>
        <v>8.3277008639293972E-3</v>
      </c>
      <c r="G82" s="1">
        <f ca="1">G22+NORMINV(RAND(),0,'Total-Smoothed'!$AG$2)</f>
        <v>0.95902501493024772</v>
      </c>
      <c r="H82" s="1">
        <f ca="1">H22+NORMINV(RAND(),0,'Total-Smoothed'!$AG$2)</f>
        <v>0.88852324841049968</v>
      </c>
      <c r="I82" s="1">
        <f ca="1">I22+NORMINV(RAND(),0,'Total-Smoothed'!$AG$2)</f>
        <v>1.0345423083768974</v>
      </c>
      <c r="J82" s="1">
        <f ca="1">J22+NORMINV(RAND(),0,'Total-Smoothed'!$AG$2)</f>
        <v>0.13034543439409249</v>
      </c>
      <c r="K82" s="1">
        <f ca="1">K22+NORMINV(RAND(),0,'Total-Smoothed'!$AG$2)</f>
        <v>1.1170654656000554</v>
      </c>
      <c r="L82" s="1">
        <f ca="1">L22+NORMINV(RAND(),0,'Total-Smoothed'!$AG$2)</f>
        <v>0.91730406045242963</v>
      </c>
      <c r="M82" s="1">
        <f ca="1">M22+NORMINV(RAND(),0,'Total-Smoothed'!$AG$2)</f>
        <v>0.90909464630412218</v>
      </c>
      <c r="N82" s="1">
        <f ca="1">N22+NORMINV(RAND(),0,'Total-Smoothed'!$AG$2)</f>
        <v>1.1721183424292121</v>
      </c>
      <c r="O82" s="1">
        <f ca="1">O22+NORMINV(RAND(),0,'Total-Smoothed'!$AG$2)</f>
        <v>3.3583533190541595E-2</v>
      </c>
      <c r="P82" s="1">
        <f ca="1">P22+NORMINV(RAND(),0,'Total-Smoothed'!$AG$2)</f>
        <v>4.52679618061703E-2</v>
      </c>
      <c r="Q82" s="1">
        <f ca="1">Q22+NORMINV(RAND(),0,'Total-Smoothed'!$AG$2)</f>
        <v>0.82987195826800519</v>
      </c>
      <c r="R82" s="1">
        <f ca="1">R22+NORMINV(RAND(),0,'Total-Smoothed'!$AG$2)</f>
        <v>4.6158571014116995E-2</v>
      </c>
      <c r="S82" s="1">
        <f ca="1">S22+NORMINV(RAND(),0,'Total-Smoothed'!$AG$2)</f>
        <v>0.95106187732848158</v>
      </c>
      <c r="T82" s="1">
        <f ca="1">T22+NORMINV(RAND(),0,'Total-Smoothed'!$AG$2)</f>
        <v>4.9370219739190119E-2</v>
      </c>
      <c r="U82" s="1">
        <f ca="1">U22+NORMINV(RAND(),0,'Total-Smoothed'!$AG$2)</f>
        <v>-2.7307443455341907E-2</v>
      </c>
      <c r="V82" s="1">
        <f ca="1">V22+NORMINV(RAND(),0,'Total-Smoothed'!$AG$2)</f>
        <v>6.1234883405302282E-2</v>
      </c>
      <c r="W82" s="1">
        <f ca="1">W22+NORMINV(RAND(),0,'Total-Smoothed'!$AG$2)</f>
        <v>1.0179922330467217</v>
      </c>
    </row>
    <row r="83" spans="1:23">
      <c r="A83">
        <v>94</v>
      </c>
      <c r="B83" t="s">
        <v>69</v>
      </c>
      <c r="C83">
        <v>30</v>
      </c>
      <c r="D83" s="1">
        <f ca="1">D23+NORMINV(RAND(),0,'Total-Smoothed'!$AG$2)</f>
        <v>2.0096140920692996E-2</v>
      </c>
      <c r="E83" s="1">
        <f ca="1">E23+NORMINV(RAND(),0,'Total-Smoothed'!$AG$2)</f>
        <v>4.1858325816420031E-2</v>
      </c>
      <c r="F83" s="1">
        <f ca="1">F23+NORMINV(RAND(),0,'Total-Smoothed'!$AG$2)</f>
        <v>8.4716824153236947E-2</v>
      </c>
      <c r="G83" s="1">
        <f ca="1">G23+NORMINV(RAND(),0,'Total-Smoothed'!$AG$2)</f>
        <v>1.0068701609832358</v>
      </c>
      <c r="H83" s="1">
        <f ca="1">H23+NORMINV(RAND(),0,'Total-Smoothed'!$AG$2)</f>
        <v>0.62327077680155962</v>
      </c>
      <c r="I83" s="1">
        <f ca="1">I23+NORMINV(RAND(),0,'Total-Smoothed'!$AG$2)</f>
        <v>-7.0252628341823456E-3</v>
      </c>
      <c r="J83" s="1">
        <f ca="1">J23+NORMINV(RAND(),0,'Total-Smoothed'!$AG$2)</f>
        <v>0.12721612073082716</v>
      </c>
      <c r="K83" s="1">
        <f ca="1">K23+NORMINV(RAND(),0,'Total-Smoothed'!$AG$2)</f>
        <v>0.96785209836795905</v>
      </c>
      <c r="L83" s="1">
        <f ca="1">L23+NORMINV(RAND(),0,'Total-Smoothed'!$AG$2)</f>
        <v>0.93911674470349282</v>
      </c>
      <c r="M83" s="1">
        <f ca="1">M23+NORMINV(RAND(),0,'Total-Smoothed'!$AG$2)</f>
        <v>1.078035953518524</v>
      </c>
      <c r="N83" s="1">
        <f ca="1">N23+NORMINV(RAND(),0,'Total-Smoothed'!$AG$2)</f>
        <v>9.0109277481667444E-2</v>
      </c>
      <c r="O83" s="1">
        <f ca="1">O23+NORMINV(RAND(),0,'Total-Smoothed'!$AG$2)</f>
        <v>3.3128431624682542E-2</v>
      </c>
      <c r="P83" s="1">
        <f ca="1">P23+NORMINV(RAND(),0,'Total-Smoothed'!$AG$2)</f>
        <v>4.1389559748257448E-2</v>
      </c>
      <c r="Q83" s="1">
        <f ca="1">Q23+NORMINV(RAND(),0,'Total-Smoothed'!$AG$2)</f>
        <v>0.9591450223137169</v>
      </c>
      <c r="R83" s="1">
        <f ca="1">R23+NORMINV(RAND(),0,'Total-Smoothed'!$AG$2)</f>
        <v>0.35308729897687552</v>
      </c>
      <c r="S83" s="1">
        <f ca="1">S23+NORMINV(RAND(),0,'Total-Smoothed'!$AG$2)</f>
        <v>0.91683019924354769</v>
      </c>
      <c r="T83" s="1">
        <f ca="1">T23+NORMINV(RAND(),0,'Total-Smoothed'!$AG$2)</f>
        <v>0.37240803797880978</v>
      </c>
      <c r="U83" s="1">
        <f ca="1">U23+NORMINV(RAND(),0,'Total-Smoothed'!$AG$2)</f>
        <v>-0.13198852097655508</v>
      </c>
      <c r="V83" s="1">
        <f ca="1">V23+NORMINV(RAND(),0,'Total-Smoothed'!$AG$2)</f>
        <v>-2.52322502912425E-2</v>
      </c>
      <c r="W83" s="1">
        <f ca="1">W23+NORMINV(RAND(),0,'Total-Smoothed'!$AG$2)</f>
        <v>0.33449855676156054</v>
      </c>
    </row>
    <row r="84" spans="1:23">
      <c r="A84">
        <v>95</v>
      </c>
      <c r="B84" t="s">
        <v>70</v>
      </c>
      <c r="C84">
        <v>30</v>
      </c>
      <c r="D84" s="1">
        <f ca="1">D24+NORMINV(RAND(),0,'Total-Smoothed'!$AG$2)</f>
        <v>-5.0505107833690159E-2</v>
      </c>
      <c r="E84" s="1">
        <f ca="1">E24+NORMINV(RAND(),0,'Total-Smoothed'!$AG$2)</f>
        <v>0.93503359131356734</v>
      </c>
      <c r="F84" s="1">
        <f ca="1">F24+NORMINV(RAND(),0,'Total-Smoothed'!$AG$2)</f>
        <v>0.10131785634233381</v>
      </c>
      <c r="G84" s="1">
        <f ca="1">G24+NORMINV(RAND(),0,'Total-Smoothed'!$AG$2)</f>
        <v>0.92152666026519814</v>
      </c>
      <c r="H84" s="1">
        <f ca="1">H24+NORMINV(RAND(),0,'Total-Smoothed'!$AG$2)</f>
        <v>-8.1261662167255125E-2</v>
      </c>
      <c r="I84" s="1">
        <f ca="1">I24+NORMINV(RAND(),0,'Total-Smoothed'!$AG$2)</f>
        <v>-9.2370923682225485E-3</v>
      </c>
      <c r="J84" s="1">
        <f ca="1">J24+NORMINV(RAND(),0,'Total-Smoothed'!$AG$2)</f>
        <v>4.089495759207791E-2</v>
      </c>
      <c r="K84" s="1">
        <f ca="1">K24+NORMINV(RAND(),0,'Total-Smoothed'!$AG$2)</f>
        <v>0.98030033639148351</v>
      </c>
      <c r="L84" s="1">
        <f ca="1">L24+NORMINV(RAND(),0,'Total-Smoothed'!$AG$2)</f>
        <v>0.91325464333436679</v>
      </c>
      <c r="M84" s="1">
        <f ca="1">M24+NORMINV(RAND(),0,'Total-Smoothed'!$AG$2)</f>
        <v>0.61463242637749416</v>
      </c>
      <c r="N84" s="1">
        <f ca="1">N24+NORMINV(RAND(),0,'Total-Smoothed'!$AG$2)</f>
        <v>1.170734342530398</v>
      </c>
      <c r="O84" s="1">
        <f ca="1">O24+NORMINV(RAND(),0,'Total-Smoothed'!$AG$2)</f>
        <v>-5.0164961181951045E-2</v>
      </c>
      <c r="P84" s="1">
        <f ca="1">P24+NORMINV(RAND(),0,'Total-Smoothed'!$AG$2)</f>
        <v>0.1833058021959717</v>
      </c>
      <c r="Q84" s="1">
        <f ca="1">Q24+NORMINV(RAND(),0,'Total-Smoothed'!$AG$2)</f>
        <v>0.94226776877619833</v>
      </c>
      <c r="R84" s="1">
        <f ca="1">R24+NORMINV(RAND(),0,'Total-Smoothed'!$AG$2)</f>
        <v>9.2746184264360099E-3</v>
      </c>
      <c r="S84" s="1">
        <f ca="1">S24+NORMINV(RAND(),0,'Total-Smoothed'!$AG$2)</f>
        <v>1.176554763740997</v>
      </c>
      <c r="T84" s="1">
        <f ca="1">T24+NORMINV(RAND(),0,'Total-Smoothed'!$AG$2)</f>
        <v>-6.0425352166265156E-2</v>
      </c>
      <c r="U84" s="1">
        <f ca="1">U24+NORMINV(RAND(),0,'Total-Smoothed'!$AG$2)</f>
        <v>-9.2997510147176443E-2</v>
      </c>
      <c r="V84" s="1">
        <f ca="1">V24+NORMINV(RAND(),0,'Total-Smoothed'!$AG$2)</f>
        <v>5.4498980806812036E-2</v>
      </c>
      <c r="W84" s="1">
        <f ca="1">W24+NORMINV(RAND(),0,'Total-Smoothed'!$AG$2)</f>
        <v>0.74154758617692818</v>
      </c>
    </row>
    <row r="85" spans="1:23">
      <c r="A85">
        <v>96</v>
      </c>
      <c r="B85" t="s">
        <v>71</v>
      </c>
      <c r="C85">
        <v>30</v>
      </c>
      <c r="D85" s="1">
        <f ca="1">D25+NORMINV(RAND(),0,'Total-Smoothed'!$AG$2)</f>
        <v>1.0890903465759534</v>
      </c>
      <c r="E85" s="1">
        <f ca="1">E25+NORMINV(RAND(),0,'Total-Smoothed'!$AG$2)</f>
        <v>-0.11785858732617792</v>
      </c>
      <c r="F85" s="1">
        <f ca="1">F25+NORMINV(RAND(),0,'Total-Smoothed'!$AG$2)</f>
        <v>-7.5339801004792206E-2</v>
      </c>
      <c r="G85" s="1">
        <f ca="1">G25+NORMINV(RAND(),0,'Total-Smoothed'!$AG$2)</f>
        <v>-0.11143091376269967</v>
      </c>
      <c r="H85" s="1">
        <f ca="1">H25+NORMINV(RAND(),0,'Total-Smoothed'!$AG$2)</f>
        <v>-0.13248245860235919</v>
      </c>
      <c r="I85" s="1">
        <f ca="1">I25+NORMINV(RAND(),0,'Total-Smoothed'!$AG$2)</f>
        <v>-0.11107465718486594</v>
      </c>
      <c r="J85" s="1">
        <f ca="1">J25+NORMINV(RAND(),0,'Total-Smoothed'!$AG$2)</f>
        <v>1.0921488058641127</v>
      </c>
      <c r="K85" s="1">
        <f ca="1">K25+NORMINV(RAND(),0,'Total-Smoothed'!$AG$2)</f>
        <v>-2.7976113786612092E-2</v>
      </c>
      <c r="L85" s="1">
        <f ca="1">L25+NORMINV(RAND(),0,'Total-Smoothed'!$AG$2)</f>
        <v>0.11308706380461547</v>
      </c>
      <c r="M85" s="1">
        <f ca="1">M25+NORMINV(RAND(),0,'Total-Smoothed'!$AG$2)</f>
        <v>0.12637013375775766</v>
      </c>
      <c r="N85" s="1">
        <f ca="1">N25+NORMINV(RAND(),0,'Total-Smoothed'!$AG$2)</f>
        <v>6.3897978587422105E-2</v>
      </c>
      <c r="O85" s="1">
        <f ca="1">O25+NORMINV(RAND(),0,'Total-Smoothed'!$AG$2)</f>
        <v>0.19474180827177748</v>
      </c>
      <c r="P85" s="1">
        <f ca="1">P25+NORMINV(RAND(),0,'Total-Smoothed'!$AG$2)</f>
        <v>1.0679120878462889</v>
      </c>
      <c r="Q85" s="1">
        <f ca="1">Q25+NORMINV(RAND(),0,'Total-Smoothed'!$AG$2)</f>
        <v>1.8387243361749357E-2</v>
      </c>
      <c r="R85" s="1">
        <f ca="1">R25+NORMINV(RAND(),0,'Total-Smoothed'!$AG$2)</f>
        <v>0.83381228165580035</v>
      </c>
      <c r="S85" s="1">
        <f ca="1">S25+NORMINV(RAND(),0,'Total-Smoothed'!$AG$2)</f>
        <v>0.87825230331365789</v>
      </c>
      <c r="T85" s="1">
        <f ca="1">T25+NORMINV(RAND(),0,'Total-Smoothed'!$AG$2)</f>
        <v>0.74122272819033452</v>
      </c>
      <c r="U85" s="1">
        <f ca="1">U25+NORMINV(RAND(),0,'Total-Smoothed'!$AG$2)</f>
        <v>-6.1961428151083235E-2</v>
      </c>
      <c r="V85" s="1">
        <f ca="1">V25+NORMINV(RAND(),0,'Total-Smoothed'!$AG$2)</f>
        <v>1.1898601640239539</v>
      </c>
      <c r="W85" s="1">
        <f ca="1">W25+NORMINV(RAND(),0,'Total-Smoothed'!$AG$2)</f>
        <v>9.0213227907947266E-2</v>
      </c>
    </row>
    <row r="86" spans="1:23">
      <c r="A86">
        <v>97</v>
      </c>
      <c r="B86" t="s">
        <v>72</v>
      </c>
      <c r="C86">
        <v>30</v>
      </c>
      <c r="D86" s="1">
        <f ca="1">D26+NORMINV(RAND(),0,'Total-Smoothed'!$AG$2)</f>
        <v>1.0277957424830986</v>
      </c>
      <c r="E86" s="1">
        <f ca="1">E26+NORMINV(RAND(),0,'Total-Smoothed'!$AG$2)</f>
        <v>-6.9640058666499929E-2</v>
      </c>
      <c r="F86" s="1">
        <f ca="1">F26+NORMINV(RAND(),0,'Total-Smoothed'!$AG$2)</f>
        <v>-0.12454965682131647</v>
      </c>
      <c r="G86" s="1">
        <f ca="1">G26+NORMINV(RAND(),0,'Total-Smoothed'!$AG$2)</f>
        <v>0.15384286990819387</v>
      </c>
      <c r="H86" s="1">
        <f ca="1">H26+NORMINV(RAND(),0,'Total-Smoothed'!$AG$2)</f>
        <v>0.49597779942661829</v>
      </c>
      <c r="I86" s="1">
        <f ca="1">I26+NORMINV(RAND(),0,'Total-Smoothed'!$AG$2)</f>
        <v>-2.2485931357244179E-3</v>
      </c>
      <c r="J86" s="1">
        <f ca="1">J26+NORMINV(RAND(),0,'Total-Smoothed'!$AG$2)</f>
        <v>-0.16693510509580864</v>
      </c>
      <c r="K86" s="1">
        <f ca="1">K26+NORMINV(RAND(),0,'Total-Smoothed'!$AG$2)</f>
        <v>-1.3520035104347183E-2</v>
      </c>
      <c r="L86" s="1">
        <f ca="1">L26+NORMINV(RAND(),0,'Total-Smoothed'!$AG$2)</f>
        <v>0.12297089133322089</v>
      </c>
      <c r="M86" s="1">
        <f ca="1">M26+NORMINV(RAND(),0,'Total-Smoothed'!$AG$2)</f>
        <v>0.85260878772877113</v>
      </c>
      <c r="N86" s="1">
        <f ca="1">N26+NORMINV(RAND(),0,'Total-Smoothed'!$AG$2)</f>
        <v>0.37711672971112481</v>
      </c>
      <c r="O86" s="1">
        <f ca="1">O26+NORMINV(RAND(),0,'Total-Smoothed'!$AG$2)</f>
        <v>0.11079839705283923</v>
      </c>
      <c r="P86" s="1">
        <f ca="1">P26+NORMINV(RAND(),0,'Total-Smoothed'!$AG$2)</f>
        <v>1.0893517778459492</v>
      </c>
      <c r="Q86" s="1">
        <f ca="1">Q26+NORMINV(RAND(),0,'Total-Smoothed'!$AG$2)</f>
        <v>9.9535635129775701E-2</v>
      </c>
      <c r="R86" s="1">
        <f ca="1">R26+NORMINV(RAND(),0,'Total-Smoothed'!$AG$2)</f>
        <v>0.19667670843694041</v>
      </c>
      <c r="S86" s="1">
        <f ca="1">S26+NORMINV(RAND(),0,'Total-Smoothed'!$AG$2)</f>
        <v>0.97714765365314227</v>
      </c>
      <c r="T86" s="1">
        <f ca="1">T26+NORMINV(RAND(),0,'Total-Smoothed'!$AG$2)</f>
        <v>-9.9508980165962477E-2</v>
      </c>
      <c r="U86" s="1">
        <f ca="1">U26+NORMINV(RAND(),0,'Total-Smoothed'!$AG$2)</f>
        <v>0.92778486548860462</v>
      </c>
      <c r="V86" s="1">
        <f ca="1">V26+NORMINV(RAND(),0,'Total-Smoothed'!$AG$2)</f>
        <v>0.29313071269337587</v>
      </c>
      <c r="W86" s="1">
        <f ca="1">W26+NORMINV(RAND(),0,'Total-Smoothed'!$AG$2)</f>
        <v>-0.23113784450746636</v>
      </c>
    </row>
    <row r="87" spans="1:23">
      <c r="A87">
        <v>98</v>
      </c>
      <c r="B87" t="s">
        <v>73</v>
      </c>
      <c r="C87">
        <v>30</v>
      </c>
      <c r="D87" s="1">
        <f ca="1">D27+NORMINV(RAND(),0,'Total-Smoothed'!$AG$2)</f>
        <v>1.007119810495779</v>
      </c>
      <c r="E87" s="1">
        <f ca="1">E27+NORMINV(RAND(),0,'Total-Smoothed'!$AG$2)</f>
        <v>-2.6990938678259177E-2</v>
      </c>
      <c r="F87" s="1">
        <f ca="1">F27+NORMINV(RAND(),0,'Total-Smoothed'!$AG$2)</f>
        <v>0.10896391870345196</v>
      </c>
      <c r="G87" s="1">
        <f ca="1">G27+NORMINV(RAND(),0,'Total-Smoothed'!$AG$2)</f>
        <v>7.2973576264289616E-2</v>
      </c>
      <c r="H87" s="1">
        <f ca="1">H27+NORMINV(RAND(),0,'Total-Smoothed'!$AG$2)</f>
        <v>3.0396660475792384E-2</v>
      </c>
      <c r="I87" s="1">
        <f ca="1">I27+NORMINV(RAND(),0,'Total-Smoothed'!$AG$2)</f>
        <v>3.5406805831341613E-2</v>
      </c>
      <c r="J87" s="1">
        <f ca="1">J27+NORMINV(RAND(),0,'Total-Smoothed'!$AG$2)</f>
        <v>0.88863505031253298</v>
      </c>
      <c r="K87" s="1">
        <f ca="1">K27+NORMINV(RAND(),0,'Total-Smoothed'!$AG$2)</f>
        <v>0.17071455675575237</v>
      </c>
      <c r="L87" s="1">
        <f ca="1">L27+NORMINV(RAND(),0,'Total-Smoothed'!$AG$2)</f>
        <v>0.99487523308703341</v>
      </c>
      <c r="M87" s="1">
        <f ca="1">M27+NORMINV(RAND(),0,'Total-Smoothed'!$AG$2)</f>
        <v>1.1063760354745553</v>
      </c>
      <c r="N87" s="1">
        <f ca="1">N27+NORMINV(RAND(),0,'Total-Smoothed'!$AG$2)</f>
        <v>-9.8501500467076591E-2</v>
      </c>
      <c r="O87" s="1">
        <f ca="1">O27+NORMINV(RAND(),0,'Total-Smoothed'!$AG$2)</f>
        <v>-0.12863575155224982</v>
      </c>
      <c r="P87" s="1">
        <f ca="1">P27+NORMINV(RAND(),0,'Total-Smoothed'!$AG$2)</f>
        <v>0.956515495838685</v>
      </c>
      <c r="Q87" s="1">
        <f ca="1">Q27+NORMINV(RAND(),0,'Total-Smoothed'!$AG$2)</f>
        <v>-0.1163710434616871</v>
      </c>
      <c r="R87" s="1">
        <f ca="1">R27+NORMINV(RAND(),0,'Total-Smoothed'!$AG$2)</f>
        <v>0.28470114165103932</v>
      </c>
      <c r="S87" s="1">
        <f ca="1">S27+NORMINV(RAND(),0,'Total-Smoothed'!$AG$2)</f>
        <v>0.92867169562319407</v>
      </c>
      <c r="T87" s="1">
        <f ca="1">T27+NORMINV(RAND(),0,'Total-Smoothed'!$AG$2)</f>
        <v>-3.6298200718255264E-2</v>
      </c>
      <c r="U87" s="1">
        <f ca="1">U27+NORMINV(RAND(),0,'Total-Smoothed'!$AG$2)</f>
        <v>-8.5168515891087385E-2</v>
      </c>
      <c r="V87" s="1">
        <f ca="1">V27+NORMINV(RAND(),0,'Total-Smoothed'!$AG$2)</f>
        <v>1.0124458347317935</v>
      </c>
      <c r="W87" s="1">
        <f ca="1">W27+NORMINV(RAND(),0,'Total-Smoothed'!$AG$2)</f>
        <v>2.4708727154072026E-2</v>
      </c>
    </row>
    <row r="88" spans="1:23">
      <c r="A88">
        <v>99</v>
      </c>
      <c r="B88" t="s">
        <v>74</v>
      </c>
      <c r="C88">
        <v>30</v>
      </c>
      <c r="D88" s="1">
        <f ca="1">D28+NORMINV(RAND(),0,'Total-Smoothed'!$AG$2)</f>
        <v>0.98113742912876545</v>
      </c>
      <c r="E88" s="1">
        <f ca="1">E28+NORMINV(RAND(),0,'Total-Smoothed'!$AG$2)</f>
        <v>-0.20640458765768996</v>
      </c>
      <c r="F88" s="1">
        <f ca="1">F28+NORMINV(RAND(),0,'Total-Smoothed'!$AG$2)</f>
        <v>-5.0672902157781044E-2</v>
      </c>
      <c r="G88" s="1">
        <f ca="1">G28+NORMINV(RAND(),0,'Total-Smoothed'!$AG$2)</f>
        <v>3.7861999966670792E-2</v>
      </c>
      <c r="H88" s="1">
        <f ca="1">H28+NORMINV(RAND(),0,'Total-Smoothed'!$AG$2)</f>
        <v>4.0741909752959549E-2</v>
      </c>
      <c r="I88" s="1">
        <f ca="1">I28+NORMINV(RAND(),0,'Total-Smoothed'!$AG$2)</f>
        <v>0.29694580592646125</v>
      </c>
      <c r="J88" s="1">
        <f ca="1">J28+NORMINV(RAND(),0,'Total-Smoothed'!$AG$2)</f>
        <v>2.0389374436991042E-2</v>
      </c>
      <c r="K88" s="1">
        <f ca="1">K28+NORMINV(RAND(),0,'Total-Smoothed'!$AG$2)</f>
        <v>7.8085663593402941E-4</v>
      </c>
      <c r="L88" s="1">
        <f ca="1">L28+NORMINV(RAND(),0,'Total-Smoothed'!$AG$2)</f>
        <v>0.15102937059441998</v>
      </c>
      <c r="M88" s="1">
        <f ca="1">M28+NORMINV(RAND(),0,'Total-Smoothed'!$AG$2)</f>
        <v>-0.15743637035741956</v>
      </c>
      <c r="N88" s="1">
        <f ca="1">N28+NORMINV(RAND(),0,'Total-Smoothed'!$AG$2)</f>
        <v>4.8285925504622296E-2</v>
      </c>
      <c r="O88" s="1">
        <f ca="1">O28+NORMINV(RAND(),0,'Total-Smoothed'!$AG$2)</f>
        <v>4.990891624909434E-2</v>
      </c>
      <c r="P88" s="1">
        <f ca="1">P28+NORMINV(RAND(),0,'Total-Smoothed'!$AG$2)</f>
        <v>1.0964360218534936</v>
      </c>
      <c r="Q88" s="1">
        <f ca="1">Q28+NORMINV(RAND(),0,'Total-Smoothed'!$AG$2)</f>
        <v>-5.6439872889562204E-2</v>
      </c>
      <c r="R88" s="1">
        <f ca="1">R28+NORMINV(RAND(),0,'Total-Smoothed'!$AG$2)</f>
        <v>7.8303763372321797E-2</v>
      </c>
      <c r="S88" s="1">
        <f ca="1">S28+NORMINV(RAND(),0,'Total-Smoothed'!$AG$2)</f>
        <v>1.0704950955983508</v>
      </c>
      <c r="T88" s="1">
        <f ca="1">T28+NORMINV(RAND(),0,'Total-Smoothed'!$AG$2)</f>
        <v>0.90424683298245601</v>
      </c>
      <c r="U88" s="1">
        <f ca="1">U28+NORMINV(RAND(),0,'Total-Smoothed'!$AG$2)</f>
        <v>1.1072815091442822</v>
      </c>
      <c r="V88" s="1">
        <f ca="1">V28+NORMINV(RAND(),0,'Total-Smoothed'!$AG$2)</f>
        <v>0.99990983676417322</v>
      </c>
      <c r="W88" s="1">
        <f ca="1">W28+NORMINV(RAND(),0,'Total-Smoothed'!$AG$2)</f>
        <v>-0.11850887541485365</v>
      </c>
    </row>
    <row r="89" spans="1:23">
      <c r="A89">
        <v>100</v>
      </c>
      <c r="B89" t="s">
        <v>75</v>
      </c>
      <c r="C89">
        <v>30</v>
      </c>
      <c r="D89" s="1">
        <f ca="1">D29+NORMINV(RAND(),0,'Total-Smoothed'!$AG$2)</f>
        <v>0.93299766065663015</v>
      </c>
      <c r="E89" s="1">
        <f ca="1">E29+NORMINV(RAND(),0,'Total-Smoothed'!$AG$2)</f>
        <v>-1.9400927778375439E-2</v>
      </c>
      <c r="F89" s="1">
        <f ca="1">F29+NORMINV(RAND(),0,'Total-Smoothed'!$AG$2)</f>
        <v>5.3595706505511959E-2</v>
      </c>
      <c r="G89" s="1">
        <f ca="1">G29+NORMINV(RAND(),0,'Total-Smoothed'!$AG$2)</f>
        <v>-6.0195630842837189E-2</v>
      </c>
      <c r="H89" s="1">
        <f ca="1">H29+NORMINV(RAND(),0,'Total-Smoothed'!$AG$2)</f>
        <v>-7.9997686127958822E-2</v>
      </c>
      <c r="I89" s="1">
        <f ca="1">I29+NORMINV(RAND(),0,'Total-Smoothed'!$AG$2)</f>
        <v>-3.5783032616583102E-3</v>
      </c>
      <c r="J89" s="1">
        <f ca="1">J29+NORMINV(RAND(),0,'Total-Smoothed'!$AG$2)</f>
        <v>0.5095355223089727</v>
      </c>
      <c r="K89" s="1">
        <f ca="1">K29+NORMINV(RAND(),0,'Total-Smoothed'!$AG$2)</f>
        <v>7.6599513613417575E-2</v>
      </c>
      <c r="L89" s="1">
        <f ca="1">L29+NORMINV(RAND(),0,'Total-Smoothed'!$AG$2)</f>
        <v>6.2906761354240615E-2</v>
      </c>
      <c r="M89" s="1">
        <f ca="1">M29+NORMINV(RAND(),0,'Total-Smoothed'!$AG$2)</f>
        <v>1.1034962576773431</v>
      </c>
      <c r="N89" s="1">
        <f ca="1">N29+NORMINV(RAND(),0,'Total-Smoothed'!$AG$2)</f>
        <v>5.9672865366106262E-3</v>
      </c>
      <c r="O89" s="1">
        <f ca="1">O29+NORMINV(RAND(),0,'Total-Smoothed'!$AG$2)</f>
        <v>-9.1180697117727832E-2</v>
      </c>
      <c r="P89" s="1">
        <f ca="1">P29+NORMINV(RAND(),0,'Total-Smoothed'!$AG$2)</f>
        <v>1.0365597231619321</v>
      </c>
      <c r="Q89" s="1">
        <f ca="1">Q29+NORMINV(RAND(),0,'Total-Smoothed'!$AG$2)</f>
        <v>0.17267929055428641</v>
      </c>
      <c r="R89" s="1">
        <f ca="1">R29+NORMINV(RAND(),0,'Total-Smoothed'!$AG$2)</f>
        <v>0.73850772971686329</v>
      </c>
      <c r="S89" s="1">
        <f ca="1">S29+NORMINV(RAND(),0,'Total-Smoothed'!$AG$2)</f>
        <v>0.91811378346427985</v>
      </c>
      <c r="T89" s="1">
        <f ca="1">T29+NORMINV(RAND(),0,'Total-Smoothed'!$AG$2)</f>
        <v>-5.2137051173779904E-2</v>
      </c>
      <c r="U89" s="1">
        <f ca="1">U29+NORMINV(RAND(),0,'Total-Smoothed'!$AG$2)</f>
        <v>-7.9813582337245559E-2</v>
      </c>
      <c r="V89" s="1">
        <f ca="1">V29+NORMINV(RAND(),0,'Total-Smoothed'!$AG$2)</f>
        <v>-5.1641254055792986E-2</v>
      </c>
      <c r="W89" s="1">
        <f ca="1">W29+NORMINV(RAND(),0,'Total-Smoothed'!$AG$2)</f>
        <v>1.9161428679214866E-2</v>
      </c>
    </row>
    <row r="90" spans="1:23">
      <c r="A90">
        <v>101</v>
      </c>
      <c r="B90" t="s">
        <v>76</v>
      </c>
      <c r="C90">
        <v>30</v>
      </c>
      <c r="D90" s="1">
        <f ca="1">D30+NORMINV(RAND(),0,'Total-Smoothed'!$AG$2)</f>
        <v>0.75939472822350373</v>
      </c>
      <c r="E90" s="1">
        <f ca="1">E30+NORMINV(RAND(),0,'Total-Smoothed'!$AG$2)</f>
        <v>3.1995694492072181E-3</v>
      </c>
      <c r="F90" s="1">
        <f ca="1">F30+NORMINV(RAND(),0,'Total-Smoothed'!$AG$2)</f>
        <v>-0.10517630996248842</v>
      </c>
      <c r="G90" s="1">
        <f ca="1">G30+NORMINV(RAND(),0,'Total-Smoothed'!$AG$2)</f>
        <v>2.9206990606151301E-2</v>
      </c>
      <c r="H90" s="1">
        <f ca="1">H30+NORMINV(RAND(),0,'Total-Smoothed'!$AG$2)</f>
        <v>-7.7683986341271855E-2</v>
      </c>
      <c r="I90" s="1">
        <f ca="1">I30+NORMINV(RAND(),0,'Total-Smoothed'!$AG$2)</f>
        <v>0.12803150618649009</v>
      </c>
      <c r="J90" s="1">
        <f ca="1">J30+NORMINV(RAND(),0,'Total-Smoothed'!$AG$2)</f>
        <v>0.1417357714287043</v>
      </c>
      <c r="K90" s="1">
        <f ca="1">K30+NORMINV(RAND(),0,'Total-Smoothed'!$AG$2)</f>
        <v>0.15550292358191958</v>
      </c>
      <c r="L90" s="1">
        <f ca="1">L30+NORMINV(RAND(),0,'Total-Smoothed'!$AG$2)</f>
        <v>0.96527699509795928</v>
      </c>
      <c r="M90" s="1">
        <f ca="1">M30+NORMINV(RAND(),0,'Total-Smoothed'!$AG$2)</f>
        <v>1.0003251829087303</v>
      </c>
      <c r="N90" s="1">
        <f ca="1">N30+NORMINV(RAND(),0,'Total-Smoothed'!$AG$2)</f>
        <v>-4.8470567165168038E-2</v>
      </c>
      <c r="O90" s="1">
        <f ca="1">O30+NORMINV(RAND(),0,'Total-Smoothed'!$AG$2)</f>
        <v>4.1452106506121293E-2</v>
      </c>
      <c r="P90" s="1">
        <f ca="1">P30+NORMINV(RAND(),0,'Total-Smoothed'!$AG$2)</f>
        <v>1.0358715290925922</v>
      </c>
      <c r="Q90" s="1">
        <f ca="1">Q30+NORMINV(RAND(),0,'Total-Smoothed'!$AG$2)</f>
        <v>4.0587644427143625E-2</v>
      </c>
      <c r="R90" s="1">
        <f ca="1">R30+NORMINV(RAND(),0,'Total-Smoothed'!$AG$2)</f>
        <v>-0.11397365867725824</v>
      </c>
      <c r="S90" s="1">
        <f ca="1">S30+NORMINV(RAND(),0,'Total-Smoothed'!$AG$2)</f>
        <v>0.88852772309389372</v>
      </c>
      <c r="T90" s="1">
        <f ca="1">T30+NORMINV(RAND(),0,'Total-Smoothed'!$AG$2)</f>
        <v>1.2524830913875318</v>
      </c>
      <c r="U90" s="1">
        <f ca="1">U30+NORMINV(RAND(),0,'Total-Smoothed'!$AG$2)</f>
        <v>5.6278317115351559E-4</v>
      </c>
      <c r="V90" s="1">
        <f ca="1">V30+NORMINV(RAND(),0,'Total-Smoothed'!$AG$2)</f>
        <v>-4.5903784299573099E-2</v>
      </c>
      <c r="W90" s="1">
        <f ca="1">W30+NORMINV(RAND(),0,'Total-Smoothed'!$AG$2)</f>
        <v>-6.3330526748697241E-2</v>
      </c>
    </row>
    <row r="91" spans="1:23">
      <c r="A91">
        <v>102</v>
      </c>
      <c r="B91" t="s">
        <v>77</v>
      </c>
      <c r="C91">
        <v>30</v>
      </c>
      <c r="D91" s="1">
        <f ca="1">D31+NORMINV(RAND(),0,'Total-Smoothed'!$AG$2)</f>
        <v>-8.2162205485988848E-2</v>
      </c>
      <c r="E91" s="1">
        <f ca="1">E31+NORMINV(RAND(),0,'Total-Smoothed'!$AG$2)</f>
        <v>0.17997496183376641</v>
      </c>
      <c r="F91" s="1">
        <f ca="1">F31+NORMINV(RAND(),0,'Total-Smoothed'!$AG$2)</f>
        <v>-5.6651432860049547E-2</v>
      </c>
      <c r="G91" s="1">
        <f ca="1">G31+NORMINV(RAND(),0,'Total-Smoothed'!$AG$2)</f>
        <v>-7.7737527730075195E-2</v>
      </c>
      <c r="H91" s="1">
        <f ca="1">H31+NORMINV(RAND(),0,'Total-Smoothed'!$AG$2)</f>
        <v>0.37954235861769275</v>
      </c>
      <c r="I91" s="1">
        <f ca="1">I31+NORMINV(RAND(),0,'Total-Smoothed'!$AG$2)</f>
        <v>-1.7035907003250719E-3</v>
      </c>
      <c r="J91" s="1">
        <f ca="1">J31+NORMINV(RAND(),0,'Total-Smoothed'!$AG$2)</f>
        <v>-1.3796445297422124E-2</v>
      </c>
      <c r="K91" s="1">
        <f ca="1">K31+NORMINV(RAND(),0,'Total-Smoothed'!$AG$2)</f>
        <v>-7.9037508174449878E-2</v>
      </c>
      <c r="L91" s="1">
        <f ca="1">L31+NORMINV(RAND(),0,'Total-Smoothed'!$AG$2)</f>
        <v>-0.12395250668873013</v>
      </c>
      <c r="M91" s="1">
        <f ca="1">M31+NORMINV(RAND(),0,'Total-Smoothed'!$AG$2)</f>
        <v>0.36082035695851178</v>
      </c>
      <c r="N91" s="1">
        <f ca="1">N31+NORMINV(RAND(),0,'Total-Smoothed'!$AG$2)</f>
        <v>-8.9650899718197771E-2</v>
      </c>
      <c r="O91" s="1">
        <f ca="1">O31+NORMINV(RAND(),0,'Total-Smoothed'!$AG$2)</f>
        <v>8.1021187451825835E-2</v>
      </c>
      <c r="P91" s="1">
        <f ca="1">P31+NORMINV(RAND(),0,'Total-Smoothed'!$AG$2)</f>
        <v>0.80087720194150769</v>
      </c>
      <c r="Q91" s="1">
        <f ca="1">Q31+NORMINV(RAND(),0,'Total-Smoothed'!$AG$2)</f>
        <v>-6.2688316718625577E-3</v>
      </c>
      <c r="R91" s="1">
        <f ca="1">R31+NORMINV(RAND(),0,'Total-Smoothed'!$AG$2)</f>
        <v>3.6106886679591103E-2</v>
      </c>
      <c r="S91" s="1">
        <f ca="1">S31+NORMINV(RAND(),0,'Total-Smoothed'!$AG$2)</f>
        <v>0.98247402163440167</v>
      </c>
      <c r="T91" s="1">
        <f ca="1">T31+NORMINV(RAND(),0,'Total-Smoothed'!$AG$2)</f>
        <v>0.75534466728389027</v>
      </c>
      <c r="U91" s="1">
        <f ca="1">U31+NORMINV(RAND(),0,'Total-Smoothed'!$AG$2)</f>
        <v>0.90070307878451783</v>
      </c>
      <c r="V91" s="1">
        <f ca="1">V31+NORMINV(RAND(),0,'Total-Smoothed'!$AG$2)</f>
        <v>8.4899237107025946E-2</v>
      </c>
      <c r="W91" s="1">
        <f ca="1">W31+NORMINV(RAND(),0,'Total-Smoothed'!$AG$2)</f>
        <v>1.0223424093228828</v>
      </c>
    </row>
    <row r="92" spans="1:23">
      <c r="A92">
        <v>103</v>
      </c>
      <c r="B92" t="s">
        <v>78</v>
      </c>
      <c r="C92">
        <v>30</v>
      </c>
      <c r="D92" s="1">
        <f ca="1">D32+NORMINV(RAND(),0,'Total-Smoothed'!$AG$2)</f>
        <v>8.7001718144150392E-2</v>
      </c>
      <c r="E92" s="1">
        <f ca="1">E32+NORMINV(RAND(),0,'Total-Smoothed'!$AG$2)</f>
        <v>-0.13326262382910589</v>
      </c>
      <c r="F92" s="1">
        <f ca="1">F32+NORMINV(RAND(),0,'Total-Smoothed'!$AG$2)</f>
        <v>-9.8265559438544273E-2</v>
      </c>
      <c r="G92" s="1">
        <f ca="1">G32+NORMINV(RAND(),0,'Total-Smoothed'!$AG$2)</f>
        <v>-5.7606653424311996E-2</v>
      </c>
      <c r="H92" s="1">
        <f ca="1">H32+NORMINV(RAND(),0,'Total-Smoothed'!$AG$2)</f>
        <v>-0.23250105594496404</v>
      </c>
      <c r="I92" s="1">
        <f ca="1">I32+NORMINV(RAND(),0,'Total-Smoothed'!$AG$2)</f>
        <v>-0.17360778327252605</v>
      </c>
      <c r="J92" s="1">
        <f ca="1">J32+NORMINV(RAND(),0,'Total-Smoothed'!$AG$2)</f>
        <v>0.70352016766615466</v>
      </c>
      <c r="K92" s="1">
        <f ca="1">K32+NORMINV(RAND(),0,'Total-Smoothed'!$AG$2)</f>
        <v>-2.4214109103394044E-2</v>
      </c>
      <c r="L92" s="1">
        <f ca="1">L32+NORMINV(RAND(),0,'Total-Smoothed'!$AG$2)</f>
        <v>3.9255733455261614E-2</v>
      </c>
      <c r="M92" s="1">
        <f ca="1">M32+NORMINV(RAND(),0,'Total-Smoothed'!$AG$2)</f>
        <v>0.98770219751783594</v>
      </c>
      <c r="N92" s="1">
        <f ca="1">N32+NORMINV(RAND(),0,'Total-Smoothed'!$AG$2)</f>
        <v>0.15246850408522644</v>
      </c>
      <c r="O92" s="1">
        <f ca="1">O32+NORMINV(RAND(),0,'Total-Smoothed'!$AG$2)</f>
        <v>9.6619071659183493E-3</v>
      </c>
      <c r="P92" s="1">
        <f ca="1">P32+NORMINV(RAND(),0,'Total-Smoothed'!$AG$2)</f>
        <v>1.4169100205167385E-2</v>
      </c>
      <c r="Q92" s="1">
        <f ca="1">Q32+NORMINV(RAND(),0,'Total-Smoothed'!$AG$2)</f>
        <v>4.4891695624363875E-2</v>
      </c>
      <c r="R92" s="1">
        <f ca="1">R32+NORMINV(RAND(),0,'Total-Smoothed'!$AG$2)</f>
        <v>0.27221194707965934</v>
      </c>
      <c r="S92" s="1">
        <f ca="1">S32+NORMINV(RAND(),0,'Total-Smoothed'!$AG$2)</f>
        <v>0.94454220330275473</v>
      </c>
      <c r="T92" s="1">
        <f ca="1">T32+NORMINV(RAND(),0,'Total-Smoothed'!$AG$2)</f>
        <v>1.0657012714967371</v>
      </c>
      <c r="U92" s="1">
        <f ca="1">U32+NORMINV(RAND(),0,'Total-Smoothed'!$AG$2)</f>
        <v>-0.12486680662164448</v>
      </c>
      <c r="V92" s="1">
        <f ca="1">V32+NORMINV(RAND(),0,'Total-Smoothed'!$AG$2)</f>
        <v>0.95781914877379826</v>
      </c>
      <c r="W92" s="1">
        <f ca="1">W32+NORMINV(RAND(),0,'Total-Smoothed'!$AG$2)</f>
        <v>1.1744929646787854</v>
      </c>
    </row>
    <row r="93" spans="1:23">
      <c r="A93">
        <v>104</v>
      </c>
      <c r="B93" t="s">
        <v>79</v>
      </c>
      <c r="C93">
        <v>30</v>
      </c>
      <c r="D93" s="1">
        <f ca="1">D33+NORMINV(RAND(),0,'Total-Smoothed'!$AG$2)</f>
        <v>-5.0957086322291822E-3</v>
      </c>
      <c r="E93" s="1">
        <f ca="1">E33+NORMINV(RAND(),0,'Total-Smoothed'!$AG$2)</f>
        <v>0.1861839065499496</v>
      </c>
      <c r="F93" s="1">
        <f ca="1">F33+NORMINV(RAND(),0,'Total-Smoothed'!$AG$2)</f>
        <v>5.4174324699426929E-2</v>
      </c>
      <c r="G93" s="1">
        <f ca="1">G33+NORMINV(RAND(),0,'Total-Smoothed'!$AG$2)</f>
        <v>8.6716213332264317E-3</v>
      </c>
      <c r="H93" s="1">
        <f ca="1">H33+NORMINV(RAND(),0,'Total-Smoothed'!$AG$2)</f>
        <v>0.96395412494699706</v>
      </c>
      <c r="I93" s="1">
        <f ca="1">I33+NORMINV(RAND(),0,'Total-Smoothed'!$AG$2)</f>
        <v>-4.7470912805290706E-2</v>
      </c>
      <c r="J93" s="1">
        <f ca="1">J33+NORMINV(RAND(),0,'Total-Smoothed'!$AG$2)</f>
        <v>0.23695217900409496</v>
      </c>
      <c r="K93" s="1">
        <f ca="1">K33+NORMINV(RAND(),0,'Total-Smoothed'!$AG$2)</f>
        <v>5.8257849877901308E-2</v>
      </c>
      <c r="L93" s="1">
        <f ca="1">L33+NORMINV(RAND(),0,'Total-Smoothed'!$AG$2)</f>
        <v>-3.878750153024333E-2</v>
      </c>
      <c r="M93" s="1">
        <f ca="1">M33+NORMINV(RAND(),0,'Total-Smoothed'!$AG$2)</f>
        <v>0.92116349008144682</v>
      </c>
      <c r="N93" s="1">
        <f ca="1">N33+NORMINV(RAND(),0,'Total-Smoothed'!$AG$2)</f>
        <v>8.2701031244666393E-2</v>
      </c>
      <c r="O93" s="1">
        <f ca="1">O33+NORMINV(RAND(),0,'Total-Smoothed'!$AG$2)</f>
        <v>0.10132069274229426</v>
      </c>
      <c r="P93" s="1">
        <f ca="1">P33+NORMINV(RAND(),0,'Total-Smoothed'!$AG$2)</f>
        <v>-9.2809568980420972E-3</v>
      </c>
      <c r="Q93" s="1">
        <f ca="1">Q33+NORMINV(RAND(),0,'Total-Smoothed'!$AG$2)</f>
        <v>0.10576088187295883</v>
      </c>
      <c r="R93" s="1">
        <f ca="1">R33+NORMINV(RAND(),0,'Total-Smoothed'!$AG$2)</f>
        <v>3.9318177129514277E-2</v>
      </c>
      <c r="S93" s="1">
        <f ca="1">S33+NORMINV(RAND(),0,'Total-Smoothed'!$AG$2)</f>
        <v>0.9300981032230734</v>
      </c>
      <c r="T93" s="1">
        <f ca="1">T33+NORMINV(RAND(),0,'Total-Smoothed'!$AG$2)</f>
        <v>0.92334187217489927</v>
      </c>
      <c r="U93" s="1">
        <f ca="1">U33+NORMINV(RAND(),0,'Total-Smoothed'!$AG$2)</f>
        <v>1.0409973930794536</v>
      </c>
      <c r="V93" s="1">
        <f ca="1">V33+NORMINV(RAND(),0,'Total-Smoothed'!$AG$2)</f>
        <v>-0.12107863320872464</v>
      </c>
      <c r="W93" s="1">
        <f ca="1">W33+NORMINV(RAND(),0,'Total-Smoothed'!$AG$2)</f>
        <v>0.85748494705941847</v>
      </c>
    </row>
    <row r="94" spans="1:23">
      <c r="A94">
        <v>105</v>
      </c>
      <c r="B94" t="s">
        <v>80</v>
      </c>
      <c r="C94">
        <v>30</v>
      </c>
      <c r="D94" s="1">
        <f ca="1">D34+NORMINV(RAND(),0,'Total-Smoothed'!$AG$2)</f>
        <v>0.27481894287280761</v>
      </c>
      <c r="E94" s="1">
        <f ca="1">E34+NORMINV(RAND(),0,'Total-Smoothed'!$AG$2)</f>
        <v>3.8288941249810575E-2</v>
      </c>
      <c r="F94" s="1">
        <f ca="1">F34+NORMINV(RAND(),0,'Total-Smoothed'!$AG$2)</f>
        <v>-0.16009280324896324</v>
      </c>
      <c r="G94" s="1">
        <f ca="1">G34+NORMINV(RAND(),0,'Total-Smoothed'!$AG$2)</f>
        <v>4.27255768251565E-2</v>
      </c>
      <c r="H94" s="1">
        <f ca="1">H34+NORMINV(RAND(),0,'Total-Smoothed'!$AG$2)</f>
        <v>0.13785561576510819</v>
      </c>
      <c r="I94" s="1">
        <f ca="1">I34+NORMINV(RAND(),0,'Total-Smoothed'!$AG$2)</f>
        <v>0.16551000697469656</v>
      </c>
      <c r="J94" s="1">
        <f ca="1">J34+NORMINV(RAND(),0,'Total-Smoothed'!$AG$2)</f>
        <v>0.8182130071474305</v>
      </c>
      <c r="K94" s="1">
        <f ca="1">K34+NORMINV(RAND(),0,'Total-Smoothed'!$AG$2)</f>
        <v>-2.6984589020377019E-2</v>
      </c>
      <c r="L94" s="1">
        <f ca="1">L34+NORMINV(RAND(),0,'Total-Smoothed'!$AG$2)</f>
        <v>-4.4597997612522804E-2</v>
      </c>
      <c r="M94" s="1">
        <f ca="1">M34+NORMINV(RAND(),0,'Total-Smoothed'!$AG$2)</f>
        <v>-9.0236441843107723E-3</v>
      </c>
      <c r="N94" s="1">
        <f ca="1">N34+NORMINV(RAND(),0,'Total-Smoothed'!$AG$2)</f>
        <v>0.10797351613214282</v>
      </c>
      <c r="O94" s="1">
        <f ca="1">O34+NORMINV(RAND(),0,'Total-Smoothed'!$AG$2)</f>
        <v>2.4094096410227382E-2</v>
      </c>
      <c r="P94" s="1">
        <f ca="1">P34+NORMINV(RAND(),0,'Total-Smoothed'!$AG$2)</f>
        <v>0.98163053198691153</v>
      </c>
      <c r="Q94" s="1">
        <f ca="1">Q34+NORMINV(RAND(),0,'Total-Smoothed'!$AG$2)</f>
        <v>-3.8157982277634166E-2</v>
      </c>
      <c r="R94" s="1">
        <f ca="1">R34+NORMINV(RAND(),0,'Total-Smoothed'!$AG$2)</f>
        <v>3.7150041118985087E-2</v>
      </c>
      <c r="S94" s="1">
        <f ca="1">S34+NORMINV(RAND(),0,'Total-Smoothed'!$AG$2)</f>
        <v>1.1098099840174331</v>
      </c>
      <c r="T94" s="1">
        <f ca="1">T34+NORMINV(RAND(),0,'Total-Smoothed'!$AG$2)</f>
        <v>1.0051093654855021</v>
      </c>
      <c r="U94" s="1">
        <f ca="1">U34+NORMINV(RAND(),0,'Total-Smoothed'!$AG$2)</f>
        <v>0.9709318321126007</v>
      </c>
      <c r="V94" s="1">
        <f ca="1">V34+NORMINV(RAND(),0,'Total-Smoothed'!$AG$2)</f>
        <v>1.1062280433834617</v>
      </c>
      <c r="W94" s="1">
        <f ca="1">W34+NORMINV(RAND(),0,'Total-Smoothed'!$AG$2)</f>
        <v>0.99331074859328805</v>
      </c>
    </row>
    <row r="95" spans="1:23">
      <c r="A95">
        <v>106</v>
      </c>
      <c r="B95" t="s">
        <v>81</v>
      </c>
      <c r="C95">
        <v>30</v>
      </c>
      <c r="D95" s="1">
        <f ca="1">D35+NORMINV(RAND(),0,'Total-Smoothed'!$AG$2)</f>
        <v>-3.1888991738493126E-2</v>
      </c>
      <c r="E95" s="1">
        <f ca="1">E35+NORMINV(RAND(),0,'Total-Smoothed'!$AG$2)</f>
        <v>4.2228664174221803E-2</v>
      </c>
      <c r="F95" s="1">
        <f ca="1">F35+NORMINV(RAND(),0,'Total-Smoothed'!$AG$2)</f>
        <v>9.552805406255406E-2</v>
      </c>
      <c r="G95" s="1">
        <f ca="1">G35+NORMINV(RAND(),0,'Total-Smoothed'!$AG$2)</f>
        <v>0.36522518930660414</v>
      </c>
      <c r="H95" s="1">
        <f ca="1">H35+NORMINV(RAND(),0,'Total-Smoothed'!$AG$2)</f>
        <v>0.20212489757745405</v>
      </c>
      <c r="I95" s="1">
        <f ca="1">I35+NORMINV(RAND(),0,'Total-Smoothed'!$AG$2)</f>
        <v>-3.885689811661569E-2</v>
      </c>
      <c r="J95" s="1">
        <f ca="1">J35+NORMINV(RAND(),0,'Total-Smoothed'!$AG$2)</f>
        <v>-2.3138471832134799E-3</v>
      </c>
      <c r="K95" s="1">
        <f ca="1">K35+NORMINV(RAND(),0,'Total-Smoothed'!$AG$2)</f>
        <v>-2.6434696812597181E-2</v>
      </c>
      <c r="L95" s="1">
        <f ca="1">L35+NORMINV(RAND(),0,'Total-Smoothed'!$AG$2)</f>
        <v>-0.15932909921620997</v>
      </c>
      <c r="M95" s="1">
        <f ca="1">M35+NORMINV(RAND(),0,'Total-Smoothed'!$AG$2)</f>
        <v>0.97491596832607019</v>
      </c>
      <c r="N95" s="1">
        <f ca="1">N35+NORMINV(RAND(),0,'Total-Smoothed'!$AG$2)</f>
        <v>-8.0444049701572026E-3</v>
      </c>
      <c r="O95" s="1">
        <f ca="1">O35+NORMINV(RAND(),0,'Total-Smoothed'!$AG$2)</f>
        <v>5.0268742250402634E-2</v>
      </c>
      <c r="P95" s="1">
        <f ca="1">P35+NORMINV(RAND(),0,'Total-Smoothed'!$AG$2)</f>
        <v>3.1546601265018397E-2</v>
      </c>
      <c r="Q95" s="1">
        <f ca="1">Q35+NORMINV(RAND(),0,'Total-Smoothed'!$AG$2)</f>
        <v>-0.13296644724987725</v>
      </c>
      <c r="R95" s="1">
        <f ca="1">R35+NORMINV(RAND(),0,'Total-Smoothed'!$AG$2)</f>
        <v>4.8576515592568419E-2</v>
      </c>
      <c r="S95" s="1">
        <f ca="1">S35+NORMINV(RAND(),0,'Total-Smoothed'!$AG$2)</f>
        <v>0.97770221054120288</v>
      </c>
      <c r="T95" s="1">
        <f ca="1">T35+NORMINV(RAND(),0,'Total-Smoothed'!$AG$2)</f>
        <v>0.90749165283924249</v>
      </c>
      <c r="U95" s="1">
        <f ca="1">U35+NORMINV(RAND(),0,'Total-Smoothed'!$AG$2)</f>
        <v>0.10991664075511751</v>
      </c>
      <c r="V95" s="1">
        <f ca="1">V35+NORMINV(RAND(),0,'Total-Smoothed'!$AG$2)</f>
        <v>-1.7261875856675785E-2</v>
      </c>
      <c r="W95" s="1">
        <f ca="1">W35+NORMINV(RAND(),0,'Total-Smoothed'!$AG$2)</f>
        <v>0.87485512663796161</v>
      </c>
    </row>
    <row r="96" spans="1:23">
      <c r="A96">
        <v>107</v>
      </c>
      <c r="B96" t="s">
        <v>82</v>
      </c>
      <c r="C96">
        <v>30</v>
      </c>
      <c r="D96" s="1">
        <f ca="1">D36+NORMINV(RAND(),0,'Total-Smoothed'!$AG$2)</f>
        <v>0.13748928519427325</v>
      </c>
      <c r="E96" s="1">
        <f ca="1">E36+NORMINV(RAND(),0,'Total-Smoothed'!$AG$2)</f>
        <v>-0.152813678399533</v>
      </c>
      <c r="F96" s="1">
        <f ca="1">F36+NORMINV(RAND(),0,'Total-Smoothed'!$AG$2)</f>
        <v>-4.5804594611142363E-2</v>
      </c>
      <c r="G96" s="1">
        <f ca="1">G36+NORMINV(RAND(),0,'Total-Smoothed'!$AG$2)</f>
        <v>0.1059143660773005</v>
      </c>
      <c r="H96" s="1">
        <f ca="1">H36+NORMINV(RAND(),0,'Total-Smoothed'!$AG$2)</f>
        <v>1.1019300261208671</v>
      </c>
      <c r="I96" s="1">
        <f ca="1">I36+NORMINV(RAND(),0,'Total-Smoothed'!$AG$2)</f>
        <v>-3.149854449135181E-2</v>
      </c>
      <c r="J96" s="1">
        <f ca="1">J36+NORMINV(RAND(),0,'Total-Smoothed'!$AG$2)</f>
        <v>0.28853060684169518</v>
      </c>
      <c r="K96" s="1">
        <f ca="1">K36+NORMINV(RAND(),0,'Total-Smoothed'!$AG$2)</f>
        <v>-0.22511334053202087</v>
      </c>
      <c r="L96" s="1">
        <f ca="1">L36+NORMINV(RAND(),0,'Total-Smoothed'!$AG$2)</f>
        <v>8.0478881516886203E-2</v>
      </c>
      <c r="M96" s="1">
        <f ca="1">M36+NORMINV(RAND(),0,'Total-Smoothed'!$AG$2)</f>
        <v>-2.0249867332492986E-2</v>
      </c>
      <c r="N96" s="1">
        <f ca="1">N36+NORMINV(RAND(),0,'Total-Smoothed'!$AG$2)</f>
        <v>0.14343486910902079</v>
      </c>
      <c r="O96" s="1">
        <f ca="1">O36+NORMINV(RAND(),0,'Total-Smoothed'!$AG$2)</f>
        <v>-0.21410675914580324</v>
      </c>
      <c r="P96" s="1">
        <f ca="1">P36+NORMINV(RAND(),0,'Total-Smoothed'!$AG$2)</f>
        <v>1.0466226673629606E-2</v>
      </c>
      <c r="Q96" s="1">
        <f ca="1">Q36+NORMINV(RAND(),0,'Total-Smoothed'!$AG$2)</f>
        <v>7.9906504641581555E-2</v>
      </c>
      <c r="R96" s="1">
        <f ca="1">R36+NORMINV(RAND(),0,'Total-Smoothed'!$AG$2)</f>
        <v>0.60801209874070694</v>
      </c>
      <c r="S96" s="1">
        <f ca="1">S36+NORMINV(RAND(),0,'Total-Smoothed'!$AG$2)</f>
        <v>1.0791628591513283</v>
      </c>
      <c r="T96" s="1">
        <f ca="1">T36+NORMINV(RAND(),0,'Total-Smoothed'!$AG$2)</f>
        <v>1.0899999210118947</v>
      </c>
      <c r="U96" s="1">
        <f ca="1">U36+NORMINV(RAND(),0,'Total-Smoothed'!$AG$2)</f>
        <v>1.2264180063186538</v>
      </c>
      <c r="V96" s="1">
        <f ca="1">V36+NORMINV(RAND(),0,'Total-Smoothed'!$AG$2)</f>
        <v>1.1152117465261084</v>
      </c>
      <c r="W96" s="1">
        <f ca="1">W36+NORMINV(RAND(),0,'Total-Smoothed'!$AG$2)</f>
        <v>1.0177986656362101</v>
      </c>
    </row>
    <row r="97" spans="1:23">
      <c r="A97">
        <v>108</v>
      </c>
      <c r="B97" t="s">
        <v>83</v>
      </c>
      <c r="C97">
        <v>30</v>
      </c>
      <c r="D97" s="1">
        <f ca="1">D37+NORMINV(RAND(),0,'Total-Smoothed'!$AG$2)</f>
        <v>7.3830893274794113E-2</v>
      </c>
      <c r="E97" s="1">
        <f ca="1">E37+NORMINV(RAND(),0,'Total-Smoothed'!$AG$2)</f>
        <v>2.7738957646129991E-2</v>
      </c>
      <c r="F97" s="1">
        <f ca="1">F37+NORMINV(RAND(),0,'Total-Smoothed'!$AG$2)</f>
        <v>0.99488486210004601</v>
      </c>
      <c r="G97" s="1">
        <f ca="1">G37+NORMINV(RAND(),0,'Total-Smoothed'!$AG$2)</f>
        <v>-6.2268004602684404E-2</v>
      </c>
      <c r="H97" s="1">
        <f ca="1">H37+NORMINV(RAND(),0,'Total-Smoothed'!$AG$2)</f>
        <v>0.72472643911434309</v>
      </c>
      <c r="I97" s="1">
        <f ca="1">I37+NORMINV(RAND(),0,'Total-Smoothed'!$AG$2)</f>
        <v>-0.12112011662424224</v>
      </c>
      <c r="J97" s="1">
        <f ca="1">J37+NORMINV(RAND(),0,'Total-Smoothed'!$AG$2)</f>
        <v>0.79255617957238056</v>
      </c>
      <c r="K97" s="1">
        <f ca="1">K37+NORMINV(RAND(),0,'Total-Smoothed'!$AG$2)</f>
        <v>0.31919696548234983</v>
      </c>
      <c r="L97" s="1">
        <f ca="1">L37+NORMINV(RAND(),0,'Total-Smoothed'!$AG$2)</f>
        <v>0.85014905637616334</v>
      </c>
      <c r="M97" s="1">
        <f ca="1">M37+NORMINV(RAND(),0,'Total-Smoothed'!$AG$2)</f>
        <v>0.52774655714470387</v>
      </c>
      <c r="N97" s="1">
        <f ca="1">N37+NORMINV(RAND(),0,'Total-Smoothed'!$AG$2)</f>
        <v>7.0064854541432672E-2</v>
      </c>
      <c r="O97" s="1">
        <f ca="1">O37+NORMINV(RAND(),0,'Total-Smoothed'!$AG$2)</f>
        <v>8.2730112751678853E-3</v>
      </c>
      <c r="P97" s="1">
        <f ca="1">P37+NORMINV(RAND(),0,'Total-Smoothed'!$AG$2)</f>
        <v>-0.10163921620288562</v>
      </c>
      <c r="Q97" s="1">
        <f ca="1">Q37+NORMINV(RAND(),0,'Total-Smoothed'!$AG$2)</f>
        <v>-6.1499615635678385E-2</v>
      </c>
      <c r="R97" s="1">
        <f ca="1">R37+NORMINV(RAND(),0,'Total-Smoothed'!$AG$2)</f>
        <v>0.98479206484418458</v>
      </c>
      <c r="S97" s="1">
        <f ca="1">S37+NORMINV(RAND(),0,'Total-Smoothed'!$AG$2)</f>
        <v>0.85998828018763174</v>
      </c>
      <c r="T97" s="1">
        <f ca="1">T37+NORMINV(RAND(),0,'Total-Smoothed'!$AG$2)</f>
        <v>0.59081879716419428</v>
      </c>
      <c r="U97" s="1">
        <f ca="1">U37+NORMINV(RAND(),0,'Total-Smoothed'!$AG$2)</f>
        <v>4.406062128248809E-2</v>
      </c>
      <c r="V97" s="1">
        <f ca="1">V37+NORMINV(RAND(),0,'Total-Smoothed'!$AG$2)</f>
        <v>1.1590587993135937</v>
      </c>
      <c r="W97" s="1">
        <f ca="1">W37+NORMINV(RAND(),0,'Total-Smoothed'!$AG$2)</f>
        <v>4.9574203602240942E-3</v>
      </c>
    </row>
    <row r="98" spans="1:23">
      <c r="A98">
        <v>109</v>
      </c>
      <c r="B98" t="s">
        <v>84</v>
      </c>
      <c r="C98">
        <v>30</v>
      </c>
      <c r="D98" s="1">
        <f ca="1">D38+NORMINV(RAND(),0,'Total-Smoothed'!$AG$2)</f>
        <v>7.5815203579869372E-2</v>
      </c>
      <c r="E98" s="1">
        <f ca="1">E38+NORMINV(RAND(),0,'Total-Smoothed'!$AG$2)</f>
        <v>-8.3192563662938701E-2</v>
      </c>
      <c r="F98" s="1">
        <f ca="1">F38+NORMINV(RAND(),0,'Total-Smoothed'!$AG$2)</f>
        <v>1.086951912326289</v>
      </c>
      <c r="G98" s="1">
        <f ca="1">G38+NORMINV(RAND(),0,'Total-Smoothed'!$AG$2)</f>
        <v>1.2771848119995908E-2</v>
      </c>
      <c r="H98" s="1">
        <f ca="1">H38+NORMINV(RAND(),0,'Total-Smoothed'!$AG$2)</f>
        <v>0.89584093938135234</v>
      </c>
      <c r="I98" s="1">
        <f ca="1">I38+NORMINV(RAND(),0,'Total-Smoothed'!$AG$2)</f>
        <v>0.24544137373200256</v>
      </c>
      <c r="J98" s="1">
        <f ca="1">J38+NORMINV(RAND(),0,'Total-Smoothed'!$AG$2)</f>
        <v>2.8516865612559828E-2</v>
      </c>
      <c r="K98" s="1">
        <f ca="1">K38+NORMINV(RAND(),0,'Total-Smoothed'!$AG$2)</f>
        <v>1.9508866209610537E-2</v>
      </c>
      <c r="L98" s="1">
        <f ca="1">L38+NORMINV(RAND(),0,'Total-Smoothed'!$AG$2)</f>
        <v>6.9511437195537928E-2</v>
      </c>
      <c r="M98" s="1">
        <f ca="1">M38+NORMINV(RAND(),0,'Total-Smoothed'!$AG$2)</f>
        <v>0.9194916639667432</v>
      </c>
      <c r="N98" s="1">
        <f ca="1">N38+NORMINV(RAND(),0,'Total-Smoothed'!$AG$2)</f>
        <v>4.9851240523087328E-2</v>
      </c>
      <c r="O98" s="1">
        <f ca="1">O38+NORMINV(RAND(),0,'Total-Smoothed'!$AG$2)</f>
        <v>0.57428572825111446</v>
      </c>
      <c r="P98" s="1">
        <f ca="1">P38+NORMINV(RAND(),0,'Total-Smoothed'!$AG$2)</f>
        <v>-8.265153556670516E-3</v>
      </c>
      <c r="Q98" s="1">
        <f ca="1">Q38+NORMINV(RAND(),0,'Total-Smoothed'!$AG$2)</f>
        <v>-2.0123474507251122E-2</v>
      </c>
      <c r="R98" s="1">
        <f ca="1">R38+NORMINV(RAND(),0,'Total-Smoothed'!$AG$2)</f>
        <v>0.93761054181863202</v>
      </c>
      <c r="S98" s="1">
        <f ca="1">S38+NORMINV(RAND(),0,'Total-Smoothed'!$AG$2)</f>
        <v>0.97947826348545253</v>
      </c>
      <c r="T98" s="1">
        <f ca="1">T38+NORMINV(RAND(),0,'Total-Smoothed'!$AG$2)</f>
        <v>-0.12584082376155567</v>
      </c>
      <c r="U98" s="1">
        <f ca="1">U38+NORMINV(RAND(),0,'Total-Smoothed'!$AG$2)</f>
        <v>0.94794024522631803</v>
      </c>
      <c r="V98" s="1">
        <f ca="1">V38+NORMINV(RAND(),0,'Total-Smoothed'!$AG$2)</f>
        <v>-0.13305361056393136</v>
      </c>
      <c r="W98" s="1">
        <f ca="1">W38+NORMINV(RAND(),0,'Total-Smoothed'!$AG$2)</f>
        <v>-3.7344137436286187E-2</v>
      </c>
    </row>
    <row r="99" spans="1:23">
      <c r="A99">
        <v>110</v>
      </c>
      <c r="B99" t="s">
        <v>85</v>
      </c>
      <c r="C99">
        <v>30</v>
      </c>
      <c r="D99" s="1">
        <f ca="1">D39+NORMINV(RAND(),0,'Total-Smoothed'!$AG$2)</f>
        <v>1.8721899757999615E-2</v>
      </c>
      <c r="E99" s="1">
        <f ca="1">E39+NORMINV(RAND(),0,'Total-Smoothed'!$AG$2)</f>
        <v>8.5240118910454604E-2</v>
      </c>
      <c r="F99" s="1">
        <f ca="1">F39+NORMINV(RAND(),0,'Total-Smoothed'!$AG$2)</f>
        <v>0.83873141765943549</v>
      </c>
      <c r="G99" s="1">
        <f ca="1">G39+NORMINV(RAND(),0,'Total-Smoothed'!$AG$2)</f>
        <v>3.0986881798085427E-3</v>
      </c>
      <c r="H99" s="1">
        <f ca="1">H39+NORMINV(RAND(),0,'Total-Smoothed'!$AG$2)</f>
        <v>1.0555356316294131</v>
      </c>
      <c r="I99" s="1">
        <f ca="1">I39+NORMINV(RAND(),0,'Total-Smoothed'!$AG$2)</f>
        <v>0.38093506529548671</v>
      </c>
      <c r="J99" s="1">
        <f ca="1">J39+NORMINV(RAND(),0,'Total-Smoothed'!$AG$2)</f>
        <v>1.1225811268281094</v>
      </c>
      <c r="K99" s="1">
        <f ca="1">K39+NORMINV(RAND(),0,'Total-Smoothed'!$AG$2)</f>
        <v>0.11238518956822457</v>
      </c>
      <c r="L99" s="1">
        <f ca="1">L39+NORMINV(RAND(),0,'Total-Smoothed'!$AG$2)</f>
        <v>0.89791294178248804</v>
      </c>
      <c r="M99" s="1">
        <f ca="1">M39+NORMINV(RAND(),0,'Total-Smoothed'!$AG$2)</f>
        <v>2.5764749667464434E-2</v>
      </c>
      <c r="N99" s="1">
        <f ca="1">N39+NORMINV(RAND(),0,'Total-Smoothed'!$AG$2)</f>
        <v>0.55049694310003683</v>
      </c>
      <c r="O99" s="1">
        <f ca="1">O39+NORMINV(RAND(),0,'Total-Smoothed'!$AG$2)</f>
        <v>0.80035639546380111</v>
      </c>
      <c r="P99" s="1">
        <f ca="1">P39+NORMINV(RAND(),0,'Total-Smoothed'!$AG$2)</f>
        <v>1.0012685019883374</v>
      </c>
      <c r="Q99" s="1">
        <f ca="1">Q39+NORMINV(RAND(),0,'Total-Smoothed'!$AG$2)</f>
        <v>0.11088214796875687</v>
      </c>
      <c r="R99" s="1">
        <f ca="1">R39+NORMINV(RAND(),0,'Total-Smoothed'!$AG$2)</f>
        <v>1.120674388965947</v>
      </c>
      <c r="S99" s="1">
        <f ca="1">S39+NORMINV(RAND(),0,'Total-Smoothed'!$AG$2)</f>
        <v>0.97702461802951612</v>
      </c>
      <c r="T99" s="1">
        <f ca="1">T39+NORMINV(RAND(),0,'Total-Smoothed'!$AG$2)</f>
        <v>-0.18022835815779298</v>
      </c>
      <c r="U99" s="1">
        <f ca="1">U39+NORMINV(RAND(),0,'Total-Smoothed'!$AG$2)</f>
        <v>1.0583970386242765</v>
      </c>
      <c r="V99" s="1">
        <f ca="1">V39+NORMINV(RAND(),0,'Total-Smoothed'!$AG$2)</f>
        <v>0.96907445992001773</v>
      </c>
      <c r="W99" s="1">
        <f ca="1">W39+NORMINV(RAND(),0,'Total-Smoothed'!$AG$2)</f>
        <v>1.8843598581000189E-2</v>
      </c>
    </row>
    <row r="100" spans="1:23">
      <c r="A100">
        <v>111</v>
      </c>
      <c r="B100" t="s">
        <v>86</v>
      </c>
      <c r="C100">
        <v>30</v>
      </c>
      <c r="D100" s="1">
        <f ca="1">D40+NORMINV(RAND(),0,'Total-Smoothed'!$AG$2)</f>
        <v>-8.1484064450177751E-2</v>
      </c>
      <c r="E100" s="1">
        <f ca="1">E40+NORMINV(RAND(),0,'Total-Smoothed'!$AG$2)</f>
        <v>3.0330690790471876E-2</v>
      </c>
      <c r="F100" s="1">
        <f ca="1">F40+NORMINV(RAND(),0,'Total-Smoothed'!$AG$2)</f>
        <v>0.86293494767894918</v>
      </c>
      <c r="G100" s="1">
        <f ca="1">G40+NORMINV(RAND(),0,'Total-Smoothed'!$AG$2)</f>
        <v>-8.2554922336773775E-3</v>
      </c>
      <c r="H100" s="1">
        <f ca="1">H40+NORMINV(RAND(),0,'Total-Smoothed'!$AG$2)</f>
        <v>0.92417456037642276</v>
      </c>
      <c r="I100" s="1">
        <f ca="1">I40+NORMINV(RAND(),0,'Total-Smoothed'!$AG$2)</f>
        <v>0.11651641775122909</v>
      </c>
      <c r="J100" s="1">
        <f ca="1">J40+NORMINV(RAND(),0,'Total-Smoothed'!$AG$2)</f>
        <v>0.97148518661212702</v>
      </c>
      <c r="K100" s="1">
        <f ca="1">K40+NORMINV(RAND(),0,'Total-Smoothed'!$AG$2)</f>
        <v>6.9296515749405499E-2</v>
      </c>
      <c r="L100" s="1">
        <f ca="1">L40+NORMINV(RAND(),0,'Total-Smoothed'!$AG$2)</f>
        <v>8.7684310382519226E-2</v>
      </c>
      <c r="M100" s="1">
        <f ca="1">M40+NORMINV(RAND(),0,'Total-Smoothed'!$AG$2)</f>
        <v>-3.0474073380819887E-2</v>
      </c>
      <c r="N100" s="1">
        <f ca="1">N40+NORMINV(RAND(),0,'Total-Smoothed'!$AG$2)</f>
        <v>2.5389328183268028E-2</v>
      </c>
      <c r="O100" s="1">
        <f ca="1">O40+NORMINV(RAND(),0,'Total-Smoothed'!$AG$2)</f>
        <v>1.0206802638001509</v>
      </c>
      <c r="P100" s="1">
        <f ca="1">P40+NORMINV(RAND(),0,'Total-Smoothed'!$AG$2)</f>
        <v>1.1502742050906756</v>
      </c>
      <c r="Q100" s="1">
        <f ca="1">Q40+NORMINV(RAND(),0,'Total-Smoothed'!$AG$2)</f>
        <v>3.3684093086885553E-3</v>
      </c>
      <c r="R100" s="1">
        <f ca="1">R40+NORMINV(RAND(),0,'Total-Smoothed'!$AG$2)</f>
        <v>0.95696895436072704</v>
      </c>
      <c r="S100" s="1">
        <f ca="1">S40+NORMINV(RAND(),0,'Total-Smoothed'!$AG$2)</f>
        <v>1.1424194088304618</v>
      </c>
      <c r="T100" s="1">
        <f ca="1">T40+NORMINV(RAND(),0,'Total-Smoothed'!$AG$2)</f>
        <v>0.21071911615005071</v>
      </c>
      <c r="U100" s="1">
        <f ca="1">U40+NORMINV(RAND(),0,'Total-Smoothed'!$AG$2)</f>
        <v>0.28752421492618502</v>
      </c>
      <c r="V100" s="1">
        <f ca="1">V40+NORMINV(RAND(),0,'Total-Smoothed'!$AG$2)</f>
        <v>1.1908405646564848</v>
      </c>
      <c r="W100" s="1">
        <f ca="1">W40+NORMINV(RAND(),0,'Total-Smoothed'!$AG$2)</f>
        <v>0.19616058966747812</v>
      </c>
    </row>
    <row r="101" spans="1:23">
      <c r="A101">
        <v>112</v>
      </c>
      <c r="B101" t="s">
        <v>87</v>
      </c>
      <c r="C101">
        <v>30</v>
      </c>
      <c r="D101" s="1">
        <f ca="1">D41+NORMINV(RAND(),0,'Total-Smoothed'!$AG$2)</f>
        <v>-7.2367661847382039E-2</v>
      </c>
      <c r="E101" s="1">
        <f ca="1">E41+NORMINV(RAND(),0,'Total-Smoothed'!$AG$2)</f>
        <v>-3.5534756462426403E-2</v>
      </c>
      <c r="F101" s="1">
        <f ca="1">F41+NORMINV(RAND(),0,'Total-Smoothed'!$AG$2)</f>
        <v>0.82421069076419617</v>
      </c>
      <c r="G101" s="1">
        <f ca="1">G41+NORMINV(RAND(),0,'Total-Smoothed'!$AG$2)</f>
        <v>-3.7726490380700806E-2</v>
      </c>
      <c r="H101" s="1">
        <f ca="1">H41+NORMINV(RAND(),0,'Total-Smoothed'!$AG$2)</f>
        <v>0.84275769836489922</v>
      </c>
      <c r="I101" s="1">
        <f ca="1">I41+NORMINV(RAND(),0,'Total-Smoothed'!$AG$2)</f>
        <v>0.19996466654410866</v>
      </c>
      <c r="J101" s="1">
        <f ca="1">J41+NORMINV(RAND(),0,'Total-Smoothed'!$AG$2)</f>
        <v>0.11441074432640813</v>
      </c>
      <c r="K101" s="1">
        <f ca="1">K41+NORMINV(RAND(),0,'Total-Smoothed'!$AG$2)</f>
        <v>0.17611438653381462</v>
      </c>
      <c r="L101" s="1">
        <f ca="1">L41+NORMINV(RAND(),0,'Total-Smoothed'!$AG$2)</f>
        <v>0.79016155815284428</v>
      </c>
      <c r="M101" s="1">
        <f ca="1">M41+NORMINV(RAND(),0,'Total-Smoothed'!$AG$2)</f>
        <v>1.0591349236281153</v>
      </c>
      <c r="N101" s="1">
        <f ca="1">N41+NORMINV(RAND(),0,'Total-Smoothed'!$AG$2)</f>
        <v>0.21438262126974378</v>
      </c>
      <c r="O101" s="1">
        <f ca="1">O41+NORMINV(RAND(),0,'Total-Smoothed'!$AG$2)</f>
        <v>-6.484759356671578E-2</v>
      </c>
      <c r="P101" s="1">
        <f ca="1">P41+NORMINV(RAND(),0,'Total-Smoothed'!$AG$2)</f>
        <v>0.15822985750966551</v>
      </c>
      <c r="Q101" s="1">
        <f ca="1">Q41+NORMINV(RAND(),0,'Total-Smoothed'!$AG$2)</f>
        <v>9.6870281612024378E-2</v>
      </c>
      <c r="R101" s="1">
        <f ca="1">R41+NORMINV(RAND(),0,'Total-Smoothed'!$AG$2)</f>
        <v>0.9326880184238584</v>
      </c>
      <c r="S101" s="1">
        <f ca="1">S41+NORMINV(RAND(),0,'Total-Smoothed'!$AG$2)</f>
        <v>1.1373946670144273</v>
      </c>
      <c r="T101" s="1">
        <f ca="1">T41+NORMINV(RAND(),0,'Total-Smoothed'!$AG$2)</f>
        <v>-0.1091632502821361</v>
      </c>
      <c r="U101" s="1">
        <f ca="1">U41+NORMINV(RAND(),0,'Total-Smoothed'!$AG$2)</f>
        <v>0.10433453047455921</v>
      </c>
      <c r="V101" s="1">
        <f ca="1">V41+NORMINV(RAND(),0,'Total-Smoothed'!$AG$2)</f>
        <v>0.10467720914759274</v>
      </c>
      <c r="W101" s="1">
        <f ca="1">W41+NORMINV(RAND(),0,'Total-Smoothed'!$AG$2)</f>
        <v>-6.2658426482067302E-3</v>
      </c>
    </row>
    <row r="102" spans="1:23">
      <c r="A102">
        <v>113</v>
      </c>
      <c r="B102" t="s">
        <v>88</v>
      </c>
      <c r="C102">
        <v>30</v>
      </c>
      <c r="D102" s="1">
        <f ca="1">D42+NORMINV(RAND(),0,'Total-Smoothed'!$AG$2)</f>
        <v>-2.8784854291140985E-2</v>
      </c>
      <c r="E102" s="1">
        <f ca="1">E42+NORMINV(RAND(),0,'Total-Smoothed'!$AG$2)</f>
        <v>-0.21075150393169306</v>
      </c>
      <c r="F102" s="1">
        <f ca="1">F42+NORMINV(RAND(),0,'Total-Smoothed'!$AG$2)</f>
        <v>0.92499529741107234</v>
      </c>
      <c r="G102" s="1">
        <f ca="1">G42+NORMINV(RAND(),0,'Total-Smoothed'!$AG$2)</f>
        <v>0.11424891114268315</v>
      </c>
      <c r="H102" s="1">
        <f ca="1">H42+NORMINV(RAND(),0,'Total-Smoothed'!$AG$2)</f>
        <v>0.82724477345348302</v>
      </c>
      <c r="I102" s="1">
        <f ca="1">I42+NORMINV(RAND(),0,'Total-Smoothed'!$AG$2)</f>
        <v>0.11753694600996087</v>
      </c>
      <c r="J102" s="1">
        <f ca="1">J42+NORMINV(RAND(),0,'Total-Smoothed'!$AG$2)</f>
        <v>-1.6549435884715614E-2</v>
      </c>
      <c r="K102" s="1">
        <f ca="1">K42+NORMINV(RAND(),0,'Total-Smoothed'!$AG$2)</f>
        <v>-5.9250511848997128E-2</v>
      </c>
      <c r="L102" s="1">
        <f ca="1">L42+NORMINV(RAND(),0,'Total-Smoothed'!$AG$2)</f>
        <v>7.6902687775232695E-2</v>
      </c>
      <c r="M102" s="1">
        <f ca="1">M42+NORMINV(RAND(),0,'Total-Smoothed'!$AG$2)</f>
        <v>5.8345833510994365E-2</v>
      </c>
      <c r="N102" s="1">
        <f ca="1">N42+NORMINV(RAND(),0,'Total-Smoothed'!$AG$2)</f>
        <v>-7.1879264443067163E-3</v>
      </c>
      <c r="O102" s="1">
        <f ca="1">O42+NORMINV(RAND(),0,'Total-Smoothed'!$AG$2)</f>
        <v>0.51681771753316064</v>
      </c>
      <c r="P102" s="1">
        <f ca="1">P42+NORMINV(RAND(),0,'Total-Smoothed'!$AG$2)</f>
        <v>1.2340734241504591E-4</v>
      </c>
      <c r="Q102" s="1">
        <f ca="1">Q42+NORMINV(RAND(),0,'Total-Smoothed'!$AG$2)</f>
        <v>-0.38592598616794771</v>
      </c>
      <c r="R102" s="1">
        <f ca="1">R42+NORMINV(RAND(),0,'Total-Smoothed'!$AG$2)</f>
        <v>0.85935201812372086</v>
      </c>
      <c r="S102" s="1">
        <f ca="1">S42+NORMINV(RAND(),0,'Total-Smoothed'!$AG$2)</f>
        <v>0.80301174835494082</v>
      </c>
      <c r="T102" s="1">
        <f ca="1">T42+NORMINV(RAND(),0,'Total-Smoothed'!$AG$2)</f>
        <v>8.6694391589912351E-2</v>
      </c>
      <c r="U102" s="1">
        <f ca="1">U42+NORMINV(RAND(),0,'Total-Smoothed'!$AG$2)</f>
        <v>1.1018701692573769</v>
      </c>
      <c r="V102" s="1">
        <f ca="1">V42+NORMINV(RAND(),0,'Total-Smoothed'!$AG$2)</f>
        <v>-7.1428788032738111E-2</v>
      </c>
      <c r="W102" s="1">
        <f ca="1">W42+NORMINV(RAND(),0,'Total-Smoothed'!$AG$2)</f>
        <v>0.90549026791653431</v>
      </c>
    </row>
    <row r="103" spans="1:23">
      <c r="A103">
        <v>114</v>
      </c>
      <c r="B103" t="s">
        <v>89</v>
      </c>
      <c r="C103">
        <v>30</v>
      </c>
      <c r="D103" s="1">
        <f ca="1">D43+NORMINV(RAND(),0,'Total-Smoothed'!$AG$2)</f>
        <v>-3.0397704761123997E-3</v>
      </c>
      <c r="E103" s="1">
        <f ca="1">E43+NORMINV(RAND(),0,'Total-Smoothed'!$AG$2)</f>
        <v>-0.14890762710425642</v>
      </c>
      <c r="F103" s="1">
        <f ca="1">F43+NORMINV(RAND(),0,'Total-Smoothed'!$AG$2)</f>
        <v>4.8352573469405535E-3</v>
      </c>
      <c r="G103" s="1">
        <f ca="1">G43+NORMINV(RAND(),0,'Total-Smoothed'!$AG$2)</f>
        <v>-0.15519784401592973</v>
      </c>
      <c r="H103" s="1">
        <f ca="1">H43+NORMINV(RAND(),0,'Total-Smoothed'!$AG$2)</f>
        <v>5.5956786726396528E-2</v>
      </c>
      <c r="I103" s="1">
        <f ca="1">I43+NORMINV(RAND(),0,'Total-Smoothed'!$AG$2)</f>
        <v>-8.1591089177030895E-2</v>
      </c>
      <c r="J103" s="1">
        <f ca="1">J43+NORMINV(RAND(),0,'Total-Smoothed'!$AG$2)</f>
        <v>2.720107426018166E-2</v>
      </c>
      <c r="K103" s="1">
        <f ca="1">K43+NORMINV(RAND(),0,'Total-Smoothed'!$AG$2)</f>
        <v>-4.5887840065370555E-2</v>
      </c>
      <c r="L103" s="1">
        <f ca="1">L43+NORMINV(RAND(),0,'Total-Smoothed'!$AG$2)</f>
        <v>5.1039570798405147E-2</v>
      </c>
      <c r="M103" s="1">
        <f ca="1">M43+NORMINV(RAND(),0,'Total-Smoothed'!$AG$2)</f>
        <v>3.4469849837584048E-2</v>
      </c>
      <c r="N103" s="1">
        <f ca="1">N43+NORMINV(RAND(),0,'Total-Smoothed'!$AG$2)</f>
        <v>0.27198391256290366</v>
      </c>
      <c r="O103" s="1">
        <f ca="1">O43+NORMINV(RAND(),0,'Total-Smoothed'!$AG$2)</f>
        <v>1.0594607581987283</v>
      </c>
      <c r="P103" s="1">
        <f ca="1">P43+NORMINV(RAND(),0,'Total-Smoothed'!$AG$2)</f>
        <v>5.6063791435131072E-2</v>
      </c>
      <c r="Q103" s="1">
        <f ca="1">Q43+NORMINV(RAND(),0,'Total-Smoothed'!$AG$2)</f>
        <v>1.0508748452926482</v>
      </c>
      <c r="R103" s="1">
        <f ca="1">R43+NORMINV(RAND(),0,'Total-Smoothed'!$AG$2)</f>
        <v>0.12158760213559226</v>
      </c>
      <c r="S103" s="1">
        <f ca="1">S43+NORMINV(RAND(),0,'Total-Smoothed'!$AG$2)</f>
        <v>1.0415647929214675</v>
      </c>
      <c r="T103" s="1">
        <f ca="1">T43+NORMINV(RAND(),0,'Total-Smoothed'!$AG$2)</f>
        <v>0.95552831600837629</v>
      </c>
      <c r="U103" s="1">
        <f ca="1">U43+NORMINV(RAND(),0,'Total-Smoothed'!$AG$2)</f>
        <v>-8.7999993849913138E-2</v>
      </c>
      <c r="V103" s="1">
        <f ca="1">V43+NORMINV(RAND(),0,'Total-Smoothed'!$AG$2)</f>
        <v>0.12553919945488218</v>
      </c>
      <c r="W103" s="1">
        <f ca="1">W43+NORMINV(RAND(),0,'Total-Smoothed'!$AG$2)</f>
        <v>0.13499956952135528</v>
      </c>
    </row>
    <row r="104" spans="1:23">
      <c r="A104">
        <v>115</v>
      </c>
      <c r="B104" t="s">
        <v>90</v>
      </c>
      <c r="C104">
        <v>30</v>
      </c>
      <c r="D104" s="1">
        <f ca="1">D44+NORMINV(RAND(),0,'Total-Smoothed'!$AG$2)</f>
        <v>-0.14675024366797623</v>
      </c>
      <c r="E104" s="1">
        <f ca="1">E44+NORMINV(RAND(),0,'Total-Smoothed'!$AG$2)</f>
        <v>-8.0984905609911964E-2</v>
      </c>
      <c r="F104" s="1">
        <f ca="1">F44+NORMINV(RAND(),0,'Total-Smoothed'!$AG$2)</f>
        <v>-9.8768438721933693E-2</v>
      </c>
      <c r="G104" s="1">
        <f ca="1">G44+NORMINV(RAND(),0,'Total-Smoothed'!$AG$2)</f>
        <v>-0.11702289283436117</v>
      </c>
      <c r="H104" s="1">
        <f ca="1">H44+NORMINV(RAND(),0,'Total-Smoothed'!$AG$2)</f>
        <v>-8.2417377673267164E-2</v>
      </c>
      <c r="I104" s="1">
        <f ca="1">I44+NORMINV(RAND(),0,'Total-Smoothed'!$AG$2)</f>
        <v>-9.7686957537637661E-2</v>
      </c>
      <c r="J104" s="1">
        <f ca="1">J44+NORMINV(RAND(),0,'Total-Smoothed'!$AG$2)</f>
        <v>6.0025746857432768E-2</v>
      </c>
      <c r="K104" s="1">
        <f ca="1">K44+NORMINV(RAND(),0,'Total-Smoothed'!$AG$2)</f>
        <v>4.4489862302132345E-2</v>
      </c>
      <c r="L104" s="1">
        <f ca="1">L44+NORMINV(RAND(),0,'Total-Smoothed'!$AG$2)</f>
        <v>-7.8360605598304697E-2</v>
      </c>
      <c r="M104" s="1">
        <f ca="1">M44+NORMINV(RAND(),0,'Total-Smoothed'!$AG$2)</f>
        <v>-8.3945800024819647E-2</v>
      </c>
      <c r="N104" s="1">
        <f ca="1">N44+NORMINV(RAND(),0,'Total-Smoothed'!$AG$2)</f>
        <v>0.20474096567761155</v>
      </c>
      <c r="O104" s="1">
        <f ca="1">O44+NORMINV(RAND(),0,'Total-Smoothed'!$AG$2)</f>
        <v>0.87522633363382685</v>
      </c>
      <c r="P104" s="1">
        <f ca="1">P44+NORMINV(RAND(),0,'Total-Smoothed'!$AG$2)</f>
        <v>6.7234473401808673E-2</v>
      </c>
      <c r="Q104" s="1">
        <f ca="1">Q44+NORMINV(RAND(),0,'Total-Smoothed'!$AG$2)</f>
        <v>1.0928771567477145</v>
      </c>
      <c r="R104" s="1">
        <f ca="1">R44+NORMINV(RAND(),0,'Total-Smoothed'!$AG$2)</f>
        <v>0.10122712910256859</v>
      </c>
      <c r="S104" s="1">
        <f ca="1">S44+NORMINV(RAND(),0,'Total-Smoothed'!$AG$2)</f>
        <v>0.8573231572822575</v>
      </c>
      <c r="T104" s="1">
        <f ca="1">T44+NORMINV(RAND(),0,'Total-Smoothed'!$AG$2)</f>
        <v>1.12605396946423</v>
      </c>
      <c r="U104" s="1">
        <f ca="1">U44+NORMINV(RAND(),0,'Total-Smoothed'!$AG$2)</f>
        <v>-1.547899208766982E-2</v>
      </c>
      <c r="V104" s="1">
        <f ca="1">V44+NORMINV(RAND(),0,'Total-Smoothed'!$AG$2)</f>
        <v>0.97983182617548925</v>
      </c>
      <c r="W104" s="1">
        <f ca="1">W44+NORMINV(RAND(),0,'Total-Smoothed'!$AG$2)</f>
        <v>0.11454137505744251</v>
      </c>
    </row>
    <row r="105" spans="1:23">
      <c r="A105">
        <v>116</v>
      </c>
      <c r="B105" t="s">
        <v>91</v>
      </c>
      <c r="C105">
        <v>30</v>
      </c>
      <c r="D105" s="1">
        <f ca="1">D45+NORMINV(RAND(),0,'Total-Smoothed'!$AG$2)</f>
        <v>-3.3024032147655147E-2</v>
      </c>
      <c r="E105" s="1">
        <f ca="1">E45+NORMINV(RAND(),0,'Total-Smoothed'!$AG$2)</f>
        <v>-1.0442421456153319E-2</v>
      </c>
      <c r="F105" s="1">
        <f ca="1">F45+NORMINV(RAND(),0,'Total-Smoothed'!$AG$2)</f>
        <v>3.2291292581468303E-2</v>
      </c>
      <c r="G105" s="1">
        <f ca="1">G45+NORMINV(RAND(),0,'Total-Smoothed'!$AG$2)</f>
        <v>-6.7325291526471182E-2</v>
      </c>
      <c r="H105" s="1">
        <f ca="1">H45+NORMINV(RAND(),0,'Total-Smoothed'!$AG$2)</f>
        <v>-1.3188589735224469E-2</v>
      </c>
      <c r="I105" s="1">
        <f ca="1">I45+NORMINV(RAND(),0,'Total-Smoothed'!$AG$2)</f>
        <v>0.16121665570545698</v>
      </c>
      <c r="J105" s="1">
        <f ca="1">J45+NORMINV(RAND(),0,'Total-Smoothed'!$AG$2)</f>
        <v>3.9156474873664998E-2</v>
      </c>
      <c r="K105" s="1">
        <f ca="1">K45+NORMINV(RAND(),0,'Total-Smoothed'!$AG$2)</f>
        <v>-2.529981099308853E-3</v>
      </c>
      <c r="L105" s="1">
        <f ca="1">L45+NORMINV(RAND(),0,'Total-Smoothed'!$AG$2)</f>
        <v>1.3602907658063606E-2</v>
      </c>
      <c r="M105" s="1">
        <f ca="1">M45+NORMINV(RAND(),0,'Total-Smoothed'!$AG$2)</f>
        <v>-0.15081931179389185</v>
      </c>
      <c r="N105" s="1">
        <f ca="1">N45+NORMINV(RAND(),0,'Total-Smoothed'!$AG$2)</f>
        <v>-0.14662473829343781</v>
      </c>
      <c r="O105" s="1">
        <f ca="1">O45+NORMINV(RAND(),0,'Total-Smoothed'!$AG$2)</f>
        <v>1.0439121770963469</v>
      </c>
      <c r="P105" s="1">
        <f ca="1">P45+NORMINV(RAND(),0,'Total-Smoothed'!$AG$2)</f>
        <v>0.98623220023379976</v>
      </c>
      <c r="Q105" s="1">
        <f ca="1">Q45+NORMINV(RAND(),0,'Total-Smoothed'!$AG$2)</f>
        <v>-0.12440375941408367</v>
      </c>
      <c r="R105" s="1">
        <f ca="1">R45+NORMINV(RAND(),0,'Total-Smoothed'!$AG$2)</f>
        <v>-1.5226517088098163E-2</v>
      </c>
      <c r="S105" s="1">
        <f ca="1">S45+NORMINV(RAND(),0,'Total-Smoothed'!$AG$2)</f>
        <v>0.96333111027378082</v>
      </c>
      <c r="T105" s="1">
        <f ca="1">T45+NORMINV(RAND(),0,'Total-Smoothed'!$AG$2)</f>
        <v>0.99208613063547035</v>
      </c>
      <c r="U105" s="1">
        <f ca="1">U45+NORMINV(RAND(),0,'Total-Smoothed'!$AG$2)</f>
        <v>0.97766946939917743</v>
      </c>
      <c r="V105" s="1">
        <f ca="1">V45+NORMINV(RAND(),0,'Total-Smoothed'!$AG$2)</f>
        <v>-1.8154733196813579E-2</v>
      </c>
      <c r="W105" s="1">
        <f ca="1">W45+NORMINV(RAND(),0,'Total-Smoothed'!$AG$2)</f>
        <v>-6.5827327464798718E-2</v>
      </c>
    </row>
    <row r="106" spans="1:23">
      <c r="A106">
        <v>117</v>
      </c>
      <c r="B106" t="s">
        <v>92</v>
      </c>
      <c r="C106">
        <v>30</v>
      </c>
      <c r="D106" s="1">
        <f ca="1">D46+NORMINV(RAND(),0,'Total-Smoothed'!$AG$2)</f>
        <v>-0.21233738139263095</v>
      </c>
      <c r="E106" s="1">
        <f ca="1">E46+NORMINV(RAND(),0,'Total-Smoothed'!$AG$2)</f>
        <v>-0.14143433649054069</v>
      </c>
      <c r="F106" s="1">
        <f ca="1">F46+NORMINV(RAND(),0,'Total-Smoothed'!$AG$2)</f>
        <v>0.17411796008335029</v>
      </c>
      <c r="G106" s="1">
        <f ca="1">G46+NORMINV(RAND(),0,'Total-Smoothed'!$AG$2)</f>
        <v>-3.2025158481325311E-2</v>
      </c>
      <c r="H106" s="1">
        <f ca="1">H46+NORMINV(RAND(),0,'Total-Smoothed'!$AG$2)</f>
        <v>0.10311956371202005</v>
      </c>
      <c r="I106" s="1">
        <f ca="1">I46+NORMINV(RAND(),0,'Total-Smoothed'!$AG$2)</f>
        <v>8.7871592765183595E-2</v>
      </c>
      <c r="J106" s="1">
        <f ca="1">J46+NORMINV(RAND(),0,'Total-Smoothed'!$AG$2)</f>
        <v>-0.2248616612217938</v>
      </c>
      <c r="K106" s="1">
        <f ca="1">K46+NORMINV(RAND(),0,'Total-Smoothed'!$AG$2)</f>
        <v>4.9683263565801661E-2</v>
      </c>
      <c r="L106" s="1">
        <f ca="1">L46+NORMINV(RAND(),0,'Total-Smoothed'!$AG$2)</f>
        <v>-6.6055438752326223E-2</v>
      </c>
      <c r="M106" s="1">
        <f ca="1">M46+NORMINV(RAND(),0,'Total-Smoothed'!$AG$2)</f>
        <v>6.0528657826281231E-2</v>
      </c>
      <c r="N106" s="1">
        <f ca="1">N46+NORMINV(RAND(),0,'Total-Smoothed'!$AG$2)</f>
        <v>-2.3139193081324609E-2</v>
      </c>
      <c r="O106" s="1">
        <f ca="1">O46+NORMINV(RAND(),0,'Total-Smoothed'!$AG$2)</f>
        <v>0.84750825419752074</v>
      </c>
      <c r="P106" s="1">
        <f ca="1">P46+NORMINV(RAND(),0,'Total-Smoothed'!$AG$2)</f>
        <v>9.4435673116472482E-2</v>
      </c>
      <c r="Q106" s="1">
        <f ca="1">Q46+NORMINV(RAND(),0,'Total-Smoothed'!$AG$2)</f>
        <v>1.0292594190697442</v>
      </c>
      <c r="R106" s="1">
        <f ca="1">R46+NORMINV(RAND(),0,'Total-Smoothed'!$AG$2)</f>
        <v>-0.12031118399647843</v>
      </c>
      <c r="S106" s="1">
        <f ca="1">S46+NORMINV(RAND(),0,'Total-Smoothed'!$AG$2)</f>
        <v>0.96887524421007987</v>
      </c>
      <c r="T106" s="1">
        <f ca="1">T46+NORMINV(RAND(),0,'Total-Smoothed'!$AG$2)</f>
        <v>1.0272645589078837</v>
      </c>
      <c r="U106" s="1">
        <f ca="1">U46+NORMINV(RAND(),0,'Total-Smoothed'!$AG$2)</f>
        <v>-4.1377274133971076E-2</v>
      </c>
      <c r="V106" s="1">
        <f ca="1">V46+NORMINV(RAND(),0,'Total-Smoothed'!$AG$2)</f>
        <v>0.99201588112521832</v>
      </c>
      <c r="W106" s="1">
        <f ca="1">W46+NORMINV(RAND(),0,'Total-Smoothed'!$AG$2)</f>
        <v>1.0010479717674532</v>
      </c>
    </row>
    <row r="107" spans="1:23">
      <c r="A107">
        <v>118</v>
      </c>
      <c r="B107" t="s">
        <v>93</v>
      </c>
      <c r="C107">
        <v>30</v>
      </c>
      <c r="D107" s="1">
        <f ca="1">D47+NORMINV(RAND(),0,'Total-Smoothed'!$AG$2)</f>
        <v>8.4844401344941714E-2</v>
      </c>
      <c r="E107" s="1">
        <f ca="1">E47+NORMINV(RAND(),0,'Total-Smoothed'!$AG$2)</f>
        <v>-5.8372074626748274E-2</v>
      </c>
      <c r="F107" s="1">
        <f ca="1">F47+NORMINV(RAND(),0,'Total-Smoothed'!$AG$2)</f>
        <v>-2.4478232810002994E-2</v>
      </c>
      <c r="G107" s="1">
        <f ca="1">G47+NORMINV(RAND(),0,'Total-Smoothed'!$AG$2)</f>
        <v>-9.428252286343608E-2</v>
      </c>
      <c r="H107" s="1">
        <f ca="1">H47+NORMINV(RAND(),0,'Total-Smoothed'!$AG$2)</f>
        <v>3.3489668464337513E-2</v>
      </c>
      <c r="I107" s="1">
        <f ca="1">I47+NORMINV(RAND(),0,'Total-Smoothed'!$AG$2)</f>
        <v>4.8486761670743186E-2</v>
      </c>
      <c r="J107" s="1">
        <f ca="1">J47+NORMINV(RAND(),0,'Total-Smoothed'!$AG$2)</f>
        <v>-4.0666409494711071E-2</v>
      </c>
      <c r="K107" s="1">
        <f ca="1">K47+NORMINV(RAND(),0,'Total-Smoothed'!$AG$2)</f>
        <v>7.3339723274316926E-2</v>
      </c>
      <c r="L107" s="1">
        <f ca="1">L47+NORMINV(RAND(),0,'Total-Smoothed'!$AG$2)</f>
        <v>-0.10002770978421804</v>
      </c>
      <c r="M107" s="1">
        <f ca="1">M47+NORMINV(RAND(),0,'Total-Smoothed'!$AG$2)</f>
        <v>-0.1803906139876329</v>
      </c>
      <c r="N107" s="1">
        <f ca="1">N47+NORMINV(RAND(),0,'Total-Smoothed'!$AG$2)</f>
        <v>0.13332046261536559</v>
      </c>
      <c r="O107" s="1">
        <f ca="1">O47+NORMINV(RAND(),0,'Total-Smoothed'!$AG$2)</f>
        <v>0.95736176513473958</v>
      </c>
      <c r="P107" s="1">
        <f ca="1">P47+NORMINV(RAND(),0,'Total-Smoothed'!$AG$2)</f>
        <v>1.1104494867325851</v>
      </c>
      <c r="Q107" s="1">
        <f ca="1">Q47+NORMINV(RAND(),0,'Total-Smoothed'!$AG$2)</f>
        <v>3.8578673403576451E-2</v>
      </c>
      <c r="R107" s="1">
        <f ca="1">R47+NORMINV(RAND(),0,'Total-Smoothed'!$AG$2)</f>
        <v>0.14748933735376488</v>
      </c>
      <c r="S107" s="1">
        <f ca="1">S47+NORMINV(RAND(),0,'Total-Smoothed'!$AG$2)</f>
        <v>8.1808799696807571E-2</v>
      </c>
      <c r="T107" s="1">
        <f ca="1">T47+NORMINV(RAND(),0,'Total-Smoothed'!$AG$2)</f>
        <v>1.1883185405860262</v>
      </c>
      <c r="U107" s="1">
        <f ca="1">U47+NORMINV(RAND(),0,'Total-Smoothed'!$AG$2)</f>
        <v>6.2862802669154935E-2</v>
      </c>
      <c r="V107" s="1">
        <f ca="1">V47+NORMINV(RAND(),0,'Total-Smoothed'!$AG$2)</f>
        <v>0.94102501658226689</v>
      </c>
      <c r="W107" s="1">
        <f ca="1">W47+NORMINV(RAND(),0,'Total-Smoothed'!$AG$2)</f>
        <v>5.4990924033780808E-2</v>
      </c>
    </row>
    <row r="108" spans="1:23">
      <c r="A108">
        <v>119</v>
      </c>
      <c r="B108" t="s">
        <v>94</v>
      </c>
      <c r="C108">
        <v>30</v>
      </c>
      <c r="D108" s="1">
        <f ca="1">D48+NORMINV(RAND(),0,'Total-Smoothed'!$AG$2)</f>
        <v>3.0040822294932858E-2</v>
      </c>
      <c r="E108" s="1">
        <f ca="1">E48+NORMINV(RAND(),0,'Total-Smoothed'!$AG$2)</f>
        <v>4.7149791696218205E-2</v>
      </c>
      <c r="F108" s="1">
        <f ca="1">F48+NORMINV(RAND(),0,'Total-Smoothed'!$AG$2)</f>
        <v>2.8985277804613528E-3</v>
      </c>
      <c r="G108" s="1">
        <f ca="1">G48+NORMINV(RAND(),0,'Total-Smoothed'!$AG$2)</f>
        <v>5.1683421733208113E-2</v>
      </c>
      <c r="H108" s="1">
        <f ca="1">H48+NORMINV(RAND(),0,'Total-Smoothed'!$AG$2)</f>
        <v>1.0213701929119567</v>
      </c>
      <c r="I108" s="1">
        <f ca="1">I48+NORMINV(RAND(),0,'Total-Smoothed'!$AG$2)</f>
        <v>0.19802213182368797</v>
      </c>
      <c r="J108" s="1">
        <f ca="1">J48+NORMINV(RAND(),0,'Total-Smoothed'!$AG$2)</f>
        <v>-5.1053970042053837E-2</v>
      </c>
      <c r="K108" s="1">
        <f ca="1">K48+NORMINV(RAND(),0,'Total-Smoothed'!$AG$2)</f>
        <v>-0.17525038163909212</v>
      </c>
      <c r="L108" s="1">
        <f ca="1">L48+NORMINV(RAND(),0,'Total-Smoothed'!$AG$2)</f>
        <v>5.1261377182482117E-2</v>
      </c>
      <c r="M108" s="1">
        <f ca="1">M48+NORMINV(RAND(),0,'Total-Smoothed'!$AG$2)</f>
        <v>7.2410853470592201E-2</v>
      </c>
      <c r="N108" s="1">
        <f ca="1">N48+NORMINV(RAND(),0,'Total-Smoothed'!$AG$2)</f>
        <v>-2.2843884536993373E-3</v>
      </c>
      <c r="O108" s="1">
        <f ca="1">O48+NORMINV(RAND(),0,'Total-Smoothed'!$AG$2)</f>
        <v>1.067684643772874</v>
      </c>
      <c r="P108" s="1">
        <f ca="1">P48+NORMINV(RAND(),0,'Total-Smoothed'!$AG$2)</f>
        <v>1.0030861163928524</v>
      </c>
      <c r="Q108" s="1">
        <f ca="1">Q48+NORMINV(RAND(),0,'Total-Smoothed'!$AG$2)</f>
        <v>0.81835369368726996</v>
      </c>
      <c r="R108" s="1">
        <f ca="1">R48+NORMINV(RAND(),0,'Total-Smoothed'!$AG$2)</f>
        <v>-8.9341150147334E-2</v>
      </c>
      <c r="S108" s="1">
        <f ca="1">S48+NORMINV(RAND(),0,'Total-Smoothed'!$AG$2)</f>
        <v>0.94331338062474612</v>
      </c>
      <c r="T108" s="1">
        <f ca="1">T48+NORMINV(RAND(),0,'Total-Smoothed'!$AG$2)</f>
        <v>0.96948001260185557</v>
      </c>
      <c r="U108" s="1">
        <f ca="1">U48+NORMINV(RAND(),0,'Total-Smoothed'!$AG$2)</f>
        <v>0.45907659676337875</v>
      </c>
      <c r="V108" s="1">
        <f ca="1">V48+NORMINV(RAND(),0,'Total-Smoothed'!$AG$2)</f>
        <v>-8.2593446349171276E-2</v>
      </c>
      <c r="W108" s="1">
        <f ca="1">W48+NORMINV(RAND(),0,'Total-Smoothed'!$AG$2)</f>
        <v>-9.0368281659671312E-2</v>
      </c>
    </row>
    <row r="110" spans="1:23">
      <c r="D110" s="1" t="s">
        <v>2</v>
      </c>
      <c r="E110" s="1" t="s">
        <v>3</v>
      </c>
      <c r="F110" s="1" t="s">
        <v>4</v>
      </c>
      <c r="G110" s="1" t="s">
        <v>5</v>
      </c>
      <c r="H110" s="1" t="s">
        <v>6</v>
      </c>
      <c r="I110" s="1" t="s">
        <v>7</v>
      </c>
      <c r="J110" s="1" t="s">
        <v>8</v>
      </c>
      <c r="K110" s="1" t="s">
        <v>9</v>
      </c>
      <c r="L110" s="1" t="s">
        <v>10</v>
      </c>
      <c r="M110" s="1" t="s">
        <v>11</v>
      </c>
      <c r="N110" s="1" t="s">
        <v>17</v>
      </c>
      <c r="O110" s="1" t="s">
        <v>18</v>
      </c>
      <c r="P110" s="1" t="s">
        <v>19</v>
      </c>
      <c r="Q110" s="1" t="s">
        <v>20</v>
      </c>
      <c r="R110" s="1" t="s">
        <v>21</v>
      </c>
      <c r="S110" s="1" t="s">
        <v>22</v>
      </c>
      <c r="T110" s="1" t="s">
        <v>23</v>
      </c>
      <c r="U110" s="1" t="s">
        <v>24</v>
      </c>
      <c r="V110" s="1" t="s">
        <v>25</v>
      </c>
      <c r="W110" s="1" t="s">
        <v>26</v>
      </c>
    </row>
    <row r="111" spans="1:23">
      <c r="A111">
        <v>144</v>
      </c>
      <c r="B111" t="s">
        <v>47</v>
      </c>
      <c r="C111">
        <v>1</v>
      </c>
      <c r="D111" s="1">
        <f ca="1">(D61+0.6*(E61)+0.15*F61)/(1+0.6+0.15)</f>
        <v>0.95173420289624155</v>
      </c>
      <c r="E111" s="1">
        <f ca="1">(E61+0.6*(F61+D61)+0.15*G1)/(1+2*0.6+0.15)</f>
        <v>0.7638742626615983</v>
      </c>
      <c r="F111" s="1">
        <f ca="1">(F61+0.6*(G61+E61)+0.15*(D61+H61))/(1+2*0.6+2*0.15)</f>
        <v>0.59685542166491445</v>
      </c>
      <c r="G111" s="1">
        <f t="shared" ref="G111:H126" ca="1" si="10">(G61+0.6*(H61+F61)+0.15*(E61+I61))/(1+2*0.6+2*0.15)</f>
        <v>0.6842651013752149</v>
      </c>
      <c r="H111" s="1">
        <f ca="1">(H61+0.6*(I61+G61)+0.15*(F61+J61))/(1+2*0.6+2*0.15)</f>
        <v>0.6346014904610513</v>
      </c>
      <c r="I111" s="1">
        <f t="shared" ref="I111:U126" ca="1" si="11">(I61+0.6*(J61+H61)+0.15*(G61+K61))/(1+2*0.6+2*0.15)</f>
        <v>0.35417848840081489</v>
      </c>
      <c r="J111" s="1">
        <f t="shared" ca="1" si="11"/>
        <v>0.30365911627215975</v>
      </c>
      <c r="K111" s="1">
        <f t="shared" ca="1" si="11"/>
        <v>0.47286216661115643</v>
      </c>
      <c r="L111" s="1">
        <f t="shared" ca="1" si="11"/>
        <v>0.55477362650942119</v>
      </c>
      <c r="M111" s="1">
        <f t="shared" ca="1" si="11"/>
        <v>0.77478052046808055</v>
      </c>
      <c r="N111" s="1">
        <f t="shared" ca="1" si="11"/>
        <v>0.88811196331744979</v>
      </c>
      <c r="O111" s="1">
        <f t="shared" ca="1" si="11"/>
        <v>0.73956490790036111</v>
      </c>
      <c r="P111" s="1">
        <f t="shared" ca="1" si="11"/>
        <v>0.52805034546858709</v>
      </c>
      <c r="Q111" s="1">
        <f t="shared" ca="1" si="11"/>
        <v>0.5725204550824412</v>
      </c>
      <c r="R111" s="1">
        <f t="shared" ca="1" si="11"/>
        <v>0.58439765727493298</v>
      </c>
      <c r="S111" s="1">
        <f t="shared" ca="1" si="11"/>
        <v>0.54066324449004888</v>
      </c>
      <c r="T111" s="1">
        <f t="shared" ca="1" si="11"/>
        <v>0.29673302410225644</v>
      </c>
      <c r="U111" s="1">
        <f t="shared" ca="1" si="11"/>
        <v>0.18687450006985878</v>
      </c>
      <c r="V111" s="1">
        <f ca="1">(V61+0.6*(W61+U61)+0.15*T1)/(1+2*0.6+0.15)</f>
        <v>0.32712865451927842</v>
      </c>
      <c r="W111" s="1">
        <f ca="1">(W61+0.6*(V61)+0.15*U61)/(1+0.6+0.15)</f>
        <v>0.64592280724193729</v>
      </c>
    </row>
    <row r="112" spans="1:23">
      <c r="A112">
        <v>145</v>
      </c>
      <c r="B112" t="s">
        <v>48</v>
      </c>
      <c r="C112">
        <v>1</v>
      </c>
      <c r="D112" s="1">
        <f t="shared" ref="D112:D158" ca="1" si="12">(D62+0.6*(E62)+0.15*F62)/(1+0.6+0.15)</f>
        <v>0.9670522146178252</v>
      </c>
      <c r="E112" s="1">
        <f t="shared" ref="E112:E158" ca="1" si="13">(E62+0.6*(F62+D62)+0.15*G2)/(1+2*0.6+0.15)</f>
        <v>0.76551751327185535</v>
      </c>
      <c r="F112" s="1">
        <f t="shared" ref="F112:U127" ca="1" si="14">(F62+0.6*(G62+E62)+0.15*(D62+H62))/(1+2*0.6+2*0.15)</f>
        <v>0.55780102615124105</v>
      </c>
      <c r="G112" s="1">
        <f t="shared" ca="1" si="10"/>
        <v>0.63095267441013303</v>
      </c>
      <c r="H112" s="1">
        <f t="shared" ca="1" si="10"/>
        <v>0.67460489795042133</v>
      </c>
      <c r="I112" s="1">
        <f t="shared" ca="1" si="11"/>
        <v>0.59738359592364598</v>
      </c>
      <c r="J112" s="1">
        <f t="shared" ca="1" si="11"/>
        <v>0.73137303710292179</v>
      </c>
      <c r="K112" s="1">
        <f t="shared" ca="1" si="11"/>
        <v>0.91228993789131907</v>
      </c>
      <c r="L112" s="1">
        <f t="shared" ca="1" si="11"/>
        <v>0.94943420351788321</v>
      </c>
      <c r="M112" s="1">
        <f t="shared" ca="1" si="11"/>
        <v>0.71234489291185632</v>
      </c>
      <c r="N112" s="1">
        <f t="shared" ca="1" si="11"/>
        <v>0.29625328848002508</v>
      </c>
      <c r="O112" s="1">
        <f t="shared" ca="1" si="11"/>
        <v>0.11921660683131299</v>
      </c>
      <c r="P112" s="1">
        <f t="shared" ca="1" si="11"/>
        <v>0.22482690546841821</v>
      </c>
      <c r="Q112" s="1">
        <f t="shared" ca="1" si="11"/>
        <v>0.40558680240660427</v>
      </c>
      <c r="R112" s="1">
        <f t="shared" ca="1" si="11"/>
        <v>0.42155456290822624</v>
      </c>
      <c r="S112" s="1">
        <f t="shared" ca="1" si="11"/>
        <v>0.50872326684940494</v>
      </c>
      <c r="T112" s="1">
        <f t="shared" ca="1" si="11"/>
        <v>0.37828116527420963</v>
      </c>
      <c r="U112" s="1">
        <f t="shared" ca="1" si="11"/>
        <v>0.25147252065046155</v>
      </c>
      <c r="V112" s="1">
        <f t="shared" ref="V112:V158" ca="1" si="15">(V62+0.6*(W62+U62)+0.15*T2)/(1+2*0.6+0.15)</f>
        <v>0.31690809805330189</v>
      </c>
      <c r="W112" s="1">
        <f t="shared" ref="W112:W157" ca="1" si="16">(W62+0.6*(V62)+0.15*U62)/(1+0.6+0.15)</f>
        <v>0.62953953443161303</v>
      </c>
    </row>
    <row r="113" spans="1:23">
      <c r="A113">
        <v>146</v>
      </c>
      <c r="B113" t="s">
        <v>49</v>
      </c>
      <c r="C113">
        <v>1</v>
      </c>
      <c r="D113" s="1">
        <f t="shared" ca="1" si="12"/>
        <v>0.52817694982570518</v>
      </c>
      <c r="E113" s="1">
        <f t="shared" ca="1" si="13"/>
        <v>0.31807189785047246</v>
      </c>
      <c r="F113" s="1">
        <f t="shared" ca="1" si="14"/>
        <v>0.36415751298489696</v>
      </c>
      <c r="G113" s="1">
        <f t="shared" ca="1" si="10"/>
        <v>0.6741210755168543</v>
      </c>
      <c r="H113" s="1">
        <f t="shared" ca="1" si="10"/>
        <v>0.80453168656597795</v>
      </c>
      <c r="I113" s="1">
        <f t="shared" ca="1" si="11"/>
        <v>0.66966786870577855</v>
      </c>
      <c r="J113" s="1">
        <f t="shared" ca="1" si="11"/>
        <v>0.46224828140379531</v>
      </c>
      <c r="K113" s="1">
        <f t="shared" ca="1" si="11"/>
        <v>0.50057937876428316</v>
      </c>
      <c r="L113" s="1">
        <f t="shared" ca="1" si="11"/>
        <v>0.56302373003212014</v>
      </c>
      <c r="M113" s="1">
        <f t="shared" ca="1" si="11"/>
        <v>0.72624552362322992</v>
      </c>
      <c r="N113" s="1">
        <f t="shared" ca="1" si="11"/>
        <v>0.63514560032486878</v>
      </c>
      <c r="O113" s="1">
        <f t="shared" ca="1" si="11"/>
        <v>0.33980768010658197</v>
      </c>
      <c r="P113" s="1">
        <f t="shared" ca="1" si="11"/>
        <v>0.33383369269067159</v>
      </c>
      <c r="Q113" s="1">
        <f t="shared" ca="1" si="11"/>
        <v>0.64690077277231683</v>
      </c>
      <c r="R113" s="1">
        <f t="shared" ca="1" si="11"/>
        <v>0.81193695452077164</v>
      </c>
      <c r="S113" s="1">
        <f t="shared" ca="1" si="11"/>
        <v>0.64964638338639091</v>
      </c>
      <c r="T113" s="1">
        <f t="shared" ca="1" si="11"/>
        <v>0.30975315045814789</v>
      </c>
      <c r="U113" s="1">
        <f t="shared" ca="1" si="11"/>
        <v>0.16240147360849627</v>
      </c>
      <c r="V113" s="1">
        <f t="shared" ca="1" si="15"/>
        <v>0.20754721681085392</v>
      </c>
      <c r="W113" s="1">
        <f t="shared" ca="1" si="16"/>
        <v>0.3439143946867948</v>
      </c>
    </row>
    <row r="114" spans="1:23">
      <c r="A114">
        <v>147</v>
      </c>
      <c r="B114" t="s">
        <v>50</v>
      </c>
      <c r="C114">
        <v>1</v>
      </c>
      <c r="D114" s="1">
        <f t="shared" ca="1" si="12"/>
        <v>0.93071097793371738</v>
      </c>
      <c r="E114" s="1">
        <f t="shared" ca="1" si="13"/>
        <v>0.76816043354015451</v>
      </c>
      <c r="F114" s="1">
        <f t="shared" ca="1" si="14"/>
        <v>0.52259642499654002</v>
      </c>
      <c r="G114" s="1">
        <f t="shared" ca="1" si="10"/>
        <v>0.5228034338649078</v>
      </c>
      <c r="H114" s="1">
        <f t="shared" ca="1" si="10"/>
        <v>0.71257567788495968</v>
      </c>
      <c r="I114" s="1">
        <f t="shared" ca="1" si="11"/>
        <v>0.80064143365632656</v>
      </c>
      <c r="J114" s="1">
        <f t="shared" ca="1" si="11"/>
        <v>0.8571716517730692</v>
      </c>
      <c r="K114" s="1">
        <f t="shared" ca="1" si="11"/>
        <v>0.91522929902689332</v>
      </c>
      <c r="L114" s="1">
        <f t="shared" ca="1" si="11"/>
        <v>0.85885423537215166</v>
      </c>
      <c r="M114" s="1">
        <f t="shared" ca="1" si="11"/>
        <v>0.65068825561400889</v>
      </c>
      <c r="N114" s="1">
        <f t="shared" ca="1" si="11"/>
        <v>0.418296452814923</v>
      </c>
      <c r="O114" s="1">
        <f t="shared" ca="1" si="11"/>
        <v>0.39617508425775261</v>
      </c>
      <c r="P114" s="1">
        <f t="shared" ca="1" si="11"/>
        <v>0.39338012137463158</v>
      </c>
      <c r="Q114" s="1">
        <f t="shared" ca="1" si="11"/>
        <v>0.48450678083835824</v>
      </c>
      <c r="R114" s="1">
        <f t="shared" ca="1" si="11"/>
        <v>0.4628839766088283</v>
      </c>
      <c r="S114" s="1">
        <f t="shared" ca="1" si="11"/>
        <v>0.44402809013961797</v>
      </c>
      <c r="T114" s="1">
        <f t="shared" ca="1" si="11"/>
        <v>0.23151887388864112</v>
      </c>
      <c r="U114" s="1">
        <f t="shared" ca="1" si="11"/>
        <v>9.1338165842393598E-2</v>
      </c>
      <c r="V114" s="1">
        <f t="shared" ca="1" si="15"/>
        <v>0.22709941568200295</v>
      </c>
      <c r="W114" s="1">
        <f t="shared" ca="1" si="16"/>
        <v>0.53956349524856095</v>
      </c>
    </row>
    <row r="115" spans="1:23">
      <c r="A115">
        <v>148</v>
      </c>
      <c r="B115" t="s">
        <v>51</v>
      </c>
      <c r="C115">
        <v>1</v>
      </c>
      <c r="D115" s="1">
        <f t="shared" ca="1" si="12"/>
        <v>0.75622878683482042</v>
      </c>
      <c r="E115" s="1">
        <f t="shared" ca="1" si="13"/>
        <v>0.59845888200412856</v>
      </c>
      <c r="F115" s="1">
        <f t="shared" ca="1" si="14"/>
        <v>0.31805338850969944</v>
      </c>
      <c r="G115" s="1">
        <f t="shared" ca="1" si="10"/>
        <v>0.16960967999381923</v>
      </c>
      <c r="H115" s="1">
        <f t="shared" ca="1" si="10"/>
        <v>0.12805756099491514</v>
      </c>
      <c r="I115" s="1">
        <f t="shared" ca="1" si="11"/>
        <v>0.2432549607787437</v>
      </c>
      <c r="J115" s="1">
        <f t="shared" ca="1" si="11"/>
        <v>0.53229719075865156</v>
      </c>
      <c r="K115" s="1">
        <f t="shared" ca="1" si="11"/>
        <v>0.70268452178134888</v>
      </c>
      <c r="L115" s="1">
        <f t="shared" ca="1" si="11"/>
        <v>0.51678739380146044</v>
      </c>
      <c r="M115" s="1">
        <f t="shared" ca="1" si="11"/>
        <v>0.29506939328925624</v>
      </c>
      <c r="N115" s="1">
        <f t="shared" ca="1" si="11"/>
        <v>0.34153526000381035</v>
      </c>
      <c r="O115" s="1">
        <f t="shared" ca="1" si="11"/>
        <v>0.48146424460528159</v>
      </c>
      <c r="P115" s="1">
        <f t="shared" ca="1" si="11"/>
        <v>0.5286425247026808</v>
      </c>
      <c r="Q115" s="1">
        <f t="shared" ca="1" si="11"/>
        <v>0.76976652162622339</v>
      </c>
      <c r="R115" s="1">
        <f t="shared" ca="1" si="11"/>
        <v>0.89287798371715144</v>
      </c>
      <c r="S115" s="1">
        <f t="shared" ca="1" si="11"/>
        <v>0.71303520521301156</v>
      </c>
      <c r="T115" s="1">
        <f t="shared" ca="1" si="11"/>
        <v>0.32876211762813068</v>
      </c>
      <c r="U115" s="1">
        <f t="shared" ca="1" si="11"/>
        <v>0.14314164576713423</v>
      </c>
      <c r="V115" s="1">
        <f t="shared" ca="1" si="15"/>
        <v>0.2233355770199659</v>
      </c>
      <c r="W115" s="1">
        <f t="shared" ca="1" si="16"/>
        <v>0.49755169510361769</v>
      </c>
    </row>
    <row r="116" spans="1:23">
      <c r="A116">
        <v>149</v>
      </c>
      <c r="B116" t="s">
        <v>52</v>
      </c>
      <c r="C116">
        <v>1</v>
      </c>
      <c r="D116" s="1">
        <f t="shared" ca="1" si="12"/>
        <v>0.84208823254935261</v>
      </c>
      <c r="E116" s="1">
        <f t="shared" ca="1" si="13"/>
        <v>0.63919166699512009</v>
      </c>
      <c r="F116" s="1">
        <f t="shared" ca="1" si="14"/>
        <v>0.34627996978081138</v>
      </c>
      <c r="G116" s="1">
        <f t="shared" ca="1" si="10"/>
        <v>0.31829257781354042</v>
      </c>
      <c r="H116" s="1">
        <f t="shared" ca="1" si="10"/>
        <v>0.51797661116305971</v>
      </c>
      <c r="I116" s="1">
        <f t="shared" ca="1" si="11"/>
        <v>0.63891312730971483</v>
      </c>
      <c r="J116" s="1">
        <f t="shared" ca="1" si="11"/>
        <v>0.82434837401647632</v>
      </c>
      <c r="K116" s="1">
        <f t="shared" ca="1" si="11"/>
        <v>0.92791804121564669</v>
      </c>
      <c r="L116" s="1">
        <f t="shared" ca="1" si="11"/>
        <v>0.84557527051461034</v>
      </c>
      <c r="M116" s="1">
        <f t="shared" ca="1" si="11"/>
        <v>0.64839134999815262</v>
      </c>
      <c r="N116" s="1">
        <f t="shared" ca="1" si="11"/>
        <v>0.49367640087384845</v>
      </c>
      <c r="O116" s="1">
        <f t="shared" ca="1" si="11"/>
        <v>0.4821727451596402</v>
      </c>
      <c r="P116" s="1">
        <f t="shared" ca="1" si="11"/>
        <v>0.44650758257244016</v>
      </c>
      <c r="Q116" s="1">
        <f t="shared" ca="1" si="11"/>
        <v>0.48379154747848074</v>
      </c>
      <c r="R116" s="1">
        <f t="shared" ca="1" si="11"/>
        <v>0.46599260619537952</v>
      </c>
      <c r="S116" s="1">
        <f t="shared" ca="1" si="11"/>
        <v>0.49109600988905688</v>
      </c>
      <c r="T116" s="1">
        <f t="shared" ca="1" si="11"/>
        <v>0.2900841208058299</v>
      </c>
      <c r="U116" s="1">
        <f t="shared" ca="1" si="11"/>
        <v>0.17599417402168308</v>
      </c>
      <c r="V116" s="1">
        <f t="shared" ca="1" si="15"/>
        <v>0.30715422153869815</v>
      </c>
      <c r="W116" s="1">
        <f t="shared" ca="1" si="16"/>
        <v>0.58664127197014615</v>
      </c>
    </row>
    <row r="117" spans="1:23">
      <c r="A117">
        <v>150</v>
      </c>
      <c r="B117" t="s">
        <v>53</v>
      </c>
      <c r="C117">
        <v>1</v>
      </c>
      <c r="D117" s="1">
        <f t="shared" ca="1" si="12"/>
        <v>0.53742546888344978</v>
      </c>
      <c r="E117" s="1">
        <f t="shared" ca="1" si="13"/>
        <v>0.5255434660859396</v>
      </c>
      <c r="F117" s="1">
        <f t="shared" ca="1" si="14"/>
        <v>0.78694526794862785</v>
      </c>
      <c r="G117" s="1">
        <f t="shared" ca="1" si="10"/>
        <v>0.99775235776992588</v>
      </c>
      <c r="H117" s="1">
        <f t="shared" ca="1" si="10"/>
        <v>0.99103186787726971</v>
      </c>
      <c r="I117" s="1">
        <f t="shared" ca="1" si="11"/>
        <v>0.81036060390973907</v>
      </c>
      <c r="J117" s="1">
        <f t="shared" ca="1" si="11"/>
        <v>0.5913790484123953</v>
      </c>
      <c r="K117" s="1">
        <f t="shared" ca="1" si="11"/>
        <v>0.53343891990494496</v>
      </c>
      <c r="L117" s="1">
        <f t="shared" ca="1" si="11"/>
        <v>0.53587077667611338</v>
      </c>
      <c r="M117" s="1">
        <f t="shared" ca="1" si="11"/>
        <v>0.74506871486168791</v>
      </c>
      <c r="N117" s="1">
        <f t="shared" ca="1" si="11"/>
        <v>0.85343144548936611</v>
      </c>
      <c r="O117" s="1">
        <f t="shared" ca="1" si="11"/>
        <v>0.73193499450043586</v>
      </c>
      <c r="P117" s="1">
        <f t="shared" ca="1" si="11"/>
        <v>0.55129948969042464</v>
      </c>
      <c r="Q117" s="1">
        <f t="shared" ca="1" si="11"/>
        <v>0.55006991404840422</v>
      </c>
      <c r="R117" s="1">
        <f t="shared" ca="1" si="11"/>
        <v>0.4902973709582909</v>
      </c>
      <c r="S117" s="1">
        <f t="shared" ca="1" si="11"/>
        <v>0.45008774488355802</v>
      </c>
      <c r="T117" s="1">
        <f t="shared" ca="1" si="11"/>
        <v>0.21090608180808362</v>
      </c>
      <c r="U117" s="1">
        <f t="shared" ca="1" si="11"/>
        <v>0.10463033532678154</v>
      </c>
      <c r="V117" s="1">
        <f t="shared" ca="1" si="15"/>
        <v>0.25177488081508564</v>
      </c>
      <c r="W117" s="1">
        <f t="shared" ca="1" si="16"/>
        <v>0.56898193868729707</v>
      </c>
    </row>
    <row r="118" spans="1:23">
      <c r="A118">
        <v>151</v>
      </c>
      <c r="B118" t="s">
        <v>54</v>
      </c>
      <c r="C118">
        <v>1</v>
      </c>
      <c r="D118" s="1">
        <f t="shared" ca="1" si="12"/>
        <v>0.71083493125366082</v>
      </c>
      <c r="E118" s="1">
        <f t="shared" ca="1" si="13"/>
        <v>0.63672365438548839</v>
      </c>
      <c r="F118" s="1">
        <f t="shared" ca="1" si="14"/>
        <v>0.7302272009947437</v>
      </c>
      <c r="G118" s="1">
        <f t="shared" ca="1" si="10"/>
        <v>0.70584251533536335</v>
      </c>
      <c r="H118" s="1">
        <f t="shared" ca="1" si="10"/>
        <v>0.55782725305608083</v>
      </c>
      <c r="I118" s="1">
        <f t="shared" ca="1" si="11"/>
        <v>0.49176915084221262</v>
      </c>
      <c r="J118" s="1">
        <f t="shared" ca="1" si="11"/>
        <v>0.37621879829783078</v>
      </c>
      <c r="K118" s="1">
        <f t="shared" ca="1" si="11"/>
        <v>0.33758222801209403</v>
      </c>
      <c r="L118" s="1">
        <f t="shared" ca="1" si="11"/>
        <v>0.39712012099270833</v>
      </c>
      <c r="M118" s="1">
        <f t="shared" ca="1" si="11"/>
        <v>0.54002670466599079</v>
      </c>
      <c r="N118" s="1">
        <f t="shared" ca="1" si="11"/>
        <v>0.52795681808699713</v>
      </c>
      <c r="O118" s="1">
        <f t="shared" ca="1" si="11"/>
        <v>0.54241480245413798</v>
      </c>
      <c r="P118" s="1">
        <f t="shared" ca="1" si="11"/>
        <v>0.52814516454420468</v>
      </c>
      <c r="Q118" s="1">
        <f t="shared" ca="1" si="11"/>
        <v>0.61244276556303967</v>
      </c>
      <c r="R118" s="1">
        <f t="shared" ca="1" si="11"/>
        <v>0.62428349591410215</v>
      </c>
      <c r="S118" s="1">
        <f t="shared" ca="1" si="11"/>
        <v>0.57139389986955647</v>
      </c>
      <c r="T118" s="1">
        <f t="shared" ca="1" si="11"/>
        <v>0.28163426929596336</v>
      </c>
      <c r="U118" s="1">
        <f t="shared" ca="1" si="11"/>
        <v>0.11210186252045944</v>
      </c>
      <c r="V118" s="1">
        <f t="shared" ca="1" si="15"/>
        <v>0.21451707082723109</v>
      </c>
      <c r="W118" s="1">
        <f t="shared" ca="1" si="16"/>
        <v>0.5389589537363304</v>
      </c>
    </row>
    <row r="119" spans="1:23">
      <c r="A119">
        <v>152</v>
      </c>
      <c r="B119" t="s">
        <v>55</v>
      </c>
      <c r="C119">
        <v>1</v>
      </c>
      <c r="D119" s="1">
        <f t="shared" ca="1" si="12"/>
        <v>0.53706987250055671</v>
      </c>
      <c r="E119" s="1">
        <f t="shared" ca="1" si="13"/>
        <v>0.48614015971673541</v>
      </c>
      <c r="F119" s="1">
        <f t="shared" ca="1" si="14"/>
        <v>0.72406534111146115</v>
      </c>
      <c r="G119" s="1">
        <f t="shared" ca="1" si="10"/>
        <v>0.8919996674875128</v>
      </c>
      <c r="H119" s="1">
        <f t="shared" ca="1" si="10"/>
        <v>0.72713090878193576</v>
      </c>
      <c r="I119" s="1">
        <f t="shared" ca="1" si="11"/>
        <v>0.35605908887356413</v>
      </c>
      <c r="J119" s="1">
        <f t="shared" ca="1" si="11"/>
        <v>0.32295411238771798</v>
      </c>
      <c r="K119" s="1">
        <f t="shared" ca="1" si="11"/>
        <v>0.52749340299216929</v>
      </c>
      <c r="L119" s="1">
        <f t="shared" ca="1" si="11"/>
        <v>0.65365618831046102</v>
      </c>
      <c r="M119" s="1">
        <f t="shared" ca="1" si="11"/>
        <v>0.81377272745605789</v>
      </c>
      <c r="N119" s="1">
        <f t="shared" ca="1" si="11"/>
        <v>0.76243847335444181</v>
      </c>
      <c r="O119" s="1">
        <f t="shared" ca="1" si="11"/>
        <v>0.50226214606771979</v>
      </c>
      <c r="P119" s="1">
        <f t="shared" ca="1" si="11"/>
        <v>0.39961347129983343</v>
      </c>
      <c r="Q119" s="1">
        <f t="shared" ca="1" si="11"/>
        <v>0.59543689109418596</v>
      </c>
      <c r="R119" s="1">
        <f t="shared" ca="1" si="11"/>
        <v>0.66663912804920389</v>
      </c>
      <c r="S119" s="1">
        <f t="shared" ca="1" si="11"/>
        <v>0.55832748241167329</v>
      </c>
      <c r="T119" s="1">
        <f t="shared" ca="1" si="11"/>
        <v>0.2291808002107861</v>
      </c>
      <c r="U119" s="1">
        <f t="shared" ca="1" si="11"/>
        <v>-2.797133728339276E-2</v>
      </c>
      <c r="V119" s="1">
        <f t="shared" ca="1" si="15"/>
        <v>-4.2681613329747743E-2</v>
      </c>
      <c r="W119" s="1">
        <f t="shared" ca="1" si="16"/>
        <v>7.232108424183778E-2</v>
      </c>
    </row>
    <row r="120" spans="1:23">
      <c r="A120">
        <v>153</v>
      </c>
      <c r="B120" t="s">
        <v>56</v>
      </c>
      <c r="C120">
        <v>1</v>
      </c>
      <c r="D120" s="1">
        <f t="shared" ca="1" si="12"/>
        <v>1.0357615266648232</v>
      </c>
      <c r="E120" s="1">
        <f t="shared" ca="1" si="13"/>
        <v>1.0306884328097816</v>
      </c>
      <c r="F120" s="1">
        <f t="shared" ca="1" si="14"/>
        <v>0.9585745964846526</v>
      </c>
      <c r="G120" s="1">
        <f t="shared" ca="1" si="10"/>
        <v>0.7083573166420909</v>
      </c>
      <c r="H120" s="1">
        <f t="shared" ca="1" si="10"/>
        <v>0.3799538446581982</v>
      </c>
      <c r="I120" s="1">
        <f t="shared" ca="1" si="11"/>
        <v>0.3736885727002312</v>
      </c>
      <c r="J120" s="1">
        <f t="shared" ca="1" si="11"/>
        <v>0.64250118704566928</v>
      </c>
      <c r="K120" s="1">
        <f t="shared" ca="1" si="11"/>
        <v>0.73137589880800913</v>
      </c>
      <c r="L120" s="1">
        <f t="shared" ca="1" si="11"/>
        <v>0.65162870694717334</v>
      </c>
      <c r="M120" s="1">
        <f t="shared" ca="1" si="11"/>
        <v>0.70092521549615838</v>
      </c>
      <c r="N120" s="1">
        <f t="shared" ca="1" si="11"/>
        <v>0.60764425341132866</v>
      </c>
      <c r="O120" s="1">
        <f t="shared" ca="1" si="11"/>
        <v>0.3717999570260514</v>
      </c>
      <c r="P120" s="1">
        <f t="shared" ca="1" si="11"/>
        <v>0.32819273827456075</v>
      </c>
      <c r="Q120" s="1">
        <f t="shared" ca="1" si="11"/>
        <v>0.48776548513247581</v>
      </c>
      <c r="R120" s="1">
        <f t="shared" ca="1" si="11"/>
        <v>0.53750418535416944</v>
      </c>
      <c r="S120" s="1">
        <f t="shared" ca="1" si="11"/>
        <v>0.5713996720208312</v>
      </c>
      <c r="T120" s="1">
        <f t="shared" ca="1" si="11"/>
        <v>0.37821378439084002</v>
      </c>
      <c r="U120" s="1">
        <f t="shared" ca="1" si="11"/>
        <v>0.24234855479069037</v>
      </c>
      <c r="V120" s="1">
        <f t="shared" ca="1" si="15"/>
        <v>0.34612964072080504</v>
      </c>
      <c r="W120" s="1">
        <f t="shared" ca="1" si="16"/>
        <v>0.71017012071219643</v>
      </c>
    </row>
    <row r="121" spans="1:23">
      <c r="A121">
        <v>154</v>
      </c>
      <c r="B121" t="s">
        <v>57</v>
      </c>
      <c r="C121">
        <v>1</v>
      </c>
      <c r="D121" s="1">
        <f t="shared" ca="1" si="12"/>
        <v>0.52334573578141985</v>
      </c>
      <c r="E121" s="1">
        <f t="shared" ca="1" si="13"/>
        <v>0.34076246088909601</v>
      </c>
      <c r="F121" s="1">
        <f t="shared" ca="1" si="14"/>
        <v>0.44913393819119218</v>
      </c>
      <c r="G121" s="1">
        <f t="shared" ca="1" si="10"/>
        <v>0.62373942416884354</v>
      </c>
      <c r="H121" s="1">
        <f t="shared" ca="1" si="10"/>
        <v>0.59212414077297171</v>
      </c>
      <c r="I121" s="1">
        <f t="shared" ca="1" si="11"/>
        <v>0.63401551454283944</v>
      </c>
      <c r="J121" s="1">
        <f t="shared" ca="1" si="11"/>
        <v>0.79650274341916472</v>
      </c>
      <c r="K121" s="1">
        <f t="shared" ca="1" si="11"/>
        <v>0.85996065190075266</v>
      </c>
      <c r="L121" s="1">
        <f t="shared" ca="1" si="11"/>
        <v>0.75334864950282721</v>
      </c>
      <c r="M121" s="1">
        <f t="shared" ca="1" si="11"/>
        <v>0.59308959184636323</v>
      </c>
      <c r="N121" s="1">
        <f t="shared" ca="1" si="11"/>
        <v>0.52856384024405412</v>
      </c>
      <c r="O121" s="1">
        <f t="shared" ca="1" si="11"/>
        <v>0.55628659971718908</v>
      </c>
      <c r="P121" s="1">
        <f t="shared" ca="1" si="11"/>
        <v>0.50118416931538545</v>
      </c>
      <c r="Q121" s="1">
        <f t="shared" ca="1" si="11"/>
        <v>0.53565430955482074</v>
      </c>
      <c r="R121" s="1">
        <f t="shared" ca="1" si="11"/>
        <v>0.49250766797465495</v>
      </c>
      <c r="S121" s="1">
        <f t="shared" ca="1" si="11"/>
        <v>0.43583878518252578</v>
      </c>
      <c r="T121" s="1">
        <f t="shared" ca="1" si="11"/>
        <v>0.21842889804335669</v>
      </c>
      <c r="U121" s="1">
        <f t="shared" ca="1" si="11"/>
        <v>0.12952682405580188</v>
      </c>
      <c r="V121" s="1">
        <f t="shared" ca="1" si="15"/>
        <v>0.26204109453783803</v>
      </c>
      <c r="W121" s="1">
        <f t="shared" ca="1" si="16"/>
        <v>0.53411372348248942</v>
      </c>
    </row>
    <row r="122" spans="1:23">
      <c r="A122">
        <v>155</v>
      </c>
      <c r="B122" t="s">
        <v>58</v>
      </c>
      <c r="C122">
        <v>1</v>
      </c>
      <c r="D122" s="1">
        <f t="shared" ca="1" si="12"/>
        <v>0.95493622870407546</v>
      </c>
      <c r="E122" s="1">
        <f t="shared" ca="1" si="13"/>
        <v>0.96871370415302782</v>
      </c>
      <c r="F122" s="1">
        <f t="shared" ca="1" si="14"/>
        <v>0.87564788745601518</v>
      </c>
      <c r="G122" s="1">
        <f t="shared" ca="1" si="10"/>
        <v>0.62063656393593003</v>
      </c>
      <c r="H122" s="1">
        <f t="shared" ca="1" si="10"/>
        <v>0.22238537187618071</v>
      </c>
      <c r="I122" s="1">
        <f t="shared" ca="1" si="11"/>
        <v>4.9459639382297173E-2</v>
      </c>
      <c r="J122" s="1">
        <f t="shared" ca="1" si="11"/>
        <v>0.17660548713793905</v>
      </c>
      <c r="K122" s="1">
        <f t="shared" ca="1" si="11"/>
        <v>0.44891839472608791</v>
      </c>
      <c r="L122" s="1">
        <f t="shared" ca="1" si="11"/>
        <v>0.5709027140375571</v>
      </c>
      <c r="M122" s="1">
        <f t="shared" ca="1" si="11"/>
        <v>0.79163549075399886</v>
      </c>
      <c r="N122" s="1">
        <f t="shared" ca="1" si="11"/>
        <v>0.92301618606297953</v>
      </c>
      <c r="O122" s="1">
        <f t="shared" ca="1" si="11"/>
        <v>0.80784011507857767</v>
      </c>
      <c r="P122" s="1">
        <f t="shared" ca="1" si="11"/>
        <v>0.57190041644858869</v>
      </c>
      <c r="Q122" s="1">
        <f t="shared" ca="1" si="11"/>
        <v>0.55748887685631066</v>
      </c>
      <c r="R122" s="1">
        <f t="shared" ca="1" si="11"/>
        <v>0.60280178028640674</v>
      </c>
      <c r="S122" s="1">
        <f t="shared" ca="1" si="11"/>
        <v>0.57072265479479023</v>
      </c>
      <c r="T122" s="1">
        <f t="shared" ca="1" si="11"/>
        <v>0.29532536716591301</v>
      </c>
      <c r="U122" s="1">
        <f t="shared" ca="1" si="11"/>
        <v>0.15589176885708875</v>
      </c>
      <c r="V122" s="1">
        <f t="shared" ca="1" si="15"/>
        <v>0.27389502180990277</v>
      </c>
      <c r="W122" s="1">
        <f t="shared" ca="1" si="16"/>
        <v>0.52144576743455595</v>
      </c>
    </row>
    <row r="123" spans="1:23">
      <c r="A123">
        <v>156</v>
      </c>
      <c r="B123" t="s">
        <v>59</v>
      </c>
      <c r="C123">
        <v>1</v>
      </c>
      <c r="D123" s="1">
        <f t="shared" ca="1" si="12"/>
        <v>0.4230233667014402</v>
      </c>
      <c r="E123" s="1">
        <f t="shared" ca="1" si="13"/>
        <v>0.6990052048867792</v>
      </c>
      <c r="F123" s="1">
        <f t="shared" ca="1" si="14"/>
        <v>0.79090490456322748</v>
      </c>
      <c r="G123" s="1">
        <f t="shared" ca="1" si="10"/>
        <v>0.64431823639213959</v>
      </c>
      <c r="H123" s="1">
        <f t="shared" ca="1" si="10"/>
        <v>0.32872704759677018</v>
      </c>
      <c r="I123" s="1">
        <f t="shared" ca="1" si="11"/>
        <v>0.24520868603947993</v>
      </c>
      <c r="J123" s="1">
        <f t="shared" ca="1" si="11"/>
        <v>0.40257031641249802</v>
      </c>
      <c r="K123" s="1">
        <f t="shared" ca="1" si="11"/>
        <v>0.56069177852793739</v>
      </c>
      <c r="L123" s="1">
        <f t="shared" ca="1" si="11"/>
        <v>0.54308109124179638</v>
      </c>
      <c r="M123" s="1">
        <f t="shared" ca="1" si="11"/>
        <v>0.67661009715941522</v>
      </c>
      <c r="N123" s="1">
        <f t="shared" ca="1" si="11"/>
        <v>0.65415121560066491</v>
      </c>
      <c r="O123" s="1">
        <f t="shared" ca="1" si="11"/>
        <v>0.3761134421899438</v>
      </c>
      <c r="P123" s="1">
        <f t="shared" ca="1" si="11"/>
        <v>0.31740271721860014</v>
      </c>
      <c r="Q123" s="1">
        <f t="shared" ca="1" si="11"/>
        <v>0.49947614453861577</v>
      </c>
      <c r="R123" s="1">
        <f t="shared" ca="1" si="11"/>
        <v>0.56717274414685204</v>
      </c>
      <c r="S123" s="1">
        <f t="shared" ca="1" si="11"/>
        <v>0.62095852941666119</v>
      </c>
      <c r="T123" s="1">
        <f t="shared" ca="1" si="11"/>
        <v>0.41995215317764406</v>
      </c>
      <c r="U123" s="1">
        <f t="shared" ca="1" si="11"/>
        <v>0.10363878037220631</v>
      </c>
      <c r="V123" s="1">
        <f t="shared" ca="1" si="15"/>
        <v>-4.9251214796992258E-2</v>
      </c>
      <c r="W123" s="1">
        <f t="shared" ca="1" si="16"/>
        <v>-3.9049532558644649E-2</v>
      </c>
    </row>
    <row r="124" spans="1:23">
      <c r="A124">
        <v>157</v>
      </c>
      <c r="B124" t="s">
        <v>60</v>
      </c>
      <c r="C124">
        <v>1</v>
      </c>
      <c r="D124" s="1">
        <f t="shared" ca="1" si="12"/>
        <v>0.32358293406841249</v>
      </c>
      <c r="E124" s="1">
        <f t="shared" ca="1" si="13"/>
        <v>0.45793788302635968</v>
      </c>
      <c r="F124" s="1">
        <f t="shared" ca="1" si="14"/>
        <v>0.45388019185277467</v>
      </c>
      <c r="G124" s="1">
        <f t="shared" ca="1" si="10"/>
        <v>0.65027608852448571</v>
      </c>
      <c r="H124" s="1">
        <f t="shared" ca="1" si="10"/>
        <v>0.79195706408354749</v>
      </c>
      <c r="I124" s="1">
        <f t="shared" ca="1" si="11"/>
        <v>0.76981239573657867</v>
      </c>
      <c r="J124" s="1">
        <f t="shared" ca="1" si="11"/>
        <v>0.64655059919270719</v>
      </c>
      <c r="K124" s="1">
        <f t="shared" ca="1" si="11"/>
        <v>0.63868349138774028</v>
      </c>
      <c r="L124" s="1">
        <f t="shared" ca="1" si="11"/>
        <v>0.55544102288245423</v>
      </c>
      <c r="M124" s="1">
        <f t="shared" ca="1" si="11"/>
        <v>0.51072961493153857</v>
      </c>
      <c r="N124" s="1">
        <f t="shared" ca="1" si="11"/>
        <v>0.27228396643388741</v>
      </c>
      <c r="O124" s="1">
        <f t="shared" ca="1" si="11"/>
        <v>0.12291296137966165</v>
      </c>
      <c r="P124" s="1">
        <f t="shared" ca="1" si="11"/>
        <v>0.23406063964687371</v>
      </c>
      <c r="Q124" s="1">
        <f t="shared" ca="1" si="11"/>
        <v>0.42309634900109983</v>
      </c>
      <c r="R124" s="1">
        <f t="shared" ca="1" si="11"/>
        <v>0.39763191725704677</v>
      </c>
      <c r="S124" s="1">
        <f t="shared" ca="1" si="11"/>
        <v>0.37716569742038125</v>
      </c>
      <c r="T124" s="1">
        <f t="shared" ca="1" si="11"/>
        <v>0.29800647927641705</v>
      </c>
      <c r="U124" s="1">
        <f t="shared" ca="1" si="11"/>
        <v>0.41500163403497214</v>
      </c>
      <c r="V124" s="1">
        <f t="shared" ca="1" si="15"/>
        <v>0.73519642899980375</v>
      </c>
      <c r="W124" s="1">
        <f t="shared" ca="1" si="16"/>
        <v>0.95921959101534415</v>
      </c>
    </row>
    <row r="125" spans="1:23">
      <c r="A125">
        <v>158</v>
      </c>
      <c r="B125" t="s">
        <v>61</v>
      </c>
      <c r="C125">
        <v>1</v>
      </c>
      <c r="D125" s="1">
        <f t="shared" ca="1" si="12"/>
        <v>3.4605679372963404E-2</v>
      </c>
      <c r="E125" s="1">
        <f t="shared" ca="1" si="13"/>
        <v>0.32152492618902606</v>
      </c>
      <c r="F125" s="1">
        <f t="shared" ca="1" si="14"/>
        <v>0.65901455792542252</v>
      </c>
      <c r="G125" s="1">
        <f t="shared" ca="1" si="10"/>
        <v>0.73353942189547905</v>
      </c>
      <c r="H125" s="1">
        <f t="shared" ca="1" si="10"/>
        <v>0.59601675045779023</v>
      </c>
      <c r="I125" s="1">
        <f t="shared" ca="1" si="11"/>
        <v>0.55514527504583444</v>
      </c>
      <c r="J125" s="1">
        <f t="shared" ca="1" si="11"/>
        <v>0.47530353801953995</v>
      </c>
      <c r="K125" s="1">
        <f t="shared" ca="1" si="11"/>
        <v>0.48054622390938251</v>
      </c>
      <c r="L125" s="1">
        <f t="shared" ca="1" si="11"/>
        <v>0.44910599678662322</v>
      </c>
      <c r="M125" s="1">
        <f t="shared" ca="1" si="11"/>
        <v>0.50289717900239328</v>
      </c>
      <c r="N125" s="1">
        <f t="shared" ca="1" si="11"/>
        <v>0.31037921062299034</v>
      </c>
      <c r="O125" s="1">
        <f t="shared" ca="1" si="11"/>
        <v>0.13215632239081956</v>
      </c>
      <c r="P125" s="1">
        <f t="shared" ca="1" si="11"/>
        <v>0.1857269811065532</v>
      </c>
      <c r="Q125" s="1">
        <f t="shared" ca="1" si="11"/>
        <v>0.37410141459740004</v>
      </c>
      <c r="R125" s="1">
        <f t="shared" ca="1" si="11"/>
        <v>0.43333063403593464</v>
      </c>
      <c r="S125" s="1">
        <f t="shared" ca="1" si="11"/>
        <v>0.52115159452512705</v>
      </c>
      <c r="T125" s="1">
        <f t="shared" ca="1" si="11"/>
        <v>0.53278386966643598</v>
      </c>
      <c r="U125" s="1">
        <f t="shared" ca="1" si="11"/>
        <v>0.59122914205046206</v>
      </c>
      <c r="V125" s="1">
        <f t="shared" ca="1" si="15"/>
        <v>0.44395677512766119</v>
      </c>
      <c r="W125" s="1">
        <f t="shared" ca="1" si="16"/>
        <v>0.26463980494505829</v>
      </c>
    </row>
    <row r="126" spans="1:23">
      <c r="A126">
        <v>159</v>
      </c>
      <c r="B126" t="s">
        <v>62</v>
      </c>
      <c r="C126">
        <v>1</v>
      </c>
      <c r="D126" s="1">
        <f t="shared" ca="1" si="12"/>
        <v>-0.14203339202494611</v>
      </c>
      <c r="E126" s="1">
        <f t="shared" ca="1" si="13"/>
        <v>-2.9527025510916554E-2</v>
      </c>
      <c r="F126" s="1">
        <f t="shared" ca="1" si="14"/>
        <v>0.25584803188696964</v>
      </c>
      <c r="G126" s="1">
        <f t="shared" ca="1" si="10"/>
        <v>0.69389595461921305</v>
      </c>
      <c r="H126" s="1">
        <f t="shared" ca="1" si="10"/>
        <v>0.86689838123549645</v>
      </c>
      <c r="I126" s="1">
        <f t="shared" ca="1" si="11"/>
        <v>0.73838275829880939</v>
      </c>
      <c r="J126" s="1">
        <f t="shared" ca="1" si="11"/>
        <v>0.53554650083981437</v>
      </c>
      <c r="K126" s="1">
        <f t="shared" ca="1" si="11"/>
        <v>0.58116462034370397</v>
      </c>
      <c r="L126" s="1">
        <f t="shared" ca="1" si="11"/>
        <v>0.65162827562387826</v>
      </c>
      <c r="M126" s="1">
        <f t="shared" ca="1" si="11"/>
        <v>0.84122276286499731</v>
      </c>
      <c r="N126" s="1">
        <f t="shared" ca="1" si="11"/>
        <v>0.75585235809829598</v>
      </c>
      <c r="O126" s="1">
        <f t="shared" ca="1" si="11"/>
        <v>0.42152215250908204</v>
      </c>
      <c r="P126" s="1">
        <f t="shared" ca="1" si="11"/>
        <v>0.32859185023187043</v>
      </c>
      <c r="Q126" s="1">
        <f t="shared" ca="1" si="11"/>
        <v>0.50198528570055245</v>
      </c>
      <c r="R126" s="1">
        <f t="shared" ca="1" si="11"/>
        <v>0.50828977903136496</v>
      </c>
      <c r="S126" s="1">
        <f t="shared" ca="1" si="11"/>
        <v>0.45914906900283353</v>
      </c>
      <c r="T126" s="1">
        <f t="shared" ca="1" si="11"/>
        <v>0.28242481331513547</v>
      </c>
      <c r="U126" s="1">
        <f t="shared" ca="1" si="11"/>
        <v>0.22601735207337176</v>
      </c>
      <c r="V126" s="1">
        <f t="shared" ca="1" si="15"/>
        <v>0.33383320798514637</v>
      </c>
      <c r="W126" s="1">
        <f t="shared" ca="1" si="16"/>
        <v>0.52843235447386727</v>
      </c>
    </row>
    <row r="127" spans="1:23">
      <c r="A127">
        <v>160</v>
      </c>
      <c r="B127" t="s">
        <v>63</v>
      </c>
      <c r="C127">
        <v>1</v>
      </c>
      <c r="D127" s="1">
        <f t="shared" ca="1" si="12"/>
        <v>0.40754640619112631</v>
      </c>
      <c r="E127" s="1">
        <f t="shared" ca="1" si="13"/>
        <v>0.680627945185723</v>
      </c>
      <c r="F127" s="1">
        <f t="shared" ca="1" si="14"/>
        <v>0.83583897599482349</v>
      </c>
      <c r="G127" s="1">
        <f t="shared" ca="1" si="14"/>
        <v>0.76850980688071813</v>
      </c>
      <c r="H127" s="1">
        <f t="shared" ca="1" si="14"/>
        <v>0.55470157965261768</v>
      </c>
      <c r="I127" s="1">
        <f t="shared" ca="1" si="14"/>
        <v>0.52254136619801728</v>
      </c>
      <c r="J127" s="1">
        <f t="shared" ca="1" si="14"/>
        <v>0.46064336689966839</v>
      </c>
      <c r="K127" s="1">
        <f t="shared" ca="1" si="14"/>
        <v>0.48764140597066391</v>
      </c>
      <c r="L127" s="1">
        <f t="shared" ca="1" si="14"/>
        <v>0.4679563578797164</v>
      </c>
      <c r="M127" s="1">
        <f t="shared" ca="1" si="14"/>
        <v>0.44568306746114972</v>
      </c>
      <c r="N127" s="1">
        <f t="shared" ca="1" si="14"/>
        <v>0.24122401395412379</v>
      </c>
      <c r="O127" s="1">
        <f t="shared" ca="1" si="14"/>
        <v>0.15641015308523257</v>
      </c>
      <c r="P127" s="1">
        <f t="shared" ca="1" si="14"/>
        <v>0.28618959661273041</v>
      </c>
      <c r="Q127" s="1">
        <f t="shared" ca="1" si="14"/>
        <v>0.47036292514144895</v>
      </c>
      <c r="R127" s="1">
        <f t="shared" ca="1" si="14"/>
        <v>0.47327535789069508</v>
      </c>
      <c r="S127" s="1">
        <f t="shared" ca="1" si="14"/>
        <v>0.48932946188099463</v>
      </c>
      <c r="T127" s="1">
        <f t="shared" ca="1" si="14"/>
        <v>0.32501087749709401</v>
      </c>
      <c r="U127" s="1">
        <f t="shared" ca="1" si="14"/>
        <v>0.32754144321469747</v>
      </c>
      <c r="V127" s="1">
        <f t="shared" ca="1" si="15"/>
        <v>0.62246552532472321</v>
      </c>
      <c r="W127" s="1">
        <f t="shared" ca="1" si="16"/>
        <v>0.91462036030172222</v>
      </c>
    </row>
    <row r="128" spans="1:23">
      <c r="A128">
        <v>161</v>
      </c>
      <c r="B128" t="s">
        <v>64</v>
      </c>
      <c r="C128">
        <v>1</v>
      </c>
      <c r="D128" s="1">
        <f t="shared" ca="1" si="12"/>
        <v>2.4627081621982523E-2</v>
      </c>
      <c r="E128" s="1">
        <f t="shared" ca="1" si="13"/>
        <v>0.11937874616105158</v>
      </c>
      <c r="F128" s="1">
        <f t="shared" ref="F128:U143" ca="1" si="17">(F78+0.6*(G78+E78)+0.15*(D78+H78))/(1+2*0.6+2*0.15)</f>
        <v>0.27644964408791889</v>
      </c>
      <c r="G128" s="1">
        <f t="shared" ca="1" si="17"/>
        <v>0.48451084484918416</v>
      </c>
      <c r="H128" s="1">
        <f t="shared" ca="1" si="17"/>
        <v>0.53063087589522273</v>
      </c>
      <c r="I128" s="1">
        <f t="shared" ca="1" si="17"/>
        <v>0.54980495452733202</v>
      </c>
      <c r="J128" s="1">
        <f t="shared" ca="1" si="17"/>
        <v>0.48591311969537099</v>
      </c>
      <c r="K128" s="1">
        <f t="shared" ca="1" si="17"/>
        <v>0.54636573575832703</v>
      </c>
      <c r="L128" s="1">
        <f t="shared" ca="1" si="17"/>
        <v>0.49887566777271186</v>
      </c>
      <c r="M128" s="1">
        <f t="shared" ca="1" si="17"/>
        <v>0.41631991533281953</v>
      </c>
      <c r="N128" s="1">
        <f t="shared" ca="1" si="17"/>
        <v>0.22643231902391797</v>
      </c>
      <c r="O128" s="1">
        <f t="shared" ca="1" si="17"/>
        <v>0.1381704867434661</v>
      </c>
      <c r="P128" s="1">
        <f t="shared" ca="1" si="17"/>
        <v>0.28503650495995664</v>
      </c>
      <c r="Q128" s="1">
        <f t="shared" ca="1" si="17"/>
        <v>0.61453456222151881</v>
      </c>
      <c r="R128" s="1">
        <f t="shared" ca="1" si="17"/>
        <v>0.76627276707693215</v>
      </c>
      <c r="S128" s="1">
        <f t="shared" ca="1" si="17"/>
        <v>0.66652509964279827</v>
      </c>
      <c r="T128" s="1">
        <f t="shared" ca="1" si="17"/>
        <v>0.42067895210567086</v>
      </c>
      <c r="U128" s="1">
        <f t="shared" ca="1" si="17"/>
        <v>0.35530919744354084</v>
      </c>
      <c r="V128" s="1">
        <f t="shared" ca="1" si="15"/>
        <v>0.40471873204305031</v>
      </c>
      <c r="W128" s="1">
        <f t="shared" ca="1" si="16"/>
        <v>0.37514902950662832</v>
      </c>
    </row>
    <row r="129" spans="1:23">
      <c r="A129">
        <v>162</v>
      </c>
      <c r="B129" t="s">
        <v>65</v>
      </c>
      <c r="C129">
        <v>1</v>
      </c>
      <c r="D129" s="1">
        <f t="shared" ca="1" si="12"/>
        <v>0.29202998944341141</v>
      </c>
      <c r="E129" s="1">
        <f t="shared" ca="1" si="13"/>
        <v>0.42914692696331908</v>
      </c>
      <c r="F129" s="1">
        <f t="shared" ca="1" si="17"/>
        <v>0.53874587137155894</v>
      </c>
      <c r="G129" s="1">
        <f t="shared" ca="1" si="17"/>
        <v>0.73151477121525388</v>
      </c>
      <c r="H129" s="1">
        <f t="shared" ca="1" si="17"/>
        <v>0.77195158342814252</v>
      </c>
      <c r="I129" s="1">
        <f t="shared" ca="1" si="17"/>
        <v>0.64903442620627749</v>
      </c>
      <c r="J129" s="1">
        <f t="shared" ca="1" si="17"/>
        <v>0.51230705695972623</v>
      </c>
      <c r="K129" s="1">
        <f t="shared" ca="1" si="17"/>
        <v>0.67784157857061833</v>
      </c>
      <c r="L129" s="1">
        <f t="shared" ca="1" si="17"/>
        <v>0.74658400869274821</v>
      </c>
      <c r="M129" s="1">
        <f t="shared" ca="1" si="17"/>
        <v>0.49121963983285033</v>
      </c>
      <c r="N129" s="1">
        <f t="shared" ca="1" si="17"/>
        <v>0.19362907903447946</v>
      </c>
      <c r="O129" s="1">
        <f t="shared" ca="1" si="17"/>
        <v>0.11794210367574216</v>
      </c>
      <c r="P129" s="1">
        <f t="shared" ca="1" si="17"/>
        <v>0.25946929631540139</v>
      </c>
      <c r="Q129" s="1">
        <f t="shared" ca="1" si="17"/>
        <v>0.45332780119169885</v>
      </c>
      <c r="R129" s="1">
        <f t="shared" ca="1" si="17"/>
        <v>0.45093810068463702</v>
      </c>
      <c r="S129" s="1">
        <f t="shared" ca="1" si="17"/>
        <v>0.44242872325097771</v>
      </c>
      <c r="T129" s="1">
        <f t="shared" ca="1" si="17"/>
        <v>0.27068929476931414</v>
      </c>
      <c r="U129" s="1">
        <f t="shared" ca="1" si="17"/>
        <v>0.17151005829976218</v>
      </c>
      <c r="V129" s="1">
        <f t="shared" ca="1" si="15"/>
        <v>0.22526167770910896</v>
      </c>
      <c r="W129" s="1">
        <f t="shared" ca="1" si="16"/>
        <v>0.35291079287524019</v>
      </c>
    </row>
    <row r="130" spans="1:23">
      <c r="A130">
        <v>163</v>
      </c>
      <c r="B130" t="s">
        <v>66</v>
      </c>
      <c r="C130">
        <v>1</v>
      </c>
      <c r="D130" s="1">
        <f t="shared" ca="1" si="12"/>
        <v>-3.9478079293433707E-2</v>
      </c>
      <c r="E130" s="1">
        <f t="shared" ca="1" si="13"/>
        <v>7.7691122867833834E-2</v>
      </c>
      <c r="F130" s="1">
        <f t="shared" ca="1" si="17"/>
        <v>0.27576003849000907</v>
      </c>
      <c r="G130" s="1">
        <f t="shared" ca="1" si="17"/>
        <v>0.39736423635260593</v>
      </c>
      <c r="H130" s="1">
        <f t="shared" ca="1" si="17"/>
        <v>0.19337776053212474</v>
      </c>
      <c r="I130" s="1">
        <f t="shared" ca="1" si="17"/>
        <v>0.12099679456498072</v>
      </c>
      <c r="J130" s="1">
        <f t="shared" ca="1" si="17"/>
        <v>0.36448704436558449</v>
      </c>
      <c r="K130" s="1">
        <f t="shared" ca="1" si="17"/>
        <v>0.69258491274213285</v>
      </c>
      <c r="L130" s="1">
        <f t="shared" ca="1" si="17"/>
        <v>0.6905185443887556</v>
      </c>
      <c r="M130" s="1">
        <f t="shared" ca="1" si="17"/>
        <v>0.35751439935109336</v>
      </c>
      <c r="N130" s="1">
        <f t="shared" ca="1" si="17"/>
        <v>9.4876866265667645E-2</v>
      </c>
      <c r="O130" s="1">
        <f t="shared" ca="1" si="17"/>
        <v>6.3939262811653214E-2</v>
      </c>
      <c r="P130" s="1">
        <f t="shared" ca="1" si="17"/>
        <v>0.24260607214787636</v>
      </c>
      <c r="Q130" s="1">
        <f t="shared" ca="1" si="17"/>
        <v>0.49374303260225993</v>
      </c>
      <c r="R130" s="1">
        <f t="shared" ca="1" si="17"/>
        <v>0.51545783739325546</v>
      </c>
      <c r="S130" s="1">
        <f t="shared" ca="1" si="17"/>
        <v>0.40147586419563391</v>
      </c>
      <c r="T130" s="1">
        <f t="shared" ca="1" si="17"/>
        <v>0.12891657527516368</v>
      </c>
      <c r="U130" s="1">
        <f t="shared" ca="1" si="17"/>
        <v>3.0794139254929041E-2</v>
      </c>
      <c r="V130" s="1">
        <f t="shared" ca="1" si="15"/>
        <v>0.1992622062058077</v>
      </c>
      <c r="W130" s="1">
        <f t="shared" ca="1" si="16"/>
        <v>0.50928058966193746</v>
      </c>
    </row>
    <row r="131" spans="1:23">
      <c r="A131">
        <v>164</v>
      </c>
      <c r="B131" t="s">
        <v>67</v>
      </c>
      <c r="C131">
        <v>1</v>
      </c>
      <c r="D131" s="1">
        <f t="shared" ca="1" si="12"/>
        <v>0.4127730660598935</v>
      </c>
      <c r="E131" s="1">
        <f t="shared" ca="1" si="13"/>
        <v>0.55444749343191757</v>
      </c>
      <c r="F131" s="1">
        <f t="shared" ca="1" si="17"/>
        <v>0.6149836949905152</v>
      </c>
      <c r="G131" s="1">
        <f t="shared" ca="1" si="17"/>
        <v>0.75956749910382515</v>
      </c>
      <c r="H131" s="1">
        <f t="shared" ca="1" si="17"/>
        <v>0.67542042029368043</v>
      </c>
      <c r="I131" s="1">
        <f t="shared" ca="1" si="17"/>
        <v>0.41843156317714192</v>
      </c>
      <c r="J131" s="1">
        <f t="shared" ca="1" si="17"/>
        <v>0.39747890208483055</v>
      </c>
      <c r="K131" s="1">
        <f t="shared" ca="1" si="17"/>
        <v>0.6776887249269401</v>
      </c>
      <c r="L131" s="1">
        <f t="shared" ca="1" si="17"/>
        <v>0.81554299430809096</v>
      </c>
      <c r="M131" s="1">
        <f t="shared" ca="1" si="17"/>
        <v>0.62524197778489532</v>
      </c>
      <c r="N131" s="1">
        <f t="shared" ca="1" si="17"/>
        <v>0.24437582080398318</v>
      </c>
      <c r="O131" s="1">
        <f t="shared" ca="1" si="17"/>
        <v>8.9395236784826498E-2</v>
      </c>
      <c r="P131" s="1">
        <f t="shared" ca="1" si="17"/>
        <v>0.21702479337166439</v>
      </c>
      <c r="Q131" s="1">
        <f t="shared" ca="1" si="17"/>
        <v>0.4088949085841837</v>
      </c>
      <c r="R131" s="1">
        <f t="shared" ca="1" si="17"/>
        <v>0.43334965498093581</v>
      </c>
      <c r="S131" s="1">
        <f t="shared" ca="1" si="17"/>
        <v>0.4858911508766327</v>
      </c>
      <c r="T131" s="1">
        <f t="shared" ca="1" si="17"/>
        <v>0.33400205185505982</v>
      </c>
      <c r="U131" s="1">
        <f t="shared" ca="1" si="17"/>
        <v>0.11967006978137373</v>
      </c>
      <c r="V131" s="1">
        <f t="shared" ca="1" si="15"/>
        <v>2.8495265104947237E-2</v>
      </c>
      <c r="W131" s="1">
        <f t="shared" ca="1" si="16"/>
        <v>4.3713225753188131E-2</v>
      </c>
    </row>
    <row r="132" spans="1:23">
      <c r="A132">
        <v>165</v>
      </c>
      <c r="B132" t="s">
        <v>68</v>
      </c>
      <c r="C132">
        <v>1</v>
      </c>
      <c r="D132" s="1">
        <f t="shared" ca="1" si="12"/>
        <v>-7.4913675341386043E-2</v>
      </c>
      <c r="E132" s="1">
        <f t="shared" ca="1" si="13"/>
        <v>1.6693711937235997E-2</v>
      </c>
      <c r="F132" s="1">
        <f t="shared" ca="1" si="17"/>
        <v>0.26742206355695375</v>
      </c>
      <c r="G132" s="1">
        <f t="shared" ca="1" si="17"/>
        <v>0.6575604399306092</v>
      </c>
      <c r="H132" s="1">
        <f t="shared" ca="1" si="17"/>
        <v>0.84218584507339589</v>
      </c>
      <c r="I132" s="1">
        <f t="shared" ca="1" si="17"/>
        <v>0.78291083605567935</v>
      </c>
      <c r="J132" s="1">
        <f t="shared" ca="1" si="17"/>
        <v>0.67687367804388143</v>
      </c>
      <c r="K132" s="1">
        <f t="shared" ca="1" si="17"/>
        <v>0.81488028228404852</v>
      </c>
      <c r="L132" s="1">
        <f t="shared" ca="1" si="17"/>
        <v>0.93134787764737259</v>
      </c>
      <c r="M132" s="1">
        <f t="shared" ca="1" si="17"/>
        <v>0.93413817514067854</v>
      </c>
      <c r="N132" s="1">
        <f t="shared" ca="1" si="17"/>
        <v>0.75284442138592012</v>
      </c>
      <c r="O132" s="1">
        <f t="shared" ca="1" si="17"/>
        <v>0.40994412256703605</v>
      </c>
      <c r="P132" s="1">
        <f t="shared" ca="1" si="17"/>
        <v>0.29843311747911916</v>
      </c>
      <c r="Q132" s="1">
        <f t="shared" ca="1" si="17"/>
        <v>0.41296987581521244</v>
      </c>
      <c r="R132" s="1">
        <f t="shared" ca="1" si="17"/>
        <v>0.45156583984152521</v>
      </c>
      <c r="S132" s="1">
        <f t="shared" ca="1" si="17"/>
        <v>0.45150553160094614</v>
      </c>
      <c r="T132" s="1">
        <f t="shared" ca="1" si="17"/>
        <v>0.2478927592903947</v>
      </c>
      <c r="U132" s="1">
        <f t="shared" ca="1" si="17"/>
        <v>0.13376549399505361</v>
      </c>
      <c r="V132" s="1">
        <f t="shared" ca="1" si="15"/>
        <v>0.27906202432345961</v>
      </c>
      <c r="W132" s="1">
        <f t="shared" ca="1" si="16"/>
        <v>0.60036402661234389</v>
      </c>
    </row>
    <row r="133" spans="1:23">
      <c r="A133">
        <v>166</v>
      </c>
      <c r="B133" t="s">
        <v>69</v>
      </c>
      <c r="C133">
        <v>1</v>
      </c>
      <c r="D133" s="1">
        <f t="shared" ca="1" si="12"/>
        <v>3.3096377162017458E-2</v>
      </c>
      <c r="E133" s="1">
        <f t="shared" ca="1" si="13"/>
        <v>0.10814727866416084</v>
      </c>
      <c r="F133" s="1">
        <f t="shared" ca="1" si="17"/>
        <v>0.32418358155654731</v>
      </c>
      <c r="G133" s="1">
        <f t="shared" ca="1" si="17"/>
        <v>0.5747550724013798</v>
      </c>
      <c r="H133" s="1">
        <f t="shared" ca="1" si="17"/>
        <v>0.5019870629694404</v>
      </c>
      <c r="I133" s="1">
        <f t="shared" ca="1" si="17"/>
        <v>0.29579008583517152</v>
      </c>
      <c r="J133" s="1">
        <f t="shared" ca="1" si="17"/>
        <v>0.3752281401107404</v>
      </c>
      <c r="K133" s="1">
        <f t="shared" ca="1" si="17"/>
        <v>0.70732136849248095</v>
      </c>
      <c r="L133" s="1">
        <f t="shared" ca="1" si="17"/>
        <v>0.87969935422690271</v>
      </c>
      <c r="M133" s="1">
        <f t="shared" ca="1" si="17"/>
        <v>0.73828745853140654</v>
      </c>
      <c r="N133" s="1">
        <f t="shared" ca="1" si="17"/>
        <v>0.3615535416941415</v>
      </c>
      <c r="O133" s="1">
        <f t="shared" ca="1" si="17"/>
        <v>0.16704195213498946</v>
      </c>
      <c r="P133" s="1">
        <f t="shared" ca="1" si="17"/>
        <v>0.28129324743203143</v>
      </c>
      <c r="Q133" s="1">
        <f t="shared" ca="1" si="17"/>
        <v>0.53532997287161244</v>
      </c>
      <c r="R133" s="1">
        <f t="shared" ca="1" si="17"/>
        <v>0.61629682862811774</v>
      </c>
      <c r="S133" s="1">
        <f t="shared" ca="1" si="17"/>
        <v>0.59048035064701332</v>
      </c>
      <c r="T133" s="1">
        <f t="shared" ca="1" si="17"/>
        <v>0.35699652089674017</v>
      </c>
      <c r="U133" s="1">
        <f t="shared" ca="1" si="17"/>
        <v>0.1056065060147006</v>
      </c>
      <c r="V133" s="1">
        <f t="shared" ca="1" si="15"/>
        <v>5.9031391991387551E-2</v>
      </c>
      <c r="W133" s="1">
        <f t="shared" ca="1" si="16"/>
        <v>0.17117767339447529</v>
      </c>
    </row>
    <row r="134" spans="1:23">
      <c r="A134">
        <v>167</v>
      </c>
      <c r="B134" t="s">
        <v>70</v>
      </c>
      <c r="C134">
        <v>1</v>
      </c>
      <c r="D134" s="1">
        <f t="shared" ca="1" si="12"/>
        <v>0.30040727166045739</v>
      </c>
      <c r="E134" s="1">
        <f t="shared" ca="1" si="13"/>
        <v>0.47449840017819295</v>
      </c>
      <c r="F134" s="1">
        <f t="shared" ca="1" si="17"/>
        <v>0.47819559671578044</v>
      </c>
      <c r="G134" s="1">
        <f t="shared" ca="1" si="17"/>
        <v>0.42897194064481886</v>
      </c>
      <c r="H134" s="1">
        <f t="shared" ca="1" si="17"/>
        <v>0.19497760026443681</v>
      </c>
      <c r="I134" s="1">
        <f t="shared" ca="1" si="17"/>
        <v>0.10072677375406933</v>
      </c>
      <c r="J134" s="1">
        <f t="shared" ca="1" si="17"/>
        <v>0.29933274047244052</v>
      </c>
      <c r="K134" s="1">
        <f t="shared" ca="1" si="17"/>
        <v>0.65743975881949646</v>
      </c>
      <c r="L134" s="1">
        <f t="shared" ca="1" si="17"/>
        <v>0.82078347840565002</v>
      </c>
      <c r="M134" s="1">
        <f t="shared" ca="1" si="17"/>
        <v>0.80181844967111326</v>
      </c>
      <c r="N134" s="1">
        <f t="shared" ca="1" si="17"/>
        <v>0.66955955539090994</v>
      </c>
      <c r="O134" s="1">
        <f t="shared" ca="1" si="17"/>
        <v>0.3983176619707699</v>
      </c>
      <c r="P134" s="1">
        <f t="shared" ca="1" si="17"/>
        <v>0.35822753235841803</v>
      </c>
      <c r="Q134" s="1">
        <f t="shared" ca="1" si="17"/>
        <v>0.49070979661339997</v>
      </c>
      <c r="R134" s="1">
        <f t="shared" ca="1" si="17"/>
        <v>0.51960008217648368</v>
      </c>
      <c r="S134" s="1">
        <f t="shared" ca="1" si="17"/>
        <v>0.5093019449165811</v>
      </c>
      <c r="T134" s="1">
        <f t="shared" ca="1" si="17"/>
        <v>0.23971001595000571</v>
      </c>
      <c r="U134" s="1">
        <f t="shared" ca="1" si="17"/>
        <v>7.6464807809936169E-2</v>
      </c>
      <c r="V134" s="1">
        <f t="shared" ca="1" si="15"/>
        <v>0.18954426656368645</v>
      </c>
      <c r="W134" s="1">
        <f t="shared" ca="1" si="16"/>
        <v>0.43445562750796513</v>
      </c>
    </row>
    <row r="135" spans="1:23">
      <c r="A135">
        <v>168</v>
      </c>
      <c r="B135" t="s">
        <v>71</v>
      </c>
      <c r="C135">
        <v>-1</v>
      </c>
      <c r="D135" s="1">
        <f t="shared" ca="1" si="12"/>
        <v>0.57547098515973016</v>
      </c>
      <c r="E135" s="1">
        <f t="shared" ca="1" si="13"/>
        <v>0.20874116596447601</v>
      </c>
      <c r="F135" s="1">
        <f t="shared" ca="1" si="17"/>
        <v>-2.7768927384831853E-2</v>
      </c>
      <c r="G135" s="1">
        <f t="shared" ca="1" si="17"/>
        <v>-0.10818570248145883</v>
      </c>
      <c r="H135" s="1">
        <f t="shared" ca="1" si="17"/>
        <v>-4.5385780176800193E-2</v>
      </c>
      <c r="I135" s="1">
        <f t="shared" ca="1" si="17"/>
        <v>0.17752563881591574</v>
      </c>
      <c r="J135" s="1">
        <f t="shared" ca="1" si="17"/>
        <v>0.40232361362462576</v>
      </c>
      <c r="K135" s="1">
        <f t="shared" ca="1" si="17"/>
        <v>0.27898389180022343</v>
      </c>
      <c r="L135" s="1">
        <f t="shared" ca="1" si="17"/>
        <v>0.13821219738201321</v>
      </c>
      <c r="M135" s="1">
        <f t="shared" ca="1" si="17"/>
        <v>0.10303040534630201</v>
      </c>
      <c r="N135" s="1">
        <f t="shared" ca="1" si="17"/>
        <v>0.17348600662111152</v>
      </c>
      <c r="O135" s="1">
        <f t="shared" ca="1" si="17"/>
        <v>0.35821658187997202</v>
      </c>
      <c r="P135" s="1">
        <f t="shared" ca="1" si="17"/>
        <v>0.53217842314515529</v>
      </c>
      <c r="Q135" s="1">
        <f t="shared" ca="1" si="17"/>
        <v>0.52814839272032721</v>
      </c>
      <c r="R135" s="1">
        <f t="shared" ca="1" si="17"/>
        <v>0.6572664928266152</v>
      </c>
      <c r="S135" s="1">
        <f t="shared" ca="1" si="17"/>
        <v>0.72669487260117538</v>
      </c>
      <c r="T135" s="1">
        <f t="shared" ca="1" si="17"/>
        <v>0.61381924805593702</v>
      </c>
      <c r="U135" s="1">
        <f t="shared" ca="1" si="17"/>
        <v>0.49678325474429225</v>
      </c>
      <c r="V135" s="1">
        <f t="shared" ca="1" si="15"/>
        <v>0.56728138037364784</v>
      </c>
      <c r="W135" s="1">
        <f t="shared" ca="1" si="16"/>
        <v>0.45419149262837549</v>
      </c>
    </row>
    <row r="136" spans="1:23">
      <c r="A136">
        <v>169</v>
      </c>
      <c r="B136" t="s">
        <v>72</v>
      </c>
      <c r="C136">
        <v>-1</v>
      </c>
      <c r="D136" s="1">
        <f t="shared" ca="1" si="12"/>
        <v>0.55275957643428641</v>
      </c>
      <c r="E136" s="1">
        <f t="shared" ca="1" si="13"/>
        <v>0.20098195435343374</v>
      </c>
      <c r="F136" s="1">
        <f t="shared" ca="1" si="17"/>
        <v>6.1815224484062972E-2</v>
      </c>
      <c r="G136" s="1">
        <f t="shared" ca="1" si="17"/>
        <v>0.14636658308041653</v>
      </c>
      <c r="H136" s="1">
        <f t="shared" ca="1" si="17"/>
        <v>0.21728466048101244</v>
      </c>
      <c r="I136" s="1">
        <f t="shared" ca="1" si="17"/>
        <v>8.6490179473335357E-2</v>
      </c>
      <c r="J136" s="1">
        <f t="shared" ca="1" si="17"/>
        <v>-3.3421591370350293E-2</v>
      </c>
      <c r="K136" s="1">
        <f t="shared" ca="1" si="17"/>
        <v>3.5062186330822871E-2</v>
      </c>
      <c r="L136" s="1">
        <f t="shared" ca="1" si="17"/>
        <v>0.26318055464006906</v>
      </c>
      <c r="M136" s="1">
        <f t="shared" ca="1" si="17"/>
        <v>0.46690124585906095</v>
      </c>
      <c r="N136" s="1">
        <f t="shared" ca="1" si="17"/>
        <v>0.45480377638278657</v>
      </c>
      <c r="O136" s="1">
        <f t="shared" ca="1" si="17"/>
        <v>0.45340046600634631</v>
      </c>
      <c r="P136" s="1">
        <f t="shared" ca="1" si="17"/>
        <v>0.52064848515109108</v>
      </c>
      <c r="Q136" s="1">
        <f t="shared" ca="1" si="17"/>
        <v>0.41373785380216266</v>
      </c>
      <c r="R136" s="1">
        <f t="shared" ca="1" si="17"/>
        <v>0.39646524054347571</v>
      </c>
      <c r="S136" s="1">
        <f t="shared" ca="1" si="17"/>
        <v>0.47581854628339437</v>
      </c>
      <c r="T136" s="1">
        <f t="shared" ca="1" si="17"/>
        <v>0.44676865779545316</v>
      </c>
      <c r="U136" s="1">
        <f t="shared" ca="1" si="17"/>
        <v>0.4623437505507616</v>
      </c>
      <c r="V136" s="1">
        <f t="shared" ca="1" si="15"/>
        <v>0.30362507458811011</v>
      </c>
      <c r="W136" s="1">
        <f t="shared" ca="1" si="16"/>
        <v>4.7947607389628479E-2</v>
      </c>
    </row>
    <row r="137" spans="1:23">
      <c r="A137">
        <v>170</v>
      </c>
      <c r="B137" t="s">
        <v>73</v>
      </c>
      <c r="C137">
        <v>-1</v>
      </c>
      <c r="D137" s="1">
        <f t="shared" ca="1" si="12"/>
        <v>0.57558276291105215</v>
      </c>
      <c r="E137" s="1">
        <f t="shared" ca="1" si="13"/>
        <v>0.2735358718473529</v>
      </c>
      <c r="F137" s="1">
        <f t="shared" ca="1" si="17"/>
        <v>0.11687238876032238</v>
      </c>
      <c r="G137" s="1">
        <f t="shared" ca="1" si="17"/>
        <v>6.3140921537919434E-2</v>
      </c>
      <c r="H137" s="1">
        <f t="shared" ca="1" si="17"/>
        <v>9.802589403422754E-2</v>
      </c>
      <c r="I137" s="1">
        <f t="shared" ca="1" si="17"/>
        <v>0.24935162090293725</v>
      </c>
      <c r="J137" s="1">
        <f t="shared" ca="1" si="17"/>
        <v>0.46643946075968534</v>
      </c>
      <c r="K137" s="1">
        <f t="shared" ca="1" si="17"/>
        <v>0.58883526119655072</v>
      </c>
      <c r="L137" s="1">
        <f t="shared" ca="1" si="17"/>
        <v>0.75185984836081465</v>
      </c>
      <c r="M137" s="1">
        <f t="shared" ca="1" si="17"/>
        <v>0.66020483833082177</v>
      </c>
      <c r="N137" s="1">
        <f t="shared" ca="1" si="17"/>
        <v>0.31234051169006571</v>
      </c>
      <c r="O137" s="1">
        <f t="shared" ca="1" si="17"/>
        <v>0.21386935778905816</v>
      </c>
      <c r="P137" s="1">
        <f t="shared" ca="1" si="17"/>
        <v>0.3349765460031669</v>
      </c>
      <c r="Q137" s="1">
        <f t="shared" ca="1" si="17"/>
        <v>0.29934573225711558</v>
      </c>
      <c r="R137" s="1">
        <f t="shared" ca="1" si="17"/>
        <v>0.36404565088640317</v>
      </c>
      <c r="S137" s="1">
        <f t="shared" ca="1" si="17"/>
        <v>0.41899301051197935</v>
      </c>
      <c r="T137" s="1">
        <f t="shared" ca="1" si="17"/>
        <v>0.26575030143137346</v>
      </c>
      <c r="U137" s="1">
        <f t="shared" ca="1" si="17"/>
        <v>0.25741085117345019</v>
      </c>
      <c r="V137" s="1">
        <f t="shared" ca="1" si="15"/>
        <v>0.4194765793572699</v>
      </c>
      <c r="W137" s="1">
        <f t="shared" ca="1" si="16"/>
        <v>0.35394340034827715</v>
      </c>
    </row>
    <row r="138" spans="1:23">
      <c r="A138">
        <v>171</v>
      </c>
      <c r="B138" t="s">
        <v>74</v>
      </c>
      <c r="C138">
        <v>-1</v>
      </c>
      <c r="D138" s="1">
        <f t="shared" ca="1" si="12"/>
        <v>0.48553928069170532</v>
      </c>
      <c r="E138" s="1">
        <f t="shared" ca="1" si="13"/>
        <v>0.14973367171272367</v>
      </c>
      <c r="F138" s="1">
        <f t="shared" ca="1" si="17"/>
        <v>5.9337842394648901E-4</v>
      </c>
      <c r="G138" s="1">
        <f t="shared" ca="1" si="17"/>
        <v>1.8193834905637436E-2</v>
      </c>
      <c r="H138" s="1">
        <f t="shared" ca="1" si="17"/>
        <v>9.4833625652288103E-2</v>
      </c>
      <c r="I138" s="1">
        <f t="shared" ca="1" si="17"/>
        <v>0.13576840197232892</v>
      </c>
      <c r="J138" s="1">
        <f t="shared" ca="1" si="17"/>
        <v>9.111642561061406E-2</v>
      </c>
      <c r="K138" s="1">
        <f t="shared" ca="1" si="17"/>
        <v>4.9823407596054761E-2</v>
      </c>
      <c r="L138" s="1">
        <f t="shared" ca="1" si="17"/>
        <v>2.6934942941108264E-2</v>
      </c>
      <c r="M138" s="1">
        <f t="shared" ca="1" si="17"/>
        <v>-1.2097490706095974E-2</v>
      </c>
      <c r="N138" s="1">
        <f t="shared" ca="1" si="17"/>
        <v>6.8355704762725678E-2</v>
      </c>
      <c r="O138" s="1">
        <f t="shared" ca="1" si="17"/>
        <v>0.28186425927076664</v>
      </c>
      <c r="P138" s="1">
        <f t="shared" ca="1" si="17"/>
        <v>0.44460236048030188</v>
      </c>
      <c r="Q138" s="1">
        <f t="shared" ca="1" si="17"/>
        <v>0.32658584000921753</v>
      </c>
      <c r="R138" s="1">
        <f t="shared" ca="1" si="17"/>
        <v>0.39473573008919499</v>
      </c>
      <c r="S138" s="1">
        <f t="shared" ca="1" si="17"/>
        <v>0.72706067953977027</v>
      </c>
      <c r="T138" s="1">
        <f t="shared" ca="1" si="17"/>
        <v>0.94905793433940411</v>
      </c>
      <c r="U138" s="1">
        <f t="shared" ca="1" si="17"/>
        <v>0.95702937760791362</v>
      </c>
      <c r="V138" s="1">
        <f t="shared" ca="1" si="15"/>
        <v>0.74062698595822563</v>
      </c>
      <c r="W138" s="1">
        <f t="shared" ca="1" si="16"/>
        <v>0.37001671600873864</v>
      </c>
    </row>
    <row r="139" spans="1:23">
      <c r="A139">
        <v>172</v>
      </c>
      <c r="B139" t="s">
        <v>75</v>
      </c>
      <c r="C139">
        <v>-1</v>
      </c>
      <c r="D139" s="1">
        <f t="shared" ca="1" si="12"/>
        <v>0.53108369140881817</v>
      </c>
      <c r="E139" s="1">
        <f t="shared" ca="1" si="13"/>
        <v>0.24664046490166372</v>
      </c>
      <c r="F139" s="1">
        <f t="shared" ca="1" si="17"/>
        <v>5.3515107004834042E-2</v>
      </c>
      <c r="G139" s="1">
        <f t="shared" ca="1" si="17"/>
        <v>-3.1793481308924149E-2</v>
      </c>
      <c r="H139" s="1">
        <f t="shared" ca="1" si="17"/>
        <v>-1.3516944907393368E-2</v>
      </c>
      <c r="I139" s="1">
        <f t="shared" ca="1" si="17"/>
        <v>0.10264199234501484</v>
      </c>
      <c r="J139" s="1">
        <f t="shared" ca="1" si="17"/>
        <v>0.22031384392158823</v>
      </c>
      <c r="K139" s="1">
        <f t="shared" ca="1" si="17"/>
        <v>0.23402103078947931</v>
      </c>
      <c r="L139" s="1">
        <f t="shared" ca="1" si="17"/>
        <v>0.33931585818221377</v>
      </c>
      <c r="M139" s="1">
        <f t="shared" ca="1" si="17"/>
        <v>0.45705340355448287</v>
      </c>
      <c r="N139" s="1">
        <f t="shared" ca="1" si="17"/>
        <v>0.31131063821992228</v>
      </c>
      <c r="O139" s="1">
        <f t="shared" ca="1" si="17"/>
        <v>0.29030473637445697</v>
      </c>
      <c r="P139" s="1">
        <f t="shared" ca="1" si="17"/>
        <v>0.47885205266475533</v>
      </c>
      <c r="Q139" s="1">
        <f t="shared" ca="1" si="17"/>
        <v>0.54470389009341857</v>
      </c>
      <c r="R139" s="1">
        <f t="shared" ca="1" si="17"/>
        <v>0.61625878997049033</v>
      </c>
      <c r="S139" s="1">
        <f t="shared" ca="1" si="17"/>
        <v>0.53754641872907438</v>
      </c>
      <c r="T139" s="1">
        <f t="shared" ca="1" si="17"/>
        <v>0.22154921634064045</v>
      </c>
      <c r="U139" s="1">
        <f t="shared" ca="1" si="17"/>
        <v>-5.957134613860382E-4</v>
      </c>
      <c r="V139" s="1">
        <f t="shared" ca="1" si="15"/>
        <v>-3.7141509042813367E-2</v>
      </c>
      <c r="W139" s="1">
        <f t="shared" ca="1" si="16"/>
        <v>-1.3597349202770146E-2</v>
      </c>
    </row>
    <row r="140" spans="1:23">
      <c r="A140">
        <v>173</v>
      </c>
      <c r="B140" t="s">
        <v>76</v>
      </c>
      <c r="C140">
        <v>-1</v>
      </c>
      <c r="D140" s="1">
        <f t="shared" ca="1" si="12"/>
        <v>0.42602172765637419</v>
      </c>
      <c r="E140" s="1">
        <f t="shared" ca="1" si="13"/>
        <v>0.16916196613013465</v>
      </c>
      <c r="F140" s="1">
        <f t="shared" ca="1" si="17"/>
        <v>6.6096949412245863E-3</v>
      </c>
      <c r="G140" s="1">
        <f t="shared" ca="1" si="17"/>
        <v>-2.4329810332300104E-2</v>
      </c>
      <c r="H140" s="1">
        <f t="shared" ca="1" si="17"/>
        <v>8.8572123816981485E-3</v>
      </c>
      <c r="I140" s="1">
        <f t="shared" ca="1" si="17"/>
        <v>7.7667625746864075E-2</v>
      </c>
      <c r="J140" s="1">
        <f t="shared" ca="1" si="17"/>
        <v>0.17799815224130128</v>
      </c>
      <c r="K140" s="1">
        <f t="shared" ca="1" si="17"/>
        <v>0.39558563474488029</v>
      </c>
      <c r="L140" s="1">
        <f t="shared" ca="1" si="17"/>
        <v>0.66910545585275183</v>
      </c>
      <c r="M140" s="1">
        <f t="shared" ca="1" si="17"/>
        <v>0.63198091767264453</v>
      </c>
      <c r="N140" s="1">
        <f t="shared" ca="1" si="17"/>
        <v>0.35070723404493026</v>
      </c>
      <c r="O140" s="1">
        <f t="shared" ca="1" si="17"/>
        <v>0.31601184310518271</v>
      </c>
      <c r="P140" s="1">
        <f t="shared" ca="1" si="17"/>
        <v>0.42429149831047486</v>
      </c>
      <c r="Q140" s="1">
        <f t="shared" ca="1" si="17"/>
        <v>0.29328933644653848</v>
      </c>
      <c r="R140" s="1">
        <f t="shared" ca="1" si="17"/>
        <v>0.31469950196295315</v>
      </c>
      <c r="S140" s="1">
        <f t="shared" ca="1" si="17"/>
        <v>0.63112237874392085</v>
      </c>
      <c r="T140" s="1">
        <f t="shared" ca="1" si="17"/>
        <v>0.70478231148001413</v>
      </c>
      <c r="U140" s="1">
        <f t="shared" ca="1" si="17"/>
        <v>0.33931597875028324</v>
      </c>
      <c r="V140" s="1">
        <f t="shared" ca="1" si="15"/>
        <v>2.7759816831447084E-2</v>
      </c>
      <c r="W140" s="1">
        <f t="shared" ca="1" si="16"/>
        <v>-5.1879074201581755E-2</v>
      </c>
    </row>
    <row r="141" spans="1:23">
      <c r="A141">
        <v>174</v>
      </c>
      <c r="B141" t="s">
        <v>77</v>
      </c>
      <c r="C141">
        <v>-1</v>
      </c>
      <c r="D141" s="1">
        <f t="shared" ca="1" si="12"/>
        <v>9.9000323915791767E-3</v>
      </c>
      <c r="E141" s="1">
        <f t="shared" ca="1" si="13"/>
        <v>4.1334799500486546E-2</v>
      </c>
      <c r="F141" s="1">
        <f t="shared" ca="1" si="17"/>
        <v>1.9719220228768305E-2</v>
      </c>
      <c r="G141" s="1">
        <f t="shared" ca="1" si="17"/>
        <v>5.7095093357810781E-2</v>
      </c>
      <c r="H141" s="1">
        <f t="shared" ca="1" si="17"/>
        <v>0.12852420233433273</v>
      </c>
      <c r="I141" s="1">
        <f t="shared" ca="1" si="17"/>
        <v>7.7691080762463421E-2</v>
      </c>
      <c r="J141" s="1">
        <f t="shared" ca="1" si="17"/>
        <v>-9.5610507331770796E-3</v>
      </c>
      <c r="K141" s="1">
        <f t="shared" ca="1" si="17"/>
        <v>-4.3127745770965287E-2</v>
      </c>
      <c r="L141" s="1">
        <f t="shared" ca="1" si="17"/>
        <v>1.1840040331745605E-2</v>
      </c>
      <c r="M141" s="1">
        <f t="shared" ca="1" si="17"/>
        <v>9.3182346002384578E-2</v>
      </c>
      <c r="N141" s="1">
        <f t="shared" ca="1" si="17"/>
        <v>0.11079709248636856</v>
      </c>
      <c r="O141" s="1">
        <f t="shared" ca="1" si="17"/>
        <v>0.22437587903152365</v>
      </c>
      <c r="P141" s="1">
        <f t="shared" ca="1" si="17"/>
        <v>0.33507880538147783</v>
      </c>
      <c r="Q141" s="1">
        <f t="shared" ca="1" si="17"/>
        <v>0.26217836114549231</v>
      </c>
      <c r="R141" s="1">
        <f t="shared" ca="1" si="17"/>
        <v>0.34210531241636966</v>
      </c>
      <c r="S141" s="1">
        <f t="shared" ca="1" si="17"/>
        <v>0.63660403643175545</v>
      </c>
      <c r="T141" s="1">
        <f t="shared" ca="1" si="17"/>
        <v>0.76136073844129382</v>
      </c>
      <c r="U141" s="1">
        <f t="shared" ca="1" si="17"/>
        <v>0.68222875442506414</v>
      </c>
      <c r="V141" s="1">
        <f t="shared" ca="1" si="15"/>
        <v>0.57773469360487928</v>
      </c>
      <c r="W141" s="1">
        <f t="shared" ca="1" si="16"/>
        <v>0.69050709337415772</v>
      </c>
    </row>
    <row r="142" spans="1:23">
      <c r="A142">
        <v>175</v>
      </c>
      <c r="B142" t="s">
        <v>78</v>
      </c>
      <c r="C142">
        <v>-1</v>
      </c>
      <c r="D142" s="1">
        <f t="shared" ca="1" si="12"/>
        <v>-4.3975371823398732E-3</v>
      </c>
      <c r="E142" s="1">
        <f t="shared" ca="1" si="13"/>
        <v>-5.9391884513081791E-2</v>
      </c>
      <c r="F142" s="1">
        <f t="shared" ca="1" si="17"/>
        <v>-9.3844810584286814E-2</v>
      </c>
      <c r="G142" s="1">
        <f t="shared" ca="1" si="17"/>
        <v>-0.12083887348786471</v>
      </c>
      <c r="H142" s="1">
        <f t="shared" ca="1" si="17"/>
        <v>-0.11217661069157012</v>
      </c>
      <c r="I142" s="1">
        <f t="shared" ca="1" si="17"/>
        <v>3.8692227752412954E-2</v>
      </c>
      <c r="J142" s="1">
        <f t="shared" ca="1" si="17"/>
        <v>0.22233609354685888</v>
      </c>
      <c r="K142" s="1">
        <f t="shared" ca="1" si="17"/>
        <v>0.21742623748250089</v>
      </c>
      <c r="L142" s="1">
        <f t="shared" ca="1" si="17"/>
        <v>0.29829875490665353</v>
      </c>
      <c r="M142" s="1">
        <f t="shared" ca="1" si="17"/>
        <v>0.44022156390060302</v>
      </c>
      <c r="N142" s="1">
        <f t="shared" ca="1" si="17"/>
        <v>0.30356027677781733</v>
      </c>
      <c r="O142" s="1">
        <f t="shared" ca="1" si="17"/>
        <v>0.10581342148459383</v>
      </c>
      <c r="P142" s="1">
        <f t="shared" ca="1" si="17"/>
        <v>4.4241331821627837E-2</v>
      </c>
      <c r="Q142" s="1">
        <f t="shared" ca="1" si="17"/>
        <v>0.14394037622622435</v>
      </c>
      <c r="R142" s="1">
        <f t="shared" ca="1" si="17"/>
        <v>0.41114113687648646</v>
      </c>
      <c r="S142" s="1">
        <f t="shared" ca="1" si="17"/>
        <v>0.69411754711960028</v>
      </c>
      <c r="T142" s="1">
        <f t="shared" ca="1" si="17"/>
        <v>0.69680446955336872</v>
      </c>
      <c r="U142" s="1">
        <f t="shared" ca="1" si="17"/>
        <v>0.56284028829516308</v>
      </c>
      <c r="V142" s="1">
        <f t="shared" ca="1" si="15"/>
        <v>0.73921057174812033</v>
      </c>
      <c r="W142" s="1">
        <f t="shared" ca="1" si="16"/>
        <v>0.98883110454275303</v>
      </c>
    </row>
    <row r="143" spans="1:23">
      <c r="A143">
        <v>176</v>
      </c>
      <c r="B143" t="s">
        <v>79</v>
      </c>
      <c r="C143">
        <v>-1</v>
      </c>
      <c r="D143" s="1">
        <f t="shared" ca="1" si="12"/>
        <v>6.5566162287231208E-2</v>
      </c>
      <c r="E143" s="1">
        <f t="shared" ca="1" si="13"/>
        <v>9.2651521783092869E-2</v>
      </c>
      <c r="F143" s="1">
        <f t="shared" ca="1" si="17"/>
        <v>0.12596656155061908</v>
      </c>
      <c r="G143" s="1">
        <f t="shared" ca="1" si="17"/>
        <v>0.25614225607311186</v>
      </c>
      <c r="H143" s="1">
        <f t="shared" ca="1" si="17"/>
        <v>0.39373741024771469</v>
      </c>
      <c r="I143" s="1">
        <f t="shared" ca="1" si="17"/>
        <v>0.27324491609881346</v>
      </c>
      <c r="J143" s="1">
        <f t="shared" ca="1" si="17"/>
        <v>0.15287973390406975</v>
      </c>
      <c r="K143" s="1">
        <f t="shared" ca="1" si="17"/>
        <v>0.12328421718145428</v>
      </c>
      <c r="L143" s="1">
        <f t="shared" ca="1" si="17"/>
        <v>0.23872531359307186</v>
      </c>
      <c r="M143" s="1">
        <f t="shared" ca="1" si="17"/>
        <v>0.38857935572125202</v>
      </c>
      <c r="N143" s="1">
        <f t="shared" ca="1" si="17"/>
        <v>0.2755925088698673</v>
      </c>
      <c r="O143" s="1">
        <f t="shared" ca="1" si="17"/>
        <v>0.11976455725737187</v>
      </c>
      <c r="P143" s="1">
        <f t="shared" ca="1" si="17"/>
        <v>5.3308347650894747E-2</v>
      </c>
      <c r="Q143" s="1">
        <f t="shared" ca="1" si="17"/>
        <v>0.11139841336265892</v>
      </c>
      <c r="R143" s="1">
        <f t="shared" ca="1" si="17"/>
        <v>0.31917708219146484</v>
      </c>
      <c r="S143" s="1">
        <f t="shared" ca="1" si="17"/>
        <v>0.6718831496194333</v>
      </c>
      <c r="T143" s="1">
        <f t="shared" ca="1" si="17"/>
        <v>0.83749404061781352</v>
      </c>
      <c r="U143" s="1">
        <f t="shared" ref="U143:U158" ca="1" si="18">(U93+0.6*(V93+T93)+0.15*(S93+W93))/(1+2*0.6+2*0.15)</f>
        <v>0.71619711760061289</v>
      </c>
      <c r="V143" s="1">
        <f t="shared" ca="1" si="15"/>
        <v>0.49479181739344619</v>
      </c>
      <c r="W143" s="1">
        <f t="shared" ca="1" si="16"/>
        <v>0.5377070720549153</v>
      </c>
    </row>
    <row r="144" spans="1:23">
      <c r="A144">
        <v>177</v>
      </c>
      <c r="B144" t="s">
        <v>80</v>
      </c>
      <c r="C144">
        <v>-1</v>
      </c>
      <c r="D144" s="1">
        <f t="shared" ca="1" si="12"/>
        <v>0.15644479264877112</v>
      </c>
      <c r="E144" s="1">
        <f t="shared" ca="1" si="13"/>
        <v>4.5648776606007309E-2</v>
      </c>
      <c r="F144" s="1">
        <f t="shared" ref="F144:T158" ca="1" si="19">(F94+0.6*(G94+E94)+0.15*(D94+H94))/(1+2*0.6+2*0.15)</f>
        <v>-1.9833163443318255E-2</v>
      </c>
      <c r="G144" s="1">
        <f t="shared" ca="1" si="19"/>
        <v>2.3981242627407813E-2</v>
      </c>
      <c r="H144" s="1">
        <f t="shared" ca="1" si="19"/>
        <v>0.14460599865191603</v>
      </c>
      <c r="I144" s="1">
        <f t="shared" ca="1" si="19"/>
        <v>0.29660493155717471</v>
      </c>
      <c r="J144" s="1">
        <f t="shared" ca="1" si="19"/>
        <v>0.36612676025716401</v>
      </c>
      <c r="K144" s="1">
        <f t="shared" ca="1" si="19"/>
        <v>0.18426294844765018</v>
      </c>
      <c r="L144" s="1">
        <f t="shared" ca="1" si="19"/>
        <v>2.9090016382640204E-2</v>
      </c>
      <c r="M144" s="1">
        <f t="shared" ca="1" si="19"/>
        <v>1.1427237214375514E-2</v>
      </c>
      <c r="N144" s="1">
        <f t="shared" ca="1" si="19"/>
        <v>0.10302826704954042</v>
      </c>
      <c r="O144" s="1">
        <f t="shared" ca="1" si="19"/>
        <v>0.26831171252494729</v>
      </c>
      <c r="P144" s="1">
        <f t="shared" ca="1" si="19"/>
        <v>0.39798429362165466</v>
      </c>
      <c r="Q144" s="1">
        <f t="shared" ca="1" si="19"/>
        <v>0.29727838946002116</v>
      </c>
      <c r="R144" s="1">
        <f t="shared" ca="1" si="19"/>
        <v>0.39126089071349063</v>
      </c>
      <c r="S144" s="1">
        <f t="shared" ca="1" si="19"/>
        <v>0.75003268218214825</v>
      </c>
      <c r="T144" s="1">
        <f t="shared" ca="1" si="19"/>
        <v>0.97002446713555579</v>
      </c>
      <c r="U144" s="1">
        <f t="shared" ca="1" si="18"/>
        <v>1.0212809549302349</v>
      </c>
      <c r="V144" s="1">
        <f t="shared" ca="1" si="15"/>
        <v>1.0358185497051042</v>
      </c>
      <c r="W144" s="1">
        <f t="shared" ca="1" si="16"/>
        <v>1.0301070568230029</v>
      </c>
    </row>
    <row r="145" spans="1:23">
      <c r="A145">
        <v>178</v>
      </c>
      <c r="B145" t="s">
        <v>81</v>
      </c>
      <c r="C145">
        <v>-1</v>
      </c>
      <c r="D145" s="1">
        <f t="shared" ca="1" si="12"/>
        <v>4.4442370716703209E-3</v>
      </c>
      <c r="E145" s="1">
        <f t="shared" ca="1" si="13"/>
        <v>5.266472407176951E-2</v>
      </c>
      <c r="F145" s="1">
        <f t="shared" ca="1" si="19"/>
        <v>0.14621430081075751</v>
      </c>
      <c r="G145" s="1">
        <f t="shared" ca="1" si="19"/>
        <v>0.21772909007969998</v>
      </c>
      <c r="H145" s="1">
        <f t="shared" ca="1" si="19"/>
        <v>0.16477120132933928</v>
      </c>
      <c r="I145" s="1">
        <f t="shared" ca="1" si="19"/>
        <v>5.2739322397611879E-2</v>
      </c>
      <c r="J145" s="1">
        <f t="shared" ca="1" si="19"/>
        <v>-1.4027773754621836E-2</v>
      </c>
      <c r="K145" s="1">
        <f t="shared" ca="1" si="19"/>
        <v>6.7953583516667639E-3</v>
      </c>
      <c r="L145" s="1">
        <f t="shared" ca="1" si="19"/>
        <v>0.16328237034754731</v>
      </c>
      <c r="M145" s="1">
        <f t="shared" ca="1" si="19"/>
        <v>0.3512267890519683</v>
      </c>
      <c r="N145" s="1">
        <f t="shared" ca="1" si="19"/>
        <v>0.23515961867321908</v>
      </c>
      <c r="O145" s="1">
        <f t="shared" ca="1" si="19"/>
        <v>7.626499527549932E-2</v>
      </c>
      <c r="P145" s="1">
        <f t="shared" ca="1" si="19"/>
        <v>-4.7968820565218754E-3</v>
      </c>
      <c r="Q145" s="1">
        <f t="shared" ca="1" si="19"/>
        <v>2.7721226313366255E-2</v>
      </c>
      <c r="R145" s="1">
        <f t="shared" ca="1" si="19"/>
        <v>0.27850948467320114</v>
      </c>
      <c r="S145" s="1">
        <f t="shared" ca="1" si="19"/>
        <v>0.61915425625043019</v>
      </c>
      <c r="T145" s="1">
        <f t="shared" ca="1" si="19"/>
        <v>0.62590406383096742</v>
      </c>
      <c r="U145" s="1">
        <f t="shared" ca="1" si="18"/>
        <v>0.36877524300861286</v>
      </c>
      <c r="V145" s="1">
        <f t="shared" ca="1" si="15"/>
        <v>0.30759624875709429</v>
      </c>
      <c r="W145" s="1">
        <f t="shared" ca="1" si="16"/>
        <v>0.5034202841355564</v>
      </c>
    </row>
    <row r="146" spans="1:23">
      <c r="A146">
        <v>179</v>
      </c>
      <c r="B146" t="s">
        <v>82</v>
      </c>
      <c r="C146">
        <v>-1</v>
      </c>
      <c r="D146" s="1">
        <f t="shared" ca="1" si="12"/>
        <v>2.2245936550218347E-2</v>
      </c>
      <c r="E146" s="1">
        <f t="shared" ca="1" si="13"/>
        <v>-4.1490580446661478E-2</v>
      </c>
      <c r="F146" s="1">
        <f t="shared" ca="1" si="19"/>
        <v>4.4787485877115674E-2</v>
      </c>
      <c r="G146" s="1">
        <f t="shared" ca="1" si="19"/>
        <v>0.2847771166198011</v>
      </c>
      <c r="H146" s="1">
        <f t="shared" ca="1" si="19"/>
        <v>0.47319536836280773</v>
      </c>
      <c r="I146" s="1">
        <f t="shared" ca="1" si="19"/>
        <v>0.31395919564719105</v>
      </c>
      <c r="J146" s="1">
        <f t="shared" ca="1" si="19"/>
        <v>0.12476992478933382</v>
      </c>
      <c r="K146" s="1">
        <f t="shared" ca="1" si="19"/>
        <v>-4.5879637161795094E-3</v>
      </c>
      <c r="L146" s="1">
        <f t="shared" ca="1" si="19"/>
        <v>-7.776887236858876E-4</v>
      </c>
      <c r="M146" s="1">
        <f t="shared" ca="1" si="19"/>
        <v>1.9286147236551032E-2</v>
      </c>
      <c r="N146" s="1">
        <f t="shared" ca="1" si="19"/>
        <v>6.5850637802481763E-3</v>
      </c>
      <c r="O146" s="1">
        <f t="shared" ca="1" si="19"/>
        <v>-4.5127042431939893E-2</v>
      </c>
      <c r="P146" s="1">
        <f t="shared" ca="1" si="19"/>
        <v>1.7065247659422307E-2</v>
      </c>
      <c r="Q146" s="1">
        <f t="shared" ca="1" si="19"/>
        <v>0.23230076595640492</v>
      </c>
      <c r="R146" s="1">
        <f t="shared" ca="1" si="19"/>
        <v>0.58740945566771252</v>
      </c>
      <c r="S146" s="1">
        <f t="shared" ca="1" si="19"/>
        <v>0.91756749905876978</v>
      </c>
      <c r="T146" s="1">
        <f t="shared" ca="1" si="19"/>
        <v>1.0927328068335624</v>
      </c>
      <c r="U146" s="1">
        <f t="shared" ca="1" si="18"/>
        <v>1.1456356942238346</v>
      </c>
      <c r="V146" s="1">
        <f t="shared" ca="1" si="15"/>
        <v>1.1112518083825647</v>
      </c>
      <c r="W146" s="1">
        <f t="shared" ca="1" si="16"/>
        <v>1.0690790939998132</v>
      </c>
    </row>
    <row r="147" spans="1:23">
      <c r="A147">
        <v>180</v>
      </c>
      <c r="B147" t="s">
        <v>83</v>
      </c>
      <c r="C147">
        <v>-1</v>
      </c>
      <c r="D147" s="1">
        <f t="shared" ca="1" si="12"/>
        <v>0.13697542695855944</v>
      </c>
      <c r="E147" s="1">
        <f t="shared" ca="1" si="13"/>
        <v>0.28473123866852507</v>
      </c>
      <c r="F147" s="1">
        <f t="shared" ca="1" si="19"/>
        <v>0.43758041351379362</v>
      </c>
      <c r="G147" s="1">
        <f t="shared" ca="1" si="19"/>
        <v>0.38219664091169281</v>
      </c>
      <c r="H147" s="1">
        <f t="shared" ca="1" si="19"/>
        <v>0.3531238890516204</v>
      </c>
      <c r="I147" s="1">
        <f t="shared" ca="1" si="19"/>
        <v>0.33111551948789664</v>
      </c>
      <c r="J147" s="1">
        <f t="shared" ca="1" si="19"/>
        <v>0.45905344528432845</v>
      </c>
      <c r="K147" s="1">
        <f t="shared" ca="1" si="19"/>
        <v>0.54632562925181816</v>
      </c>
      <c r="L147" s="1">
        <f t="shared" ca="1" si="19"/>
        <v>0.59508333002778691</v>
      </c>
      <c r="M147" s="1">
        <f t="shared" ca="1" si="19"/>
        <v>0.45159816008355563</v>
      </c>
      <c r="N147" s="1">
        <f t="shared" ca="1" si="19"/>
        <v>0.20158122864773892</v>
      </c>
      <c r="O147" s="1">
        <f t="shared" ca="1" si="19"/>
        <v>2.3706174201859977E-2</v>
      </c>
      <c r="P147" s="1">
        <f t="shared" ca="1" si="19"/>
        <v>9.8613436354602728E-3</v>
      </c>
      <c r="Q147" s="1">
        <f t="shared" ca="1" si="19"/>
        <v>0.23945251490740835</v>
      </c>
      <c r="R147" s="1">
        <f t="shared" ca="1" si="19"/>
        <v>0.6149048802878212</v>
      </c>
      <c r="S147" s="1">
        <f t="shared" ca="1" si="19"/>
        <v>0.72109557929587209</v>
      </c>
      <c r="T147" s="1">
        <f t="shared" ca="1" si="19"/>
        <v>0.58193030706797311</v>
      </c>
      <c r="U147" s="1">
        <f t="shared" ca="1" si="18"/>
        <v>0.48949161370053568</v>
      </c>
      <c r="V147" s="1">
        <f t="shared" ca="1" si="15"/>
        <v>0.53624239331881751</v>
      </c>
      <c r="W147" s="1">
        <f t="shared" ca="1" si="16"/>
        <v>0.40400102465185916</v>
      </c>
    </row>
    <row r="148" spans="1:23">
      <c r="A148">
        <v>181</v>
      </c>
      <c r="B148" t="s">
        <v>84</v>
      </c>
      <c r="C148">
        <v>-1</v>
      </c>
      <c r="D148" s="1">
        <f t="shared" ca="1" si="12"/>
        <v>0.10796711556059971</v>
      </c>
      <c r="E148" s="1">
        <f t="shared" ca="1" si="13"/>
        <v>0.26153944931096013</v>
      </c>
      <c r="F148" s="1">
        <f t="shared" ca="1" si="19"/>
        <v>0.47617916177788261</v>
      </c>
      <c r="G148" s="1">
        <f t="shared" ca="1" si="19"/>
        <v>0.49071395226197601</v>
      </c>
      <c r="H148" s="1">
        <f t="shared" ca="1" si="19"/>
        <v>0.48723567567335146</v>
      </c>
      <c r="I148" s="1">
        <f t="shared" ca="1" si="19"/>
        <v>0.32195926555111637</v>
      </c>
      <c r="J148" s="1">
        <f t="shared" ca="1" si="19"/>
        <v>0.13291594642562449</v>
      </c>
      <c r="K148" s="1">
        <f t="shared" ca="1" si="19"/>
        <v>0.10122632141971241</v>
      </c>
      <c r="L148" s="1">
        <f t="shared" ca="1" si="19"/>
        <v>0.25786678848867889</v>
      </c>
      <c r="M148" s="1">
        <f t="shared" ca="1" si="19"/>
        <v>0.43207138390681077</v>
      </c>
      <c r="N148" s="1">
        <f t="shared" ca="1" si="19"/>
        <v>0.38212184735985277</v>
      </c>
      <c r="O148" s="1">
        <f t="shared" ca="1" si="19"/>
        <v>0.29365704353995536</v>
      </c>
      <c r="P148" s="1">
        <f t="shared" ca="1" si="19"/>
        <v>0.18894058641636216</v>
      </c>
      <c r="Q148" s="1">
        <f t="shared" ca="1" si="19"/>
        <v>0.3082193428841643</v>
      </c>
      <c r="R148" s="1">
        <f t="shared" ca="1" si="19"/>
        <v>0.59724300744312753</v>
      </c>
      <c r="S148" s="1">
        <f t="shared" ca="1" si="19"/>
        <v>0.64228504397102326</v>
      </c>
      <c r="T148" s="1">
        <f t="shared" ca="1" si="19"/>
        <v>0.46051752846148475</v>
      </c>
      <c r="U148" s="1">
        <f t="shared" ca="1" si="18"/>
        <v>0.37356948141536028</v>
      </c>
      <c r="V148" s="1">
        <f t="shared" ca="1" si="15"/>
        <v>0.17651236345110116</v>
      </c>
      <c r="W148" s="1">
        <f t="shared" ca="1" si="16"/>
        <v>1.4294133148172976E-2</v>
      </c>
    </row>
    <row r="149" spans="1:23">
      <c r="A149">
        <v>182</v>
      </c>
      <c r="B149" t="s">
        <v>85</v>
      </c>
      <c r="C149">
        <v>-1</v>
      </c>
      <c r="D149" s="1">
        <f t="shared" ca="1" si="12"/>
        <v>0.11181467643039297</v>
      </c>
      <c r="E149" s="1">
        <f t="shared" ca="1" si="13"/>
        <v>0.25519664228124073</v>
      </c>
      <c r="F149" s="1">
        <f t="shared" ca="1" si="19"/>
        <v>0.42114933264868215</v>
      </c>
      <c r="G149" s="1">
        <f t="shared" ca="1" si="19"/>
        <v>0.48383407815360358</v>
      </c>
      <c r="H149" s="1">
        <f t="shared" ca="1" si="19"/>
        <v>0.63206110615508881</v>
      </c>
      <c r="I149" s="1">
        <f t="shared" ca="1" si="19"/>
        <v>0.68205108081288202</v>
      </c>
      <c r="J149" s="1">
        <f t="shared" ca="1" si="19"/>
        <v>0.68463622630324861</v>
      </c>
      <c r="K149" s="1">
        <f t="shared" ca="1" si="19"/>
        <v>0.55427464119161018</v>
      </c>
      <c r="L149" s="1">
        <f t="shared" ca="1" si="19"/>
        <v>0.49270584632524939</v>
      </c>
      <c r="M149" s="1">
        <f t="shared" ca="1" si="19"/>
        <v>0.41268876734071325</v>
      </c>
      <c r="N149" s="1">
        <f t="shared" ca="1" si="19"/>
        <v>0.53241873869776801</v>
      </c>
      <c r="O149" s="1">
        <f t="shared" ca="1" si="19"/>
        <v>0.70076507886490347</v>
      </c>
      <c r="P149" s="1">
        <f t="shared" ca="1" si="19"/>
        <v>0.7194749311431079</v>
      </c>
      <c r="Q149" s="1">
        <f t="shared" ca="1" si="19"/>
        <v>0.66026201382613015</v>
      </c>
      <c r="R149" s="1">
        <f t="shared" ca="1" si="19"/>
        <v>0.75862978805579706</v>
      </c>
      <c r="S149" s="1">
        <f t="shared" ca="1" si="19"/>
        <v>0.68667364580134538</v>
      </c>
      <c r="T149" s="1">
        <f t="shared" ca="1" si="19"/>
        <v>0.54179478526695091</v>
      </c>
      <c r="U149" s="1">
        <f t="shared" ca="1" si="18"/>
        <v>0.67243397286927542</v>
      </c>
      <c r="V149" s="1">
        <f t="shared" ca="1" si="15"/>
        <v>0.68760376265667389</v>
      </c>
      <c r="W149" s="1">
        <f t="shared" ca="1" si="16"/>
        <v>0.43374161732951555</v>
      </c>
    </row>
    <row r="150" spans="1:23">
      <c r="A150">
        <v>183</v>
      </c>
      <c r="B150" t="s">
        <v>86</v>
      </c>
      <c r="C150">
        <v>-1</v>
      </c>
      <c r="D150" s="1">
        <f t="shared" ca="1" si="12"/>
        <v>3.7802624100541575E-2</v>
      </c>
      <c r="E150" s="1">
        <f t="shared" ca="1" si="13"/>
        <v>0.21242605137350415</v>
      </c>
      <c r="F150" s="1">
        <f t="shared" ca="1" si="19"/>
        <v>0.40103345648078503</v>
      </c>
      <c r="G150" s="1">
        <f t="shared" ca="1" si="19"/>
        <v>0.43441491155232043</v>
      </c>
      <c r="H150" s="1">
        <f t="shared" ca="1" si="19"/>
        <v>0.50571765433224614</v>
      </c>
      <c r="I150" s="1">
        <f t="shared" ca="1" si="19"/>
        <v>0.50522736778868726</v>
      </c>
      <c r="J150" s="1">
        <f t="shared" ca="1" si="19"/>
        <v>0.49390071093053961</v>
      </c>
      <c r="K150" s="1">
        <f t="shared" ca="1" si="19"/>
        <v>0.28708182624070189</v>
      </c>
      <c r="L150" s="1">
        <f t="shared" ca="1" si="19"/>
        <v>0.10420358120919193</v>
      </c>
      <c r="M150" s="1">
        <f t="shared" ca="1" si="19"/>
        <v>8.0346650676434359E-2</v>
      </c>
      <c r="N150" s="1">
        <f t="shared" ca="1" si="19"/>
        <v>0.32208272790233827</v>
      </c>
      <c r="O150" s="1">
        <f t="shared" ca="1" si="19"/>
        <v>0.68880501366147884</v>
      </c>
      <c r="P150" s="1">
        <f t="shared" ca="1" si="19"/>
        <v>0.76482286053503135</v>
      </c>
      <c r="Q150" s="1">
        <f t="shared" ca="1" si="19"/>
        <v>0.63687170234964874</v>
      </c>
      <c r="R150" s="1">
        <f t="shared" ca="1" si="19"/>
        <v>0.73943625737213048</v>
      </c>
      <c r="S150" s="1">
        <f t="shared" ca="1" si="19"/>
        <v>0.75466645790886377</v>
      </c>
      <c r="T150" s="1">
        <f t="shared" ca="1" si="19"/>
        <v>0.55634268730264824</v>
      </c>
      <c r="U150" s="1">
        <f t="shared" ca="1" si="18"/>
        <v>0.53169880927391888</v>
      </c>
      <c r="V150" s="1">
        <f t="shared" ca="1" si="15"/>
        <v>0.63425593506922673</v>
      </c>
      <c r="W150" s="1">
        <f t="shared" ca="1" si="16"/>
        <v>0.54502489182874103</v>
      </c>
    </row>
    <row r="151" spans="1:23">
      <c r="A151">
        <v>184</v>
      </c>
      <c r="B151" t="s">
        <v>87</v>
      </c>
      <c r="C151">
        <v>-1</v>
      </c>
      <c r="D151" s="1">
        <f t="shared" ca="1" si="12"/>
        <v>1.7110335937023737E-2</v>
      </c>
      <c r="E151" s="1">
        <f t="shared" ca="1" si="13"/>
        <v>0.17696640888836684</v>
      </c>
      <c r="F151" s="1">
        <f t="shared" ca="1" si="19"/>
        <v>0.35832497925437895</v>
      </c>
      <c r="G151" s="1">
        <f t="shared" ca="1" si="19"/>
        <v>0.39484761184360345</v>
      </c>
      <c r="H151" s="1">
        <f t="shared" ca="1" si="19"/>
        <v>0.43235752773061381</v>
      </c>
      <c r="I151" s="1">
        <f t="shared" ca="1" si="19"/>
        <v>0.31800956663274405</v>
      </c>
      <c r="J151" s="1">
        <f t="shared" ca="1" si="19"/>
        <v>0.23399842586032946</v>
      </c>
      <c r="K151" s="1">
        <f t="shared" ca="1" si="19"/>
        <v>0.36308908261887984</v>
      </c>
      <c r="L151" s="1">
        <f t="shared" ca="1" si="19"/>
        <v>0.63225205963577003</v>
      </c>
      <c r="M151" s="1">
        <f t="shared" ca="1" si="19"/>
        <v>0.67142058009069316</v>
      </c>
      <c r="N151" s="1">
        <f t="shared" ca="1" si="19"/>
        <v>0.38128549266238398</v>
      </c>
      <c r="O151" s="1">
        <f t="shared" ca="1" si="19"/>
        <v>0.13284826979478029</v>
      </c>
      <c r="P151" s="1">
        <f t="shared" ca="1" si="19"/>
        <v>0.13980162651635636</v>
      </c>
      <c r="Q151" s="1">
        <f t="shared" ca="1" si="19"/>
        <v>0.36492122727571819</v>
      </c>
      <c r="R151" s="1">
        <f t="shared" ca="1" si="19"/>
        <v>0.67224279147354349</v>
      </c>
      <c r="S151" s="1">
        <f t="shared" ca="1" si="19"/>
        <v>0.66467609988497922</v>
      </c>
      <c r="T151" s="1">
        <f t="shared" ca="1" si="19"/>
        <v>0.31659162093878934</v>
      </c>
      <c r="U151" s="1">
        <f t="shared" ca="1" si="18"/>
        <v>0.1085248917795065</v>
      </c>
      <c r="V151" s="1">
        <f t="shared" ca="1" si="15"/>
        <v>6.9901456103576259E-2</v>
      </c>
      <c r="W151" s="1">
        <f t="shared" ca="1" si="16"/>
        <v>4.125180709230445E-2</v>
      </c>
    </row>
    <row r="152" spans="1:23">
      <c r="A152">
        <v>185</v>
      </c>
      <c r="B152" t="s">
        <v>88</v>
      </c>
      <c r="C152">
        <v>-1</v>
      </c>
      <c r="D152" s="1">
        <f t="shared" ca="1" si="12"/>
        <v>-9.4208354505691226E-3</v>
      </c>
      <c r="E152" s="1">
        <f t="shared" ca="1" si="13"/>
        <v>0.13920202635755988</v>
      </c>
      <c r="F152" s="1">
        <f t="shared" ca="1" si="19"/>
        <v>0.39474509184480711</v>
      </c>
      <c r="G152" s="1">
        <f t="shared" ca="1" si="19"/>
        <v>0.46064430798926265</v>
      </c>
      <c r="H152" s="1">
        <f t="shared" ca="1" si="19"/>
        <v>0.44103326678960919</v>
      </c>
      <c r="I152" s="1">
        <f t="shared" ca="1" si="19"/>
        <v>0.24488156337810968</v>
      </c>
      <c r="J152" s="1">
        <f t="shared" ca="1" si="19"/>
        <v>6.1617817518467996E-2</v>
      </c>
      <c r="K152" s="1">
        <f t="shared" ca="1" si="19"/>
        <v>1.3375424853825633E-3</v>
      </c>
      <c r="L152" s="1">
        <f t="shared" ca="1" si="19"/>
        <v>2.9119710569231079E-2</v>
      </c>
      <c r="M152" s="1">
        <f t="shared" ca="1" si="19"/>
        <v>6.7523908464869803E-2</v>
      </c>
      <c r="N152" s="1">
        <f t="shared" ca="1" si="19"/>
        <v>0.13978564737993338</v>
      </c>
      <c r="O152" s="1">
        <f t="shared" ca="1" si="19"/>
        <v>0.18537679326939308</v>
      </c>
      <c r="P152" s="1">
        <f t="shared" ca="1" si="19"/>
        <v>8.2593223965381962E-2</v>
      </c>
      <c r="Q152" s="1">
        <f t="shared" ca="1" si="19"/>
        <v>0.13109347559797957</v>
      </c>
      <c r="R152" s="1">
        <f t="shared" ca="1" si="19"/>
        <v>0.44905045811030631</v>
      </c>
      <c r="S152" s="1">
        <f t="shared" ca="1" si="19"/>
        <v>0.59121248865861398</v>
      </c>
      <c r="T152" s="1">
        <f t="shared" ca="1" si="19"/>
        <v>0.53912481066838014</v>
      </c>
      <c r="U152" s="1">
        <f t="shared" ca="1" si="18"/>
        <v>0.54692193353296104</v>
      </c>
      <c r="V152" s="1">
        <f t="shared" ca="1" si="15"/>
        <v>0.48295211671132277</v>
      </c>
      <c r="W152" s="1">
        <f t="shared" ca="1" si="16"/>
        <v>0.5873791545631416</v>
      </c>
    </row>
    <row r="153" spans="1:23">
      <c r="A153">
        <v>186</v>
      </c>
      <c r="B153" t="s">
        <v>89</v>
      </c>
      <c r="C153">
        <v>-1</v>
      </c>
      <c r="D153" s="1">
        <f t="shared" ca="1" si="12"/>
        <v>-5.2376604649500093E-2</v>
      </c>
      <c r="E153" s="1">
        <f t="shared" ca="1" si="13"/>
        <v>-6.2395887226280651E-2</v>
      </c>
      <c r="F153" s="1">
        <f t="shared" ca="1" si="19"/>
        <v>-6.7876189155051406E-2</v>
      </c>
      <c r="G153" s="1">
        <f t="shared" ca="1" si="19"/>
        <v>-6.1318970005648232E-2</v>
      </c>
      <c r="H153" s="1">
        <f t="shared" ca="1" si="19"/>
        <v>-3.2524449379324603E-2</v>
      </c>
      <c r="I153" s="1">
        <f t="shared" ca="1" si="19"/>
        <v>-2.4743690078911612E-2</v>
      </c>
      <c r="J153" s="1">
        <f t="shared" ca="1" si="19"/>
        <v>-1.3294731862615584E-2</v>
      </c>
      <c r="K153" s="1">
        <f t="shared" ca="1" si="19"/>
        <v>-2.4046555724542011E-3</v>
      </c>
      <c r="L153" s="1">
        <f t="shared" ca="1" si="19"/>
        <v>3.5626609874078417E-2</v>
      </c>
      <c r="M153" s="1">
        <f t="shared" ca="1" si="19"/>
        <v>0.15212795102974921</v>
      </c>
      <c r="N153" s="1">
        <f t="shared" ca="1" si="19"/>
        <v>0.37776311268788854</v>
      </c>
      <c r="O153" s="1">
        <f t="shared" ca="1" si="19"/>
        <v>0.56763643394683361</v>
      </c>
      <c r="P153" s="1">
        <f t="shared" ca="1" si="19"/>
        <v>0.55252035229389251</v>
      </c>
      <c r="Q153" s="1">
        <f t="shared" ca="1" si="19"/>
        <v>0.58904780564124459</v>
      </c>
      <c r="R153" s="1">
        <f t="shared" ca="1" si="19"/>
        <v>0.61151608047223516</v>
      </c>
      <c r="S153" s="1">
        <f t="shared" ca="1" si="19"/>
        <v>0.73290622860970345</v>
      </c>
      <c r="T153" s="1">
        <f t="shared" ca="1" si="19"/>
        <v>0.62589448627595201</v>
      </c>
      <c r="U153" s="1">
        <f t="shared" ca="1" si="18"/>
        <v>0.29485006791778617</v>
      </c>
      <c r="V153" s="1">
        <f t="shared" ca="1" si="15"/>
        <v>0.1286123169607436</v>
      </c>
      <c r="W153" s="1">
        <f t="shared" ca="1" si="16"/>
        <v>0.11264176578102721</v>
      </c>
    </row>
    <row r="154" spans="1:23">
      <c r="A154">
        <v>187</v>
      </c>
      <c r="B154" t="s">
        <v>90</v>
      </c>
      <c r="C154">
        <v>-1</v>
      </c>
      <c r="D154" s="1">
        <f t="shared" ca="1" si="12"/>
        <v>-0.12008940162412197</v>
      </c>
      <c r="E154" s="1">
        <f t="shared" ca="1" si="13"/>
        <v>-9.6891963848450183E-2</v>
      </c>
      <c r="F154" s="1">
        <f t="shared" ca="1" si="19"/>
        <v>-0.10077930439587364</v>
      </c>
      <c r="G154" s="1">
        <f t="shared" ca="1" si="19"/>
        <v>-0.10101406485744566</v>
      </c>
      <c r="H154" s="1">
        <f t="shared" ca="1" si="19"/>
        <v>-8.6821876670456641E-2</v>
      </c>
      <c r="I154" s="1">
        <f t="shared" ca="1" si="19"/>
        <v>-4.8800756242789047E-2</v>
      </c>
      <c r="J154" s="1">
        <f t="shared" ca="1" si="19"/>
        <v>1.5963168901575204E-3</v>
      </c>
      <c r="K154" s="1">
        <f t="shared" ca="1" si="19"/>
        <v>2.4976133692962365E-3</v>
      </c>
      <c r="L154" s="1">
        <f t="shared" ca="1" si="19"/>
        <v>-2.4927664540664175E-2</v>
      </c>
      <c r="M154" s="1">
        <f t="shared" ca="1" si="19"/>
        <v>5.1935938165263339E-2</v>
      </c>
      <c r="N154" s="1">
        <f t="shared" ca="1" si="19"/>
        <v>0.27113614640541661</v>
      </c>
      <c r="O154" s="1">
        <f t="shared" ca="1" si="19"/>
        <v>0.4759005202359653</v>
      </c>
      <c r="P154" s="1">
        <f t="shared" ca="1" si="19"/>
        <v>0.51759671273910413</v>
      </c>
      <c r="Q154" s="1">
        <f t="shared" ca="1" si="19"/>
        <v>0.58153461675510143</v>
      </c>
      <c r="R154" s="1">
        <f t="shared" ca="1" si="19"/>
        <v>0.58013623358018296</v>
      </c>
      <c r="S154" s="1">
        <f t="shared" ca="1" si="19"/>
        <v>0.70212061644853729</v>
      </c>
      <c r="T154" s="1">
        <f t="shared" ca="1" si="19"/>
        <v>0.71732772474907658</v>
      </c>
      <c r="U154" s="1">
        <f t="shared" ca="1" si="18"/>
        <v>0.55753286605884667</v>
      </c>
      <c r="V154" s="1">
        <f t="shared" ca="1" si="15"/>
        <v>0.50594436423717137</v>
      </c>
      <c r="W154" s="1">
        <f t="shared" ca="1" si="16"/>
        <v>0.4000677839711918</v>
      </c>
    </row>
    <row r="155" spans="1:23">
      <c r="A155">
        <v>188</v>
      </c>
      <c r="B155" t="s">
        <v>91</v>
      </c>
      <c r="C155">
        <v>-1</v>
      </c>
      <c r="D155" s="1">
        <f t="shared" ca="1" si="12"/>
        <v>-1.9683309219501084E-2</v>
      </c>
      <c r="E155" s="1">
        <f t="shared" ca="1" si="13"/>
        <v>-4.5668362535597543E-3</v>
      </c>
      <c r="F155" s="1">
        <f t="shared" ca="1" si="19"/>
        <v>-8.5204913962153347E-3</v>
      </c>
      <c r="G155" s="1">
        <f t="shared" ca="1" si="19"/>
        <v>-1.3299013872531735E-2</v>
      </c>
      <c r="H155" s="1">
        <f t="shared" ca="1" si="19"/>
        <v>2.1545357556174798E-2</v>
      </c>
      <c r="I155" s="1">
        <f t="shared" ca="1" si="19"/>
        <v>6.6527638357861713E-2</v>
      </c>
      <c r="J155" s="1">
        <f t="shared" ca="1" si="19"/>
        <v>5.3772250930311905E-2</v>
      </c>
      <c r="K155" s="1">
        <f t="shared" ca="1" si="19"/>
        <v>1.2274100002585232E-2</v>
      </c>
      <c r="L155" s="1">
        <f t="shared" ca="1" si="19"/>
        <v>-3.7810763036329097E-2</v>
      </c>
      <c r="M155" s="1">
        <f t="shared" ca="1" si="19"/>
        <v>-2.9770032310224272E-2</v>
      </c>
      <c r="N155" s="1">
        <f t="shared" ca="1" si="19"/>
        <v>0.21568249882872587</v>
      </c>
      <c r="O155" s="1">
        <f t="shared" ca="1" si="19"/>
        <v>0.60255727743174714</v>
      </c>
      <c r="P155" s="1">
        <f t="shared" ca="1" si="19"/>
        <v>0.6054638250143709</v>
      </c>
      <c r="Q155" s="1">
        <f t="shared" ca="1" si="19"/>
        <v>0.30371445743154252</v>
      </c>
      <c r="R155" s="1">
        <f t="shared" ca="1" si="19"/>
        <v>0.31395105722324423</v>
      </c>
      <c r="S155" s="1">
        <f t="shared" ca="1" si="19"/>
        <v>0.67097469395998721</v>
      </c>
      <c r="T155" s="1">
        <f t="shared" ca="1" si="19"/>
        <v>0.86067171635860329</v>
      </c>
      <c r="U155" s="1">
        <f t="shared" ca="1" si="18"/>
        <v>0.67866155011348739</v>
      </c>
      <c r="V155" s="1">
        <f t="shared" ca="1" si="15"/>
        <v>0.28865980934630364</v>
      </c>
      <c r="W155" s="1">
        <f t="shared" ca="1" si="16"/>
        <v>3.9960144586851279E-2</v>
      </c>
    </row>
    <row r="156" spans="1:23">
      <c r="A156">
        <v>189</v>
      </c>
      <c r="B156" t="s">
        <v>92</v>
      </c>
      <c r="C156">
        <v>-1</v>
      </c>
      <c r="D156" s="1">
        <f t="shared" ca="1" si="12"/>
        <v>-0.15490302244254447</v>
      </c>
      <c r="E156" s="1">
        <f t="shared" ca="1" si="13"/>
        <v>-6.8091910330259173E-2</v>
      </c>
      <c r="F156" s="1">
        <f t="shared" ca="1" si="19"/>
        <v>2.1463836179255624E-2</v>
      </c>
      <c r="G156" s="1">
        <f t="shared" ca="1" si="19"/>
        <v>5.051317769483734E-2</v>
      </c>
      <c r="H156" s="1">
        <f t="shared" ca="1" si="19"/>
        <v>5.160634764462739E-2</v>
      </c>
      <c r="I156" s="1">
        <f t="shared" ca="1" si="19"/>
        <v>6.9900200087963226E-3</v>
      </c>
      <c r="J156" s="1">
        <f t="shared" ca="1" si="19"/>
        <v>-5.4707651471699439E-2</v>
      </c>
      <c r="K156" s="1">
        <f t="shared" ca="1" si="19"/>
        <v>-4.1042783531980251E-2</v>
      </c>
      <c r="L156" s="1">
        <f t="shared" ca="1" si="19"/>
        <v>-1.4851365625017704E-2</v>
      </c>
      <c r="M156" s="1">
        <f t="shared" ca="1" si="19"/>
        <v>5.663624255623563E-2</v>
      </c>
      <c r="N156" s="1">
        <f t="shared" ca="1" si="19"/>
        <v>0.21037599571503138</v>
      </c>
      <c r="O156" s="1">
        <f t="shared" ca="1" si="19"/>
        <v>0.42150174150120528</v>
      </c>
      <c r="P156" s="1">
        <f t="shared" ca="1" si="19"/>
        <v>0.47959148820606429</v>
      </c>
      <c r="Q156" s="1">
        <f t="shared" ca="1" si="19"/>
        <v>0.51447665492115224</v>
      </c>
      <c r="R156" s="1">
        <f t="shared" ca="1" si="19"/>
        <v>0.49872985951002774</v>
      </c>
      <c r="S156" s="1">
        <f t="shared" ca="1" si="19"/>
        <v>0.66449183635891562</v>
      </c>
      <c r="T156" s="1">
        <f t="shared" ca="1" si="19"/>
        <v>0.68580761820914404</v>
      </c>
      <c r="U156" s="1">
        <f t="shared" ca="1" si="18"/>
        <v>0.58627178891300802</v>
      </c>
      <c r="V156" s="1">
        <f t="shared" ca="1" si="15"/>
        <v>0.73085885093842873</v>
      </c>
      <c r="W156" s="1">
        <f t="shared" ca="1" si="16"/>
        <v>0.9086005196128506</v>
      </c>
    </row>
    <row r="157" spans="1:23">
      <c r="A157">
        <v>190</v>
      </c>
      <c r="B157" t="s">
        <v>93</v>
      </c>
      <c r="C157">
        <v>-1</v>
      </c>
      <c r="D157" s="1">
        <f t="shared" ca="1" si="12"/>
        <v>2.6371098084224172E-2</v>
      </c>
      <c r="E157" s="1">
        <f t="shared" ca="1" si="13"/>
        <v>-9.3627121301212961E-3</v>
      </c>
      <c r="F157" s="1">
        <f t="shared" ca="1" si="19"/>
        <v>-3.9328352333088686E-2</v>
      </c>
      <c r="G157" s="1">
        <f t="shared" ca="1" si="19"/>
        <v>-3.6143383365694455E-2</v>
      </c>
      <c r="H157" s="1">
        <f t="shared" ca="1" si="19"/>
        <v>-1.5037938387941318E-3</v>
      </c>
      <c r="I157" s="1">
        <f t="shared" ca="1" si="19"/>
        <v>1.6415718845660471E-2</v>
      </c>
      <c r="J157" s="1">
        <f t="shared" ca="1" si="19"/>
        <v>8.9795101097371634E-3</v>
      </c>
      <c r="K157" s="1">
        <f t="shared" ca="1" si="19"/>
        <v>-1.2344930456229596E-2</v>
      </c>
      <c r="L157" s="1">
        <f t="shared" ca="1" si="19"/>
        <v>-6.0144054497643783E-2</v>
      </c>
      <c r="M157" s="1">
        <f t="shared" ca="1" si="19"/>
        <v>-2.3238956110343658E-3</v>
      </c>
      <c r="N157" s="1">
        <f t="shared" ca="1" si="19"/>
        <v>0.30042656793835387</v>
      </c>
      <c r="O157" s="1">
        <f t="shared" ca="1" si="19"/>
        <v>0.67294077746236058</v>
      </c>
      <c r="P157" s="1">
        <f t="shared" ca="1" si="19"/>
        <v>0.70005408794037771</v>
      </c>
      <c r="Q157" s="1">
        <f t="shared" ca="1" si="19"/>
        <v>0.37968702103204743</v>
      </c>
      <c r="R157" s="1">
        <f t="shared" ca="1" si="19"/>
        <v>0.22581481012471477</v>
      </c>
      <c r="S157" s="1">
        <f t="shared" ca="1" si="19"/>
        <v>0.35940389914863674</v>
      </c>
      <c r="T157" s="1">
        <f t="shared" ca="1" si="19"/>
        <v>0.57535946203840338</v>
      </c>
      <c r="U157" s="1">
        <f t="shared" ca="1" si="18"/>
        <v>0.54439555821188768</v>
      </c>
      <c r="V157" s="1">
        <f t="shared" ca="1" si="15"/>
        <v>0.49422861812937369</v>
      </c>
      <c r="W157" s="1">
        <f t="shared" ca="1" si="16"/>
        <v>0.3594487739334366</v>
      </c>
    </row>
    <row r="158" spans="1:23">
      <c r="A158">
        <v>191</v>
      </c>
      <c r="B158" t="s">
        <v>94</v>
      </c>
      <c r="C158">
        <v>-1</v>
      </c>
      <c r="D158" s="1">
        <f t="shared" ca="1" si="12"/>
        <v>3.3580272274133134E-2</v>
      </c>
      <c r="E158" s="1">
        <f t="shared" ca="1" si="13"/>
        <v>2.8729107124023288E-2</v>
      </c>
      <c r="F158" s="1">
        <f t="shared" ca="1" si="19"/>
        <v>8.7964043247660231E-2</v>
      </c>
      <c r="G158" s="1">
        <f t="shared" ca="1" si="19"/>
        <v>0.28120817707065798</v>
      </c>
      <c r="H158" s="1">
        <f t="shared" ca="1" si="19"/>
        <v>0.46558808348274222</v>
      </c>
      <c r="I158" s="1">
        <f t="shared" ca="1" si="19"/>
        <v>0.30467072862389888</v>
      </c>
      <c r="J158" s="1">
        <f t="shared" ca="1" si="19"/>
        <v>4.9401526233147801E-2</v>
      </c>
      <c r="K158" s="1">
        <f t="shared" ca="1" si="19"/>
        <v>-5.3824395824277248E-2</v>
      </c>
      <c r="L158" s="1">
        <f ca="1">(L108+0.6*(M108+K108)+0.15*(J108+N108))/(1+2*0.6+2*0.15)</f>
        <v>-7.3772373971923242E-3</v>
      </c>
      <c r="M158" s="1">
        <f t="shared" ca="1" si="19"/>
        <v>9.4264874411171665E-2</v>
      </c>
      <c r="N158" s="1">
        <f t="shared" ca="1" si="19"/>
        <v>0.33597001357147221</v>
      </c>
      <c r="O158" s="1">
        <f t="shared" ca="1" si="19"/>
        <v>0.72071214504401804</v>
      </c>
      <c r="P158" s="1">
        <f t="shared" ca="1" si="19"/>
        <v>0.84838611523151342</v>
      </c>
      <c r="Q158" s="1">
        <f t="shared" ca="1" si="19"/>
        <v>0.66730015083768968</v>
      </c>
      <c r="R158" s="1">
        <f t="shared" ca="1" si="19"/>
        <v>0.50541760551563275</v>
      </c>
      <c r="S158" s="1">
        <f t="shared" ca="1" si="19"/>
        <v>0.66520449666602244</v>
      </c>
      <c r="T158" s="1">
        <f t="shared" ca="1" si="19"/>
        <v>0.71404952382410181</v>
      </c>
      <c r="U158" s="1">
        <f t="shared" ca="1" si="18"/>
        <v>0.44766012054390025</v>
      </c>
      <c r="V158" s="1">
        <f t="shared" ca="1" si="15"/>
        <v>0.12218363519704391</v>
      </c>
      <c r="W158" s="1">
        <f ca="1">(W108+0.6*(V108)+0.15*U108)/(1+0.6+0.15)</f>
        <v>-4.0607348545524162E-2</v>
      </c>
    </row>
    <row r="159" spans="1:23">
      <c r="D159" s="1" t="s">
        <v>2</v>
      </c>
      <c r="E159" s="1" t="s">
        <v>3</v>
      </c>
      <c r="F159" s="1" t="s">
        <v>4</v>
      </c>
      <c r="G159" s="1" t="s">
        <v>5</v>
      </c>
      <c r="H159" s="1" t="s">
        <v>6</v>
      </c>
      <c r="I159" s="1" t="s">
        <v>7</v>
      </c>
      <c r="J159" s="1" t="s">
        <v>8</v>
      </c>
      <c r="K159" s="1" t="s">
        <v>9</v>
      </c>
      <c r="L159" s="1" t="s">
        <v>10</v>
      </c>
      <c r="M159" s="1" t="s">
        <v>11</v>
      </c>
      <c r="N159" s="1" t="s">
        <v>17</v>
      </c>
      <c r="O159" s="1" t="s">
        <v>18</v>
      </c>
      <c r="P159" s="1" t="s">
        <v>19</v>
      </c>
      <c r="Q159" s="1" t="s">
        <v>20</v>
      </c>
      <c r="R159" s="1" t="s">
        <v>21</v>
      </c>
      <c r="S159" s="1" t="s">
        <v>22</v>
      </c>
      <c r="T159" s="1" t="s">
        <v>23</v>
      </c>
      <c r="U159" s="1" t="s">
        <v>24</v>
      </c>
      <c r="V159" s="1" t="s">
        <v>25</v>
      </c>
      <c r="W159" s="1" t="s">
        <v>26</v>
      </c>
    </row>
    <row r="160" spans="1:23">
      <c r="B160" s="1" t="s">
        <v>197</v>
      </c>
      <c r="C160" s="1" t="s">
        <v>0</v>
      </c>
      <c r="D160" s="10">
        <f ca="1">AVERAGE(D111:D134)</f>
        <v>0.46960967308614965</v>
      </c>
      <c r="E160" s="3">
        <f t="shared" ref="E160:W160" ca="1" si="20">AVERAGE(E111:E134)</f>
        <v>0.48964246451433668</v>
      </c>
      <c r="F160" s="3">
        <f t="shared" ca="1" si="20"/>
        <v>0.5417318803861374</v>
      </c>
      <c r="G160" s="3">
        <f t="shared" ca="1" si="20"/>
        <v>0.62804819588016059</v>
      </c>
      <c r="H160" s="3">
        <f t="shared" ca="1" si="20"/>
        <v>0.57465138681357031</v>
      </c>
      <c r="I160" s="3">
        <f t="shared" ca="1" si="20"/>
        <v>0.49034074835272001</v>
      </c>
      <c r="J160" s="3">
        <f t="shared" ca="1" si="20"/>
        <v>0.5103955846301913</v>
      </c>
      <c r="K160" s="3">
        <f t="shared" ca="1" si="20"/>
        <v>0.64138261347367398</v>
      </c>
      <c r="L160" s="3">
        <f t="shared" ca="1" si="20"/>
        <v>0.66256417858629935</v>
      </c>
      <c r="M160" s="3">
        <f t="shared" ca="1" si="20"/>
        <v>0.63890504658538294</v>
      </c>
      <c r="N160" s="3">
        <f t="shared" ca="1" si="20"/>
        <v>0.50221801461554483</v>
      </c>
      <c r="O160" s="3">
        <f t="shared" ca="1" si="20"/>
        <v>0.36103357258117769</v>
      </c>
      <c r="P160" s="3">
        <f t="shared" ca="1" si="20"/>
        <v>0.35956829044714672</v>
      </c>
      <c r="Q160" s="3">
        <f t="shared" ca="1" si="20"/>
        <v>0.51585263297219452</v>
      </c>
      <c r="R160" s="3">
        <f t="shared" ca="1" si="20"/>
        <v>0.54945245470441229</v>
      </c>
      <c r="S160" s="3">
        <f t="shared" ca="1" si="20"/>
        <v>0.52168022735446029</v>
      </c>
      <c r="T160" s="3">
        <f t="shared" ca="1" si="20"/>
        <v>0.3044119173394681</v>
      </c>
      <c r="U160" s="3">
        <f t="shared" ca="1" si="20"/>
        <v>0.18267912969051925</v>
      </c>
      <c r="V160" s="3">
        <f t="shared" ca="1" si="20"/>
        <v>0.26610106523279198</v>
      </c>
      <c r="W160" s="3">
        <f t="shared" ca="1" si="20"/>
        <v>0.47100159710277101</v>
      </c>
    </row>
    <row r="161" spans="2:23">
      <c r="C161" s="1" t="s">
        <v>198</v>
      </c>
      <c r="D161" s="10">
        <f ca="1">AVERAGE(D135:D158)</f>
        <v>0.14649208433284724</v>
      </c>
      <c r="E161" s="3">
        <f t="shared" ref="E161:W161" ca="1" si="21">AVERAGE(E135:E158)</f>
        <v>0.10407058608862109</v>
      </c>
      <c r="F161" s="3">
        <f t="shared" ca="1" si="21"/>
        <v>0.11735760159734297</v>
      </c>
      <c r="G161" s="3">
        <f t="shared" ca="1" si="21"/>
        <v>0.14786982066866217</v>
      </c>
      <c r="H161" s="3">
        <f t="shared" ca="1" si="21"/>
        <v>0.20092395942612798</v>
      </c>
      <c r="I161" s="3">
        <f t="shared" ca="1" si="21"/>
        <v>0.19194504819325067</v>
      </c>
      <c r="J161" s="3">
        <f t="shared" ca="1" si="21"/>
        <v>0.17829847441452792</v>
      </c>
      <c r="K161" s="3">
        <f t="shared" ca="1" si="21"/>
        <v>0.15936893565121599</v>
      </c>
      <c r="L161" s="3">
        <f t="shared" ca="1" si="21"/>
        <v>0.20545060438458682</v>
      </c>
      <c r="M161" s="3">
        <f t="shared" ca="1" si="21"/>
        <v>0.25206322033285783</v>
      </c>
      <c r="N161" s="3">
        <f t="shared" ca="1" si="21"/>
        <v>0.26568152988147947</v>
      </c>
      <c r="O161" s="3">
        <f t="shared" ca="1" si="21"/>
        <v>0.33956158485509497</v>
      </c>
      <c r="P161" s="3">
        <f t="shared" ca="1" si="21"/>
        <v>0.38281406931127182</v>
      </c>
      <c r="Q161" s="3">
        <f t="shared" ca="1" si="21"/>
        <v>0.36905039838553227</v>
      </c>
      <c r="R161" s="3">
        <f t="shared" ca="1" si="21"/>
        <v>0.4850061499161093</v>
      </c>
      <c r="S161" s="3">
        <f t="shared" ca="1" si="21"/>
        <v>0.65259609015766473</v>
      </c>
      <c r="T161" s="3">
        <f t="shared" ca="1" si="21"/>
        <v>0.64006085529237033</v>
      </c>
      <c r="U161" s="3">
        <f t="shared" ca="1" si="21"/>
        <v>0.53505242525747121</v>
      </c>
      <c r="V161" s="3">
        <f t="shared" ca="1" si="21"/>
        <v>0.46441615165736988</v>
      </c>
      <c r="W161" s="3">
        <f t="shared" ca="1" si="21"/>
        <v>0.4077532819106014</v>
      </c>
    </row>
    <row r="162" spans="2:23">
      <c r="C162" s="1" t="s">
        <v>16</v>
      </c>
      <c r="D162" s="3">
        <f ca="1">IF(D165&gt;0,TINV(TTEST(D111:D134,D135:D158,2,2),46),-TINV(TTEST(D111:D134,D135:D158,2,2),46))</f>
        <v>3.614529802328093</v>
      </c>
      <c r="E162" s="3">
        <f t="shared" ref="E162:V162" ca="1" si="22">IF(E165&gt;0,TINV(TTEST(E111:E134,E135:E158,2,2),46),-TINV(TTEST(E111:E134,E135:E158,2,2),46))</f>
        <v>5.9948292044486138</v>
      </c>
      <c r="F162" s="3">
        <f t="shared" ca="1" si="22"/>
        <v>7.2800364748538104</v>
      </c>
      <c r="G162" s="3">
        <f t="shared" ca="1" si="22"/>
        <v>8.591655858602703</v>
      </c>
      <c r="H162" s="3">
        <f t="shared" ca="1" si="22"/>
        <v>5.6196886833178006</v>
      </c>
      <c r="I162" s="3">
        <f t="shared" ca="1" si="22"/>
        <v>5.0076301938199173</v>
      </c>
      <c r="J162" s="3">
        <f t="shared" ca="1" si="22"/>
        <v>6.0192344066383061</v>
      </c>
      <c r="K162" s="3">
        <f t="shared" ca="1" si="22"/>
        <v>9.0544233014964313</v>
      </c>
      <c r="L162" s="3">
        <f t="shared" ca="1" si="22"/>
        <v>7.460914070776516</v>
      </c>
      <c r="M162" s="3">
        <f t="shared" ca="1" si="22"/>
        <v>6.5819936085609623</v>
      </c>
      <c r="N162" s="3">
        <f t="shared" ca="1" si="22"/>
        <v>4.2102424815264641</v>
      </c>
      <c r="O162" s="3">
        <f t="shared" ca="1" si="22"/>
        <v>0.33079788102934693</v>
      </c>
      <c r="P162" s="3">
        <f t="shared" ca="1" si="22"/>
        <v>-0.39544449054308173</v>
      </c>
      <c r="Q162" s="3">
        <f t="shared" ca="1" si="22"/>
        <v>3.505113278954096</v>
      </c>
      <c r="R162" s="3">
        <f t="shared" ca="1" si="22"/>
        <v>1.5718537844616796</v>
      </c>
      <c r="S162" s="3">
        <f t="shared" ca="1" si="22"/>
        <v>-4.4409930737129475</v>
      </c>
      <c r="T162" s="3">
        <f t="shared" ca="1" si="22"/>
        <v>-7.1396117125045304</v>
      </c>
      <c r="U162" s="3">
        <f t="shared" ca="1" si="22"/>
        <v>-5.851470423012632</v>
      </c>
      <c r="V162" s="3">
        <f t="shared" ca="1" si="22"/>
        <v>-2.7816608858334213</v>
      </c>
      <c r="W162" s="3">
        <f ca="1">IF(W165&gt;0,TINV(TTEST(W111:W134,W135:W158,2,2),46),-TINV(TTEST(W111:W134,W135:W158,2,2),46))</f>
        <v>0.72556870909723536</v>
      </c>
    </row>
    <row r="163" spans="2:23">
      <c r="B163" s="1" t="s">
        <v>199</v>
      </c>
      <c r="C163" s="1" t="s">
        <v>0</v>
      </c>
      <c r="D163" s="3">
        <f ca="1">STDEV(D111:D134)/SQRT(COUNT(D111:D134))</f>
        <v>7.5438701805571939E-2</v>
      </c>
      <c r="E163" s="3">
        <f t="shared" ref="E163:W163" ca="1" si="23">STDEV(E111:E134)/SQRT(COUNT(E111:E134))</f>
        <v>5.9024143296200225E-2</v>
      </c>
      <c r="F163" s="3">
        <f t="shared" ca="1" si="23"/>
        <v>4.4049054493758413E-2</v>
      </c>
      <c r="G163" s="3">
        <f t="shared" ca="1" si="23"/>
        <v>3.6179021120200786E-2</v>
      </c>
      <c r="H163" s="3">
        <f t="shared" ca="1" si="23"/>
        <v>4.7751618731253442E-2</v>
      </c>
      <c r="I163" s="3">
        <f t="shared" ca="1" si="23"/>
        <v>4.7417895055069513E-2</v>
      </c>
      <c r="J163" s="3">
        <f t="shared" ca="1" si="23"/>
        <v>3.6695202768239704E-2</v>
      </c>
      <c r="K163" s="3">
        <f t="shared" ca="1" si="23"/>
        <v>3.2995292723952734E-2</v>
      </c>
      <c r="L163" s="3">
        <f t="shared" ca="1" si="23"/>
        <v>3.3303073703296333E-2</v>
      </c>
      <c r="M163" s="3">
        <f t="shared" ca="1" si="23"/>
        <v>3.3507323659502944E-2</v>
      </c>
      <c r="N163" s="3">
        <f t="shared" ca="1" si="23"/>
        <v>5.0037111924656846E-2</v>
      </c>
      <c r="O163" s="3">
        <f t="shared" ca="1" si="23"/>
        <v>4.5204558409341386E-2</v>
      </c>
      <c r="P163" s="3">
        <f t="shared" ca="1" si="23"/>
        <v>2.4485033498262872E-2</v>
      </c>
      <c r="Q163" s="3">
        <f t="shared" ca="1" si="23"/>
        <v>1.8414237667790549E-2</v>
      </c>
      <c r="R163" s="3">
        <f t="shared" ca="1" si="23"/>
        <v>2.618838728278566E-2</v>
      </c>
      <c r="S163" s="3">
        <f t="shared" ca="1" si="23"/>
        <v>1.7557927975420624E-2</v>
      </c>
      <c r="T163" s="3">
        <f t="shared" ca="1" si="23"/>
        <v>1.7153791447763553E-2</v>
      </c>
      <c r="U163" s="3">
        <f t="shared" ca="1" si="23"/>
        <v>2.7061348891400813E-2</v>
      </c>
      <c r="V163" s="3">
        <f t="shared" ca="1" si="23"/>
        <v>3.6437638611707818E-2</v>
      </c>
      <c r="W163" s="3">
        <f t="shared" ca="1" si="23"/>
        <v>5.007030110475956E-2</v>
      </c>
    </row>
    <row r="164" spans="2:23">
      <c r="C164" s="1" t="s">
        <v>198</v>
      </c>
      <c r="D164" s="3">
        <f ca="1">STDEV(D135:D158)/SQRT(COUNT(D135:D158))</f>
        <v>4.7961494127913951E-2</v>
      </c>
      <c r="E164" s="3">
        <f t="shared" ref="E164:W164" ca="1" si="24">STDEV(E135:E158)/SQRT(COUNT(E135:E158))</f>
        <v>2.5551507502006961E-2</v>
      </c>
      <c r="F164" s="3">
        <f t="shared" ca="1" si="24"/>
        <v>3.8180367145074903E-2</v>
      </c>
      <c r="G164" s="3">
        <f t="shared" ca="1" si="24"/>
        <v>4.2598707926957559E-2</v>
      </c>
      <c r="H164" s="3">
        <f t="shared" ca="1" si="24"/>
        <v>4.6286736724712965E-2</v>
      </c>
      <c r="I164" s="3">
        <f t="shared" ca="1" si="24"/>
        <v>3.6087359796526677E-2</v>
      </c>
      <c r="J164" s="3">
        <f t="shared" ca="1" si="24"/>
        <v>4.1200526057060087E-2</v>
      </c>
      <c r="K164" s="3">
        <f t="shared" ca="1" si="24"/>
        <v>4.1776703712449605E-2</v>
      </c>
      <c r="L164" s="3">
        <f t="shared" ca="1" si="24"/>
        <v>5.1426112398243858E-2</v>
      </c>
      <c r="M164" s="3">
        <f t="shared" ca="1" si="24"/>
        <v>4.8285553888366257E-2</v>
      </c>
      <c r="N164" s="3">
        <f t="shared" ca="1" si="24"/>
        <v>2.5546329013107941E-2</v>
      </c>
      <c r="O164" s="3">
        <f t="shared" ca="1" si="24"/>
        <v>4.6581280388466685E-2</v>
      </c>
      <c r="P164" s="3">
        <f t="shared" ca="1" si="24"/>
        <v>5.3441864219089821E-2</v>
      </c>
      <c r="Q164" s="3">
        <f t="shared" ca="1" si="24"/>
        <v>3.7617065148095888E-2</v>
      </c>
      <c r="R164" s="3">
        <f t="shared" ca="1" si="24"/>
        <v>3.1546537089360845E-2</v>
      </c>
      <c r="S164" s="3">
        <f t="shared" ca="1" si="24"/>
        <v>2.3679702754486616E-2</v>
      </c>
      <c r="T164" s="3">
        <f t="shared" ca="1" si="24"/>
        <v>4.3770943520793325E-2</v>
      </c>
      <c r="U164" s="3">
        <f t="shared" ca="1" si="24"/>
        <v>5.379670451640152E-2</v>
      </c>
      <c r="V164" s="3">
        <f t="shared" ca="1" si="24"/>
        <v>6.1278869747491103E-2</v>
      </c>
      <c r="W164" s="3">
        <f t="shared" ca="1" si="24"/>
        <v>7.1356091416518011E-2</v>
      </c>
    </row>
    <row r="165" spans="2:23">
      <c r="C165" s="1" t="s">
        <v>110</v>
      </c>
      <c r="D165" s="2">
        <f ca="1">D160-D161</f>
        <v>0.32311758875330243</v>
      </c>
      <c r="E165" s="2">
        <f t="shared" ref="E165:W165" ca="1" si="25">E160-E161</f>
        <v>0.38557187842571561</v>
      </c>
      <c r="F165" s="2">
        <f t="shared" ca="1" si="25"/>
        <v>0.42437427878879441</v>
      </c>
      <c r="G165" s="2">
        <f t="shared" ca="1" si="25"/>
        <v>0.48017837521149842</v>
      </c>
      <c r="H165" s="2">
        <f t="shared" ca="1" si="25"/>
        <v>0.37372742738744236</v>
      </c>
      <c r="I165" s="2">
        <f t="shared" ca="1" si="25"/>
        <v>0.29839570015946937</v>
      </c>
      <c r="J165" s="2">
        <f t="shared" ca="1" si="25"/>
        <v>0.33209711021566335</v>
      </c>
      <c r="K165" s="2">
        <f t="shared" ca="1" si="25"/>
        <v>0.48201367782245796</v>
      </c>
      <c r="L165" s="2">
        <f t="shared" ca="1" si="25"/>
        <v>0.4571135742017125</v>
      </c>
      <c r="M165" s="2">
        <f t="shared" ca="1" si="25"/>
        <v>0.38684182625252511</v>
      </c>
      <c r="N165" s="2">
        <f t="shared" ca="1" si="25"/>
        <v>0.23653648473406536</v>
      </c>
      <c r="O165" s="2">
        <f t="shared" ca="1" si="25"/>
        <v>2.147198772608272E-2</v>
      </c>
      <c r="P165" s="2">
        <f t="shared" ca="1" si="25"/>
        <v>-2.32457788641251E-2</v>
      </c>
      <c r="Q165" s="2">
        <f t="shared" ca="1" si="25"/>
        <v>0.14680223458666225</v>
      </c>
      <c r="R165" s="2">
        <f t="shared" ca="1" si="25"/>
        <v>6.4446304788302988E-2</v>
      </c>
      <c r="S165" s="2">
        <f t="shared" ca="1" si="25"/>
        <v>-0.13091586280320444</v>
      </c>
      <c r="T165" s="2">
        <f t="shared" ca="1" si="25"/>
        <v>-0.33564893795290224</v>
      </c>
      <c r="U165" s="2">
        <f t="shared" ca="1" si="25"/>
        <v>-0.35237329556695196</v>
      </c>
      <c r="V165" s="2">
        <f t="shared" ca="1" si="25"/>
        <v>-0.1983150864245779</v>
      </c>
      <c r="W165" s="2">
        <f t="shared" ca="1" si="25"/>
        <v>6.3248315192169613E-2</v>
      </c>
    </row>
    <row r="167" spans="2:23">
      <c r="B167" s="1" t="s">
        <v>200</v>
      </c>
      <c r="D167" s="1">
        <f ca="1">COVAR(D111:D158,$C111:$C158)/VAR($C111:$C158)</f>
        <v>0.15819298616047084</v>
      </c>
      <c r="E167" s="1">
        <f t="shared" ref="E167:W167" ca="1" si="26">COVAR(E111:E158,$C111:$C158)/VAR($C111:$C158)</f>
        <v>0.18876956547925663</v>
      </c>
      <c r="F167" s="1">
        <f t="shared" ca="1" si="26"/>
        <v>0.20776657399034737</v>
      </c>
      <c r="G167" s="1">
        <f t="shared" ca="1" si="26"/>
        <v>0.23508732953062939</v>
      </c>
      <c r="H167" s="1">
        <f t="shared" ca="1" si="26"/>
        <v>0.18297071965843531</v>
      </c>
      <c r="I167" s="1">
        <f t="shared" ca="1" si="26"/>
        <v>0.14608956153640681</v>
      </c>
      <c r="J167" s="1">
        <f t="shared" ca="1" si="26"/>
        <v>0.16258921020975192</v>
      </c>
      <c r="K167" s="1">
        <f t="shared" ca="1" si="26"/>
        <v>0.2359858631005784</v>
      </c>
      <c r="L167" s="1">
        <f t="shared" ca="1" si="26"/>
        <v>0.22379518736958856</v>
      </c>
      <c r="M167" s="1">
        <f t="shared" ca="1" si="26"/>
        <v>0.18939131076946544</v>
      </c>
      <c r="N167" s="1">
        <f t="shared" ca="1" si="26"/>
        <v>0.11580432065105283</v>
      </c>
      <c r="O167" s="1">
        <f t="shared" ca="1" si="26"/>
        <v>1.0512327324228004E-2</v>
      </c>
      <c r="P167" s="1">
        <f t="shared" ca="1" si="26"/>
        <v>-1.1380745902227896E-2</v>
      </c>
      <c r="Q167" s="1">
        <f t="shared" ca="1" si="26"/>
        <v>7.1871927349719977E-2</v>
      </c>
      <c r="R167" s="1">
        <f t="shared" ca="1" si="26"/>
        <v>3.1551836719273453E-2</v>
      </c>
      <c r="S167" s="1">
        <f t="shared" ca="1" si="26"/>
        <v>-6.4094224497402166E-2</v>
      </c>
      <c r="T167" s="1">
        <f t="shared" ca="1" si="26"/>
        <v>-0.16432812587277515</v>
      </c>
      <c r="U167" s="1">
        <f t="shared" ca="1" si="26"/>
        <v>-0.17251609262132031</v>
      </c>
      <c r="V167" s="1">
        <f t="shared" ca="1" si="26"/>
        <v>-9.709176106203303E-2</v>
      </c>
      <c r="W167" s="1">
        <f t="shared" ca="1" si="26"/>
        <v>3.096532097949966E-2</v>
      </c>
    </row>
  </sheetData>
  <phoneticPr fontId="1" type="noConversion"/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D167"/>
  <sheetViews>
    <sheetView workbookViewId="0">
      <selection activeCell="D1" sqref="D1:W48"/>
    </sheetView>
  </sheetViews>
  <sheetFormatPr defaultRowHeight="15.75"/>
  <cols>
    <col min="1" max="1" width="9" style="1"/>
    <col min="2" max="2" width="15.875" style="1" customWidth="1"/>
    <col min="3" max="3" width="13.875" style="1" bestFit="1" customWidth="1"/>
    <col min="4" max="4" width="9.5" style="1" bestFit="1" customWidth="1"/>
    <col min="5" max="16384" width="9" style="1"/>
  </cols>
  <sheetData>
    <row r="1" spans="1:27">
      <c r="A1">
        <v>0</v>
      </c>
      <c r="B1" t="s">
        <v>148</v>
      </c>
      <c r="C1">
        <v>30</v>
      </c>
      <c r="D1">
        <v>0.80800000000000005</v>
      </c>
      <c r="E1">
        <v>2E-3</v>
      </c>
      <c r="F1">
        <v>0.95699999999999996</v>
      </c>
      <c r="G1">
        <v>0.312</v>
      </c>
      <c r="H1">
        <v>2E-3</v>
      </c>
      <c r="I1">
        <v>0</v>
      </c>
      <c r="J1">
        <v>5.0999999999999997E-2</v>
      </c>
      <c r="K1">
        <v>0.998</v>
      </c>
      <c r="L1">
        <v>1.7000000000000001E-2</v>
      </c>
      <c r="M1">
        <v>0.997</v>
      </c>
      <c r="N1">
        <v>0.997</v>
      </c>
      <c r="O1">
        <v>0.99</v>
      </c>
      <c r="P1">
        <v>0.998</v>
      </c>
      <c r="Q1">
        <v>1E-3</v>
      </c>
      <c r="R1">
        <v>4.4999999999999998E-2</v>
      </c>
      <c r="S1">
        <v>0.56799999999999995</v>
      </c>
      <c r="T1">
        <v>1.2999999999999999E-2</v>
      </c>
      <c r="U1">
        <v>0</v>
      </c>
      <c r="V1">
        <v>2.1000000000000001E-2</v>
      </c>
      <c r="W1">
        <v>0.10199999999999999</v>
      </c>
      <c r="Z1" s="1">
        <f>AVERAGE(D1:M1)</f>
        <v>0.41439999999999999</v>
      </c>
      <c r="AA1" s="1">
        <f>AVERAGE(N1:W1)</f>
        <v>0.3735</v>
      </c>
    </row>
    <row r="2" spans="1:27">
      <c r="A2">
        <v>1</v>
      </c>
      <c r="B2" t="s">
        <v>149</v>
      </c>
      <c r="C2">
        <v>30</v>
      </c>
      <c r="D2">
        <v>0.98699999999999999</v>
      </c>
      <c r="E2">
        <v>0.997</v>
      </c>
      <c r="F2">
        <v>0.996</v>
      </c>
      <c r="G2">
        <v>0.996</v>
      </c>
      <c r="H2">
        <v>0</v>
      </c>
      <c r="I2">
        <v>1E-3</v>
      </c>
      <c r="J2">
        <v>0.98499999999999999</v>
      </c>
      <c r="K2">
        <v>0.998</v>
      </c>
      <c r="L2">
        <v>0</v>
      </c>
      <c r="M2">
        <v>0.30399999999999999</v>
      </c>
      <c r="N2">
        <v>0.161</v>
      </c>
      <c r="O2">
        <v>0.99399999999999999</v>
      </c>
      <c r="P2">
        <v>0.998</v>
      </c>
      <c r="Q2">
        <v>4.0000000000000001E-3</v>
      </c>
      <c r="R2">
        <v>0</v>
      </c>
      <c r="S2">
        <v>1.4E-2</v>
      </c>
      <c r="T2">
        <v>0.997</v>
      </c>
      <c r="U2">
        <v>0</v>
      </c>
      <c r="V2">
        <v>0.628</v>
      </c>
      <c r="W2">
        <v>0.97899999999999998</v>
      </c>
      <c r="Z2" s="1">
        <f t="shared" ref="Z2:Z48" si="0">AVERAGE(D2:M2)</f>
        <v>0.62640000000000007</v>
      </c>
      <c r="AA2" s="1">
        <f t="shared" ref="AA2:AA48" si="1">AVERAGE(N2:W2)</f>
        <v>0.47749999999999992</v>
      </c>
    </row>
    <row r="3" spans="1:27">
      <c r="A3">
        <v>2</v>
      </c>
      <c r="B3" t="s">
        <v>150</v>
      </c>
      <c r="C3">
        <v>30</v>
      </c>
      <c r="D3">
        <v>7.9000000000000001E-2</v>
      </c>
      <c r="E3">
        <v>2.4E-2</v>
      </c>
      <c r="F3">
        <v>0.99199999999999999</v>
      </c>
      <c r="G3">
        <v>0</v>
      </c>
      <c r="H3">
        <v>7.0000000000000001E-3</v>
      </c>
      <c r="I3">
        <v>0</v>
      </c>
      <c r="J3">
        <v>0.997</v>
      </c>
      <c r="K3">
        <v>0.997</v>
      </c>
      <c r="L3">
        <v>0.5</v>
      </c>
      <c r="M3">
        <v>0.997</v>
      </c>
      <c r="N3">
        <v>0.998</v>
      </c>
      <c r="O3">
        <v>0.93600000000000005</v>
      </c>
      <c r="P3">
        <v>0.998</v>
      </c>
      <c r="Q3">
        <v>2E-3</v>
      </c>
      <c r="R3">
        <v>6.0000000000000001E-3</v>
      </c>
      <c r="S3">
        <v>0.27300000000000002</v>
      </c>
      <c r="T3">
        <v>1E-3</v>
      </c>
      <c r="U3">
        <v>0</v>
      </c>
      <c r="V3">
        <v>0.33</v>
      </c>
      <c r="W3">
        <v>2.3E-2</v>
      </c>
      <c r="Z3" s="1">
        <f t="shared" si="0"/>
        <v>0.45929999999999999</v>
      </c>
      <c r="AA3" s="1">
        <f t="shared" si="1"/>
        <v>0.35670000000000002</v>
      </c>
    </row>
    <row r="4" spans="1:27">
      <c r="A4">
        <v>3</v>
      </c>
      <c r="B4" t="s">
        <v>151</v>
      </c>
      <c r="C4">
        <v>30</v>
      </c>
      <c r="D4">
        <v>0.96299999999999997</v>
      </c>
      <c r="E4">
        <v>0.997</v>
      </c>
      <c r="F4">
        <v>0.997</v>
      </c>
      <c r="G4">
        <v>0.98</v>
      </c>
      <c r="H4">
        <v>1E-3</v>
      </c>
      <c r="I4">
        <v>0</v>
      </c>
      <c r="J4">
        <v>0.995</v>
      </c>
      <c r="K4">
        <v>0.998</v>
      </c>
      <c r="L4">
        <v>2E-3</v>
      </c>
      <c r="M4">
        <v>2E-3</v>
      </c>
      <c r="N4">
        <v>0.99399999999999999</v>
      </c>
      <c r="O4">
        <v>0.98799999999999999</v>
      </c>
      <c r="P4">
        <v>0.998</v>
      </c>
      <c r="Q4">
        <v>0.111</v>
      </c>
      <c r="R4">
        <v>3.0000000000000001E-3</v>
      </c>
      <c r="S4">
        <v>0.35199999999999998</v>
      </c>
      <c r="T4">
        <v>0.16300000000000001</v>
      </c>
      <c r="U4">
        <v>0</v>
      </c>
      <c r="V4">
        <v>0.997</v>
      </c>
      <c r="W4">
        <v>0.69099999999999995</v>
      </c>
      <c r="Z4" s="1">
        <f t="shared" si="0"/>
        <v>0.59349999999999992</v>
      </c>
      <c r="AA4" s="1">
        <f t="shared" si="1"/>
        <v>0.52969999999999995</v>
      </c>
    </row>
    <row r="5" spans="1:27">
      <c r="A5">
        <v>4</v>
      </c>
      <c r="B5" t="s">
        <v>152</v>
      </c>
      <c r="C5">
        <v>30</v>
      </c>
      <c r="D5">
        <v>0.98799999999999999</v>
      </c>
      <c r="E5">
        <v>1E-3</v>
      </c>
      <c r="F5">
        <v>0.996</v>
      </c>
      <c r="G5">
        <v>0.997</v>
      </c>
      <c r="H5">
        <v>1E-3</v>
      </c>
      <c r="I5">
        <v>0</v>
      </c>
      <c r="J5">
        <v>1.4999999999999999E-2</v>
      </c>
      <c r="K5">
        <v>0.998</v>
      </c>
      <c r="L5">
        <v>0</v>
      </c>
      <c r="M5">
        <v>0.997</v>
      </c>
      <c r="N5">
        <v>2.5000000000000001E-2</v>
      </c>
      <c r="O5">
        <v>0.99099999999999999</v>
      </c>
      <c r="P5">
        <v>0.998</v>
      </c>
      <c r="Q5">
        <v>0.32400000000000001</v>
      </c>
      <c r="R5">
        <v>0</v>
      </c>
      <c r="S5">
        <v>8.3000000000000004E-2</v>
      </c>
      <c r="T5">
        <v>0.99299999999999999</v>
      </c>
      <c r="U5">
        <v>0</v>
      </c>
      <c r="V5">
        <v>0.995</v>
      </c>
      <c r="W5">
        <v>0.151</v>
      </c>
      <c r="Z5" s="1">
        <f t="shared" si="0"/>
        <v>0.49929999999999997</v>
      </c>
      <c r="AA5" s="1">
        <f t="shared" si="1"/>
        <v>0.45599999999999996</v>
      </c>
    </row>
    <row r="6" spans="1:27">
      <c r="A6">
        <v>5</v>
      </c>
      <c r="B6" t="s">
        <v>153</v>
      </c>
      <c r="C6">
        <v>30</v>
      </c>
      <c r="D6">
        <v>0.99099999999999999</v>
      </c>
      <c r="E6">
        <v>0.996</v>
      </c>
      <c r="F6">
        <v>0.996</v>
      </c>
      <c r="G6">
        <v>0.996</v>
      </c>
      <c r="H6">
        <v>0</v>
      </c>
      <c r="I6">
        <v>7.0000000000000001E-3</v>
      </c>
      <c r="J6">
        <v>0.16900000000000001</v>
      </c>
      <c r="K6">
        <v>0.997</v>
      </c>
      <c r="L6">
        <v>2E-3</v>
      </c>
      <c r="M6">
        <v>6.0999999999999999E-2</v>
      </c>
      <c r="N6">
        <v>0.98499999999999999</v>
      </c>
      <c r="O6">
        <v>0.995</v>
      </c>
      <c r="P6">
        <v>0.998</v>
      </c>
      <c r="Q6">
        <v>1E-3</v>
      </c>
      <c r="R6">
        <v>1E-3</v>
      </c>
      <c r="S6">
        <v>0.29599999999999999</v>
      </c>
      <c r="T6">
        <v>0.995</v>
      </c>
      <c r="U6">
        <v>0</v>
      </c>
      <c r="V6">
        <v>0.996</v>
      </c>
      <c r="W6">
        <v>0.871</v>
      </c>
      <c r="Z6" s="1">
        <f t="shared" si="0"/>
        <v>0.52149999999999996</v>
      </c>
      <c r="AA6" s="1">
        <f t="shared" si="1"/>
        <v>0.61380000000000001</v>
      </c>
    </row>
    <row r="7" spans="1:27">
      <c r="A7">
        <v>6</v>
      </c>
      <c r="B7" t="s">
        <v>154</v>
      </c>
      <c r="C7">
        <v>30</v>
      </c>
      <c r="D7">
        <v>0.996</v>
      </c>
      <c r="E7">
        <v>0</v>
      </c>
      <c r="F7">
        <v>0.95099999999999996</v>
      </c>
      <c r="G7">
        <v>1E-3</v>
      </c>
      <c r="H7">
        <v>0.997</v>
      </c>
      <c r="I7">
        <v>0</v>
      </c>
      <c r="J7">
        <v>0.996</v>
      </c>
      <c r="K7">
        <v>0.99399999999999999</v>
      </c>
      <c r="L7">
        <v>0</v>
      </c>
      <c r="M7">
        <v>0.76700000000000002</v>
      </c>
      <c r="N7">
        <v>0.998</v>
      </c>
      <c r="O7">
        <v>0.98699999999999999</v>
      </c>
      <c r="P7">
        <v>0.998</v>
      </c>
      <c r="Q7">
        <v>1E-3</v>
      </c>
      <c r="R7">
        <v>0.66900000000000004</v>
      </c>
      <c r="S7">
        <v>0.74099999999999999</v>
      </c>
      <c r="T7">
        <v>3.0000000000000001E-3</v>
      </c>
      <c r="U7">
        <v>0</v>
      </c>
      <c r="V7">
        <v>0.97199999999999998</v>
      </c>
      <c r="W7">
        <v>1E-3</v>
      </c>
      <c r="Z7" s="1">
        <f t="shared" si="0"/>
        <v>0.57020000000000004</v>
      </c>
      <c r="AA7" s="1">
        <f t="shared" si="1"/>
        <v>0.53700000000000003</v>
      </c>
    </row>
    <row r="8" spans="1:27">
      <c r="A8">
        <v>7</v>
      </c>
      <c r="B8" t="s">
        <v>155</v>
      </c>
      <c r="C8">
        <v>30</v>
      </c>
      <c r="D8">
        <v>0.997</v>
      </c>
      <c r="E8">
        <v>2.1000000000000001E-2</v>
      </c>
      <c r="F8">
        <v>0.90800000000000003</v>
      </c>
      <c r="G8">
        <v>0.997</v>
      </c>
      <c r="H8">
        <v>0.997</v>
      </c>
      <c r="I8">
        <v>0</v>
      </c>
      <c r="J8">
        <v>0.94499999999999995</v>
      </c>
      <c r="K8">
        <v>0.997</v>
      </c>
      <c r="L8">
        <v>0</v>
      </c>
      <c r="M8">
        <v>5.3999999999999999E-2</v>
      </c>
      <c r="N8">
        <v>0.99199999999999999</v>
      </c>
      <c r="O8">
        <v>0.99099999999999999</v>
      </c>
      <c r="P8">
        <v>0.998</v>
      </c>
      <c r="Q8">
        <v>1E-3</v>
      </c>
      <c r="R8">
        <v>0.78500000000000003</v>
      </c>
      <c r="S8">
        <v>0.98899999999999999</v>
      </c>
      <c r="T8">
        <v>6.0000000000000001E-3</v>
      </c>
      <c r="U8">
        <v>0</v>
      </c>
      <c r="V8">
        <v>0.69</v>
      </c>
      <c r="W8">
        <v>0</v>
      </c>
      <c r="Z8" s="1">
        <f t="shared" si="0"/>
        <v>0.59160000000000001</v>
      </c>
      <c r="AA8" s="1">
        <f t="shared" si="1"/>
        <v>0.54520000000000002</v>
      </c>
    </row>
    <row r="9" spans="1:27">
      <c r="A9">
        <v>8</v>
      </c>
      <c r="B9" t="s">
        <v>156</v>
      </c>
      <c r="C9">
        <v>30</v>
      </c>
      <c r="D9">
        <v>0.996</v>
      </c>
      <c r="E9">
        <v>0</v>
      </c>
      <c r="F9">
        <v>6.2E-2</v>
      </c>
      <c r="G9">
        <v>1E-3</v>
      </c>
      <c r="H9">
        <v>0.995</v>
      </c>
      <c r="I9">
        <v>0</v>
      </c>
      <c r="J9">
        <v>0.995</v>
      </c>
      <c r="K9">
        <v>0.998</v>
      </c>
      <c r="L9">
        <v>0</v>
      </c>
      <c r="M9">
        <v>0.99399999999999999</v>
      </c>
      <c r="N9">
        <v>0.98299999999999998</v>
      </c>
      <c r="O9">
        <v>0.98799999999999999</v>
      </c>
      <c r="P9">
        <v>0.998</v>
      </c>
      <c r="Q9">
        <v>3.0000000000000001E-3</v>
      </c>
      <c r="R9">
        <v>0</v>
      </c>
      <c r="S9">
        <v>1.6E-2</v>
      </c>
      <c r="T9">
        <v>0.996</v>
      </c>
      <c r="U9">
        <v>0</v>
      </c>
      <c r="V9">
        <v>3.4000000000000002E-2</v>
      </c>
      <c r="W9">
        <v>0.255</v>
      </c>
      <c r="Z9" s="1">
        <f t="shared" si="0"/>
        <v>0.50409999999999999</v>
      </c>
      <c r="AA9" s="1">
        <f t="shared" si="1"/>
        <v>0.42730000000000007</v>
      </c>
    </row>
    <row r="10" spans="1:27">
      <c r="A10">
        <v>9</v>
      </c>
      <c r="B10" t="s">
        <v>157</v>
      </c>
      <c r="C10">
        <v>30</v>
      </c>
      <c r="D10">
        <v>0.997</v>
      </c>
      <c r="E10">
        <v>0.04</v>
      </c>
      <c r="F10">
        <v>0.95799999999999996</v>
      </c>
      <c r="G10">
        <v>0.997</v>
      </c>
      <c r="H10">
        <v>0.997</v>
      </c>
      <c r="I10">
        <v>0</v>
      </c>
      <c r="J10">
        <v>0.99399999999999999</v>
      </c>
      <c r="K10">
        <v>0.997</v>
      </c>
      <c r="L10">
        <v>0</v>
      </c>
      <c r="M10">
        <v>0.99399999999999999</v>
      </c>
      <c r="N10">
        <v>1.4999999999999999E-2</v>
      </c>
      <c r="O10">
        <v>0.99299999999999999</v>
      </c>
      <c r="P10">
        <v>0.998</v>
      </c>
      <c r="Q10">
        <v>1.2E-2</v>
      </c>
      <c r="R10">
        <v>0.33900000000000002</v>
      </c>
      <c r="S10">
        <v>0.83599999999999997</v>
      </c>
      <c r="T10">
        <v>0.99099999999999999</v>
      </c>
      <c r="U10">
        <v>0</v>
      </c>
      <c r="V10">
        <v>5.5E-2</v>
      </c>
      <c r="W10">
        <v>9.7000000000000003E-2</v>
      </c>
      <c r="Z10" s="1">
        <f t="shared" si="0"/>
        <v>0.69739999999999991</v>
      </c>
      <c r="AA10" s="1">
        <f t="shared" si="1"/>
        <v>0.43360000000000004</v>
      </c>
    </row>
    <row r="11" spans="1:27">
      <c r="A11">
        <v>10</v>
      </c>
      <c r="B11" t="s">
        <v>158</v>
      </c>
      <c r="C11">
        <v>30</v>
      </c>
      <c r="D11">
        <v>0.997</v>
      </c>
      <c r="E11">
        <v>0.372</v>
      </c>
      <c r="F11">
        <v>0.97099999999999997</v>
      </c>
      <c r="G11">
        <v>0.996</v>
      </c>
      <c r="H11">
        <v>0.997</v>
      </c>
      <c r="I11">
        <v>1E-3</v>
      </c>
      <c r="J11">
        <v>0.997</v>
      </c>
      <c r="K11">
        <v>0.96299999999999997</v>
      </c>
      <c r="L11">
        <v>0</v>
      </c>
      <c r="M11">
        <v>1E-3</v>
      </c>
      <c r="N11">
        <v>0.99399999999999999</v>
      </c>
      <c r="O11">
        <v>0.315</v>
      </c>
      <c r="P11">
        <v>0.998</v>
      </c>
      <c r="Q11">
        <v>4.0000000000000001E-3</v>
      </c>
      <c r="R11">
        <v>0.81</v>
      </c>
      <c r="S11">
        <v>0.307</v>
      </c>
      <c r="T11">
        <v>0.14000000000000001</v>
      </c>
      <c r="U11">
        <v>0</v>
      </c>
      <c r="V11">
        <v>0.997</v>
      </c>
      <c r="W11">
        <v>2E-3</v>
      </c>
      <c r="Z11" s="1">
        <f t="shared" si="0"/>
        <v>0.62950000000000006</v>
      </c>
      <c r="AA11" s="1">
        <f t="shared" si="1"/>
        <v>0.45669999999999999</v>
      </c>
    </row>
    <row r="12" spans="1:27">
      <c r="A12">
        <v>11</v>
      </c>
      <c r="B12" t="s">
        <v>159</v>
      </c>
      <c r="C12">
        <v>30</v>
      </c>
      <c r="D12">
        <v>0.997</v>
      </c>
      <c r="E12">
        <v>1E-3</v>
      </c>
      <c r="F12">
        <v>0.91500000000000004</v>
      </c>
      <c r="G12">
        <v>0.98199999999999998</v>
      </c>
      <c r="H12">
        <v>0.99199999999999999</v>
      </c>
      <c r="I12">
        <v>0</v>
      </c>
      <c r="J12">
        <v>4.2999999999999997E-2</v>
      </c>
      <c r="K12">
        <v>0.997</v>
      </c>
      <c r="L12">
        <v>0</v>
      </c>
      <c r="M12">
        <v>0.996</v>
      </c>
      <c r="N12">
        <v>0.99299999999999999</v>
      </c>
      <c r="O12">
        <v>0.99099999999999999</v>
      </c>
      <c r="P12">
        <v>0.998</v>
      </c>
      <c r="Q12">
        <v>2E-3</v>
      </c>
      <c r="R12">
        <v>0.66500000000000004</v>
      </c>
      <c r="S12">
        <v>0.17100000000000001</v>
      </c>
      <c r="T12">
        <v>0.75</v>
      </c>
      <c r="U12">
        <v>0</v>
      </c>
      <c r="V12">
        <v>0.21</v>
      </c>
      <c r="W12">
        <v>0.02</v>
      </c>
      <c r="Z12" s="1">
        <f t="shared" si="0"/>
        <v>0.59230000000000005</v>
      </c>
      <c r="AA12" s="1">
        <f t="shared" si="1"/>
        <v>0.48</v>
      </c>
    </row>
    <row r="13" spans="1:27">
      <c r="A13">
        <v>12</v>
      </c>
      <c r="B13" t="s">
        <v>160</v>
      </c>
      <c r="C13">
        <v>30</v>
      </c>
      <c r="D13">
        <v>0.01</v>
      </c>
      <c r="E13">
        <v>2E-3</v>
      </c>
      <c r="F13">
        <v>0</v>
      </c>
      <c r="G13">
        <v>0.996</v>
      </c>
      <c r="H13">
        <v>0.97699999999999998</v>
      </c>
      <c r="I13">
        <v>6.0000000000000001E-3</v>
      </c>
      <c r="J13">
        <v>2E-3</v>
      </c>
      <c r="K13">
        <v>0.998</v>
      </c>
      <c r="L13">
        <v>0.997</v>
      </c>
      <c r="M13">
        <v>0.92500000000000004</v>
      </c>
      <c r="N13">
        <v>0.36499999999999999</v>
      </c>
      <c r="O13">
        <v>0.99199999999999999</v>
      </c>
      <c r="P13">
        <v>0.997</v>
      </c>
      <c r="Q13">
        <v>4.0000000000000001E-3</v>
      </c>
      <c r="R13">
        <v>0</v>
      </c>
      <c r="S13">
        <v>0.60499999999999998</v>
      </c>
      <c r="T13">
        <v>0.997</v>
      </c>
      <c r="U13">
        <v>0</v>
      </c>
      <c r="V13">
        <v>7.2999999999999995E-2</v>
      </c>
      <c r="W13">
        <v>1E-3</v>
      </c>
      <c r="Z13" s="1">
        <f t="shared" si="0"/>
        <v>0.49129999999999996</v>
      </c>
      <c r="AA13" s="1">
        <f t="shared" si="1"/>
        <v>0.40340000000000009</v>
      </c>
    </row>
    <row r="14" spans="1:27">
      <c r="A14">
        <v>13</v>
      </c>
      <c r="B14" t="s">
        <v>161</v>
      </c>
      <c r="C14">
        <v>30</v>
      </c>
      <c r="D14">
        <v>7.0000000000000001E-3</v>
      </c>
      <c r="E14">
        <v>0.93700000000000006</v>
      </c>
      <c r="F14">
        <v>1E-3</v>
      </c>
      <c r="G14">
        <v>0.97699999999999998</v>
      </c>
      <c r="H14">
        <v>0.23799999999999999</v>
      </c>
      <c r="I14">
        <v>1E-3</v>
      </c>
      <c r="J14">
        <v>1E-3</v>
      </c>
      <c r="K14">
        <v>0.998</v>
      </c>
      <c r="L14">
        <v>0.997</v>
      </c>
      <c r="M14">
        <v>0.39700000000000002</v>
      </c>
      <c r="N14">
        <v>0.997</v>
      </c>
      <c r="O14">
        <v>0.99199999999999999</v>
      </c>
      <c r="P14">
        <v>0.997</v>
      </c>
      <c r="Q14">
        <v>2E-3</v>
      </c>
      <c r="R14">
        <v>1.4999999999999999E-2</v>
      </c>
      <c r="S14">
        <v>0.95299999999999996</v>
      </c>
      <c r="T14">
        <v>0.996</v>
      </c>
      <c r="U14">
        <v>0</v>
      </c>
      <c r="V14">
        <v>0.99099999999999999</v>
      </c>
      <c r="W14">
        <v>5.0000000000000001E-3</v>
      </c>
      <c r="Z14" s="1">
        <f t="shared" si="0"/>
        <v>0.45540000000000003</v>
      </c>
      <c r="AA14" s="1">
        <f t="shared" si="1"/>
        <v>0.5948</v>
      </c>
    </row>
    <row r="15" spans="1:27">
      <c r="A15">
        <v>14</v>
      </c>
      <c r="B15" t="s">
        <v>162</v>
      </c>
      <c r="C15">
        <v>30</v>
      </c>
      <c r="D15">
        <v>0</v>
      </c>
      <c r="E15">
        <v>6.0000000000000001E-3</v>
      </c>
      <c r="F15">
        <v>0.10199999999999999</v>
      </c>
      <c r="G15">
        <v>0.98899999999999999</v>
      </c>
      <c r="H15">
        <v>0.99099999999999999</v>
      </c>
      <c r="I15">
        <v>8.0000000000000002E-3</v>
      </c>
      <c r="J15">
        <v>0.997</v>
      </c>
      <c r="K15">
        <v>0.995</v>
      </c>
      <c r="L15">
        <v>0.997</v>
      </c>
      <c r="M15">
        <v>8.0000000000000002E-3</v>
      </c>
      <c r="N15">
        <v>0.997</v>
      </c>
      <c r="O15">
        <v>0.41399999999999998</v>
      </c>
      <c r="P15">
        <v>0.997</v>
      </c>
      <c r="Q15">
        <v>1E-3</v>
      </c>
      <c r="R15">
        <v>1E-3</v>
      </c>
      <c r="S15">
        <v>1.2999999999999999E-2</v>
      </c>
      <c r="T15">
        <v>6.0000000000000001E-3</v>
      </c>
      <c r="U15">
        <v>0</v>
      </c>
      <c r="V15">
        <v>2.5000000000000001E-2</v>
      </c>
      <c r="W15">
        <v>0</v>
      </c>
      <c r="Z15" s="1">
        <f t="shared" si="0"/>
        <v>0.50929999999999997</v>
      </c>
      <c r="AA15" s="1">
        <f t="shared" si="1"/>
        <v>0.24539999999999992</v>
      </c>
    </row>
    <row r="16" spans="1:27">
      <c r="A16">
        <v>15</v>
      </c>
      <c r="B16" t="s">
        <v>163</v>
      </c>
      <c r="C16">
        <v>30</v>
      </c>
      <c r="D16">
        <v>3.0000000000000001E-3</v>
      </c>
      <c r="E16">
        <v>2E-3</v>
      </c>
      <c r="F16">
        <v>1.2999999999999999E-2</v>
      </c>
      <c r="G16">
        <v>1E-3</v>
      </c>
      <c r="H16">
        <v>0.98299999999999998</v>
      </c>
      <c r="I16">
        <v>0</v>
      </c>
      <c r="J16">
        <v>0.36099999999999999</v>
      </c>
      <c r="K16">
        <v>0.97599999999999998</v>
      </c>
      <c r="L16">
        <v>0.998</v>
      </c>
      <c r="M16">
        <v>3.0000000000000001E-3</v>
      </c>
      <c r="N16">
        <v>0.998</v>
      </c>
      <c r="O16">
        <v>0.995</v>
      </c>
      <c r="P16">
        <v>0.997</v>
      </c>
      <c r="Q16">
        <v>1.0999999999999999E-2</v>
      </c>
      <c r="R16">
        <v>1E-3</v>
      </c>
      <c r="S16">
        <v>0.95799999999999996</v>
      </c>
      <c r="T16">
        <v>3.0000000000000001E-3</v>
      </c>
      <c r="U16">
        <v>0</v>
      </c>
      <c r="V16">
        <v>0.628</v>
      </c>
      <c r="W16">
        <v>0</v>
      </c>
      <c r="Z16" s="1">
        <f t="shared" si="0"/>
        <v>0.33399999999999996</v>
      </c>
      <c r="AA16" s="1">
        <f t="shared" si="1"/>
        <v>0.45910000000000001</v>
      </c>
    </row>
    <row r="17" spans="1:27">
      <c r="A17">
        <v>16</v>
      </c>
      <c r="B17" t="s">
        <v>164</v>
      </c>
      <c r="C17">
        <v>30</v>
      </c>
      <c r="D17">
        <v>0</v>
      </c>
      <c r="E17">
        <v>0.16400000000000001</v>
      </c>
      <c r="F17">
        <v>4.0000000000000001E-3</v>
      </c>
      <c r="G17">
        <v>0.997</v>
      </c>
      <c r="H17">
        <v>2E-3</v>
      </c>
      <c r="I17">
        <v>4.4999999999999998E-2</v>
      </c>
      <c r="J17">
        <v>7.0000000000000001E-3</v>
      </c>
      <c r="K17">
        <v>0.997</v>
      </c>
      <c r="L17">
        <v>0.997</v>
      </c>
      <c r="M17">
        <v>0.39500000000000002</v>
      </c>
      <c r="N17">
        <v>0.997</v>
      </c>
      <c r="O17">
        <v>0.98399999999999999</v>
      </c>
      <c r="P17">
        <v>0.997</v>
      </c>
      <c r="Q17">
        <v>2E-3</v>
      </c>
      <c r="R17">
        <v>1.4999999999999999E-2</v>
      </c>
      <c r="S17">
        <v>0.91</v>
      </c>
      <c r="T17">
        <v>2.1000000000000001E-2</v>
      </c>
      <c r="U17">
        <v>0</v>
      </c>
      <c r="V17">
        <v>0.193</v>
      </c>
      <c r="W17">
        <v>0</v>
      </c>
      <c r="Z17" s="1">
        <f t="shared" si="0"/>
        <v>0.36079999999999995</v>
      </c>
      <c r="AA17" s="1">
        <f t="shared" si="1"/>
        <v>0.41189999999999999</v>
      </c>
    </row>
    <row r="18" spans="1:27">
      <c r="A18">
        <v>17</v>
      </c>
      <c r="B18" t="s">
        <v>165</v>
      </c>
      <c r="C18">
        <v>30</v>
      </c>
      <c r="D18">
        <v>2E-3</v>
      </c>
      <c r="E18">
        <v>0.71499999999999997</v>
      </c>
      <c r="F18">
        <v>3.0000000000000001E-3</v>
      </c>
      <c r="G18">
        <v>0.20300000000000001</v>
      </c>
      <c r="H18">
        <v>0.99299999999999999</v>
      </c>
      <c r="I18">
        <v>1E-3</v>
      </c>
      <c r="J18">
        <v>0.13100000000000001</v>
      </c>
      <c r="K18">
        <v>0.996</v>
      </c>
      <c r="L18">
        <v>0.998</v>
      </c>
      <c r="M18">
        <v>3.4000000000000002E-2</v>
      </c>
      <c r="N18">
        <v>0.997</v>
      </c>
      <c r="O18">
        <v>0.98</v>
      </c>
      <c r="P18">
        <v>0.997</v>
      </c>
      <c r="Q18">
        <v>1E-3</v>
      </c>
      <c r="R18">
        <v>8.7999999999999995E-2</v>
      </c>
      <c r="S18">
        <v>0.58899999999999997</v>
      </c>
      <c r="T18">
        <v>2.1000000000000001E-2</v>
      </c>
      <c r="U18">
        <v>0</v>
      </c>
      <c r="V18">
        <v>0.99399999999999999</v>
      </c>
      <c r="W18">
        <v>4.0000000000000001E-3</v>
      </c>
      <c r="Z18" s="1">
        <f t="shared" si="0"/>
        <v>0.40759999999999996</v>
      </c>
      <c r="AA18" s="1">
        <f t="shared" si="1"/>
        <v>0.46709999999999996</v>
      </c>
    </row>
    <row r="19" spans="1:27">
      <c r="A19">
        <v>18</v>
      </c>
      <c r="B19" t="s">
        <v>166</v>
      </c>
      <c r="C19">
        <v>30</v>
      </c>
      <c r="D19">
        <v>0</v>
      </c>
      <c r="E19">
        <v>0.91300000000000003</v>
      </c>
      <c r="F19">
        <v>0.42399999999999999</v>
      </c>
      <c r="G19">
        <v>0.97099999999999997</v>
      </c>
      <c r="H19">
        <v>1.2999999999999999E-2</v>
      </c>
      <c r="I19">
        <v>0.997</v>
      </c>
      <c r="J19">
        <v>1E-3</v>
      </c>
      <c r="K19">
        <v>0.997</v>
      </c>
      <c r="L19">
        <v>0.997</v>
      </c>
      <c r="M19">
        <v>1E-3</v>
      </c>
      <c r="N19">
        <v>0.99099999999999999</v>
      </c>
      <c r="O19">
        <v>0.92600000000000005</v>
      </c>
      <c r="P19">
        <v>0.997</v>
      </c>
      <c r="Q19">
        <v>1E-3</v>
      </c>
      <c r="R19">
        <v>0</v>
      </c>
      <c r="S19">
        <v>8.0000000000000002E-3</v>
      </c>
      <c r="T19">
        <v>9.5000000000000001E-2</v>
      </c>
      <c r="U19">
        <v>0</v>
      </c>
      <c r="V19">
        <v>0.41099999999999998</v>
      </c>
      <c r="W19">
        <v>2.8000000000000001E-2</v>
      </c>
      <c r="Z19" s="1">
        <f t="shared" si="0"/>
        <v>0.53139999999999998</v>
      </c>
      <c r="AA19" s="1">
        <f t="shared" si="1"/>
        <v>0.34570000000000001</v>
      </c>
    </row>
    <row r="20" spans="1:27">
      <c r="A20">
        <v>19</v>
      </c>
      <c r="B20" t="s">
        <v>167</v>
      </c>
      <c r="C20">
        <v>30</v>
      </c>
      <c r="D20">
        <v>0</v>
      </c>
      <c r="E20">
        <v>0.25600000000000001</v>
      </c>
      <c r="F20">
        <v>0.995</v>
      </c>
      <c r="G20">
        <v>0.99099999999999999</v>
      </c>
      <c r="H20">
        <v>5.2999999999999999E-2</v>
      </c>
      <c r="I20">
        <v>0.997</v>
      </c>
      <c r="J20">
        <v>1E-3</v>
      </c>
      <c r="K20">
        <v>0.91900000000000004</v>
      </c>
      <c r="L20">
        <v>0.996</v>
      </c>
      <c r="M20">
        <v>4.0000000000000001E-3</v>
      </c>
      <c r="N20">
        <v>3.0000000000000001E-3</v>
      </c>
      <c r="O20">
        <v>8.8999999999999996E-2</v>
      </c>
      <c r="P20">
        <v>0.998</v>
      </c>
      <c r="Q20">
        <v>0.44600000000000001</v>
      </c>
      <c r="R20">
        <v>0</v>
      </c>
      <c r="S20">
        <v>4.3999999999999997E-2</v>
      </c>
      <c r="T20">
        <v>0.97</v>
      </c>
      <c r="U20">
        <v>0</v>
      </c>
      <c r="V20">
        <v>0.995</v>
      </c>
      <c r="W20">
        <v>7.0000000000000001E-3</v>
      </c>
      <c r="Z20" s="1">
        <f t="shared" si="0"/>
        <v>0.5212</v>
      </c>
      <c r="AA20" s="1">
        <f t="shared" si="1"/>
        <v>0.35520000000000002</v>
      </c>
    </row>
    <row r="21" spans="1:27">
      <c r="A21">
        <v>20</v>
      </c>
      <c r="B21" t="s">
        <v>168</v>
      </c>
      <c r="C21">
        <v>30</v>
      </c>
      <c r="D21">
        <v>0</v>
      </c>
      <c r="E21">
        <v>0.99399999999999999</v>
      </c>
      <c r="F21">
        <v>8.0000000000000002E-3</v>
      </c>
      <c r="G21">
        <v>0.96199999999999997</v>
      </c>
      <c r="H21">
        <v>8.7999999999999995E-2</v>
      </c>
      <c r="I21">
        <v>0.997</v>
      </c>
      <c r="J21">
        <v>1E-3</v>
      </c>
      <c r="K21">
        <v>0.998</v>
      </c>
      <c r="L21">
        <v>0.99299999999999999</v>
      </c>
      <c r="M21">
        <v>3.3000000000000002E-2</v>
      </c>
      <c r="N21">
        <v>0.47099999999999997</v>
      </c>
      <c r="O21">
        <v>0.98699999999999999</v>
      </c>
      <c r="P21">
        <v>0.997</v>
      </c>
      <c r="Q21">
        <v>1.4999999999999999E-2</v>
      </c>
      <c r="R21">
        <v>0</v>
      </c>
      <c r="S21">
        <v>0.28399999999999997</v>
      </c>
      <c r="T21">
        <v>0.997</v>
      </c>
      <c r="U21">
        <v>0</v>
      </c>
      <c r="V21">
        <v>0.183</v>
      </c>
      <c r="W21">
        <v>0.93</v>
      </c>
      <c r="Z21" s="1">
        <f t="shared" si="0"/>
        <v>0.50740000000000007</v>
      </c>
      <c r="AA21" s="1">
        <f t="shared" si="1"/>
        <v>0.4864</v>
      </c>
    </row>
    <row r="22" spans="1:27">
      <c r="A22">
        <v>21</v>
      </c>
      <c r="B22" t="s">
        <v>169</v>
      </c>
      <c r="C22">
        <v>30</v>
      </c>
      <c r="D22">
        <v>0</v>
      </c>
      <c r="E22">
        <v>1E-3</v>
      </c>
      <c r="F22">
        <v>0.48699999999999999</v>
      </c>
      <c r="G22">
        <v>5.0000000000000001E-3</v>
      </c>
      <c r="H22">
        <v>0.89300000000000002</v>
      </c>
      <c r="I22">
        <v>0.997</v>
      </c>
      <c r="J22">
        <v>1.2999999999999999E-2</v>
      </c>
      <c r="K22">
        <v>0.98499999999999999</v>
      </c>
      <c r="L22">
        <v>0.997</v>
      </c>
      <c r="M22">
        <v>0</v>
      </c>
      <c r="N22">
        <v>0.98299999999999998</v>
      </c>
      <c r="O22">
        <v>0.88300000000000001</v>
      </c>
      <c r="P22">
        <v>0.998</v>
      </c>
      <c r="Q22">
        <v>2E-3</v>
      </c>
      <c r="R22">
        <v>0</v>
      </c>
      <c r="S22">
        <v>1.2999999999999999E-2</v>
      </c>
      <c r="T22">
        <v>1E-3</v>
      </c>
      <c r="U22">
        <v>0</v>
      </c>
      <c r="V22">
        <v>2.4E-2</v>
      </c>
      <c r="W22">
        <v>0.01</v>
      </c>
      <c r="Z22" s="1">
        <f t="shared" si="0"/>
        <v>0.43780000000000002</v>
      </c>
      <c r="AA22" s="1">
        <f t="shared" si="1"/>
        <v>0.29139999999999994</v>
      </c>
    </row>
    <row r="23" spans="1:27">
      <c r="A23">
        <v>22</v>
      </c>
      <c r="B23" t="s">
        <v>170</v>
      </c>
      <c r="C23">
        <v>30</v>
      </c>
      <c r="D23">
        <v>1E-3</v>
      </c>
      <c r="E23">
        <v>0.60499999999999998</v>
      </c>
      <c r="F23">
        <v>3.4000000000000002E-2</v>
      </c>
      <c r="G23">
        <v>0.187</v>
      </c>
      <c r="H23">
        <v>0.996</v>
      </c>
      <c r="I23">
        <v>0.997</v>
      </c>
      <c r="J23">
        <v>2.4E-2</v>
      </c>
      <c r="K23">
        <v>0.996</v>
      </c>
      <c r="L23">
        <v>0.995</v>
      </c>
      <c r="M23">
        <v>1E-3</v>
      </c>
      <c r="N23">
        <v>0.36699999999999999</v>
      </c>
      <c r="O23">
        <v>0.98799999999999999</v>
      </c>
      <c r="P23">
        <v>0.997</v>
      </c>
      <c r="Q23">
        <v>4.3999999999999997E-2</v>
      </c>
      <c r="R23">
        <v>0</v>
      </c>
      <c r="S23">
        <v>4.0000000000000001E-3</v>
      </c>
      <c r="T23">
        <v>0.90100000000000002</v>
      </c>
      <c r="U23">
        <v>0</v>
      </c>
      <c r="V23">
        <v>1.0999999999999999E-2</v>
      </c>
      <c r="W23">
        <v>0.379</v>
      </c>
      <c r="Z23" s="1">
        <f t="shared" si="0"/>
        <v>0.48360000000000003</v>
      </c>
      <c r="AA23" s="1">
        <f t="shared" si="1"/>
        <v>0.36910000000000004</v>
      </c>
    </row>
    <row r="24" spans="1:27">
      <c r="A24">
        <v>23</v>
      </c>
      <c r="B24" t="s">
        <v>171</v>
      </c>
      <c r="C24">
        <v>30</v>
      </c>
      <c r="D24">
        <v>0</v>
      </c>
      <c r="E24">
        <v>2.8000000000000001E-2</v>
      </c>
      <c r="F24">
        <v>2.3E-2</v>
      </c>
      <c r="G24">
        <v>0.996</v>
      </c>
      <c r="H24">
        <v>0.96899999999999997</v>
      </c>
      <c r="I24">
        <v>0.997</v>
      </c>
      <c r="J24">
        <v>3.0000000000000001E-3</v>
      </c>
      <c r="K24">
        <v>0.97599999999999998</v>
      </c>
      <c r="L24">
        <v>0.97699999999999998</v>
      </c>
      <c r="M24">
        <v>4.0000000000000001E-3</v>
      </c>
      <c r="N24">
        <v>7.0000000000000001E-3</v>
      </c>
      <c r="O24">
        <v>0.99399999999999999</v>
      </c>
      <c r="P24">
        <v>0.998</v>
      </c>
      <c r="Q24">
        <v>0.629</v>
      </c>
      <c r="R24">
        <v>0</v>
      </c>
      <c r="S24">
        <v>0.55100000000000005</v>
      </c>
      <c r="T24">
        <v>0.436</v>
      </c>
      <c r="U24">
        <v>1E-3</v>
      </c>
      <c r="V24">
        <v>1.7999999999999999E-2</v>
      </c>
      <c r="W24">
        <v>3.3000000000000002E-2</v>
      </c>
      <c r="Z24" s="1">
        <f t="shared" si="0"/>
        <v>0.49729999999999996</v>
      </c>
      <c r="AA24" s="1">
        <f t="shared" si="1"/>
        <v>0.36669999999999997</v>
      </c>
    </row>
    <row r="25" spans="1:27">
      <c r="A25">
        <v>24</v>
      </c>
      <c r="B25" t="s">
        <v>172</v>
      </c>
      <c r="C25">
        <v>30</v>
      </c>
      <c r="D25">
        <v>0</v>
      </c>
      <c r="E25">
        <v>1E-3</v>
      </c>
      <c r="F25">
        <v>0.996</v>
      </c>
      <c r="G25">
        <v>0</v>
      </c>
      <c r="H25">
        <v>3.0000000000000001E-3</v>
      </c>
      <c r="I25">
        <v>1.9E-2</v>
      </c>
      <c r="J25">
        <v>0.311</v>
      </c>
      <c r="K25">
        <v>0</v>
      </c>
      <c r="L25">
        <v>0.997</v>
      </c>
      <c r="M25">
        <v>2E-3</v>
      </c>
      <c r="N25">
        <v>1E-3</v>
      </c>
      <c r="O25">
        <v>2E-3</v>
      </c>
      <c r="P25">
        <v>0</v>
      </c>
      <c r="Q25">
        <v>0.998</v>
      </c>
      <c r="R25">
        <v>1.2E-2</v>
      </c>
      <c r="S25">
        <v>0.19400000000000001</v>
      </c>
      <c r="T25">
        <v>0.997</v>
      </c>
      <c r="U25">
        <v>0.996</v>
      </c>
      <c r="V25">
        <v>3.3000000000000002E-2</v>
      </c>
      <c r="W25">
        <v>0</v>
      </c>
      <c r="Z25" s="1">
        <f t="shared" si="0"/>
        <v>0.23289999999999997</v>
      </c>
      <c r="AA25" s="1">
        <f t="shared" si="1"/>
        <v>0.32329999999999998</v>
      </c>
    </row>
    <row r="26" spans="1:27">
      <c r="A26">
        <v>25</v>
      </c>
      <c r="B26" t="s">
        <v>173</v>
      </c>
      <c r="C26">
        <v>30</v>
      </c>
      <c r="D26">
        <v>3.6999999999999998E-2</v>
      </c>
      <c r="E26">
        <v>4.8000000000000001E-2</v>
      </c>
      <c r="F26">
        <v>0.70399999999999996</v>
      </c>
      <c r="G26">
        <v>0</v>
      </c>
      <c r="H26">
        <v>0</v>
      </c>
      <c r="I26">
        <v>0.21299999999999999</v>
      </c>
      <c r="J26">
        <v>0.155</v>
      </c>
      <c r="K26">
        <v>0</v>
      </c>
      <c r="L26">
        <v>0.97799999999999998</v>
      </c>
      <c r="M26">
        <v>0.998</v>
      </c>
      <c r="N26">
        <v>0</v>
      </c>
      <c r="O26">
        <v>0</v>
      </c>
      <c r="P26">
        <v>7.0000000000000001E-3</v>
      </c>
      <c r="Q26">
        <v>5.0000000000000001E-3</v>
      </c>
      <c r="R26">
        <v>1E-3</v>
      </c>
      <c r="S26">
        <v>0.998</v>
      </c>
      <c r="T26">
        <v>0.998</v>
      </c>
      <c r="U26">
        <v>9.0999999999999998E-2</v>
      </c>
      <c r="V26">
        <v>0.997</v>
      </c>
      <c r="W26">
        <v>1E-3</v>
      </c>
      <c r="Z26" s="1">
        <f t="shared" si="0"/>
        <v>0.31330000000000002</v>
      </c>
      <c r="AA26" s="1">
        <f t="shared" si="1"/>
        <v>0.30979999999999996</v>
      </c>
    </row>
    <row r="27" spans="1:27">
      <c r="A27">
        <v>26</v>
      </c>
      <c r="B27" t="s">
        <v>174</v>
      </c>
      <c r="C27">
        <v>30</v>
      </c>
      <c r="D27">
        <v>0</v>
      </c>
      <c r="E27">
        <v>1E-3</v>
      </c>
      <c r="F27">
        <v>0.996</v>
      </c>
      <c r="G27">
        <v>0</v>
      </c>
      <c r="H27">
        <v>0.38200000000000001</v>
      </c>
      <c r="I27">
        <v>1E-3</v>
      </c>
      <c r="J27">
        <v>3.0000000000000001E-3</v>
      </c>
      <c r="K27">
        <v>0</v>
      </c>
      <c r="L27">
        <v>0.99199999999999999</v>
      </c>
      <c r="M27">
        <v>0.56399999999999995</v>
      </c>
      <c r="N27">
        <v>0</v>
      </c>
      <c r="O27">
        <v>0.97499999999999998</v>
      </c>
      <c r="P27">
        <v>0</v>
      </c>
      <c r="Q27">
        <v>0.998</v>
      </c>
      <c r="R27">
        <v>3.0000000000000001E-3</v>
      </c>
      <c r="S27">
        <v>0.61499999999999999</v>
      </c>
      <c r="T27">
        <v>0.998</v>
      </c>
      <c r="U27">
        <v>5.2999999999999999E-2</v>
      </c>
      <c r="V27">
        <v>0.995</v>
      </c>
      <c r="W27">
        <v>0</v>
      </c>
      <c r="Z27" s="1">
        <f t="shared" si="0"/>
        <v>0.29389999999999999</v>
      </c>
      <c r="AA27" s="1">
        <f t="shared" si="1"/>
        <v>0.46369999999999995</v>
      </c>
    </row>
    <row r="28" spans="1:27">
      <c r="A28">
        <v>27</v>
      </c>
      <c r="B28" t="s">
        <v>175</v>
      </c>
      <c r="C28">
        <v>30</v>
      </c>
      <c r="D28">
        <v>0</v>
      </c>
      <c r="E28">
        <v>0</v>
      </c>
      <c r="F28">
        <v>0.9</v>
      </c>
      <c r="G28">
        <v>2E-3</v>
      </c>
      <c r="H28">
        <v>1.9E-2</v>
      </c>
      <c r="I28">
        <v>0.14000000000000001</v>
      </c>
      <c r="J28">
        <v>1E-3</v>
      </c>
      <c r="K28">
        <v>0</v>
      </c>
      <c r="L28">
        <v>0.46700000000000003</v>
      </c>
      <c r="M28">
        <v>0.997</v>
      </c>
      <c r="N28">
        <v>0</v>
      </c>
      <c r="O28">
        <v>5.0000000000000001E-3</v>
      </c>
      <c r="P28">
        <v>0</v>
      </c>
      <c r="Q28">
        <v>0.998</v>
      </c>
      <c r="R28">
        <v>0.28699999999999998</v>
      </c>
      <c r="S28">
        <v>0.94</v>
      </c>
      <c r="T28">
        <v>0.998</v>
      </c>
      <c r="U28">
        <v>0.996</v>
      </c>
      <c r="V28">
        <v>0.997</v>
      </c>
      <c r="W28">
        <v>0</v>
      </c>
      <c r="Z28" s="1">
        <f t="shared" si="0"/>
        <v>0.25259999999999999</v>
      </c>
      <c r="AA28" s="1">
        <f t="shared" si="1"/>
        <v>0.52210000000000001</v>
      </c>
    </row>
    <row r="29" spans="1:27">
      <c r="A29">
        <v>28</v>
      </c>
      <c r="B29" t="s">
        <v>176</v>
      </c>
      <c r="C29">
        <v>30</v>
      </c>
      <c r="D29">
        <v>0</v>
      </c>
      <c r="E29">
        <v>1E-3</v>
      </c>
      <c r="F29">
        <v>0.99</v>
      </c>
      <c r="G29">
        <v>1E-3</v>
      </c>
      <c r="H29">
        <v>3.5000000000000003E-2</v>
      </c>
      <c r="I29">
        <v>0.83299999999999996</v>
      </c>
      <c r="J29">
        <v>0.99199999999999999</v>
      </c>
      <c r="K29">
        <v>0</v>
      </c>
      <c r="L29">
        <v>0.98199999999999998</v>
      </c>
      <c r="M29">
        <v>0.26400000000000001</v>
      </c>
      <c r="N29">
        <v>0</v>
      </c>
      <c r="O29">
        <v>2E-3</v>
      </c>
      <c r="P29">
        <v>1E-3</v>
      </c>
      <c r="Q29">
        <v>2.4E-2</v>
      </c>
      <c r="R29">
        <v>0</v>
      </c>
      <c r="S29">
        <v>0.95499999999999996</v>
      </c>
      <c r="T29">
        <v>0.998</v>
      </c>
      <c r="U29">
        <v>0.97699999999999998</v>
      </c>
      <c r="V29">
        <v>0.01</v>
      </c>
      <c r="W29">
        <v>1E-3</v>
      </c>
      <c r="Z29" s="1">
        <f t="shared" si="0"/>
        <v>0.4098</v>
      </c>
      <c r="AA29" s="1">
        <f t="shared" si="1"/>
        <v>0.29679999999999995</v>
      </c>
    </row>
    <row r="30" spans="1:27">
      <c r="A30">
        <v>29</v>
      </c>
      <c r="B30" t="s">
        <v>177</v>
      </c>
      <c r="C30">
        <v>30</v>
      </c>
      <c r="D30">
        <v>0</v>
      </c>
      <c r="E30">
        <v>7.8E-2</v>
      </c>
      <c r="F30">
        <v>0.996</v>
      </c>
      <c r="G30">
        <v>0</v>
      </c>
      <c r="H30">
        <v>0.98</v>
      </c>
      <c r="I30">
        <v>1.4999999999999999E-2</v>
      </c>
      <c r="J30">
        <v>0.23899999999999999</v>
      </c>
      <c r="K30">
        <v>0</v>
      </c>
      <c r="L30">
        <v>0.48099999999999998</v>
      </c>
      <c r="M30">
        <v>0.76200000000000001</v>
      </c>
      <c r="N30">
        <v>0</v>
      </c>
      <c r="O30">
        <v>0.19800000000000001</v>
      </c>
      <c r="P30">
        <v>6.0000000000000001E-3</v>
      </c>
      <c r="Q30">
        <v>3.0000000000000001E-3</v>
      </c>
      <c r="R30">
        <v>0</v>
      </c>
      <c r="S30">
        <v>0.998</v>
      </c>
      <c r="T30">
        <v>0.997</v>
      </c>
      <c r="U30">
        <v>2.3E-2</v>
      </c>
      <c r="V30">
        <v>5.5E-2</v>
      </c>
      <c r="W30">
        <v>1E-3</v>
      </c>
      <c r="Z30" s="1">
        <f t="shared" si="0"/>
        <v>0.35510000000000003</v>
      </c>
      <c r="AA30" s="1">
        <f t="shared" si="1"/>
        <v>0.22810000000000002</v>
      </c>
    </row>
    <row r="31" spans="1:27">
      <c r="A31">
        <v>30</v>
      </c>
      <c r="B31" t="s">
        <v>178</v>
      </c>
      <c r="C31">
        <v>30</v>
      </c>
      <c r="D31">
        <v>0.98199999999999998</v>
      </c>
      <c r="E31">
        <v>0</v>
      </c>
      <c r="F31">
        <v>0.23899999999999999</v>
      </c>
      <c r="G31">
        <v>0</v>
      </c>
      <c r="H31">
        <v>0</v>
      </c>
      <c r="I31">
        <v>0.94899999999999995</v>
      </c>
      <c r="J31">
        <v>8.0000000000000002E-3</v>
      </c>
      <c r="K31">
        <v>0</v>
      </c>
      <c r="L31">
        <v>7.0000000000000001E-3</v>
      </c>
      <c r="M31">
        <v>0.99399999999999999</v>
      </c>
      <c r="N31">
        <v>1E-3</v>
      </c>
      <c r="O31">
        <v>0.16200000000000001</v>
      </c>
      <c r="P31">
        <v>1E-3</v>
      </c>
      <c r="Q31">
        <v>0.19</v>
      </c>
      <c r="R31">
        <v>1E-3</v>
      </c>
      <c r="S31">
        <v>0.97299999999999998</v>
      </c>
      <c r="T31">
        <v>0.997</v>
      </c>
      <c r="U31">
        <v>0.998</v>
      </c>
      <c r="V31">
        <v>0.97299999999999998</v>
      </c>
      <c r="W31">
        <v>0.998</v>
      </c>
      <c r="Z31" s="1">
        <f t="shared" si="0"/>
        <v>0.31790000000000002</v>
      </c>
      <c r="AA31" s="1">
        <f t="shared" si="1"/>
        <v>0.52939999999999998</v>
      </c>
    </row>
    <row r="32" spans="1:27">
      <c r="A32">
        <v>31</v>
      </c>
      <c r="B32" t="s">
        <v>179</v>
      </c>
      <c r="C32">
        <v>30</v>
      </c>
      <c r="D32">
        <v>0.996</v>
      </c>
      <c r="E32">
        <v>0.01</v>
      </c>
      <c r="F32">
        <v>0.89900000000000002</v>
      </c>
      <c r="G32">
        <v>7.0000000000000001E-3</v>
      </c>
      <c r="H32">
        <v>0.503</v>
      </c>
      <c r="I32">
        <v>3.0000000000000001E-3</v>
      </c>
      <c r="J32">
        <v>1E-3</v>
      </c>
      <c r="K32">
        <v>0</v>
      </c>
      <c r="L32">
        <v>0.32400000000000001</v>
      </c>
      <c r="M32">
        <v>0</v>
      </c>
      <c r="N32">
        <v>0</v>
      </c>
      <c r="O32">
        <v>0.997</v>
      </c>
      <c r="P32">
        <v>0</v>
      </c>
      <c r="Q32">
        <v>0.998</v>
      </c>
      <c r="R32">
        <v>0.91</v>
      </c>
      <c r="S32">
        <v>1E-3</v>
      </c>
      <c r="T32">
        <v>7.0000000000000001E-3</v>
      </c>
      <c r="U32">
        <v>0.997</v>
      </c>
      <c r="V32">
        <v>0.70099999999999996</v>
      </c>
      <c r="W32">
        <v>0.997</v>
      </c>
      <c r="Z32" s="1">
        <f t="shared" si="0"/>
        <v>0.27429999999999999</v>
      </c>
      <c r="AA32" s="1">
        <f t="shared" si="1"/>
        <v>0.56079999999999997</v>
      </c>
    </row>
    <row r="33" spans="1:27">
      <c r="A33">
        <v>32</v>
      </c>
      <c r="B33" t="s">
        <v>180</v>
      </c>
      <c r="C33">
        <v>30</v>
      </c>
      <c r="D33">
        <v>0.997</v>
      </c>
      <c r="E33">
        <v>0</v>
      </c>
      <c r="F33">
        <v>0.25</v>
      </c>
      <c r="G33">
        <v>0</v>
      </c>
      <c r="H33">
        <v>0.03</v>
      </c>
      <c r="I33">
        <v>0.752</v>
      </c>
      <c r="J33">
        <v>2E-3</v>
      </c>
      <c r="K33">
        <v>0</v>
      </c>
      <c r="L33">
        <v>7.5999999999999998E-2</v>
      </c>
      <c r="M33">
        <v>0.89200000000000002</v>
      </c>
      <c r="N33">
        <v>5.1999999999999998E-2</v>
      </c>
      <c r="O33">
        <v>0</v>
      </c>
      <c r="P33">
        <v>1E-3</v>
      </c>
      <c r="Q33">
        <v>0.13700000000000001</v>
      </c>
      <c r="R33">
        <v>0.91800000000000004</v>
      </c>
      <c r="S33">
        <v>3.9E-2</v>
      </c>
      <c r="T33">
        <v>1E-3</v>
      </c>
      <c r="U33">
        <v>0.995</v>
      </c>
      <c r="V33">
        <v>0.97899999999999998</v>
      </c>
      <c r="W33">
        <v>0.998</v>
      </c>
      <c r="Z33" s="1">
        <f t="shared" si="0"/>
        <v>0.29989999999999994</v>
      </c>
      <c r="AA33" s="1">
        <f t="shared" si="1"/>
        <v>0.41200000000000003</v>
      </c>
    </row>
    <row r="34" spans="1:27">
      <c r="A34">
        <v>33</v>
      </c>
      <c r="B34" t="s">
        <v>181</v>
      </c>
      <c r="C34">
        <v>30</v>
      </c>
      <c r="D34">
        <v>0.30599999999999999</v>
      </c>
      <c r="E34">
        <v>0</v>
      </c>
      <c r="F34">
        <v>0.223</v>
      </c>
      <c r="G34">
        <v>0</v>
      </c>
      <c r="H34">
        <v>1E-3</v>
      </c>
      <c r="I34">
        <v>0.17599999999999999</v>
      </c>
      <c r="J34">
        <v>1E-3</v>
      </c>
      <c r="K34">
        <v>0</v>
      </c>
      <c r="L34">
        <v>4.0000000000000001E-3</v>
      </c>
      <c r="M34">
        <v>3.6999999999999998E-2</v>
      </c>
      <c r="N34">
        <v>8.0000000000000002E-3</v>
      </c>
      <c r="O34">
        <v>4.0000000000000001E-3</v>
      </c>
      <c r="P34">
        <v>0</v>
      </c>
      <c r="Q34">
        <v>0.998</v>
      </c>
      <c r="R34">
        <v>0.97699999999999998</v>
      </c>
      <c r="S34">
        <v>5.0000000000000001E-3</v>
      </c>
      <c r="T34">
        <v>0.997</v>
      </c>
      <c r="U34">
        <v>0.998</v>
      </c>
      <c r="V34">
        <v>0.998</v>
      </c>
      <c r="W34">
        <v>0.998</v>
      </c>
      <c r="Z34" s="1">
        <f t="shared" si="0"/>
        <v>7.4800000000000005E-2</v>
      </c>
      <c r="AA34" s="1">
        <f t="shared" si="1"/>
        <v>0.59830000000000005</v>
      </c>
    </row>
    <row r="35" spans="1:27">
      <c r="A35">
        <v>34</v>
      </c>
      <c r="B35" t="s">
        <v>182</v>
      </c>
      <c r="C35">
        <v>30</v>
      </c>
      <c r="D35">
        <v>0.997</v>
      </c>
      <c r="E35">
        <v>2E-3</v>
      </c>
      <c r="F35">
        <v>0.84599999999999997</v>
      </c>
      <c r="G35">
        <v>2E-3</v>
      </c>
      <c r="H35">
        <v>0.83599999999999997</v>
      </c>
      <c r="I35">
        <v>0.33300000000000002</v>
      </c>
      <c r="J35">
        <v>0.02</v>
      </c>
      <c r="K35">
        <v>1E-3</v>
      </c>
      <c r="L35">
        <v>3.0000000000000001E-3</v>
      </c>
      <c r="M35">
        <v>0</v>
      </c>
      <c r="N35">
        <v>2E-3</v>
      </c>
      <c r="O35">
        <v>0.98199999999999998</v>
      </c>
      <c r="P35">
        <v>2E-3</v>
      </c>
      <c r="Q35">
        <v>4.0000000000000001E-3</v>
      </c>
      <c r="R35">
        <v>8.9999999999999993E-3</v>
      </c>
      <c r="S35">
        <v>0.16500000000000001</v>
      </c>
      <c r="T35">
        <v>8.0000000000000002E-3</v>
      </c>
      <c r="U35">
        <v>0.996</v>
      </c>
      <c r="V35">
        <v>2.1000000000000001E-2</v>
      </c>
      <c r="W35">
        <v>0.998</v>
      </c>
      <c r="Z35" s="1">
        <f t="shared" si="0"/>
        <v>0.30399999999999999</v>
      </c>
      <c r="AA35" s="1">
        <f t="shared" si="1"/>
        <v>0.31870000000000004</v>
      </c>
    </row>
    <row r="36" spans="1:27">
      <c r="A36">
        <v>35</v>
      </c>
      <c r="B36" t="s">
        <v>183</v>
      </c>
      <c r="C36">
        <v>30</v>
      </c>
      <c r="D36">
        <v>0.998</v>
      </c>
      <c r="E36">
        <v>0.02</v>
      </c>
      <c r="F36">
        <v>0.124</v>
      </c>
      <c r="G36">
        <v>0</v>
      </c>
      <c r="H36">
        <v>0.14699999999999999</v>
      </c>
      <c r="I36">
        <v>1.2E-2</v>
      </c>
      <c r="J36">
        <v>0</v>
      </c>
      <c r="K36">
        <v>0</v>
      </c>
      <c r="L36">
        <v>0.96</v>
      </c>
      <c r="M36">
        <v>1E-3</v>
      </c>
      <c r="N36">
        <v>0.88900000000000001</v>
      </c>
      <c r="O36">
        <v>0</v>
      </c>
      <c r="P36">
        <v>0</v>
      </c>
      <c r="Q36">
        <v>0.998</v>
      </c>
      <c r="R36">
        <v>0.997</v>
      </c>
      <c r="S36">
        <v>4.0000000000000001E-3</v>
      </c>
      <c r="T36">
        <v>0</v>
      </c>
      <c r="U36">
        <v>0.998</v>
      </c>
      <c r="V36">
        <v>0.997</v>
      </c>
      <c r="W36">
        <v>0.998</v>
      </c>
      <c r="Z36" s="1">
        <f t="shared" si="0"/>
        <v>0.22620000000000001</v>
      </c>
      <c r="AA36" s="1">
        <f t="shared" si="1"/>
        <v>0.58810000000000007</v>
      </c>
    </row>
    <row r="37" spans="1:27">
      <c r="A37">
        <v>36</v>
      </c>
      <c r="B37" t="s">
        <v>184</v>
      </c>
      <c r="C37">
        <v>30</v>
      </c>
      <c r="D37">
        <v>0.378</v>
      </c>
      <c r="E37">
        <v>0.995</v>
      </c>
      <c r="F37">
        <v>0.99299999999999999</v>
      </c>
      <c r="G37">
        <v>3.0000000000000001E-3</v>
      </c>
      <c r="H37">
        <v>1.6E-2</v>
      </c>
      <c r="I37">
        <v>0</v>
      </c>
      <c r="J37">
        <v>4.0000000000000001E-3</v>
      </c>
      <c r="K37">
        <v>0</v>
      </c>
      <c r="L37">
        <v>0.997</v>
      </c>
      <c r="M37">
        <v>1E-3</v>
      </c>
      <c r="N37">
        <v>0.998</v>
      </c>
      <c r="O37">
        <v>0.85899999999999999</v>
      </c>
      <c r="P37">
        <v>0</v>
      </c>
      <c r="Q37">
        <v>0.998</v>
      </c>
      <c r="R37">
        <v>0.01</v>
      </c>
      <c r="S37">
        <v>1E-3</v>
      </c>
      <c r="T37">
        <v>0</v>
      </c>
      <c r="U37">
        <v>0.01</v>
      </c>
      <c r="V37">
        <v>0</v>
      </c>
      <c r="W37">
        <v>0</v>
      </c>
      <c r="Z37" s="1">
        <f t="shared" si="0"/>
        <v>0.3387</v>
      </c>
      <c r="AA37" s="1">
        <f t="shared" si="1"/>
        <v>0.28759999999999997</v>
      </c>
    </row>
    <row r="38" spans="1:27">
      <c r="A38">
        <v>37</v>
      </c>
      <c r="B38" t="s">
        <v>185</v>
      </c>
      <c r="C38">
        <v>30</v>
      </c>
      <c r="D38">
        <v>0.99299999999999999</v>
      </c>
      <c r="E38">
        <v>0.99299999999999999</v>
      </c>
      <c r="F38">
        <v>5.3999999999999999E-2</v>
      </c>
      <c r="G38">
        <v>4.4999999999999998E-2</v>
      </c>
      <c r="H38">
        <v>2E-3</v>
      </c>
      <c r="I38">
        <v>2E-3</v>
      </c>
      <c r="J38">
        <v>3.0000000000000001E-3</v>
      </c>
      <c r="K38">
        <v>0</v>
      </c>
      <c r="L38">
        <v>0.996</v>
      </c>
      <c r="M38">
        <v>0.997</v>
      </c>
      <c r="N38">
        <v>0.998</v>
      </c>
      <c r="O38">
        <v>0</v>
      </c>
      <c r="P38">
        <v>0</v>
      </c>
      <c r="Q38">
        <v>0.11700000000000001</v>
      </c>
      <c r="R38">
        <v>0.46100000000000002</v>
      </c>
      <c r="S38">
        <v>5.1999999999999998E-2</v>
      </c>
      <c r="T38">
        <v>0</v>
      </c>
      <c r="U38">
        <v>5.1999999999999998E-2</v>
      </c>
      <c r="V38">
        <v>1E-3</v>
      </c>
      <c r="W38">
        <v>0.45800000000000002</v>
      </c>
      <c r="Z38" s="1">
        <f t="shared" si="0"/>
        <v>0.40849999999999997</v>
      </c>
      <c r="AA38" s="1">
        <f t="shared" si="1"/>
        <v>0.21390000000000003</v>
      </c>
    </row>
    <row r="39" spans="1:27">
      <c r="A39">
        <v>38</v>
      </c>
      <c r="B39" t="s">
        <v>186</v>
      </c>
      <c r="C39">
        <v>30</v>
      </c>
      <c r="D39">
        <v>8.0000000000000002E-3</v>
      </c>
      <c r="E39">
        <v>0.99199999999999999</v>
      </c>
      <c r="F39">
        <v>0.72</v>
      </c>
      <c r="G39">
        <v>4.0000000000000001E-3</v>
      </c>
      <c r="H39">
        <v>0</v>
      </c>
      <c r="I39">
        <v>3.2000000000000001E-2</v>
      </c>
      <c r="J39">
        <v>1E-3</v>
      </c>
      <c r="K39">
        <v>0</v>
      </c>
      <c r="L39">
        <v>0.996</v>
      </c>
      <c r="M39">
        <v>0.997</v>
      </c>
      <c r="N39">
        <v>0.996</v>
      </c>
      <c r="O39">
        <v>0</v>
      </c>
      <c r="P39">
        <v>0</v>
      </c>
      <c r="Q39">
        <v>0.998</v>
      </c>
      <c r="R39">
        <v>2E-3</v>
      </c>
      <c r="S39">
        <v>0.53800000000000003</v>
      </c>
      <c r="T39">
        <v>0.26200000000000001</v>
      </c>
      <c r="U39">
        <v>0.997</v>
      </c>
      <c r="V39">
        <v>0.495</v>
      </c>
      <c r="W39">
        <v>1E-3</v>
      </c>
      <c r="Z39" s="1">
        <f t="shared" si="0"/>
        <v>0.375</v>
      </c>
      <c r="AA39" s="1">
        <f t="shared" si="1"/>
        <v>0.42889999999999995</v>
      </c>
    </row>
    <row r="40" spans="1:27">
      <c r="A40">
        <v>39</v>
      </c>
      <c r="B40" t="s">
        <v>187</v>
      </c>
      <c r="C40">
        <v>30</v>
      </c>
      <c r="D40">
        <v>0.996</v>
      </c>
      <c r="E40">
        <v>0.995</v>
      </c>
      <c r="F40">
        <v>1.9E-2</v>
      </c>
      <c r="G40">
        <v>1E-3</v>
      </c>
      <c r="H40">
        <v>0.372</v>
      </c>
      <c r="I40">
        <v>4.0000000000000001E-3</v>
      </c>
      <c r="J40">
        <v>0.121</v>
      </c>
      <c r="K40">
        <v>0</v>
      </c>
      <c r="L40">
        <v>0.996</v>
      </c>
      <c r="M40">
        <v>0.995</v>
      </c>
      <c r="N40">
        <v>0.998</v>
      </c>
      <c r="O40">
        <v>0</v>
      </c>
      <c r="P40">
        <v>0</v>
      </c>
      <c r="Q40">
        <v>0.998</v>
      </c>
      <c r="R40">
        <v>0.995</v>
      </c>
      <c r="S40">
        <v>1E-3</v>
      </c>
      <c r="T40">
        <v>0</v>
      </c>
      <c r="U40">
        <v>0.85</v>
      </c>
      <c r="V40">
        <v>1.2999999999999999E-2</v>
      </c>
      <c r="W40">
        <v>0</v>
      </c>
      <c r="Z40" s="1">
        <f t="shared" si="0"/>
        <v>0.44989999999999997</v>
      </c>
      <c r="AA40" s="1">
        <f t="shared" si="1"/>
        <v>0.38550000000000001</v>
      </c>
    </row>
    <row r="41" spans="1:27">
      <c r="A41">
        <v>40</v>
      </c>
      <c r="B41" t="s">
        <v>188</v>
      </c>
      <c r="C41">
        <v>30</v>
      </c>
      <c r="D41">
        <v>0.97</v>
      </c>
      <c r="E41">
        <v>0.996</v>
      </c>
      <c r="F41">
        <v>0.86599999999999999</v>
      </c>
      <c r="G41">
        <v>7.0000000000000001E-3</v>
      </c>
      <c r="H41">
        <v>0.02</v>
      </c>
      <c r="I41">
        <v>3.0000000000000001E-3</v>
      </c>
      <c r="J41">
        <v>3.4000000000000002E-2</v>
      </c>
      <c r="K41">
        <v>0</v>
      </c>
      <c r="L41">
        <v>0.997</v>
      </c>
      <c r="M41">
        <v>8.1000000000000003E-2</v>
      </c>
      <c r="N41">
        <v>0.998</v>
      </c>
      <c r="O41">
        <v>1E-3</v>
      </c>
      <c r="P41">
        <v>1E-3</v>
      </c>
      <c r="Q41">
        <v>0.33900000000000002</v>
      </c>
      <c r="R41">
        <v>1.7999999999999999E-2</v>
      </c>
      <c r="S41">
        <v>0.6</v>
      </c>
      <c r="T41">
        <v>0</v>
      </c>
      <c r="U41">
        <v>1E-3</v>
      </c>
      <c r="V41">
        <v>1E-3</v>
      </c>
      <c r="W41">
        <v>3.0000000000000001E-3</v>
      </c>
      <c r="Z41" s="1">
        <f t="shared" si="0"/>
        <v>0.39739999999999998</v>
      </c>
      <c r="AA41" s="1">
        <f t="shared" si="1"/>
        <v>0.19619999999999996</v>
      </c>
    </row>
    <row r="42" spans="1:27">
      <c r="A42">
        <v>41</v>
      </c>
      <c r="B42" t="s">
        <v>189</v>
      </c>
      <c r="C42">
        <v>30</v>
      </c>
      <c r="D42">
        <v>0.997</v>
      </c>
      <c r="E42">
        <v>0.99299999999999999</v>
      </c>
      <c r="F42">
        <v>1.4E-2</v>
      </c>
      <c r="G42">
        <v>3.2000000000000001E-2</v>
      </c>
      <c r="H42">
        <v>1E-3</v>
      </c>
      <c r="I42">
        <v>0.78800000000000003</v>
      </c>
      <c r="J42">
        <v>2E-3</v>
      </c>
      <c r="K42">
        <v>0</v>
      </c>
      <c r="L42">
        <v>0.996</v>
      </c>
      <c r="M42">
        <v>0.995</v>
      </c>
      <c r="N42">
        <v>0.998</v>
      </c>
      <c r="O42">
        <v>0</v>
      </c>
      <c r="P42">
        <v>0</v>
      </c>
      <c r="Q42">
        <v>8.5999999999999993E-2</v>
      </c>
      <c r="R42">
        <v>1.0999999999999999E-2</v>
      </c>
      <c r="S42">
        <v>0.79900000000000004</v>
      </c>
      <c r="T42">
        <v>1E-3</v>
      </c>
      <c r="U42">
        <v>0.997</v>
      </c>
      <c r="V42">
        <v>1E-3</v>
      </c>
      <c r="W42">
        <v>0.997</v>
      </c>
      <c r="Z42" s="1">
        <f t="shared" si="0"/>
        <v>0.48179999999999995</v>
      </c>
      <c r="AA42" s="1">
        <f t="shared" si="1"/>
        <v>0.38899999999999996</v>
      </c>
    </row>
    <row r="43" spans="1:27">
      <c r="A43">
        <v>42</v>
      </c>
      <c r="B43" t="s">
        <v>190</v>
      </c>
      <c r="C43">
        <v>30</v>
      </c>
      <c r="D43">
        <v>0</v>
      </c>
      <c r="E43">
        <v>0.99299999999999999</v>
      </c>
      <c r="F43">
        <v>0.99399999999999999</v>
      </c>
      <c r="G43">
        <v>0.26200000000000001</v>
      </c>
      <c r="H43">
        <v>0.996</v>
      </c>
      <c r="I43">
        <v>0.13900000000000001</v>
      </c>
      <c r="J43">
        <v>1E-3</v>
      </c>
      <c r="K43">
        <v>0</v>
      </c>
      <c r="L43">
        <v>1.4999999999999999E-2</v>
      </c>
      <c r="M43">
        <v>2.9000000000000001E-2</v>
      </c>
      <c r="N43">
        <v>0</v>
      </c>
      <c r="O43">
        <v>0.66300000000000003</v>
      </c>
      <c r="P43">
        <v>2E-3</v>
      </c>
      <c r="Q43">
        <v>2E-3</v>
      </c>
      <c r="R43">
        <v>0.99299999999999999</v>
      </c>
      <c r="S43">
        <v>0.91</v>
      </c>
      <c r="T43">
        <v>0</v>
      </c>
      <c r="U43">
        <v>0</v>
      </c>
      <c r="V43">
        <v>0</v>
      </c>
      <c r="W43">
        <v>0.33900000000000002</v>
      </c>
      <c r="Z43" s="1">
        <f t="shared" si="0"/>
        <v>0.34290000000000004</v>
      </c>
      <c r="AA43" s="1">
        <f t="shared" si="1"/>
        <v>0.29090000000000005</v>
      </c>
    </row>
    <row r="44" spans="1:27">
      <c r="A44">
        <v>43</v>
      </c>
      <c r="B44" t="s">
        <v>191</v>
      </c>
      <c r="C44">
        <v>30</v>
      </c>
      <c r="D44">
        <v>4.8000000000000001E-2</v>
      </c>
      <c r="E44">
        <v>0.996</v>
      </c>
      <c r="F44">
        <v>0.98399999999999999</v>
      </c>
      <c r="G44">
        <v>0.19800000000000001</v>
      </c>
      <c r="H44">
        <v>0.997</v>
      </c>
      <c r="I44">
        <v>1E-3</v>
      </c>
      <c r="J44">
        <v>2E-3</v>
      </c>
      <c r="K44">
        <v>0</v>
      </c>
      <c r="L44">
        <v>1E-3</v>
      </c>
      <c r="M44">
        <v>0.45700000000000002</v>
      </c>
      <c r="N44">
        <v>0</v>
      </c>
      <c r="O44">
        <v>0.998</v>
      </c>
      <c r="P44">
        <v>0</v>
      </c>
      <c r="Q44">
        <v>0.997</v>
      </c>
      <c r="R44">
        <v>0.998</v>
      </c>
      <c r="S44">
        <v>3.2000000000000001E-2</v>
      </c>
      <c r="T44">
        <v>0</v>
      </c>
      <c r="U44">
        <v>0</v>
      </c>
      <c r="V44">
        <v>0</v>
      </c>
      <c r="W44">
        <v>8.1000000000000003E-2</v>
      </c>
      <c r="Z44" s="1">
        <f t="shared" si="0"/>
        <v>0.36839999999999995</v>
      </c>
      <c r="AA44" s="1">
        <f t="shared" si="1"/>
        <v>0.31060000000000004</v>
      </c>
    </row>
    <row r="45" spans="1:27">
      <c r="A45">
        <v>44</v>
      </c>
      <c r="B45" t="s">
        <v>192</v>
      </c>
      <c r="C45">
        <v>30</v>
      </c>
      <c r="D45">
        <v>0</v>
      </c>
      <c r="E45">
        <v>0.76500000000000001</v>
      </c>
      <c r="F45">
        <v>0.99099999999999999</v>
      </c>
      <c r="G45">
        <v>0</v>
      </c>
      <c r="H45">
        <v>3.5999999999999997E-2</v>
      </c>
      <c r="I45">
        <v>5.0000000000000001E-3</v>
      </c>
      <c r="J45">
        <v>7.0000000000000001E-3</v>
      </c>
      <c r="K45">
        <v>0</v>
      </c>
      <c r="L45">
        <v>1.7000000000000001E-2</v>
      </c>
      <c r="M45">
        <v>0.998</v>
      </c>
      <c r="N45">
        <v>0</v>
      </c>
      <c r="O45">
        <v>8.9999999999999993E-3</v>
      </c>
      <c r="P45">
        <v>0</v>
      </c>
      <c r="Q45">
        <v>8.0000000000000002E-3</v>
      </c>
      <c r="R45">
        <v>0.995</v>
      </c>
      <c r="S45">
        <v>0.998</v>
      </c>
      <c r="T45">
        <v>1E-3</v>
      </c>
      <c r="U45">
        <v>1E-3</v>
      </c>
      <c r="V45">
        <v>1E-3</v>
      </c>
      <c r="W45">
        <v>0.996</v>
      </c>
      <c r="Z45" s="1">
        <f t="shared" si="0"/>
        <v>0.28189999999999998</v>
      </c>
      <c r="AA45" s="1">
        <f t="shared" si="1"/>
        <v>0.30089999999999995</v>
      </c>
    </row>
    <row r="46" spans="1:27">
      <c r="A46">
        <v>45</v>
      </c>
      <c r="B46" t="s">
        <v>193</v>
      </c>
      <c r="C46">
        <v>30</v>
      </c>
      <c r="D46">
        <v>1.2999999999999999E-2</v>
      </c>
      <c r="E46">
        <v>0.98399999999999999</v>
      </c>
      <c r="F46">
        <v>0.997</v>
      </c>
      <c r="G46">
        <v>1E-3</v>
      </c>
      <c r="H46">
        <v>0.997</v>
      </c>
      <c r="I46">
        <v>0</v>
      </c>
      <c r="J46">
        <v>0</v>
      </c>
      <c r="K46">
        <v>0</v>
      </c>
      <c r="L46">
        <v>0</v>
      </c>
      <c r="M46">
        <v>1.4999999999999999E-2</v>
      </c>
      <c r="N46">
        <v>0</v>
      </c>
      <c r="O46">
        <v>0.998</v>
      </c>
      <c r="P46">
        <v>0</v>
      </c>
      <c r="Q46">
        <v>0.998</v>
      </c>
      <c r="R46">
        <v>0.997</v>
      </c>
      <c r="S46">
        <v>2.5999999999999999E-2</v>
      </c>
      <c r="T46">
        <v>0</v>
      </c>
      <c r="U46">
        <v>0</v>
      </c>
      <c r="V46">
        <v>0</v>
      </c>
      <c r="W46">
        <v>0.997</v>
      </c>
      <c r="Z46" s="1">
        <f t="shared" si="0"/>
        <v>0.30070000000000002</v>
      </c>
      <c r="AA46" s="1">
        <f t="shared" si="1"/>
        <v>0.40160000000000001</v>
      </c>
    </row>
    <row r="47" spans="1:27">
      <c r="A47">
        <v>46</v>
      </c>
      <c r="B47" t="s">
        <v>194</v>
      </c>
      <c r="C47">
        <v>30</v>
      </c>
      <c r="D47">
        <v>8.9999999999999993E-3</v>
      </c>
      <c r="E47">
        <v>0.996</v>
      </c>
      <c r="F47">
        <v>0.46100000000000002</v>
      </c>
      <c r="G47">
        <v>0.20499999999999999</v>
      </c>
      <c r="H47">
        <v>0.996</v>
      </c>
      <c r="I47">
        <v>3.3000000000000002E-2</v>
      </c>
      <c r="J47">
        <v>4.0000000000000001E-3</v>
      </c>
      <c r="K47">
        <v>0</v>
      </c>
      <c r="L47">
        <v>0</v>
      </c>
      <c r="M47">
        <v>0.997</v>
      </c>
      <c r="N47">
        <v>1E-3</v>
      </c>
      <c r="O47">
        <v>0.95899999999999996</v>
      </c>
      <c r="P47">
        <v>0</v>
      </c>
      <c r="Q47">
        <v>0.998</v>
      </c>
      <c r="R47">
        <v>0.998</v>
      </c>
      <c r="S47">
        <v>0.78100000000000003</v>
      </c>
      <c r="T47">
        <v>1E-3</v>
      </c>
      <c r="U47">
        <v>1E-3</v>
      </c>
      <c r="V47">
        <v>0.159</v>
      </c>
      <c r="W47">
        <v>1E-3</v>
      </c>
      <c r="Z47" s="1">
        <f t="shared" si="0"/>
        <v>0.37009999999999998</v>
      </c>
      <c r="AA47" s="1">
        <f t="shared" si="1"/>
        <v>0.38989999999999997</v>
      </c>
    </row>
    <row r="48" spans="1:27">
      <c r="A48">
        <v>47</v>
      </c>
      <c r="B48" t="s">
        <v>195</v>
      </c>
      <c r="C48">
        <v>30</v>
      </c>
      <c r="D48">
        <v>1E-3</v>
      </c>
      <c r="E48">
        <v>0.98499999999999999</v>
      </c>
      <c r="F48">
        <v>0.65900000000000003</v>
      </c>
      <c r="G48">
        <v>2E-3</v>
      </c>
      <c r="H48">
        <v>0.96199999999999997</v>
      </c>
      <c r="I48">
        <v>1.9E-2</v>
      </c>
      <c r="J48">
        <v>1E-3</v>
      </c>
      <c r="K48">
        <v>0</v>
      </c>
      <c r="L48">
        <v>3.5000000000000003E-2</v>
      </c>
      <c r="M48">
        <v>0.997</v>
      </c>
      <c r="N48">
        <v>5.0000000000000001E-3</v>
      </c>
      <c r="O48">
        <v>2E-3</v>
      </c>
      <c r="P48">
        <v>1E-3</v>
      </c>
      <c r="Q48">
        <v>1E-3</v>
      </c>
      <c r="R48">
        <v>0.997</v>
      </c>
      <c r="S48">
        <v>0.45</v>
      </c>
      <c r="T48">
        <v>0</v>
      </c>
      <c r="U48">
        <v>0</v>
      </c>
      <c r="V48">
        <v>1E-3</v>
      </c>
      <c r="W48">
        <v>0.622</v>
      </c>
      <c r="Z48" s="1">
        <f t="shared" si="0"/>
        <v>0.36609999999999998</v>
      </c>
      <c r="AA48" s="1">
        <f t="shared" si="1"/>
        <v>0.20789999999999997</v>
      </c>
    </row>
    <row r="49" spans="1:30">
      <c r="D49" s="1" t="s">
        <v>2</v>
      </c>
      <c r="E49" s="1" t="s">
        <v>3</v>
      </c>
      <c r="F49" s="1" t="s">
        <v>4</v>
      </c>
      <c r="G49" s="1" t="s">
        <v>5</v>
      </c>
      <c r="H49" s="1" t="s">
        <v>6</v>
      </c>
      <c r="I49" s="1" t="s">
        <v>7</v>
      </c>
      <c r="J49" s="1" t="s">
        <v>8</v>
      </c>
      <c r="K49" s="1" t="s">
        <v>9</v>
      </c>
      <c r="L49" s="1" t="s">
        <v>10</v>
      </c>
      <c r="M49" s="1" t="s">
        <v>11</v>
      </c>
      <c r="N49" s="1" t="s">
        <v>17</v>
      </c>
      <c r="O49" s="1" t="s">
        <v>18</v>
      </c>
      <c r="P49" s="1" t="s">
        <v>19</v>
      </c>
      <c r="Q49" s="1" t="s">
        <v>20</v>
      </c>
      <c r="R49" s="1" t="s">
        <v>21</v>
      </c>
      <c r="S49" s="1" t="s">
        <v>22</v>
      </c>
      <c r="T49" s="1" t="s">
        <v>23</v>
      </c>
      <c r="U49" s="1" t="s">
        <v>24</v>
      </c>
      <c r="V49" s="1" t="s">
        <v>25</v>
      </c>
      <c r="W49" s="1" t="s">
        <v>26</v>
      </c>
      <c r="Z49" s="1" t="s">
        <v>14</v>
      </c>
      <c r="AA49" s="1" t="s">
        <v>15</v>
      </c>
    </row>
    <row r="50" spans="1:30">
      <c r="B50" s="1" t="s">
        <v>12</v>
      </c>
      <c r="C50" s="1" t="s">
        <v>0</v>
      </c>
      <c r="D50" s="2">
        <f>AVERAGE(D1:D24)</f>
        <v>0.45079166666666665</v>
      </c>
      <c r="E50" s="2">
        <f t="shared" ref="E50:W50" si="2">AVERAGE(E1:E24)</f>
        <v>0.33641666666666664</v>
      </c>
      <c r="F50" s="2">
        <f t="shared" si="2"/>
        <v>0.53304166666666652</v>
      </c>
      <c r="G50" s="2">
        <f t="shared" si="2"/>
        <v>0.68875000000000008</v>
      </c>
      <c r="H50" s="2">
        <f t="shared" si="2"/>
        <v>0.54925000000000013</v>
      </c>
      <c r="I50" s="2">
        <f t="shared" si="2"/>
        <v>0.25216666666666665</v>
      </c>
      <c r="J50" s="2">
        <f t="shared" si="2"/>
        <v>0.40516666666666662</v>
      </c>
      <c r="K50" s="2">
        <f t="shared" si="2"/>
        <v>0.99012499999999981</v>
      </c>
      <c r="L50" s="2">
        <f t="shared" si="2"/>
        <v>0.51916666666666667</v>
      </c>
      <c r="M50" s="2">
        <f t="shared" si="2"/>
        <v>0.37370833333333325</v>
      </c>
      <c r="N50" s="2">
        <f t="shared" si="2"/>
        <v>0.72116666666666662</v>
      </c>
      <c r="O50" s="2">
        <f t="shared" si="2"/>
        <v>0.89095833333333296</v>
      </c>
      <c r="P50" s="2">
        <f t="shared" si="2"/>
        <v>0.9976250000000001</v>
      </c>
      <c r="Q50" s="2">
        <f t="shared" si="2"/>
        <v>6.7666666666666667E-2</v>
      </c>
      <c r="R50" s="2">
        <f t="shared" si="2"/>
        <v>0.14345833333333335</v>
      </c>
      <c r="S50" s="2">
        <f t="shared" si="2"/>
        <v>0.3990833333333334</v>
      </c>
      <c r="T50" s="2">
        <f t="shared" si="2"/>
        <v>0.47883333333333339</v>
      </c>
      <c r="U50" s="2">
        <f t="shared" si="2"/>
        <v>4.1666666666666665E-5</v>
      </c>
      <c r="V50" s="2">
        <f t="shared" si="2"/>
        <v>0.47795833333333321</v>
      </c>
      <c r="W50" s="2">
        <f t="shared" si="2"/>
        <v>0.19120833333333331</v>
      </c>
      <c r="Y50" s="1" t="s">
        <v>0</v>
      </c>
      <c r="Z50" s="2">
        <f>AVERAGE(Z1:Z24)</f>
        <v>0.5098583333333333</v>
      </c>
      <c r="AA50" s="2">
        <f>AVERAGE(AA1:AA24)</f>
        <v>0.43680000000000002</v>
      </c>
      <c r="AB50" s="1" t="s">
        <v>0</v>
      </c>
      <c r="AC50" s="2"/>
      <c r="AD50" s="2"/>
    </row>
    <row r="51" spans="1:30">
      <c r="C51" s="1" t="s">
        <v>1</v>
      </c>
      <c r="D51" s="2">
        <f>AVERAGE(D25:D48)</f>
        <v>0.40525000000000005</v>
      </c>
      <c r="E51" s="2">
        <f t="shared" ref="E51:W51" si="3">AVERAGE(E25:E48)</f>
        <v>0.49350000000000005</v>
      </c>
      <c r="F51" s="2">
        <f t="shared" si="3"/>
        <v>0.66312499999999996</v>
      </c>
      <c r="G51" s="2">
        <f t="shared" si="3"/>
        <v>3.216666666666667E-2</v>
      </c>
      <c r="H51" s="2">
        <f t="shared" si="3"/>
        <v>0.34712499999999996</v>
      </c>
      <c r="I51" s="2">
        <f t="shared" si="3"/>
        <v>0.18633333333333338</v>
      </c>
      <c r="J51" s="2">
        <f t="shared" si="3"/>
        <v>7.9708333333333312E-2</v>
      </c>
      <c r="K51" s="2">
        <f t="shared" si="3"/>
        <v>4.1666666666666665E-5</v>
      </c>
      <c r="L51" s="2">
        <f t="shared" si="3"/>
        <v>0.51320833333333338</v>
      </c>
      <c r="M51" s="2">
        <f t="shared" si="3"/>
        <v>0.54458333333333331</v>
      </c>
      <c r="N51" s="2">
        <f t="shared" si="3"/>
        <v>0.28937499999999999</v>
      </c>
      <c r="O51" s="2">
        <f t="shared" si="3"/>
        <v>0.32566666666666672</v>
      </c>
      <c r="P51" s="2">
        <f t="shared" si="3"/>
        <v>9.1666666666666687E-4</v>
      </c>
      <c r="Q51" s="2">
        <f t="shared" si="3"/>
        <v>0.53712499999999985</v>
      </c>
      <c r="R51" s="2">
        <f t="shared" si="3"/>
        <v>0.48291666666666666</v>
      </c>
      <c r="S51" s="2">
        <f t="shared" si="3"/>
        <v>0.4614583333333333</v>
      </c>
      <c r="T51" s="2">
        <f t="shared" si="3"/>
        <v>0.34420833333333328</v>
      </c>
      <c r="U51" s="2">
        <f t="shared" si="3"/>
        <v>0.50112499999999993</v>
      </c>
      <c r="V51" s="2">
        <f t="shared" si="3"/>
        <v>0.35116666666666657</v>
      </c>
      <c r="W51" s="2">
        <f t="shared" si="3"/>
        <v>0.43687500000000007</v>
      </c>
      <c r="Y51" s="1" t="s">
        <v>1</v>
      </c>
      <c r="Z51" s="2">
        <f>AVERAGE(Z25:Z48)</f>
        <v>0.32650416666666671</v>
      </c>
      <c r="AA51" s="2">
        <f>AVERAGE(AA25:AA48)</f>
        <v>0.37308333333333338</v>
      </c>
      <c r="AB51" s="1" t="s">
        <v>1</v>
      </c>
      <c r="AC51" s="2"/>
      <c r="AD51" s="2"/>
    </row>
    <row r="52" spans="1:30">
      <c r="C52" s="1" t="s">
        <v>16</v>
      </c>
      <c r="D52" s="3">
        <f>TTEST(D1:D24,D25:D48,2,2)</f>
        <v>0.74569485545333314</v>
      </c>
      <c r="E52" s="3">
        <f t="shared" ref="E52:W52" si="4">TTEST(E1:E24,E25:E48,2,2)</f>
        <v>0.24116944434467624</v>
      </c>
      <c r="F52" s="3">
        <f t="shared" si="4"/>
        <v>0.29008133648368539</v>
      </c>
      <c r="G52" s="3">
        <f t="shared" si="4"/>
        <v>4.2149554330277691E-9</v>
      </c>
      <c r="H52" s="3">
        <f t="shared" si="4"/>
        <v>0.13265340062086528</v>
      </c>
      <c r="I52" s="3">
        <f t="shared" si="4"/>
        <v>0.5506038756869216</v>
      </c>
      <c r="J52" s="3">
        <f t="shared" si="4"/>
        <v>3.2723180875872259E-3</v>
      </c>
      <c r="K52" s="3">
        <f t="shared" si="4"/>
        <v>1.2503168437127997E-75</v>
      </c>
      <c r="L52" s="3">
        <f t="shared" si="4"/>
        <v>0.96601379316660085</v>
      </c>
      <c r="M52" s="3">
        <f t="shared" si="4"/>
        <v>0.19340247698214186</v>
      </c>
      <c r="N52" s="3">
        <f t="shared" si="4"/>
        <v>1.1638967619375629E-3</v>
      </c>
      <c r="O52" s="3">
        <f t="shared" si="4"/>
        <v>1.8041286767829628E-6</v>
      </c>
      <c r="P52" s="3">
        <f t="shared" si="4"/>
        <v>3.2109612722587325E-120</v>
      </c>
      <c r="Q52" s="3">
        <f t="shared" si="4"/>
        <v>3.6477556740826668E-5</v>
      </c>
      <c r="R52" s="3">
        <f t="shared" si="4"/>
        <v>4.3230534954968678E-3</v>
      </c>
      <c r="S52" s="3">
        <f t="shared" si="4"/>
        <v>0.57945391252906786</v>
      </c>
      <c r="T52" s="3">
        <f t="shared" si="4"/>
        <v>0.32643437335114633</v>
      </c>
      <c r="U52" s="3">
        <f t="shared" si="4"/>
        <v>9.5696353078521559E-6</v>
      </c>
      <c r="V52" s="3">
        <f t="shared" si="4"/>
        <v>0.31894270697329696</v>
      </c>
      <c r="W52" s="3">
        <f t="shared" si="4"/>
        <v>4.0903387524390593E-2</v>
      </c>
      <c r="Y52" s="1" t="s">
        <v>16</v>
      </c>
      <c r="Z52" s="3">
        <f>TTEST(Z1:Z24,Z25:Z48,2,2)</f>
        <v>1.9878535427062194E-9</v>
      </c>
      <c r="AA52" s="3">
        <f>TTEST(AA1:AA24,AA25:AA48,2,2)</f>
        <v>4.4658154854930084E-2</v>
      </c>
      <c r="AB52" s="1" t="s">
        <v>16</v>
      </c>
      <c r="AC52" s="3"/>
      <c r="AD52" s="3"/>
    </row>
    <row r="53" spans="1:30">
      <c r="B53" s="1" t="s">
        <v>13</v>
      </c>
      <c r="C53" s="1" t="s">
        <v>0</v>
      </c>
      <c r="D53" s="3">
        <f>STDEV(D1:D24)/SQRT(COUNT(D1:D24))</f>
        <v>0.10073987127075032</v>
      </c>
      <c r="E53" s="3">
        <f t="shared" ref="E53:W53" si="5">STDEV(E1:E24)/SQRT(COUNT(E1:E24))</f>
        <v>8.5918922783462151E-2</v>
      </c>
      <c r="F53" s="3">
        <f t="shared" si="5"/>
        <v>9.4222840994615656E-2</v>
      </c>
      <c r="G53" s="3">
        <f t="shared" si="5"/>
        <v>8.9608331530668203E-2</v>
      </c>
      <c r="H53" s="3">
        <f t="shared" si="5"/>
        <v>9.8858617571337418E-2</v>
      </c>
      <c r="I53" s="3">
        <f t="shared" si="5"/>
        <v>8.9686645853462754E-2</v>
      </c>
      <c r="J53" s="3">
        <f t="shared" si="5"/>
        <v>9.5620279871506952E-2</v>
      </c>
      <c r="K53" s="3">
        <f t="shared" si="5"/>
        <v>3.6001773808957021E-3</v>
      </c>
      <c r="L53" s="3">
        <f t="shared" si="5"/>
        <v>0.10126161888364812</v>
      </c>
      <c r="M53" s="3">
        <f t="shared" si="5"/>
        <v>8.9859823992678584E-2</v>
      </c>
      <c r="N53" s="3">
        <f t="shared" si="5"/>
        <v>8.3229181290923993E-2</v>
      </c>
      <c r="O53" s="3">
        <f t="shared" si="5"/>
        <v>5.004543150350501E-2</v>
      </c>
      <c r="P53" s="3">
        <f t="shared" si="5"/>
        <v>1.0094660663590612E-4</v>
      </c>
      <c r="Q53" s="3">
        <f t="shared" si="5"/>
        <v>3.3091696639390218E-2</v>
      </c>
      <c r="R53" s="3">
        <f t="shared" si="5"/>
        <v>5.699879159558989E-2</v>
      </c>
      <c r="S53" s="3">
        <f t="shared" si="5"/>
        <v>7.244202871368656E-2</v>
      </c>
      <c r="T53" s="3">
        <f t="shared" si="5"/>
        <v>9.5012349820207537E-2</v>
      </c>
      <c r="U53" s="3">
        <f t="shared" si="5"/>
        <v>4.1666666666666672E-5</v>
      </c>
      <c r="V53" s="3">
        <f t="shared" si="5"/>
        <v>8.5777021330220068E-2</v>
      </c>
      <c r="W53" s="3">
        <f t="shared" si="5"/>
        <v>6.6434640954247726E-2</v>
      </c>
      <c r="Z53" s="3">
        <f>STDEV(Z1:Z24)/SQRT(COUNT(Z1:Z24))</f>
        <v>1.7686993621231696E-2</v>
      </c>
      <c r="AA53" s="3">
        <f>STDEV(AA1:AA24)/SQRT(COUNT(AA1:AA24))</f>
        <v>1.8521730285090045E-2</v>
      </c>
      <c r="AC53" s="3"/>
      <c r="AD53" s="3"/>
    </row>
    <row r="54" spans="1:30">
      <c r="C54" s="1" t="s">
        <v>1</v>
      </c>
      <c r="D54" s="3">
        <f>STDEV(D25:D48)/SQRT(COUNT(D25:D48))</f>
        <v>9.6612764519580632E-2</v>
      </c>
      <c r="E54" s="3">
        <f t="shared" ref="E54:W54" si="6">STDEV(E25:E48)/SQRT(COUNT(E25:E48))</f>
        <v>0.10059511325901571</v>
      </c>
      <c r="F54" s="3">
        <f t="shared" si="6"/>
        <v>7.6776480408003722E-2</v>
      </c>
      <c r="G54" s="3">
        <f t="shared" si="6"/>
        <v>1.5241256303855233E-2</v>
      </c>
      <c r="H54" s="3">
        <f t="shared" si="6"/>
        <v>8.7520914943436418E-2</v>
      </c>
      <c r="I54" s="3">
        <f t="shared" si="6"/>
        <v>6.2801148870995263E-2</v>
      </c>
      <c r="J54" s="3">
        <f t="shared" si="6"/>
        <v>4.3108956968288141E-2</v>
      </c>
      <c r="K54" s="3">
        <f t="shared" si="6"/>
        <v>4.1666666666666665E-5</v>
      </c>
      <c r="L54" s="3">
        <f t="shared" si="6"/>
        <v>9.5338754897399777E-2</v>
      </c>
      <c r="M54" s="3">
        <f t="shared" si="6"/>
        <v>9.3195931145761982E-2</v>
      </c>
      <c r="N54" s="3">
        <f t="shared" si="6"/>
        <v>9.2816708353817862E-2</v>
      </c>
      <c r="O54" s="3">
        <f t="shared" si="6"/>
        <v>9.0472484941008249E-2</v>
      </c>
      <c r="P54" s="3">
        <f t="shared" si="6"/>
        <v>3.7550288342293349E-4</v>
      </c>
      <c r="Q54" s="3">
        <f t="shared" si="6"/>
        <v>9.722177531815851E-2</v>
      </c>
      <c r="R54" s="3">
        <f t="shared" si="6"/>
        <v>9.7655096200913463E-2</v>
      </c>
      <c r="S54" s="3">
        <f t="shared" si="6"/>
        <v>8.5095597971235434E-2</v>
      </c>
      <c r="T54" s="3">
        <f t="shared" si="6"/>
        <v>9.6920966965669417E-2</v>
      </c>
      <c r="U54" s="3">
        <f t="shared" si="6"/>
        <v>0.10072685681073849</v>
      </c>
      <c r="V54" s="3">
        <f t="shared" si="6"/>
        <v>9.2078744393492534E-2</v>
      </c>
      <c r="W54" s="3">
        <f t="shared" si="6"/>
        <v>9.6040946741933753E-2</v>
      </c>
      <c r="Z54" s="3">
        <f>STDEV(Z25:Z48)/SQRT(COUNT(Z25:Z48))</f>
        <v>1.7151691596092967E-2</v>
      </c>
      <c r="AA54" s="3">
        <f>STDEV(AA25:AA48)/SQRT(COUNT(AA25:AA48))</f>
        <v>2.4691822757972118E-2</v>
      </c>
      <c r="AC54" s="3"/>
      <c r="AD54" s="3"/>
    </row>
    <row r="55" spans="1:30">
      <c r="D55" s="2">
        <f>D50-D51</f>
        <v>4.5541666666666591E-2</v>
      </c>
      <c r="E55" s="2">
        <f t="shared" ref="E55:W55" si="7">E50-E51</f>
        <v>-0.15708333333333341</v>
      </c>
      <c r="F55" s="2">
        <f t="shared" si="7"/>
        <v>-0.13008333333333344</v>
      </c>
      <c r="G55" s="2">
        <f t="shared" si="7"/>
        <v>0.65658333333333341</v>
      </c>
      <c r="H55" s="2">
        <f t="shared" si="7"/>
        <v>0.20212500000000017</v>
      </c>
      <c r="I55" s="2">
        <f t="shared" si="7"/>
        <v>6.5833333333333272E-2</v>
      </c>
      <c r="J55" s="2">
        <f t="shared" si="7"/>
        <v>0.32545833333333329</v>
      </c>
      <c r="K55" s="2">
        <f t="shared" si="7"/>
        <v>0.99008333333333309</v>
      </c>
      <c r="L55" s="2">
        <f t="shared" si="7"/>
        <v>5.9583333333332877E-3</v>
      </c>
      <c r="M55" s="2">
        <f t="shared" si="7"/>
        <v>-0.17087500000000005</v>
      </c>
      <c r="N55" s="2">
        <f t="shared" si="7"/>
        <v>0.43179166666666663</v>
      </c>
      <c r="O55" s="2">
        <f t="shared" si="7"/>
        <v>0.5652916666666663</v>
      </c>
      <c r="P55" s="2">
        <f t="shared" si="7"/>
        <v>0.99670833333333342</v>
      </c>
      <c r="Q55" s="2">
        <f t="shared" si="7"/>
        <v>-0.4694583333333332</v>
      </c>
      <c r="R55" s="2">
        <f t="shared" si="7"/>
        <v>-0.33945833333333331</v>
      </c>
      <c r="S55" s="2">
        <f t="shared" si="7"/>
        <v>-6.2374999999999903E-2</v>
      </c>
      <c r="T55" s="2">
        <f t="shared" si="7"/>
        <v>0.13462500000000011</v>
      </c>
      <c r="U55" s="2">
        <f t="shared" si="7"/>
        <v>-0.50108333333333321</v>
      </c>
      <c r="V55" s="2">
        <f t="shared" si="7"/>
        <v>0.12679166666666664</v>
      </c>
      <c r="W55" s="2">
        <f t="shared" si="7"/>
        <v>-0.24566666666666676</v>
      </c>
    </row>
    <row r="56" spans="1:30">
      <c r="D56" s="2" t="str">
        <f>IF(D55=MIN($D55:$W55),"Tools",IF(D55=MAX($D55:$W55),"Animals",""))</f>
        <v/>
      </c>
      <c r="E56" s="2" t="str">
        <f t="shared" ref="E56:W56" si="8">IF(E55=MIN($D55:$W55),"Tools",IF(E55=MAX($D55:$W55),"Animals",""))</f>
        <v/>
      </c>
      <c r="F56" s="2" t="str">
        <f t="shared" si="8"/>
        <v/>
      </c>
      <c r="G56" s="2" t="str">
        <f t="shared" si="8"/>
        <v/>
      </c>
      <c r="H56" s="2" t="str">
        <f t="shared" si="8"/>
        <v/>
      </c>
      <c r="I56" s="2" t="str">
        <f t="shared" si="8"/>
        <v/>
      </c>
      <c r="J56" s="2" t="str">
        <f t="shared" si="8"/>
        <v/>
      </c>
      <c r="K56" s="2" t="str">
        <f t="shared" si="8"/>
        <v/>
      </c>
      <c r="L56" s="2" t="str">
        <f t="shared" si="8"/>
        <v/>
      </c>
      <c r="M56" s="2" t="str">
        <f t="shared" si="8"/>
        <v/>
      </c>
      <c r="N56" s="2" t="str">
        <f t="shared" si="8"/>
        <v/>
      </c>
      <c r="O56" s="2" t="str">
        <f t="shared" si="8"/>
        <v/>
      </c>
      <c r="P56" s="2" t="str">
        <f t="shared" si="8"/>
        <v>Animals</v>
      </c>
      <c r="Q56" s="2" t="str">
        <f t="shared" si="8"/>
        <v/>
      </c>
      <c r="R56" s="2" t="str">
        <f t="shared" si="8"/>
        <v/>
      </c>
      <c r="S56" s="2" t="str">
        <f t="shared" si="8"/>
        <v/>
      </c>
      <c r="T56" s="2" t="str">
        <f t="shared" si="8"/>
        <v/>
      </c>
      <c r="U56" s="2" t="str">
        <f t="shared" si="8"/>
        <v>Tools</v>
      </c>
      <c r="V56" s="2" t="str">
        <f t="shared" si="8"/>
        <v/>
      </c>
      <c r="W56" s="2" t="str">
        <f t="shared" si="8"/>
        <v/>
      </c>
    </row>
    <row r="57" spans="1:30">
      <c r="D57" s="1" t="s">
        <v>2</v>
      </c>
      <c r="E57" s="1" t="s">
        <v>3</v>
      </c>
      <c r="F57" s="1" t="s">
        <v>4</v>
      </c>
      <c r="G57" s="1" t="s">
        <v>5</v>
      </c>
      <c r="H57" s="1" t="s">
        <v>6</v>
      </c>
      <c r="I57" s="1" t="s">
        <v>7</v>
      </c>
      <c r="J57" s="1" t="s">
        <v>8</v>
      </c>
      <c r="K57" s="1" t="s">
        <v>9</v>
      </c>
      <c r="L57" s="1" t="s">
        <v>10</v>
      </c>
      <c r="M57" s="1" t="s">
        <v>11</v>
      </c>
      <c r="N57" s="1" t="s">
        <v>17</v>
      </c>
      <c r="O57" s="1" t="s">
        <v>18</v>
      </c>
      <c r="P57" s="1" t="s">
        <v>19</v>
      </c>
      <c r="Q57" s="1" t="s">
        <v>20</v>
      </c>
      <c r="R57" s="1" t="s">
        <v>21</v>
      </c>
      <c r="S57" s="1" t="s">
        <v>22</v>
      </c>
      <c r="T57" s="1" t="s">
        <v>23</v>
      </c>
      <c r="U57" s="1" t="s">
        <v>24</v>
      </c>
      <c r="V57" s="1" t="s">
        <v>25</v>
      </c>
      <c r="W57" s="1" t="s">
        <v>26</v>
      </c>
    </row>
    <row r="58" spans="1:30">
      <c r="C58" s="1" t="s">
        <v>0</v>
      </c>
      <c r="D58" s="1">
        <f>(D50+0.6*(E50)+0.15*F50)/(1+0.6+0.15)</f>
        <v>0.41862738095238089</v>
      </c>
      <c r="E58" s="1">
        <f>(E50+0.6*(F50+D50)+0.15*G50)/(1+2*0.6+0.15)</f>
        <v>0.43831028368794311</v>
      </c>
      <c r="F58" s="1">
        <f t="shared" ref="F58:U59" si="9">(F50+0.6*(G50+E50)+0.15*(D50+H50))/(1+2*0.6+2*0.15)</f>
        <v>0.51925916666666672</v>
      </c>
      <c r="G58" s="1">
        <f t="shared" si="9"/>
        <v>0.57056499999999999</v>
      </c>
      <c r="H58" s="1">
        <f t="shared" si="9"/>
        <v>0.50181249999999999</v>
      </c>
      <c r="I58" s="1">
        <f t="shared" si="9"/>
        <v>0.43065916666666659</v>
      </c>
      <c r="J58" s="1">
        <f t="shared" si="9"/>
        <v>0.52432166666666657</v>
      </c>
      <c r="K58" s="1">
        <f t="shared" si="9"/>
        <v>0.65544249999999982</v>
      </c>
      <c r="L58" s="1">
        <f t="shared" si="9"/>
        <v>0.60256666666666647</v>
      </c>
      <c r="M58" s="1">
        <f t="shared" si="9"/>
        <v>0.56002833333333324</v>
      </c>
      <c r="N58" s="1">
        <f t="shared" si="9"/>
        <v>0.68299416666666657</v>
      </c>
      <c r="O58" s="1">
        <f t="shared" si="9"/>
        <v>0.79537583333333317</v>
      </c>
      <c r="P58" s="1">
        <f t="shared" si="9"/>
        <v>0.68099749999999992</v>
      </c>
      <c r="Q58" s="1">
        <f t="shared" si="9"/>
        <v>0.37832916666666672</v>
      </c>
      <c r="R58" s="1">
        <f t="shared" si="9"/>
        <v>0.25799083333333334</v>
      </c>
      <c r="S58" s="1">
        <f t="shared" si="9"/>
        <v>0.31304583333333336</v>
      </c>
      <c r="T58" s="1">
        <f t="shared" si="9"/>
        <v>0.32460833333333339</v>
      </c>
      <c r="U58" s="1">
        <f t="shared" si="9"/>
        <v>0.26506416666666666</v>
      </c>
      <c r="V58" s="1">
        <f>(V50+0.6*(W50+U50)+0.15*T50)/(1+2*0.6+0.15)</f>
        <v>0.28278014184397154</v>
      </c>
      <c r="W58" s="1">
        <f>(W50+0.6*(V50)+0.15*U58)/(1+0.6+0.15)</f>
        <v>0.29585311904761896</v>
      </c>
    </row>
    <row r="59" spans="1:30">
      <c r="C59" s="1" t="s">
        <v>1</v>
      </c>
      <c r="D59" s="1">
        <f>(D51+0.6*(E51)+0.15*F51)/(1+0.6+0.15)</f>
        <v>0.45761071428571437</v>
      </c>
      <c r="E59" s="1">
        <f>(E51+0.6*(F51+D51)+0.15*G51)/(1+2*0.6+0.15)</f>
        <v>0.48482978723404258</v>
      </c>
      <c r="F59" s="1">
        <f t="shared" si="9"/>
        <v>0.43655250000000001</v>
      </c>
      <c r="G59" s="1">
        <f t="shared" si="9"/>
        <v>0.29611666666666664</v>
      </c>
      <c r="H59" s="1">
        <f t="shared" si="9"/>
        <v>0.23586000000000001</v>
      </c>
      <c r="I59" s="1">
        <f t="shared" si="9"/>
        <v>0.17890583333333335</v>
      </c>
      <c r="J59" s="1">
        <f t="shared" si="9"/>
        <v>0.12823333333333334</v>
      </c>
      <c r="K59" s="1">
        <f t="shared" si="9"/>
        <v>0.18617166666666665</v>
      </c>
      <c r="L59" s="1">
        <f t="shared" si="9"/>
        <v>0.35813833333333334</v>
      </c>
      <c r="M59" s="1">
        <f t="shared" si="9"/>
        <v>0.42999583333333335</v>
      </c>
      <c r="N59" s="1">
        <f t="shared" si="9"/>
        <v>0.35545750000000004</v>
      </c>
      <c r="O59" s="1">
        <f t="shared" si="9"/>
        <v>0.26483916666666668</v>
      </c>
      <c r="P59" s="1">
        <f t="shared" si="9"/>
        <v>0.25377416666666669</v>
      </c>
      <c r="Q59" s="1">
        <f t="shared" si="9"/>
        <v>0.37819749999999991</v>
      </c>
      <c r="R59" s="1">
        <f t="shared" si="9"/>
        <v>0.45353416666666657</v>
      </c>
      <c r="S59" s="1">
        <f t="shared" si="9"/>
        <v>0.44538833333333328</v>
      </c>
      <c r="T59" s="1">
        <f t="shared" si="9"/>
        <v>0.41874833333333328</v>
      </c>
      <c r="U59" s="1">
        <f t="shared" si="9"/>
        <v>0.42123999999999989</v>
      </c>
      <c r="V59" s="1">
        <f>(V51+0.6*(W51+U51)+0.15*T51)/(1+2*0.6+0.15)</f>
        <v>0.41089273049645386</v>
      </c>
      <c r="W59" s="1">
        <f>(W51+0.6*(V51)+0.15*U59)/(1+0.6+0.15)</f>
        <v>0.40614914285714282</v>
      </c>
    </row>
    <row r="61" spans="1:30">
      <c r="A61">
        <v>72</v>
      </c>
      <c r="B61" t="s">
        <v>47</v>
      </c>
      <c r="C61">
        <v>30</v>
      </c>
      <c r="D61" s="1">
        <f ca="1">D1+NORMINV(RAND(),0,'Total-Smoothed'!$AG$2)</f>
        <v>0.75776960023986217</v>
      </c>
      <c r="E61" s="1">
        <f ca="1">E1+NORMINV(RAND(),0,'Total-Smoothed'!$AG$2)</f>
        <v>7.8639453840179341E-2</v>
      </c>
      <c r="F61" s="1">
        <f ca="1">F1+NORMINV(RAND(),0,'Total-Smoothed'!$AG$2)</f>
        <v>0.84121446000240863</v>
      </c>
      <c r="G61" s="1">
        <f ca="1">G1+NORMINV(RAND(),0,'Total-Smoothed'!$AG$2)</f>
        <v>0.16409660771755005</v>
      </c>
      <c r="H61" s="1">
        <f ca="1">H1+NORMINV(RAND(),0,'Total-Smoothed'!$AG$2)</f>
        <v>-4.3103861797978808E-3</v>
      </c>
      <c r="I61" s="1">
        <f ca="1">I1+NORMINV(RAND(),0,'Total-Smoothed'!$AG$2)</f>
        <v>-2.7289682491197079E-2</v>
      </c>
      <c r="J61" s="1">
        <f ca="1">J1+NORMINV(RAND(),0,'Total-Smoothed'!$AG$2)</f>
        <v>-6.1834763012744647E-2</v>
      </c>
      <c r="K61" s="1">
        <f ca="1">K1+NORMINV(RAND(),0,'Total-Smoothed'!$AG$2)</f>
        <v>0.96708311108322131</v>
      </c>
      <c r="L61" s="1">
        <f ca="1">L1+NORMINV(RAND(),0,'Total-Smoothed'!$AG$2)</f>
        <v>-5.3956082927227658E-2</v>
      </c>
      <c r="M61" s="1">
        <f ca="1">M1+NORMINV(RAND(),0,'Total-Smoothed'!$AG$2)</f>
        <v>0.95584238512728403</v>
      </c>
      <c r="N61" s="1">
        <f ca="1">N1+NORMINV(RAND(),0,'Total-Smoothed'!$AG$2)</f>
        <v>0.97344841581535146</v>
      </c>
      <c r="O61" s="1">
        <f ca="1">O1+NORMINV(RAND(),0,'Total-Smoothed'!$AG$2)</f>
        <v>1.1150704217701419</v>
      </c>
      <c r="P61" s="1">
        <f ca="1">P1+NORMINV(RAND(),0,'Total-Smoothed'!$AG$2)</f>
        <v>1.1192453396630699</v>
      </c>
      <c r="Q61" s="1">
        <f ca="1">Q1+NORMINV(RAND(),0,'Total-Smoothed'!$AG$2)</f>
        <v>-3.0064010358388172E-2</v>
      </c>
      <c r="R61" s="1">
        <f ca="1">R1+NORMINV(RAND(),0,'Total-Smoothed'!$AG$2)</f>
        <v>5.99596921330613E-2</v>
      </c>
      <c r="S61" s="1">
        <f ca="1">S1+NORMINV(RAND(),0,'Total-Smoothed'!$AG$2)</f>
        <v>0.42741135065765601</v>
      </c>
      <c r="T61" s="1">
        <f ca="1">T1+NORMINV(RAND(),0,'Total-Smoothed'!$AG$2)</f>
        <v>-1.450350428864078E-2</v>
      </c>
      <c r="U61" s="1">
        <f ca="1">U1+NORMINV(RAND(),0,'Total-Smoothed'!$AG$2)</f>
        <v>7.1478634680181121E-3</v>
      </c>
      <c r="V61" s="1">
        <f ca="1">V1+NORMINV(RAND(),0,'Total-Smoothed'!$AG$2)</f>
        <v>-9.4778515386654799E-2</v>
      </c>
      <c r="W61" s="1">
        <f ca="1">W1+NORMINV(RAND(),0,'Total-Smoothed'!$AG$2)</f>
        <v>0.10462166083940479</v>
      </c>
    </row>
    <row r="62" spans="1:30">
      <c r="A62">
        <v>73</v>
      </c>
      <c r="B62" t="s">
        <v>48</v>
      </c>
      <c r="C62">
        <v>30</v>
      </c>
      <c r="D62" s="1">
        <f ca="1">D2+NORMINV(RAND(),0,'Total-Smoothed'!$AG$2)</f>
        <v>0.99004910993488082</v>
      </c>
      <c r="E62" s="1">
        <f ca="1">E2+NORMINV(RAND(),0,'Total-Smoothed'!$AG$2)</f>
        <v>1.0905347010038571</v>
      </c>
      <c r="F62" s="1">
        <f ca="1">F2+NORMINV(RAND(),0,'Total-Smoothed'!$AG$2)</f>
        <v>0.86918130602178301</v>
      </c>
      <c r="G62" s="1">
        <f ca="1">G2+NORMINV(RAND(),0,'Total-Smoothed'!$AG$2)</f>
        <v>0.9779631135264707</v>
      </c>
      <c r="H62" s="1">
        <f ca="1">H2+NORMINV(RAND(),0,'Total-Smoothed'!$AG$2)</f>
        <v>-0.15516353860119778</v>
      </c>
      <c r="I62" s="1">
        <f ca="1">I2+NORMINV(RAND(),0,'Total-Smoothed'!$AG$2)</f>
        <v>0.16491076518002856</v>
      </c>
      <c r="J62" s="1">
        <f ca="1">J2+NORMINV(RAND(),0,'Total-Smoothed'!$AG$2)</f>
        <v>1.0841975476881944</v>
      </c>
      <c r="K62" s="1">
        <f ca="1">K2+NORMINV(RAND(),0,'Total-Smoothed'!$AG$2)</f>
        <v>0.97953350824766594</v>
      </c>
      <c r="L62" s="1">
        <f ca="1">L2+NORMINV(RAND(),0,'Total-Smoothed'!$AG$2)</f>
        <v>-2.2136833259908281E-2</v>
      </c>
      <c r="M62" s="1">
        <f ca="1">M2+NORMINV(RAND(),0,'Total-Smoothed'!$AG$2)</f>
        <v>0.19728832639917962</v>
      </c>
      <c r="N62" s="1">
        <f ca="1">N2+NORMINV(RAND(),0,'Total-Smoothed'!$AG$2)</f>
        <v>1.991591895720124E-2</v>
      </c>
      <c r="O62" s="1">
        <f ca="1">O2+NORMINV(RAND(),0,'Total-Smoothed'!$AG$2)</f>
        <v>1.2085462251775509</v>
      </c>
      <c r="P62" s="1">
        <f ca="1">P2+NORMINV(RAND(),0,'Total-Smoothed'!$AG$2)</f>
        <v>0.94294416599003383</v>
      </c>
      <c r="Q62" s="1">
        <f ca="1">Q2+NORMINV(RAND(),0,'Total-Smoothed'!$AG$2)</f>
        <v>0.27753270689701798</v>
      </c>
      <c r="R62" s="1">
        <f ca="1">R2+NORMINV(RAND(),0,'Total-Smoothed'!$AG$2)</f>
        <v>-1.6475148862025935E-2</v>
      </c>
      <c r="S62" s="1">
        <f ca="1">S2+NORMINV(RAND(),0,'Total-Smoothed'!$AG$2)</f>
        <v>0.14391509917165832</v>
      </c>
      <c r="T62" s="1">
        <f ca="1">T2+NORMINV(RAND(),0,'Total-Smoothed'!$AG$2)</f>
        <v>1.0742477586945534</v>
      </c>
      <c r="U62" s="1">
        <f ca="1">U2+NORMINV(RAND(),0,'Total-Smoothed'!$AG$2)</f>
        <v>-7.0818366154626153E-2</v>
      </c>
      <c r="V62" s="1">
        <f ca="1">V2+NORMINV(RAND(),0,'Total-Smoothed'!$AG$2)</f>
        <v>0.76177100386160101</v>
      </c>
      <c r="W62" s="1">
        <f ca="1">W2+NORMINV(RAND(),0,'Total-Smoothed'!$AG$2)</f>
        <v>1.1242988062901647</v>
      </c>
    </row>
    <row r="63" spans="1:30">
      <c r="A63">
        <v>74</v>
      </c>
      <c r="B63" t="s">
        <v>49</v>
      </c>
      <c r="C63">
        <v>30</v>
      </c>
      <c r="D63" s="1">
        <f ca="1">D3+NORMINV(RAND(),0,'Total-Smoothed'!$AG$2)</f>
        <v>5.5721996652991712E-2</v>
      </c>
      <c r="E63" s="1">
        <f ca="1">E3+NORMINV(RAND(),0,'Total-Smoothed'!$AG$2)</f>
        <v>8.3276664159283878E-2</v>
      </c>
      <c r="F63" s="1">
        <f ca="1">F3+NORMINV(RAND(),0,'Total-Smoothed'!$AG$2)</f>
        <v>0.8464264461408505</v>
      </c>
      <c r="G63" s="1">
        <f ca="1">G3+NORMINV(RAND(),0,'Total-Smoothed'!$AG$2)</f>
        <v>-0.1903331996424229</v>
      </c>
      <c r="H63" s="1">
        <f ca="1">H3+NORMINV(RAND(),0,'Total-Smoothed'!$AG$2)</f>
        <v>5.6883909119436879E-3</v>
      </c>
      <c r="I63" s="1">
        <f ca="1">I3+NORMINV(RAND(),0,'Total-Smoothed'!$AG$2)</f>
        <v>-4.2788315012275138E-3</v>
      </c>
      <c r="J63" s="1">
        <f ca="1">J3+NORMINV(RAND(),0,'Total-Smoothed'!$AG$2)</f>
        <v>1.1317118415475067</v>
      </c>
      <c r="K63" s="1">
        <f ca="1">K3+NORMINV(RAND(),0,'Total-Smoothed'!$AG$2)</f>
        <v>0.92316231263856752</v>
      </c>
      <c r="L63" s="1">
        <f ca="1">L3+NORMINV(RAND(),0,'Total-Smoothed'!$AG$2)</f>
        <v>0.55507517952657726</v>
      </c>
      <c r="M63" s="1">
        <f ca="1">M3+NORMINV(RAND(),0,'Total-Smoothed'!$AG$2)</f>
        <v>0.96672821633299844</v>
      </c>
      <c r="N63" s="1">
        <f ca="1">N3+NORMINV(RAND(),0,'Total-Smoothed'!$AG$2)</f>
        <v>0.9731980720440444</v>
      </c>
      <c r="O63" s="1">
        <f ca="1">O3+NORMINV(RAND(),0,'Total-Smoothed'!$AG$2)</f>
        <v>0.95092329665044584</v>
      </c>
      <c r="P63" s="1">
        <f ca="1">P3+NORMINV(RAND(),0,'Total-Smoothed'!$AG$2)</f>
        <v>0.880471384413544</v>
      </c>
      <c r="Q63" s="1">
        <f ca="1">Q3+NORMINV(RAND(),0,'Total-Smoothed'!$AG$2)</f>
        <v>-6.1267706764698629E-3</v>
      </c>
      <c r="R63" s="1">
        <f ca="1">R3+NORMINV(RAND(),0,'Total-Smoothed'!$AG$2)</f>
        <v>-9.473453421184419E-2</v>
      </c>
      <c r="S63" s="1">
        <f ca="1">S3+NORMINV(RAND(),0,'Total-Smoothed'!$AG$2)</f>
        <v>0.19805621373853866</v>
      </c>
      <c r="T63" s="1">
        <f ca="1">T3+NORMINV(RAND(),0,'Total-Smoothed'!$AG$2)</f>
        <v>-0.11275603413412123</v>
      </c>
      <c r="U63" s="1">
        <f ca="1">U3+NORMINV(RAND(),0,'Total-Smoothed'!$AG$2)</f>
        <v>1.5520352715868697E-2</v>
      </c>
      <c r="V63" s="1">
        <f ca="1">V3+NORMINV(RAND(),0,'Total-Smoothed'!$AG$2)</f>
        <v>0.33072370714195926</v>
      </c>
      <c r="W63" s="1">
        <f ca="1">W3+NORMINV(RAND(),0,'Total-Smoothed'!$AG$2)</f>
        <v>2.1716347137211055E-2</v>
      </c>
    </row>
    <row r="64" spans="1:30">
      <c r="A64">
        <v>75</v>
      </c>
      <c r="B64" t="s">
        <v>50</v>
      </c>
      <c r="C64">
        <v>30</v>
      </c>
      <c r="D64" s="1">
        <f ca="1">D4+NORMINV(RAND(),0,'Total-Smoothed'!$AG$2)</f>
        <v>0.93016030943860761</v>
      </c>
      <c r="E64" s="1">
        <f ca="1">E4+NORMINV(RAND(),0,'Total-Smoothed'!$AG$2)</f>
        <v>0.88784117574651034</v>
      </c>
      <c r="F64" s="1">
        <f ca="1">F4+NORMINV(RAND(),0,'Total-Smoothed'!$AG$2)</f>
        <v>0.85318917634986735</v>
      </c>
      <c r="G64" s="1">
        <f ca="1">G4+NORMINV(RAND(),0,'Total-Smoothed'!$AG$2)</f>
        <v>0.96816145906300288</v>
      </c>
      <c r="H64" s="1">
        <f ca="1">H4+NORMINV(RAND(),0,'Total-Smoothed'!$AG$2)</f>
        <v>-7.9348311251775661E-2</v>
      </c>
      <c r="I64" s="1">
        <f ca="1">I4+NORMINV(RAND(),0,'Total-Smoothed'!$AG$2)</f>
        <v>-0.13047517763344701</v>
      </c>
      <c r="J64" s="1">
        <f ca="1">J4+NORMINV(RAND(),0,'Total-Smoothed'!$AG$2)</f>
        <v>0.9498311394867619</v>
      </c>
      <c r="K64" s="1">
        <f ca="1">K4+NORMINV(RAND(),0,'Total-Smoothed'!$AG$2)</f>
        <v>1.0015814191507886</v>
      </c>
      <c r="L64" s="1">
        <f ca="1">L4+NORMINV(RAND(),0,'Total-Smoothed'!$AG$2)</f>
        <v>7.8692362547738617E-3</v>
      </c>
      <c r="M64" s="1">
        <f ca="1">M4+NORMINV(RAND(),0,'Total-Smoothed'!$AG$2)</f>
        <v>3.6300585593224924E-2</v>
      </c>
      <c r="N64" s="1">
        <f ca="1">N4+NORMINV(RAND(),0,'Total-Smoothed'!$AG$2)</f>
        <v>0.99029495164067272</v>
      </c>
      <c r="O64" s="1">
        <f ca="1">O4+NORMINV(RAND(),0,'Total-Smoothed'!$AG$2)</f>
        <v>0.84387540605734446</v>
      </c>
      <c r="P64" s="1">
        <f ca="1">P4+NORMINV(RAND(),0,'Total-Smoothed'!$AG$2)</f>
        <v>0.87082442671527116</v>
      </c>
      <c r="Q64" s="1">
        <f ca="1">Q4+NORMINV(RAND(),0,'Total-Smoothed'!$AG$2)</f>
        <v>0.14361693597140737</v>
      </c>
      <c r="R64" s="1">
        <f ca="1">R4+NORMINV(RAND(),0,'Total-Smoothed'!$AG$2)</f>
        <v>-0.23759780897971894</v>
      </c>
      <c r="S64" s="1">
        <f ca="1">S4+NORMINV(RAND(),0,'Total-Smoothed'!$AG$2)</f>
        <v>0.38726712856018924</v>
      </c>
      <c r="T64" s="1">
        <f ca="1">T4+NORMINV(RAND(),0,'Total-Smoothed'!$AG$2)</f>
        <v>0.19118147846912667</v>
      </c>
      <c r="U64" s="1">
        <f ca="1">U4+NORMINV(RAND(),0,'Total-Smoothed'!$AG$2)</f>
        <v>0.15764321820035315</v>
      </c>
      <c r="V64" s="1">
        <f ca="1">V4+NORMINV(RAND(),0,'Total-Smoothed'!$AG$2)</f>
        <v>0.98868667902570584</v>
      </c>
      <c r="W64" s="1">
        <f ca="1">W4+NORMINV(RAND(),0,'Total-Smoothed'!$AG$2)</f>
        <v>0.53258287679526573</v>
      </c>
    </row>
    <row r="65" spans="1:23">
      <c r="A65">
        <v>76</v>
      </c>
      <c r="B65" t="s">
        <v>51</v>
      </c>
      <c r="C65">
        <v>30</v>
      </c>
      <c r="D65" s="1">
        <f ca="1">D5+NORMINV(RAND(),0,'Total-Smoothed'!$AG$2)</f>
        <v>1.0342009022283609</v>
      </c>
      <c r="E65" s="1">
        <f ca="1">E5+NORMINV(RAND(),0,'Total-Smoothed'!$AG$2)</f>
        <v>-3.3623343403667121E-2</v>
      </c>
      <c r="F65" s="1">
        <f ca="1">F5+NORMINV(RAND(),0,'Total-Smoothed'!$AG$2)</f>
        <v>1.1069439460653991</v>
      </c>
      <c r="G65" s="1">
        <f ca="1">G5+NORMINV(RAND(),0,'Total-Smoothed'!$AG$2)</f>
        <v>0.97189594553124448</v>
      </c>
      <c r="H65" s="1">
        <f ca="1">H5+NORMINV(RAND(),0,'Total-Smoothed'!$AG$2)</f>
        <v>-5.2306326851080498E-2</v>
      </c>
      <c r="I65" s="1">
        <f ca="1">I5+NORMINV(RAND(),0,'Total-Smoothed'!$AG$2)</f>
        <v>3.0131269620702218E-2</v>
      </c>
      <c r="J65" s="1">
        <f ca="1">J5+NORMINV(RAND(),0,'Total-Smoothed'!$AG$2)</f>
        <v>8.5314973524086471E-2</v>
      </c>
      <c r="K65" s="1">
        <f ca="1">K5+NORMINV(RAND(),0,'Total-Smoothed'!$AG$2)</f>
        <v>1.0512376924975659</v>
      </c>
      <c r="L65" s="1">
        <f ca="1">L5+NORMINV(RAND(),0,'Total-Smoothed'!$AG$2)</f>
        <v>1.0497607337789101E-2</v>
      </c>
      <c r="M65" s="1">
        <f ca="1">M5+NORMINV(RAND(),0,'Total-Smoothed'!$AG$2)</f>
        <v>1.0239014185902151</v>
      </c>
      <c r="N65" s="1">
        <f ca="1">N5+NORMINV(RAND(),0,'Total-Smoothed'!$AG$2)</f>
        <v>3.3269359453983717E-2</v>
      </c>
      <c r="O65" s="1">
        <f ca="1">O5+NORMINV(RAND(),0,'Total-Smoothed'!$AG$2)</f>
        <v>0.95831301016224146</v>
      </c>
      <c r="P65" s="1">
        <f ca="1">P5+NORMINV(RAND(),0,'Total-Smoothed'!$AG$2)</f>
        <v>1.0950322021670837</v>
      </c>
      <c r="Q65" s="1">
        <f ca="1">Q5+NORMINV(RAND(),0,'Total-Smoothed'!$AG$2)</f>
        <v>0.31963416765035468</v>
      </c>
      <c r="R65" s="1">
        <f ca="1">R5+NORMINV(RAND(),0,'Total-Smoothed'!$AG$2)</f>
        <v>-0.16383191552812418</v>
      </c>
      <c r="S65" s="1">
        <f ca="1">S5+NORMINV(RAND(),0,'Total-Smoothed'!$AG$2)</f>
        <v>-6.5610539790459096E-2</v>
      </c>
      <c r="T65" s="1">
        <f ca="1">T5+NORMINV(RAND(),0,'Total-Smoothed'!$AG$2)</f>
        <v>0.97058587603517521</v>
      </c>
      <c r="U65" s="1">
        <f ca="1">U5+NORMINV(RAND(),0,'Total-Smoothed'!$AG$2)</f>
        <v>0.11036221666611064</v>
      </c>
      <c r="V65" s="1">
        <f ca="1">V5+NORMINV(RAND(),0,'Total-Smoothed'!$AG$2)</f>
        <v>1.0534833461682456</v>
      </c>
      <c r="W65" s="1">
        <f ca="1">W5+NORMINV(RAND(),0,'Total-Smoothed'!$AG$2)</f>
        <v>0.13393012122654965</v>
      </c>
    </row>
    <row r="66" spans="1:23">
      <c r="A66">
        <v>77</v>
      </c>
      <c r="B66" t="s">
        <v>52</v>
      </c>
      <c r="C66">
        <v>30</v>
      </c>
      <c r="D66" s="1">
        <f ca="1">D6+NORMINV(RAND(),0,'Total-Smoothed'!$AG$2)</f>
        <v>1.0516056662423328</v>
      </c>
      <c r="E66" s="1">
        <f ca="1">E6+NORMINV(RAND(),0,'Total-Smoothed'!$AG$2)</f>
        <v>0.92918813054531924</v>
      </c>
      <c r="F66" s="1">
        <f ca="1">F6+NORMINV(RAND(),0,'Total-Smoothed'!$AG$2)</f>
        <v>0.94105777331602292</v>
      </c>
      <c r="G66" s="1">
        <f ca="1">G6+NORMINV(RAND(),0,'Total-Smoothed'!$AG$2)</f>
        <v>1.0005249292775729</v>
      </c>
      <c r="H66" s="1">
        <f ca="1">H6+NORMINV(RAND(),0,'Total-Smoothed'!$AG$2)</f>
        <v>-9.4540371302570855E-2</v>
      </c>
      <c r="I66" s="1">
        <f ca="1">I6+NORMINV(RAND(),0,'Total-Smoothed'!$AG$2)</f>
        <v>-5.1356763491821021E-2</v>
      </c>
      <c r="J66" s="1">
        <f ca="1">J6+NORMINV(RAND(),0,'Total-Smoothed'!$AG$2)</f>
        <v>0.11333770963253972</v>
      </c>
      <c r="K66" s="1">
        <f ca="1">K6+NORMINV(RAND(),0,'Total-Smoothed'!$AG$2)</f>
        <v>0.96522339994904927</v>
      </c>
      <c r="L66" s="1">
        <f ca="1">L6+NORMINV(RAND(),0,'Total-Smoothed'!$AG$2)</f>
        <v>-0.12238889208229305</v>
      </c>
      <c r="M66" s="1">
        <f ca="1">M6+NORMINV(RAND(),0,'Total-Smoothed'!$AG$2)</f>
        <v>0.13867510806691569</v>
      </c>
      <c r="N66" s="1">
        <f ca="1">N6+NORMINV(RAND(),0,'Total-Smoothed'!$AG$2)</f>
        <v>1.0859898152421437</v>
      </c>
      <c r="O66" s="1">
        <f ca="1">O6+NORMINV(RAND(),0,'Total-Smoothed'!$AG$2)</f>
        <v>0.95134819020191186</v>
      </c>
      <c r="P66" s="1">
        <f ca="1">P6+NORMINV(RAND(),0,'Total-Smoothed'!$AG$2)</f>
        <v>1.0078423010255508</v>
      </c>
      <c r="Q66" s="1">
        <f ca="1">Q6+NORMINV(RAND(),0,'Total-Smoothed'!$AG$2)</f>
        <v>4.1618518291770983E-2</v>
      </c>
      <c r="R66" s="1">
        <f ca="1">R6+NORMINV(RAND(),0,'Total-Smoothed'!$AG$2)</f>
        <v>7.4424878876154926E-2</v>
      </c>
      <c r="S66" s="1">
        <f ca="1">S6+NORMINV(RAND(),0,'Total-Smoothed'!$AG$2)</f>
        <v>0.22040951012412591</v>
      </c>
      <c r="T66" s="1">
        <f ca="1">T6+NORMINV(RAND(),0,'Total-Smoothed'!$AG$2)</f>
        <v>1.2652150561364968</v>
      </c>
      <c r="U66" s="1">
        <f ca="1">U6+NORMINV(RAND(),0,'Total-Smoothed'!$AG$2)</f>
        <v>3.3263716419998916E-2</v>
      </c>
      <c r="V66" s="1">
        <f ca="1">V6+NORMINV(RAND(),0,'Total-Smoothed'!$AG$2)</f>
        <v>0.92669418136813986</v>
      </c>
      <c r="W66" s="1">
        <f ca="1">W6+NORMINV(RAND(),0,'Total-Smoothed'!$AG$2)</f>
        <v>0.80740645913416031</v>
      </c>
    </row>
    <row r="67" spans="1:23">
      <c r="A67">
        <v>78</v>
      </c>
      <c r="B67" t="s">
        <v>53</v>
      </c>
      <c r="C67">
        <v>30</v>
      </c>
      <c r="D67" s="1">
        <f ca="1">D7+NORMINV(RAND(),0,'Total-Smoothed'!$AG$2)</f>
        <v>1.0192507993034008</v>
      </c>
      <c r="E67" s="1">
        <f ca="1">E7+NORMINV(RAND(),0,'Total-Smoothed'!$AG$2)</f>
        <v>-3.8524031535176077E-2</v>
      </c>
      <c r="F67" s="1">
        <f ca="1">F7+NORMINV(RAND(),0,'Total-Smoothed'!$AG$2)</f>
        <v>1.0493260825582038</v>
      </c>
      <c r="G67" s="1">
        <f ca="1">G7+NORMINV(RAND(),0,'Total-Smoothed'!$AG$2)</f>
        <v>-3.4266995225263233E-2</v>
      </c>
      <c r="H67" s="1">
        <f ca="1">H7+NORMINV(RAND(),0,'Total-Smoothed'!$AG$2)</f>
        <v>0.9849888425674812</v>
      </c>
      <c r="I67" s="1">
        <f ca="1">I7+NORMINV(RAND(),0,'Total-Smoothed'!$AG$2)</f>
        <v>0.12108847508404913</v>
      </c>
      <c r="J67" s="1">
        <f ca="1">J7+NORMINV(RAND(),0,'Total-Smoothed'!$AG$2)</f>
        <v>0.8808546515897917</v>
      </c>
      <c r="K67" s="1">
        <f ca="1">K7+NORMINV(RAND(),0,'Total-Smoothed'!$AG$2)</f>
        <v>1.004044443883402</v>
      </c>
      <c r="L67" s="1">
        <f ca="1">L7+NORMINV(RAND(),0,'Total-Smoothed'!$AG$2)</f>
        <v>-9.3530764789252763E-2</v>
      </c>
      <c r="M67" s="1">
        <f ca="1">M7+NORMINV(RAND(),0,'Total-Smoothed'!$AG$2)</f>
        <v>0.77686280521414752</v>
      </c>
      <c r="N67" s="1">
        <f ca="1">N7+NORMINV(RAND(),0,'Total-Smoothed'!$AG$2)</f>
        <v>0.98308966318347701</v>
      </c>
      <c r="O67" s="1">
        <f ca="1">O7+NORMINV(RAND(),0,'Total-Smoothed'!$AG$2)</f>
        <v>0.78435921056357871</v>
      </c>
      <c r="P67" s="1">
        <f ca="1">P7+NORMINV(RAND(),0,'Total-Smoothed'!$AG$2)</f>
        <v>0.99394817186608009</v>
      </c>
      <c r="Q67" s="1">
        <f ca="1">Q7+NORMINV(RAND(),0,'Total-Smoothed'!$AG$2)</f>
        <v>-3.9808930248199453E-2</v>
      </c>
      <c r="R67" s="1">
        <f ca="1">R7+NORMINV(RAND(),0,'Total-Smoothed'!$AG$2)</f>
        <v>0.6702660909310979</v>
      </c>
      <c r="S67" s="1">
        <f ca="1">S7+NORMINV(RAND(),0,'Total-Smoothed'!$AG$2)</f>
        <v>0.73409930472716522</v>
      </c>
      <c r="T67" s="1">
        <f ca="1">T7+NORMINV(RAND(),0,'Total-Smoothed'!$AG$2)</f>
        <v>-6.4427630563911051E-3</v>
      </c>
      <c r="U67" s="1">
        <f ca="1">U7+NORMINV(RAND(),0,'Total-Smoothed'!$AG$2)</f>
        <v>1.6630268149781857E-2</v>
      </c>
      <c r="V67" s="1">
        <f ca="1">V7+NORMINV(RAND(),0,'Total-Smoothed'!$AG$2)</f>
        <v>0.73505345071306716</v>
      </c>
      <c r="W67" s="1">
        <f ca="1">W7+NORMINV(RAND(),0,'Total-Smoothed'!$AG$2)</f>
        <v>-6.6789639974864645E-2</v>
      </c>
    </row>
    <row r="68" spans="1:23">
      <c r="A68">
        <v>79</v>
      </c>
      <c r="B68" t="s">
        <v>54</v>
      </c>
      <c r="C68">
        <v>30</v>
      </c>
      <c r="D68" s="1">
        <f ca="1">D8+NORMINV(RAND(),0,'Total-Smoothed'!$AG$2)</f>
        <v>1.0504685241434444</v>
      </c>
      <c r="E68" s="1">
        <f ca="1">E8+NORMINV(RAND(),0,'Total-Smoothed'!$AG$2)</f>
        <v>3.3518170769657775E-3</v>
      </c>
      <c r="F68" s="1">
        <f ca="1">F8+NORMINV(RAND(),0,'Total-Smoothed'!$AG$2)</f>
        <v>0.93398182189303136</v>
      </c>
      <c r="G68" s="1">
        <f ca="1">G8+NORMINV(RAND(),0,'Total-Smoothed'!$AG$2)</f>
        <v>1.0251062887687568</v>
      </c>
      <c r="H68" s="1">
        <f ca="1">H8+NORMINV(RAND(),0,'Total-Smoothed'!$AG$2)</f>
        <v>0.98141289286760647</v>
      </c>
      <c r="I68" s="1">
        <f ca="1">I8+NORMINV(RAND(),0,'Total-Smoothed'!$AG$2)</f>
        <v>-1.9778514273688937E-2</v>
      </c>
      <c r="J68" s="1">
        <f ca="1">J8+NORMINV(RAND(),0,'Total-Smoothed'!$AG$2)</f>
        <v>1.0233309323145474</v>
      </c>
      <c r="K68" s="1">
        <f ca="1">K8+NORMINV(RAND(),0,'Total-Smoothed'!$AG$2)</f>
        <v>0.97256504015934342</v>
      </c>
      <c r="L68" s="1">
        <f ca="1">L8+NORMINV(RAND(),0,'Total-Smoothed'!$AG$2)</f>
        <v>-4.1766486249007031E-3</v>
      </c>
      <c r="M68" s="1">
        <f ca="1">M8+NORMINV(RAND(),0,'Total-Smoothed'!$AG$2)</f>
        <v>4.9114378556095059E-2</v>
      </c>
      <c r="N68" s="1">
        <f ca="1">N8+NORMINV(RAND(),0,'Total-Smoothed'!$AG$2)</f>
        <v>0.83861209842779316</v>
      </c>
      <c r="O68" s="1">
        <f ca="1">O8+NORMINV(RAND(),0,'Total-Smoothed'!$AG$2)</f>
        <v>1.0661694884950237</v>
      </c>
      <c r="P68" s="1">
        <f ca="1">P8+NORMINV(RAND(),0,'Total-Smoothed'!$AG$2)</f>
        <v>0.96045804813232571</v>
      </c>
      <c r="Q68" s="1">
        <f ca="1">Q8+NORMINV(RAND(),0,'Total-Smoothed'!$AG$2)</f>
        <v>0.10813435338964757</v>
      </c>
      <c r="R68" s="1">
        <f ca="1">R8+NORMINV(RAND(),0,'Total-Smoothed'!$AG$2)</f>
        <v>0.64901615654331413</v>
      </c>
      <c r="S68" s="1">
        <f ca="1">S8+NORMINV(RAND(),0,'Total-Smoothed'!$AG$2)</f>
        <v>1.2283664113427184</v>
      </c>
      <c r="T68" s="1">
        <f ca="1">T8+NORMINV(RAND(),0,'Total-Smoothed'!$AG$2)</f>
        <v>7.4460039379427245E-2</v>
      </c>
      <c r="U68" s="1">
        <f ca="1">U8+NORMINV(RAND(),0,'Total-Smoothed'!$AG$2)</f>
        <v>3.2973654973291057E-2</v>
      </c>
      <c r="V68" s="1">
        <f ca="1">V8+NORMINV(RAND(),0,'Total-Smoothed'!$AG$2)</f>
        <v>0.56310813996756992</v>
      </c>
      <c r="W68" s="1">
        <f ca="1">W8+NORMINV(RAND(),0,'Total-Smoothed'!$AG$2)</f>
        <v>8.8407486029281598E-2</v>
      </c>
    </row>
    <row r="69" spans="1:23">
      <c r="A69">
        <v>80</v>
      </c>
      <c r="B69" t="s">
        <v>55</v>
      </c>
      <c r="C69">
        <v>30</v>
      </c>
      <c r="D69" s="1">
        <f ca="1">D9+NORMINV(RAND(),0,'Total-Smoothed'!$AG$2)</f>
        <v>1.0925092219752741</v>
      </c>
      <c r="E69" s="1">
        <f ca="1">E9+NORMINV(RAND(),0,'Total-Smoothed'!$AG$2)</f>
        <v>0.10298939471709523</v>
      </c>
      <c r="F69" s="1">
        <f ca="1">F9+NORMINV(RAND(),0,'Total-Smoothed'!$AG$2)</f>
        <v>0.15410133248506772</v>
      </c>
      <c r="G69" s="1">
        <f ca="1">G9+NORMINV(RAND(),0,'Total-Smoothed'!$AG$2)</f>
        <v>-8.106679918714331E-2</v>
      </c>
      <c r="H69" s="1">
        <f ca="1">H9+NORMINV(RAND(),0,'Total-Smoothed'!$AG$2)</f>
        <v>0.87440981377317517</v>
      </c>
      <c r="I69" s="1">
        <f ca="1">I9+NORMINV(RAND(),0,'Total-Smoothed'!$AG$2)</f>
        <v>6.2976082762289567E-2</v>
      </c>
      <c r="J69" s="1">
        <f ca="1">J9+NORMINV(RAND(),0,'Total-Smoothed'!$AG$2)</f>
        <v>0.98329987661447993</v>
      </c>
      <c r="K69" s="1">
        <f ca="1">K9+NORMINV(RAND(),0,'Total-Smoothed'!$AG$2)</f>
        <v>1.0352908352431813</v>
      </c>
      <c r="L69" s="1">
        <f ca="1">L9+NORMINV(RAND(),0,'Total-Smoothed'!$AG$2)</f>
        <v>0.19075344386552762</v>
      </c>
      <c r="M69" s="1">
        <f ca="1">M9+NORMINV(RAND(),0,'Total-Smoothed'!$AG$2)</f>
        <v>1.103768750975415</v>
      </c>
      <c r="N69" s="1">
        <f ca="1">N9+NORMINV(RAND(),0,'Total-Smoothed'!$AG$2)</f>
        <v>0.93766726851445092</v>
      </c>
      <c r="O69" s="1">
        <f ca="1">O9+NORMINV(RAND(),0,'Total-Smoothed'!$AG$2)</f>
        <v>1.0444465546596733</v>
      </c>
      <c r="P69" s="1">
        <f ca="1">P9+NORMINV(RAND(),0,'Total-Smoothed'!$AG$2)</f>
        <v>0.87987860015112263</v>
      </c>
      <c r="Q69" s="1">
        <f ca="1">Q9+NORMINV(RAND(),0,'Total-Smoothed'!$AG$2)</f>
        <v>0.10722562779607817</v>
      </c>
      <c r="R69" s="1">
        <f ca="1">R9+NORMINV(RAND(),0,'Total-Smoothed'!$AG$2)</f>
        <v>-0.15849980227935237</v>
      </c>
      <c r="S69" s="1">
        <f ca="1">S9+NORMINV(RAND(),0,'Total-Smoothed'!$AG$2)</f>
        <v>8.1775198549376513E-3</v>
      </c>
      <c r="T69" s="1">
        <f ca="1">T9+NORMINV(RAND(),0,'Total-Smoothed'!$AG$2)</f>
        <v>0.87726402250295421</v>
      </c>
      <c r="U69" s="1">
        <f ca="1">U9+NORMINV(RAND(),0,'Total-Smoothed'!$AG$2)</f>
        <v>-0.25767518581460785</v>
      </c>
      <c r="V69" s="1">
        <f ca="1">V9+NORMINV(RAND(),0,'Total-Smoothed'!$AG$2)</f>
        <v>0.12130324912713575</v>
      </c>
      <c r="W69" s="1">
        <f ca="1">W9+NORMINV(RAND(),0,'Total-Smoothed'!$AG$2)</f>
        <v>0.24095543300260283</v>
      </c>
    </row>
    <row r="70" spans="1:23">
      <c r="A70">
        <v>81</v>
      </c>
      <c r="B70" t="s">
        <v>56</v>
      </c>
      <c r="C70">
        <v>30</v>
      </c>
      <c r="D70" s="1">
        <f ca="1">D10+NORMINV(RAND(),0,'Total-Smoothed'!$AG$2)</f>
        <v>1.1043177697948132</v>
      </c>
      <c r="E70" s="1">
        <f ca="1">E10+NORMINV(RAND(),0,'Total-Smoothed'!$AG$2)</f>
        <v>-3.0274147259017926E-2</v>
      </c>
      <c r="F70" s="1">
        <f ca="1">F10+NORMINV(RAND(),0,'Total-Smoothed'!$AG$2)</f>
        <v>0.94906157326497897</v>
      </c>
      <c r="G70" s="1">
        <f ca="1">G10+NORMINV(RAND(),0,'Total-Smoothed'!$AG$2)</f>
        <v>1.089279127274738</v>
      </c>
      <c r="H70" s="1">
        <f ca="1">H10+NORMINV(RAND(),0,'Total-Smoothed'!$AG$2)</f>
        <v>0.92142656028126679</v>
      </c>
      <c r="I70" s="1">
        <f ca="1">I10+NORMINV(RAND(),0,'Total-Smoothed'!$AG$2)</f>
        <v>1.9288667009310367E-2</v>
      </c>
      <c r="J70" s="1">
        <f ca="1">J10+NORMINV(RAND(),0,'Total-Smoothed'!$AG$2)</f>
        <v>0.95335940699493671</v>
      </c>
      <c r="K70" s="1">
        <f ca="1">K10+NORMINV(RAND(),0,'Total-Smoothed'!$AG$2)</f>
        <v>0.87023051321563194</v>
      </c>
      <c r="L70" s="1">
        <f ca="1">L10+NORMINV(RAND(),0,'Total-Smoothed'!$AG$2)</f>
        <v>-0.26665698629216561</v>
      </c>
      <c r="M70" s="1">
        <f ca="1">M10+NORMINV(RAND(),0,'Total-Smoothed'!$AG$2)</f>
        <v>0.93782268935071544</v>
      </c>
      <c r="N70" s="1">
        <f ca="1">N10+NORMINV(RAND(),0,'Total-Smoothed'!$AG$2)</f>
        <v>7.2348901372170302E-2</v>
      </c>
      <c r="O70" s="1">
        <f ca="1">O10+NORMINV(RAND(),0,'Total-Smoothed'!$AG$2)</f>
        <v>1.0395726325090289</v>
      </c>
      <c r="P70" s="1">
        <f ca="1">P10+NORMINV(RAND(),0,'Total-Smoothed'!$AG$2)</f>
        <v>1.102255122629219</v>
      </c>
      <c r="Q70" s="1">
        <f ca="1">Q10+NORMINV(RAND(),0,'Total-Smoothed'!$AG$2)</f>
        <v>-0.10402491600734358</v>
      </c>
      <c r="R70" s="1">
        <f ca="1">R10+NORMINV(RAND(),0,'Total-Smoothed'!$AG$2)</f>
        <v>0.50534180103698167</v>
      </c>
      <c r="S70" s="1">
        <f ca="1">S10+NORMINV(RAND(),0,'Total-Smoothed'!$AG$2)</f>
        <v>0.6681082949391095</v>
      </c>
      <c r="T70" s="1">
        <f ca="1">T10+NORMINV(RAND(),0,'Total-Smoothed'!$AG$2)</f>
        <v>1.0335559574213511</v>
      </c>
      <c r="U70" s="1">
        <f ca="1">U10+NORMINV(RAND(),0,'Total-Smoothed'!$AG$2)</f>
        <v>5.6726299546807392E-3</v>
      </c>
      <c r="V70" s="1">
        <f ca="1">V10+NORMINV(RAND(),0,'Total-Smoothed'!$AG$2)</f>
        <v>-0.14431405243854836</v>
      </c>
      <c r="W70" s="1">
        <f ca="1">W10+NORMINV(RAND(),0,'Total-Smoothed'!$AG$2)</f>
        <v>0.24419121696917179</v>
      </c>
    </row>
    <row r="71" spans="1:23">
      <c r="A71">
        <v>82</v>
      </c>
      <c r="B71" t="s">
        <v>57</v>
      </c>
      <c r="C71">
        <v>30</v>
      </c>
      <c r="D71" s="1">
        <f ca="1">D11+NORMINV(RAND(),0,'Total-Smoothed'!$AG$2)</f>
        <v>0.95847049818198471</v>
      </c>
      <c r="E71" s="1">
        <f ca="1">E11+NORMINV(RAND(),0,'Total-Smoothed'!$AG$2)</f>
        <v>0.22648941381961649</v>
      </c>
      <c r="F71" s="1">
        <f ca="1">F11+NORMINV(RAND(),0,'Total-Smoothed'!$AG$2)</f>
        <v>0.9161443190970413</v>
      </c>
      <c r="G71" s="1">
        <f ca="1">G11+NORMINV(RAND(),0,'Total-Smoothed'!$AG$2)</f>
        <v>0.86167891462129886</v>
      </c>
      <c r="H71" s="1">
        <f ca="1">H11+NORMINV(RAND(),0,'Total-Smoothed'!$AG$2)</f>
        <v>1.0187036340126714</v>
      </c>
      <c r="I71" s="1">
        <f ca="1">I11+NORMINV(RAND(),0,'Total-Smoothed'!$AG$2)</f>
        <v>1.2979152475733904E-2</v>
      </c>
      <c r="J71" s="1">
        <f ca="1">J11+NORMINV(RAND(),0,'Total-Smoothed'!$AG$2)</f>
        <v>0.84735122923002926</v>
      </c>
      <c r="K71" s="1">
        <f ca="1">K11+NORMINV(RAND(),0,'Total-Smoothed'!$AG$2)</f>
        <v>0.80279617718677365</v>
      </c>
      <c r="L71" s="1">
        <f ca="1">L11+NORMINV(RAND(),0,'Total-Smoothed'!$AG$2)</f>
        <v>7.4075520697690786E-2</v>
      </c>
      <c r="M71" s="1">
        <f ca="1">M11+NORMINV(RAND(),0,'Total-Smoothed'!$AG$2)</f>
        <v>-7.0168463433508089E-3</v>
      </c>
      <c r="N71" s="1">
        <f ca="1">N11+NORMINV(RAND(),0,'Total-Smoothed'!$AG$2)</f>
        <v>1.2861822929118905</v>
      </c>
      <c r="O71" s="1">
        <f ca="1">O11+NORMINV(RAND(),0,'Total-Smoothed'!$AG$2)</f>
        <v>0.1208125151082283</v>
      </c>
      <c r="P71" s="1">
        <f ca="1">P11+NORMINV(RAND(),0,'Total-Smoothed'!$AG$2)</f>
        <v>0.93992649498039649</v>
      </c>
      <c r="Q71" s="1">
        <f ca="1">Q11+NORMINV(RAND(),0,'Total-Smoothed'!$AG$2)</f>
        <v>0.13329408810973248</v>
      </c>
      <c r="R71" s="1">
        <f ca="1">R11+NORMINV(RAND(),0,'Total-Smoothed'!$AG$2)</f>
        <v>0.93842997702993514</v>
      </c>
      <c r="S71" s="1">
        <f ca="1">S11+NORMINV(RAND(),0,'Total-Smoothed'!$AG$2)</f>
        <v>0.29466808031313313</v>
      </c>
      <c r="T71" s="1">
        <f ca="1">T11+NORMINV(RAND(),0,'Total-Smoothed'!$AG$2)</f>
        <v>0.26273742097319763</v>
      </c>
      <c r="U71" s="1">
        <f ca="1">U11+NORMINV(RAND(),0,'Total-Smoothed'!$AG$2)</f>
        <v>-8.7984956876250686E-2</v>
      </c>
      <c r="V71" s="1">
        <f ca="1">V11+NORMINV(RAND(),0,'Total-Smoothed'!$AG$2)</f>
        <v>1.0844344415703902</v>
      </c>
      <c r="W71" s="1">
        <f ca="1">W11+NORMINV(RAND(),0,'Total-Smoothed'!$AG$2)</f>
        <v>-4.6741099774591337E-3</v>
      </c>
    </row>
    <row r="72" spans="1:23">
      <c r="A72">
        <v>83</v>
      </c>
      <c r="B72" t="s">
        <v>58</v>
      </c>
      <c r="C72">
        <v>30</v>
      </c>
      <c r="D72" s="1">
        <f ca="1">D12+NORMINV(RAND(),0,'Total-Smoothed'!$AG$2)</f>
        <v>0.77625873065768203</v>
      </c>
      <c r="E72" s="1">
        <f ca="1">E12+NORMINV(RAND(),0,'Total-Smoothed'!$AG$2)</f>
        <v>0.17066258485155322</v>
      </c>
      <c r="F72" s="1">
        <f ca="1">F12+NORMINV(RAND(),0,'Total-Smoothed'!$AG$2)</f>
        <v>0.78924516647486687</v>
      </c>
      <c r="G72" s="1">
        <f ca="1">G12+NORMINV(RAND(),0,'Total-Smoothed'!$AG$2)</f>
        <v>0.86412773031065482</v>
      </c>
      <c r="H72" s="1">
        <f ca="1">H12+NORMINV(RAND(),0,'Total-Smoothed'!$AG$2)</f>
        <v>0.9082524074634013</v>
      </c>
      <c r="I72" s="1">
        <f ca="1">I12+NORMINV(RAND(),0,'Total-Smoothed'!$AG$2)</f>
        <v>4.3795465757562879E-2</v>
      </c>
      <c r="J72" s="1">
        <f ca="1">J12+NORMINV(RAND(),0,'Total-Smoothed'!$AG$2)</f>
        <v>6.011955139455373E-2</v>
      </c>
      <c r="K72" s="1">
        <f ca="1">K12+NORMINV(RAND(),0,'Total-Smoothed'!$AG$2)</f>
        <v>1.3309617042808775</v>
      </c>
      <c r="L72" s="1">
        <f ca="1">L12+NORMINV(RAND(),0,'Total-Smoothed'!$AG$2)</f>
        <v>0.13598132892245271</v>
      </c>
      <c r="M72" s="1">
        <f ca="1">M12+NORMINV(RAND(),0,'Total-Smoothed'!$AG$2)</f>
        <v>1.0041841519233654</v>
      </c>
      <c r="N72" s="1">
        <f ca="1">N12+NORMINV(RAND(),0,'Total-Smoothed'!$AG$2)</f>
        <v>1.1008189151820047</v>
      </c>
      <c r="O72" s="1">
        <f ca="1">O12+NORMINV(RAND(),0,'Total-Smoothed'!$AG$2)</f>
        <v>0.84665584060008736</v>
      </c>
      <c r="P72" s="1">
        <f ca="1">P12+NORMINV(RAND(),0,'Total-Smoothed'!$AG$2)</f>
        <v>0.95398000165114927</v>
      </c>
      <c r="Q72" s="1">
        <f ca="1">Q12+NORMINV(RAND(),0,'Total-Smoothed'!$AG$2)</f>
        <v>-4.9566405598200462E-3</v>
      </c>
      <c r="R72" s="1">
        <f ca="1">R12+NORMINV(RAND(),0,'Total-Smoothed'!$AG$2)</f>
        <v>0.45979235442462241</v>
      </c>
      <c r="S72" s="1">
        <f ca="1">S12+NORMINV(RAND(),0,'Total-Smoothed'!$AG$2)</f>
        <v>0.21910789312747581</v>
      </c>
      <c r="T72" s="1">
        <f ca="1">T12+NORMINV(RAND(),0,'Total-Smoothed'!$AG$2)</f>
        <v>0.79403678040680792</v>
      </c>
      <c r="U72" s="1">
        <f ca="1">U12+NORMINV(RAND(),0,'Total-Smoothed'!$AG$2)</f>
        <v>4.7941613888181286E-3</v>
      </c>
      <c r="V72" s="1">
        <f ca="1">V12+NORMINV(RAND(),0,'Total-Smoothed'!$AG$2)</f>
        <v>0.20056415392964949</v>
      </c>
      <c r="W72" s="1">
        <f ca="1">W12+NORMINV(RAND(),0,'Total-Smoothed'!$AG$2)</f>
        <v>9.365689944219889E-2</v>
      </c>
    </row>
    <row r="73" spans="1:23">
      <c r="A73">
        <v>84</v>
      </c>
      <c r="B73" t="s">
        <v>59</v>
      </c>
      <c r="C73">
        <v>30</v>
      </c>
      <c r="D73" s="1">
        <f ca="1">D13+NORMINV(RAND(),0,'Total-Smoothed'!$AG$2)</f>
        <v>0.1772827373039576</v>
      </c>
      <c r="E73" s="1">
        <f ca="1">E13+NORMINV(RAND(),0,'Total-Smoothed'!$AG$2)</f>
        <v>-5.1220957637363652E-2</v>
      </c>
      <c r="F73" s="1">
        <f ca="1">F13+NORMINV(RAND(),0,'Total-Smoothed'!$AG$2)</f>
        <v>7.4034459638781622E-2</v>
      </c>
      <c r="G73" s="1">
        <f ca="1">G13+NORMINV(RAND(),0,'Total-Smoothed'!$AG$2)</f>
        <v>0.94012498340236961</v>
      </c>
      <c r="H73" s="1">
        <f ca="1">H13+NORMINV(RAND(),0,'Total-Smoothed'!$AG$2)</f>
        <v>0.84368737394098758</v>
      </c>
      <c r="I73" s="1">
        <f ca="1">I13+NORMINV(RAND(),0,'Total-Smoothed'!$AG$2)</f>
        <v>0.11704231307996782</v>
      </c>
      <c r="J73" s="1">
        <f ca="1">J13+NORMINV(RAND(),0,'Total-Smoothed'!$AG$2)</f>
        <v>-0.10232497845554121</v>
      </c>
      <c r="K73" s="1">
        <f ca="1">K13+NORMINV(RAND(),0,'Total-Smoothed'!$AG$2)</f>
        <v>0.96471998037271578</v>
      </c>
      <c r="L73" s="1">
        <f ca="1">L13+NORMINV(RAND(),0,'Total-Smoothed'!$AG$2)</f>
        <v>0.98506514345165663</v>
      </c>
      <c r="M73" s="1">
        <f ca="1">M13+NORMINV(RAND(),0,'Total-Smoothed'!$AG$2)</f>
        <v>1.0188342299902733</v>
      </c>
      <c r="N73" s="1">
        <f ca="1">N13+NORMINV(RAND(),0,'Total-Smoothed'!$AG$2)</f>
        <v>0.4029982780833784</v>
      </c>
      <c r="O73" s="1">
        <f ca="1">O13+NORMINV(RAND(),0,'Total-Smoothed'!$AG$2)</f>
        <v>0.99483547544169382</v>
      </c>
      <c r="P73" s="1">
        <f ca="1">P13+NORMINV(RAND(),0,'Total-Smoothed'!$AG$2)</f>
        <v>1.1077281977038802</v>
      </c>
      <c r="Q73" s="1">
        <f ca="1">Q13+NORMINV(RAND(),0,'Total-Smoothed'!$AG$2)</f>
        <v>-0.12868104516650614</v>
      </c>
      <c r="R73" s="1">
        <f ca="1">R13+NORMINV(RAND(),0,'Total-Smoothed'!$AG$2)</f>
        <v>-4.734425294482314E-2</v>
      </c>
      <c r="S73" s="1">
        <f ca="1">S13+NORMINV(RAND(),0,'Total-Smoothed'!$AG$2)</f>
        <v>0.65912056202689395</v>
      </c>
      <c r="T73" s="1">
        <f ca="1">T13+NORMINV(RAND(),0,'Total-Smoothed'!$AG$2)</f>
        <v>0.92942358824218929</v>
      </c>
      <c r="U73" s="1">
        <f ca="1">U13+NORMINV(RAND(),0,'Total-Smoothed'!$AG$2)</f>
        <v>2.4986379239580754E-2</v>
      </c>
      <c r="V73" s="1">
        <f ca="1">V13+NORMINV(RAND(),0,'Total-Smoothed'!$AG$2)</f>
        <v>0.21352300708658867</v>
      </c>
      <c r="W73" s="1">
        <f ca="1">W13+NORMINV(RAND(),0,'Total-Smoothed'!$AG$2)</f>
        <v>-0.13663018797264245</v>
      </c>
    </row>
    <row r="74" spans="1:23">
      <c r="A74">
        <v>85</v>
      </c>
      <c r="B74" t="s">
        <v>60</v>
      </c>
      <c r="C74">
        <v>30</v>
      </c>
      <c r="D74" s="1">
        <f ca="1">D14+NORMINV(RAND(),0,'Total-Smoothed'!$AG$2)</f>
        <v>-2.9000249237123354E-2</v>
      </c>
      <c r="E74" s="1">
        <f ca="1">E14+NORMINV(RAND(),0,'Total-Smoothed'!$AG$2)</f>
        <v>0.95432623543626505</v>
      </c>
      <c r="F74" s="1">
        <f ca="1">F14+NORMINV(RAND(),0,'Total-Smoothed'!$AG$2)</f>
        <v>0.15577548061538557</v>
      </c>
      <c r="G74" s="1">
        <f ca="1">G14+NORMINV(RAND(),0,'Total-Smoothed'!$AG$2)</f>
        <v>0.85664172031371666</v>
      </c>
      <c r="H74" s="1">
        <f ca="1">H14+NORMINV(RAND(),0,'Total-Smoothed'!$AG$2)</f>
        <v>0.22910032433978728</v>
      </c>
      <c r="I74" s="1">
        <f ca="1">I14+NORMINV(RAND(),0,'Total-Smoothed'!$AG$2)</f>
        <v>-4.017636004205765E-2</v>
      </c>
      <c r="J74" s="1">
        <f ca="1">J14+NORMINV(RAND(),0,'Total-Smoothed'!$AG$2)</f>
        <v>-8.133514080763414E-2</v>
      </c>
      <c r="K74" s="1">
        <f ca="1">K14+NORMINV(RAND(),0,'Total-Smoothed'!$AG$2)</f>
        <v>1.0918055965440987</v>
      </c>
      <c r="L74" s="1">
        <f ca="1">L14+NORMINV(RAND(),0,'Total-Smoothed'!$AG$2)</f>
        <v>1.0325113569741173</v>
      </c>
      <c r="M74" s="1">
        <f ca="1">M14+NORMINV(RAND(),0,'Total-Smoothed'!$AG$2)</f>
        <v>0.43914796320625576</v>
      </c>
      <c r="N74" s="1">
        <f ca="1">N14+NORMINV(RAND(),0,'Total-Smoothed'!$AG$2)</f>
        <v>1.1117929747828872</v>
      </c>
      <c r="O74" s="1">
        <f ca="1">O14+NORMINV(RAND(),0,'Total-Smoothed'!$AG$2)</f>
        <v>1.1791090902194812</v>
      </c>
      <c r="P74" s="1">
        <f ca="1">P14+NORMINV(RAND(),0,'Total-Smoothed'!$AG$2)</f>
        <v>0.94704914853926736</v>
      </c>
      <c r="Q74" s="1">
        <f ca="1">Q14+NORMINV(RAND(),0,'Total-Smoothed'!$AG$2)</f>
        <v>-0.13613137436581588</v>
      </c>
      <c r="R74" s="1">
        <f ca="1">R14+NORMINV(RAND(),0,'Total-Smoothed'!$AG$2)</f>
        <v>-7.4039857538886492E-2</v>
      </c>
      <c r="S74" s="1">
        <f ca="1">S14+NORMINV(RAND(),0,'Total-Smoothed'!$AG$2)</f>
        <v>0.88447816280702829</v>
      </c>
      <c r="T74" s="1">
        <f ca="1">T14+NORMINV(RAND(),0,'Total-Smoothed'!$AG$2)</f>
        <v>1.0239677134248799</v>
      </c>
      <c r="U74" s="1">
        <f ca="1">U14+NORMINV(RAND(),0,'Total-Smoothed'!$AG$2)</f>
        <v>0.14965575412178045</v>
      </c>
      <c r="V74" s="1">
        <f ca="1">V14+NORMINV(RAND(),0,'Total-Smoothed'!$AG$2)</f>
        <v>1.0089196772531965</v>
      </c>
      <c r="W74" s="1">
        <f ca="1">W14+NORMINV(RAND(),0,'Total-Smoothed'!$AG$2)</f>
        <v>-3.1655424895892521E-2</v>
      </c>
    </row>
    <row r="75" spans="1:23">
      <c r="A75">
        <v>86</v>
      </c>
      <c r="B75" t="s">
        <v>61</v>
      </c>
      <c r="C75">
        <v>30</v>
      </c>
      <c r="D75" s="1">
        <f ca="1">D15+NORMINV(RAND(),0,'Total-Smoothed'!$AG$2)</f>
        <v>6.8982355544615626E-2</v>
      </c>
      <c r="E75" s="1">
        <f ca="1">E15+NORMINV(RAND(),0,'Total-Smoothed'!$AG$2)</f>
        <v>-0.11493319186199794</v>
      </c>
      <c r="F75" s="1">
        <f ca="1">F15+NORMINV(RAND(),0,'Total-Smoothed'!$AG$2)</f>
        <v>1.408251493025682E-2</v>
      </c>
      <c r="G75" s="1">
        <f ca="1">G15+NORMINV(RAND(),0,'Total-Smoothed'!$AG$2)</f>
        <v>1.0335973603477659</v>
      </c>
      <c r="H75" s="1">
        <f ca="1">H15+NORMINV(RAND(),0,'Total-Smoothed'!$AG$2)</f>
        <v>0.9582744008727484</v>
      </c>
      <c r="I75" s="1">
        <f ca="1">I15+NORMINV(RAND(),0,'Total-Smoothed'!$AG$2)</f>
        <v>-1.7839751097951936E-2</v>
      </c>
      <c r="J75" s="1">
        <f ca="1">J15+NORMINV(RAND(),0,'Total-Smoothed'!$AG$2)</f>
        <v>0.97534470885371849</v>
      </c>
      <c r="K75" s="1">
        <f ca="1">K15+NORMINV(RAND(),0,'Total-Smoothed'!$AG$2)</f>
        <v>1.1331772800891713</v>
      </c>
      <c r="L75" s="1">
        <f ca="1">L15+NORMINV(RAND(),0,'Total-Smoothed'!$AG$2)</f>
        <v>0.86625912134545691</v>
      </c>
      <c r="M75" s="1">
        <f ca="1">M15+NORMINV(RAND(),0,'Total-Smoothed'!$AG$2)</f>
        <v>2.902467277129649E-2</v>
      </c>
      <c r="N75" s="1">
        <f ca="1">N15+NORMINV(RAND(),0,'Total-Smoothed'!$AG$2)</f>
        <v>0.87991361552850267</v>
      </c>
      <c r="O75" s="1">
        <f ca="1">O15+NORMINV(RAND(),0,'Total-Smoothed'!$AG$2)</f>
        <v>0.45010914211139702</v>
      </c>
      <c r="P75" s="1">
        <f ca="1">P15+NORMINV(RAND(),0,'Total-Smoothed'!$AG$2)</f>
        <v>0.99059761726425455</v>
      </c>
      <c r="Q75" s="1">
        <f ca="1">Q15+NORMINV(RAND(),0,'Total-Smoothed'!$AG$2)</f>
        <v>-3.3265989658172436E-2</v>
      </c>
      <c r="R75" s="1">
        <f ca="1">R15+NORMINV(RAND(),0,'Total-Smoothed'!$AG$2)</f>
        <v>-5.577407620228636E-2</v>
      </c>
      <c r="S75" s="1">
        <f ca="1">S15+NORMINV(RAND(),0,'Total-Smoothed'!$AG$2)</f>
        <v>-0.12180529437092917</v>
      </c>
      <c r="T75" s="1">
        <f ca="1">T15+NORMINV(RAND(),0,'Total-Smoothed'!$AG$2)</f>
        <v>9.6235971568101403E-2</v>
      </c>
      <c r="U75" s="1">
        <f ca="1">U15+NORMINV(RAND(),0,'Total-Smoothed'!$AG$2)</f>
        <v>-0.10009495182039974</v>
      </c>
      <c r="V75" s="1">
        <f ca="1">V15+NORMINV(RAND(),0,'Total-Smoothed'!$AG$2)</f>
        <v>-9.8690455227255086E-3</v>
      </c>
      <c r="W75" s="1">
        <f ca="1">W15+NORMINV(RAND(),0,'Total-Smoothed'!$AG$2)</f>
        <v>0.20821775729414072</v>
      </c>
    </row>
    <row r="76" spans="1:23">
      <c r="A76">
        <v>87</v>
      </c>
      <c r="B76" t="s">
        <v>62</v>
      </c>
      <c r="C76">
        <v>30</v>
      </c>
      <c r="D76" s="1">
        <f ca="1">D16+NORMINV(RAND(),0,'Total-Smoothed'!$AG$2)</f>
        <v>1.8271019632847289E-3</v>
      </c>
      <c r="E76" s="1">
        <f ca="1">E16+NORMINV(RAND(),0,'Total-Smoothed'!$AG$2)</f>
        <v>0.12352217736879095</v>
      </c>
      <c r="F76" s="1">
        <f ca="1">F16+NORMINV(RAND(),0,'Total-Smoothed'!$AG$2)</f>
        <v>0.12527939119819986</v>
      </c>
      <c r="G76" s="1">
        <f ca="1">G16+NORMINV(RAND(),0,'Total-Smoothed'!$AG$2)</f>
        <v>-0.15615933046102695</v>
      </c>
      <c r="H76" s="1">
        <f ca="1">H16+NORMINV(RAND(),0,'Total-Smoothed'!$AG$2)</f>
        <v>0.95802442846500624</v>
      </c>
      <c r="I76" s="1">
        <f ca="1">I16+NORMINV(RAND(),0,'Total-Smoothed'!$AG$2)</f>
        <v>2.5706169597868669E-2</v>
      </c>
      <c r="J76" s="1">
        <f ca="1">J16+NORMINV(RAND(),0,'Total-Smoothed'!$AG$2)</f>
        <v>0.50284705150772191</v>
      </c>
      <c r="K76" s="1">
        <f ca="1">K16+NORMINV(RAND(),0,'Total-Smoothed'!$AG$2)</f>
        <v>0.94261399294108184</v>
      </c>
      <c r="L76" s="1">
        <f ca="1">L16+NORMINV(RAND(),0,'Total-Smoothed'!$AG$2)</f>
        <v>0.95388351961630691</v>
      </c>
      <c r="M76" s="1">
        <f ca="1">M16+NORMINV(RAND(),0,'Total-Smoothed'!$AG$2)</f>
        <v>-5.1680756871814018E-2</v>
      </c>
      <c r="N76" s="1">
        <f ca="1">N16+NORMINV(RAND(),0,'Total-Smoothed'!$AG$2)</f>
        <v>1.1827059601287211</v>
      </c>
      <c r="O76" s="1">
        <f ca="1">O16+NORMINV(RAND(),0,'Total-Smoothed'!$AG$2)</f>
        <v>1.0473589457846386</v>
      </c>
      <c r="P76" s="1">
        <f ca="1">P16+NORMINV(RAND(),0,'Total-Smoothed'!$AG$2)</f>
        <v>0.77318990094136197</v>
      </c>
      <c r="Q76" s="1">
        <f ca="1">Q16+NORMINV(RAND(),0,'Total-Smoothed'!$AG$2)</f>
        <v>8.7518438799790571E-2</v>
      </c>
      <c r="R76" s="1">
        <f ca="1">R16+NORMINV(RAND(),0,'Total-Smoothed'!$AG$2)</f>
        <v>5.1617733851135196E-2</v>
      </c>
      <c r="S76" s="1">
        <f ca="1">S16+NORMINV(RAND(),0,'Total-Smoothed'!$AG$2)</f>
        <v>1.0011866786633015</v>
      </c>
      <c r="T76" s="1">
        <f ca="1">T16+NORMINV(RAND(),0,'Total-Smoothed'!$AG$2)</f>
        <v>8.656475986735164E-2</v>
      </c>
      <c r="U76" s="1">
        <f ca="1">U16+NORMINV(RAND(),0,'Total-Smoothed'!$AG$2)</f>
        <v>-0.17836728568297799</v>
      </c>
      <c r="V76" s="1">
        <f ca="1">V16+NORMINV(RAND(),0,'Total-Smoothed'!$AG$2)</f>
        <v>0.64164393118922713</v>
      </c>
      <c r="W76" s="1">
        <f ca="1">W16+NORMINV(RAND(),0,'Total-Smoothed'!$AG$2)</f>
        <v>-6.0129403502855609E-2</v>
      </c>
    </row>
    <row r="77" spans="1:23">
      <c r="A77">
        <v>88</v>
      </c>
      <c r="B77" t="s">
        <v>63</v>
      </c>
      <c r="C77">
        <v>30</v>
      </c>
      <c r="D77" s="1">
        <f ca="1">D17+NORMINV(RAND(),0,'Total-Smoothed'!$AG$2)</f>
        <v>-5.85084088300468E-2</v>
      </c>
      <c r="E77" s="1">
        <f ca="1">E17+NORMINV(RAND(),0,'Total-Smoothed'!$AG$2)</f>
        <v>0.17868271080305212</v>
      </c>
      <c r="F77" s="1">
        <f ca="1">F17+NORMINV(RAND(),0,'Total-Smoothed'!$AG$2)</f>
        <v>-3.3019445220071109E-2</v>
      </c>
      <c r="G77" s="1">
        <f ca="1">G17+NORMINV(RAND(),0,'Total-Smoothed'!$AG$2)</f>
        <v>0.78000777285662359</v>
      </c>
      <c r="H77" s="1">
        <f ca="1">H17+NORMINV(RAND(),0,'Total-Smoothed'!$AG$2)</f>
        <v>0.12903556950471659</v>
      </c>
      <c r="I77" s="1">
        <f ca="1">I17+NORMINV(RAND(),0,'Total-Smoothed'!$AG$2)</f>
        <v>-0.10149371075947451</v>
      </c>
      <c r="J77" s="1">
        <f ca="1">J17+NORMINV(RAND(),0,'Total-Smoothed'!$AG$2)</f>
        <v>-0.11327328950667054</v>
      </c>
      <c r="K77" s="1">
        <f ca="1">K17+NORMINV(RAND(),0,'Total-Smoothed'!$AG$2)</f>
        <v>1.1595034919716765</v>
      </c>
      <c r="L77" s="1">
        <f ca="1">L17+NORMINV(RAND(),0,'Total-Smoothed'!$AG$2)</f>
        <v>0.87321725200729983</v>
      </c>
      <c r="M77" s="1">
        <f ca="1">M17+NORMINV(RAND(),0,'Total-Smoothed'!$AG$2)</f>
        <v>0.1524547692449536</v>
      </c>
      <c r="N77" s="1">
        <f ca="1">N17+NORMINV(RAND(),0,'Total-Smoothed'!$AG$2)</f>
        <v>1.001230157521716</v>
      </c>
      <c r="O77" s="1">
        <f ca="1">O17+NORMINV(RAND(),0,'Total-Smoothed'!$AG$2)</f>
        <v>1.0770665182280421</v>
      </c>
      <c r="P77" s="1">
        <f ca="1">P17+NORMINV(RAND(),0,'Total-Smoothed'!$AG$2)</f>
        <v>1.2020950312776506</v>
      </c>
      <c r="Q77" s="1">
        <f ca="1">Q17+NORMINV(RAND(),0,'Total-Smoothed'!$AG$2)</f>
        <v>0.10656904761312261</v>
      </c>
      <c r="R77" s="1">
        <f ca="1">R17+NORMINV(RAND(),0,'Total-Smoothed'!$AG$2)</f>
        <v>0.10202379978050563</v>
      </c>
      <c r="S77" s="1">
        <f ca="1">S17+NORMINV(RAND(),0,'Total-Smoothed'!$AG$2)</f>
        <v>0.86845911308005752</v>
      </c>
      <c r="T77" s="1">
        <f ca="1">T17+NORMINV(RAND(),0,'Total-Smoothed'!$AG$2)</f>
        <v>0.12870558421091133</v>
      </c>
      <c r="U77" s="1">
        <f ca="1">U17+NORMINV(RAND(),0,'Total-Smoothed'!$AG$2)</f>
        <v>0.15035558532232859</v>
      </c>
      <c r="V77" s="1">
        <f ca="1">V17+NORMINV(RAND(),0,'Total-Smoothed'!$AG$2)</f>
        <v>0.14604190642917264</v>
      </c>
      <c r="W77" s="1">
        <f ca="1">W17+NORMINV(RAND(),0,'Total-Smoothed'!$AG$2)</f>
        <v>0.1928924780562099</v>
      </c>
    </row>
    <row r="78" spans="1:23">
      <c r="A78">
        <v>89</v>
      </c>
      <c r="B78" t="s">
        <v>64</v>
      </c>
      <c r="C78">
        <v>30</v>
      </c>
      <c r="D78" s="1">
        <f ca="1">D18+NORMINV(RAND(),0,'Total-Smoothed'!$AG$2)</f>
        <v>-3.9658707626631012E-2</v>
      </c>
      <c r="E78" s="1">
        <f ca="1">E18+NORMINV(RAND(),0,'Total-Smoothed'!$AG$2)</f>
        <v>0.7599727600780225</v>
      </c>
      <c r="F78" s="1">
        <f ca="1">F18+NORMINV(RAND(),0,'Total-Smoothed'!$AG$2)</f>
        <v>-7.7920753971936596E-2</v>
      </c>
      <c r="G78" s="1">
        <f ca="1">G18+NORMINV(RAND(),0,'Total-Smoothed'!$AG$2)</f>
        <v>0.18354134180236178</v>
      </c>
      <c r="H78" s="1">
        <f ca="1">H18+NORMINV(RAND(),0,'Total-Smoothed'!$AG$2)</f>
        <v>0.92110269590375371</v>
      </c>
      <c r="I78" s="1">
        <f ca="1">I18+NORMINV(RAND(),0,'Total-Smoothed'!$AG$2)</f>
        <v>-8.207938304136711E-2</v>
      </c>
      <c r="J78" s="1">
        <f ca="1">J18+NORMINV(RAND(),0,'Total-Smoothed'!$AG$2)</f>
        <v>0.13433127945477319</v>
      </c>
      <c r="K78" s="1">
        <f ca="1">K18+NORMINV(RAND(),0,'Total-Smoothed'!$AG$2)</f>
        <v>1.1284797914565972</v>
      </c>
      <c r="L78" s="1">
        <f ca="1">L18+NORMINV(RAND(),0,'Total-Smoothed'!$AG$2)</f>
        <v>1.0609678251834069</v>
      </c>
      <c r="M78" s="1">
        <f ca="1">M18+NORMINV(RAND(),0,'Total-Smoothed'!$AG$2)</f>
        <v>-5.0206187307518302E-2</v>
      </c>
      <c r="N78" s="1">
        <f ca="1">N18+NORMINV(RAND(),0,'Total-Smoothed'!$AG$2)</f>
        <v>1.1248250306357754</v>
      </c>
      <c r="O78" s="1">
        <f ca="1">O18+NORMINV(RAND(),0,'Total-Smoothed'!$AG$2)</f>
        <v>1.0398562836376282</v>
      </c>
      <c r="P78" s="1">
        <f ca="1">P18+NORMINV(RAND(),0,'Total-Smoothed'!$AG$2)</f>
        <v>1.0839534666276485</v>
      </c>
      <c r="Q78" s="1">
        <f ca="1">Q18+NORMINV(RAND(),0,'Total-Smoothed'!$AG$2)</f>
        <v>-2.2681664407357721E-2</v>
      </c>
      <c r="R78" s="1">
        <f ca="1">R18+NORMINV(RAND(),0,'Total-Smoothed'!$AG$2)</f>
        <v>0.17669600360396276</v>
      </c>
      <c r="S78" s="1">
        <f ca="1">S18+NORMINV(RAND(),0,'Total-Smoothed'!$AG$2)</f>
        <v>0.56666403191412085</v>
      </c>
      <c r="T78" s="1">
        <f ca="1">T18+NORMINV(RAND(),0,'Total-Smoothed'!$AG$2)</f>
        <v>5.4099384902437639E-2</v>
      </c>
      <c r="U78" s="1">
        <f ca="1">U18+NORMINV(RAND(),0,'Total-Smoothed'!$AG$2)</f>
        <v>4.9195251791010142E-2</v>
      </c>
      <c r="V78" s="1">
        <f ca="1">V18+NORMINV(RAND(),0,'Total-Smoothed'!$AG$2)</f>
        <v>0.9860407357561769</v>
      </c>
      <c r="W78" s="1">
        <f ca="1">W18+NORMINV(RAND(),0,'Total-Smoothed'!$AG$2)</f>
        <v>-0.14395158248957066</v>
      </c>
    </row>
    <row r="79" spans="1:23">
      <c r="A79">
        <v>90</v>
      </c>
      <c r="B79" t="s">
        <v>65</v>
      </c>
      <c r="C79">
        <v>30</v>
      </c>
      <c r="D79" s="1">
        <f ca="1">D19+NORMINV(RAND(),0,'Total-Smoothed'!$AG$2)</f>
        <v>-1.3290574539281064E-2</v>
      </c>
      <c r="E79" s="1">
        <f ca="1">E19+NORMINV(RAND(),0,'Total-Smoothed'!$AG$2)</f>
        <v>0.74849645207110616</v>
      </c>
      <c r="F79" s="1">
        <f ca="1">F19+NORMINV(RAND(),0,'Total-Smoothed'!$AG$2)</f>
        <v>0.27696969666988169</v>
      </c>
      <c r="G79" s="1">
        <f ca="1">G19+NORMINV(RAND(),0,'Total-Smoothed'!$AG$2)</f>
        <v>0.91792672092803185</v>
      </c>
      <c r="H79" s="1">
        <f ca="1">H19+NORMINV(RAND(),0,'Total-Smoothed'!$AG$2)</f>
        <v>-4.4474666733272952E-2</v>
      </c>
      <c r="I79" s="1">
        <f ca="1">I19+NORMINV(RAND(),0,'Total-Smoothed'!$AG$2)</f>
        <v>0.8542552257778151</v>
      </c>
      <c r="J79" s="1">
        <f ca="1">J19+NORMINV(RAND(),0,'Total-Smoothed'!$AG$2)</f>
        <v>2.8365856273082659E-2</v>
      </c>
      <c r="K79" s="1">
        <f ca="1">K19+NORMINV(RAND(),0,'Total-Smoothed'!$AG$2)</f>
        <v>0.91380848756503208</v>
      </c>
      <c r="L79" s="1">
        <f ca="1">L19+NORMINV(RAND(),0,'Total-Smoothed'!$AG$2)</f>
        <v>1.1428399520546322</v>
      </c>
      <c r="M79" s="1">
        <f ca="1">M19+NORMINV(RAND(),0,'Total-Smoothed'!$AG$2)</f>
        <v>3.9946400261344365E-3</v>
      </c>
      <c r="N79" s="1">
        <f ca="1">N19+NORMINV(RAND(),0,'Total-Smoothed'!$AG$2)</f>
        <v>1.0220647940279735</v>
      </c>
      <c r="O79" s="1">
        <f ca="1">O19+NORMINV(RAND(),0,'Total-Smoothed'!$AG$2)</f>
        <v>0.92437944356389712</v>
      </c>
      <c r="P79" s="1">
        <f ca="1">P19+NORMINV(RAND(),0,'Total-Smoothed'!$AG$2)</f>
        <v>0.97810269215054657</v>
      </c>
      <c r="Q79" s="1">
        <f ca="1">Q19+NORMINV(RAND(),0,'Total-Smoothed'!$AG$2)</f>
        <v>-2.1821806305140662E-2</v>
      </c>
      <c r="R79" s="1">
        <f ca="1">R19+NORMINV(RAND(),0,'Total-Smoothed'!$AG$2)</f>
        <v>0.17020697871838678</v>
      </c>
      <c r="S79" s="1">
        <f ca="1">S19+NORMINV(RAND(),0,'Total-Smoothed'!$AG$2)</f>
        <v>-8.1596583726147559E-2</v>
      </c>
      <c r="T79" s="1">
        <f ca="1">T19+NORMINV(RAND(),0,'Total-Smoothed'!$AG$2)</f>
        <v>9.2039782908112378E-3</v>
      </c>
      <c r="U79" s="1">
        <f ca="1">U19+NORMINV(RAND(),0,'Total-Smoothed'!$AG$2)</f>
        <v>-0.12813499378360471</v>
      </c>
      <c r="V79" s="1">
        <f ca="1">V19+NORMINV(RAND(),0,'Total-Smoothed'!$AG$2)</f>
        <v>0.32135637558882524</v>
      </c>
      <c r="W79" s="1">
        <f ca="1">W19+NORMINV(RAND(),0,'Total-Smoothed'!$AG$2)</f>
        <v>0.10294818510969428</v>
      </c>
    </row>
    <row r="80" spans="1:23">
      <c r="A80">
        <v>91</v>
      </c>
      <c r="B80" t="s">
        <v>66</v>
      </c>
      <c r="C80">
        <v>30</v>
      </c>
      <c r="D80" s="1">
        <f ca="1">D20+NORMINV(RAND(),0,'Total-Smoothed'!$AG$2)</f>
        <v>-9.4664467708322556E-2</v>
      </c>
      <c r="E80" s="1">
        <f ca="1">E20+NORMINV(RAND(),0,'Total-Smoothed'!$AG$2)</f>
        <v>0.11732506468313736</v>
      </c>
      <c r="F80" s="1">
        <f ca="1">F20+NORMINV(RAND(),0,'Total-Smoothed'!$AG$2)</f>
        <v>0.96618488419643711</v>
      </c>
      <c r="G80" s="1">
        <f ca="1">G20+NORMINV(RAND(),0,'Total-Smoothed'!$AG$2)</f>
        <v>1.1386569025544466</v>
      </c>
      <c r="H80" s="1">
        <f ca="1">H20+NORMINV(RAND(),0,'Total-Smoothed'!$AG$2)</f>
        <v>0.13887898396747753</v>
      </c>
      <c r="I80" s="1">
        <f ca="1">I20+NORMINV(RAND(),0,'Total-Smoothed'!$AG$2)</f>
        <v>1.1460157603036623</v>
      </c>
      <c r="J80" s="1">
        <f ca="1">J20+NORMINV(RAND(),0,'Total-Smoothed'!$AG$2)</f>
        <v>3.694612638755234E-2</v>
      </c>
      <c r="K80" s="1">
        <f ca="1">K20+NORMINV(RAND(),0,'Total-Smoothed'!$AG$2)</f>
        <v>0.71468148278472143</v>
      </c>
      <c r="L80" s="1">
        <f ca="1">L20+NORMINV(RAND(),0,'Total-Smoothed'!$AG$2)</f>
        <v>1.0117734078586722</v>
      </c>
      <c r="M80" s="1">
        <f ca="1">M20+NORMINV(RAND(),0,'Total-Smoothed'!$AG$2)</f>
        <v>4.8686873776238926E-2</v>
      </c>
      <c r="N80" s="1">
        <f ca="1">N20+NORMINV(RAND(),0,'Total-Smoothed'!$AG$2)</f>
        <v>0.17044847040824684</v>
      </c>
      <c r="O80" s="1">
        <f ca="1">O20+NORMINV(RAND(),0,'Total-Smoothed'!$AG$2)</f>
        <v>-6.5334193022779624E-2</v>
      </c>
      <c r="P80" s="1">
        <f ca="1">P20+NORMINV(RAND(),0,'Total-Smoothed'!$AG$2)</f>
        <v>1.0141947218406737</v>
      </c>
      <c r="Q80" s="1">
        <f ca="1">Q20+NORMINV(RAND(),0,'Total-Smoothed'!$AG$2)</f>
        <v>0.51541269568550963</v>
      </c>
      <c r="R80" s="1">
        <f ca="1">R20+NORMINV(RAND(),0,'Total-Smoothed'!$AG$2)</f>
        <v>1.6500890938277332E-2</v>
      </c>
      <c r="S80" s="1">
        <f ca="1">S20+NORMINV(RAND(),0,'Total-Smoothed'!$AG$2)</f>
        <v>0.11978373345944043</v>
      </c>
      <c r="T80" s="1">
        <f ca="1">T20+NORMINV(RAND(),0,'Total-Smoothed'!$AG$2)</f>
        <v>0.95013901637212772</v>
      </c>
      <c r="U80" s="1">
        <f ca="1">U20+NORMINV(RAND(),0,'Total-Smoothed'!$AG$2)</f>
        <v>-6.6832024863097514E-2</v>
      </c>
      <c r="V80" s="1">
        <f ca="1">V20+NORMINV(RAND(),0,'Total-Smoothed'!$AG$2)</f>
        <v>1.0621827106058066</v>
      </c>
      <c r="W80" s="1">
        <f ca="1">W20+NORMINV(RAND(),0,'Total-Smoothed'!$AG$2)</f>
        <v>-8.0508117228951737E-2</v>
      </c>
    </row>
    <row r="81" spans="1:23">
      <c r="A81">
        <v>92</v>
      </c>
      <c r="B81" t="s">
        <v>67</v>
      </c>
      <c r="C81">
        <v>30</v>
      </c>
      <c r="D81" s="1">
        <f ca="1">D21+NORMINV(RAND(),0,'Total-Smoothed'!$AG$2)</f>
        <v>-5.0903960459726338E-2</v>
      </c>
      <c r="E81" s="1">
        <f ca="1">E21+NORMINV(RAND(),0,'Total-Smoothed'!$AG$2)</f>
        <v>0.98081773930897065</v>
      </c>
      <c r="F81" s="1">
        <f ca="1">F21+NORMINV(RAND(),0,'Total-Smoothed'!$AG$2)</f>
        <v>-0.11190878784811031</v>
      </c>
      <c r="G81" s="1">
        <f ca="1">G21+NORMINV(RAND(),0,'Total-Smoothed'!$AG$2)</f>
        <v>0.9505099837195139</v>
      </c>
      <c r="H81" s="1">
        <f ca="1">H21+NORMINV(RAND(),0,'Total-Smoothed'!$AG$2)</f>
        <v>9.389097532290952E-2</v>
      </c>
      <c r="I81" s="1">
        <f ca="1">I21+NORMINV(RAND(),0,'Total-Smoothed'!$AG$2)</f>
        <v>1.0219088450998863</v>
      </c>
      <c r="J81" s="1">
        <f ca="1">J21+NORMINV(RAND(),0,'Total-Smoothed'!$AG$2)</f>
        <v>-5.8278119430879821E-2</v>
      </c>
      <c r="K81" s="1">
        <f ca="1">K21+NORMINV(RAND(),0,'Total-Smoothed'!$AG$2)</f>
        <v>1.0061744506370467</v>
      </c>
      <c r="L81" s="1">
        <f ca="1">L21+NORMINV(RAND(),0,'Total-Smoothed'!$AG$2)</f>
        <v>1.0162524881813759</v>
      </c>
      <c r="M81" s="1">
        <f ca="1">M21+NORMINV(RAND(),0,'Total-Smoothed'!$AG$2)</f>
        <v>-6.1953764593071906E-2</v>
      </c>
      <c r="N81" s="1">
        <f ca="1">N21+NORMINV(RAND(),0,'Total-Smoothed'!$AG$2)</f>
        <v>0.26553672926395888</v>
      </c>
      <c r="O81" s="1">
        <f ca="1">O21+NORMINV(RAND(),0,'Total-Smoothed'!$AG$2)</f>
        <v>1.0653516186036631</v>
      </c>
      <c r="P81" s="1">
        <f ca="1">P21+NORMINV(RAND(),0,'Total-Smoothed'!$AG$2)</f>
        <v>1.0120632152882481</v>
      </c>
      <c r="Q81" s="1">
        <f ca="1">Q21+NORMINV(RAND(),0,'Total-Smoothed'!$AG$2)</f>
        <v>0.18410258481817326</v>
      </c>
      <c r="R81" s="1">
        <f ca="1">R21+NORMINV(RAND(),0,'Total-Smoothed'!$AG$2)</f>
        <v>-8.1288240912066878E-3</v>
      </c>
      <c r="S81" s="1">
        <f ca="1">S21+NORMINV(RAND(),0,'Total-Smoothed'!$AG$2)</f>
        <v>0.20454594914948732</v>
      </c>
      <c r="T81" s="1">
        <f ca="1">T21+NORMINV(RAND(),0,'Total-Smoothed'!$AG$2)</f>
        <v>1.0027082081726173</v>
      </c>
      <c r="U81" s="1">
        <f ca="1">U21+NORMINV(RAND(),0,'Total-Smoothed'!$AG$2)</f>
        <v>2.5431798596950019E-2</v>
      </c>
      <c r="V81" s="1">
        <f ca="1">V21+NORMINV(RAND(),0,'Total-Smoothed'!$AG$2)</f>
        <v>0.16608772414759099</v>
      </c>
      <c r="W81" s="1">
        <f ca="1">W21+NORMINV(RAND(),0,'Total-Smoothed'!$AG$2)</f>
        <v>1.0003896564638357</v>
      </c>
    </row>
    <row r="82" spans="1:23">
      <c r="A82">
        <v>93</v>
      </c>
      <c r="B82" t="s">
        <v>68</v>
      </c>
      <c r="C82">
        <v>30</v>
      </c>
      <c r="D82" s="1">
        <f ca="1">D22+NORMINV(RAND(),0,'Total-Smoothed'!$AG$2)</f>
        <v>5.8284971851162194E-3</v>
      </c>
      <c r="E82" s="1">
        <f ca="1">E22+NORMINV(RAND(),0,'Total-Smoothed'!$AG$2)</f>
        <v>-4.2547403452960167E-2</v>
      </c>
      <c r="F82" s="1">
        <f ca="1">F22+NORMINV(RAND(),0,'Total-Smoothed'!$AG$2)</f>
        <v>0.42757843325931372</v>
      </c>
      <c r="G82" s="1">
        <f ca="1">G22+NORMINV(RAND(),0,'Total-Smoothed'!$AG$2)</f>
        <v>4.5246959591484712E-2</v>
      </c>
      <c r="H82" s="1">
        <f ca="1">H22+NORMINV(RAND(),0,'Total-Smoothed'!$AG$2)</f>
        <v>0.88150068908696078</v>
      </c>
      <c r="I82" s="1">
        <f ca="1">I22+NORMINV(RAND(),0,'Total-Smoothed'!$AG$2)</f>
        <v>0.80165663555214328</v>
      </c>
      <c r="J82" s="1">
        <f ca="1">J22+NORMINV(RAND(),0,'Total-Smoothed'!$AG$2)</f>
        <v>9.7244629043252692E-2</v>
      </c>
      <c r="K82" s="1">
        <f ca="1">K22+NORMINV(RAND(),0,'Total-Smoothed'!$AG$2)</f>
        <v>1.0938331379555208</v>
      </c>
      <c r="L82" s="1">
        <f ca="1">L22+NORMINV(RAND(),0,'Total-Smoothed'!$AG$2)</f>
        <v>1.0283855580832599</v>
      </c>
      <c r="M82" s="1">
        <f ca="1">M22+NORMINV(RAND(),0,'Total-Smoothed'!$AG$2)</f>
        <v>6.4977316155296297E-2</v>
      </c>
      <c r="N82" s="1">
        <f ca="1">N22+NORMINV(RAND(),0,'Total-Smoothed'!$AG$2)</f>
        <v>0.9216941870275861</v>
      </c>
      <c r="O82" s="1">
        <f ca="1">O22+NORMINV(RAND(),0,'Total-Smoothed'!$AG$2)</f>
        <v>0.77862115372542018</v>
      </c>
      <c r="P82" s="1">
        <f ca="1">P22+NORMINV(RAND(),0,'Total-Smoothed'!$AG$2)</f>
        <v>0.9424400850500172</v>
      </c>
      <c r="Q82" s="1">
        <f ca="1">Q22+NORMINV(RAND(),0,'Total-Smoothed'!$AG$2)</f>
        <v>8.5117836408376224E-2</v>
      </c>
      <c r="R82" s="1">
        <f ca="1">R22+NORMINV(RAND(),0,'Total-Smoothed'!$AG$2)</f>
        <v>0.27991875453456111</v>
      </c>
      <c r="S82" s="1">
        <f ca="1">S22+NORMINV(RAND(),0,'Total-Smoothed'!$AG$2)</f>
        <v>-9.0058593353627439E-2</v>
      </c>
      <c r="T82" s="1">
        <f ca="1">T22+NORMINV(RAND(),0,'Total-Smoothed'!$AG$2)</f>
        <v>-3.2288051039329038E-2</v>
      </c>
      <c r="U82" s="1">
        <f ca="1">U22+NORMINV(RAND(),0,'Total-Smoothed'!$AG$2)</f>
        <v>4.2357917878961295E-2</v>
      </c>
      <c r="V82" s="1">
        <f ca="1">V22+NORMINV(RAND(),0,'Total-Smoothed'!$AG$2)</f>
        <v>0.13838833366506084</v>
      </c>
      <c r="W82" s="1">
        <f ca="1">W22+NORMINV(RAND(),0,'Total-Smoothed'!$AG$2)</f>
        <v>0.10444985034528673</v>
      </c>
    </row>
    <row r="83" spans="1:23">
      <c r="A83">
        <v>94</v>
      </c>
      <c r="B83" t="s">
        <v>69</v>
      </c>
      <c r="C83">
        <v>30</v>
      </c>
      <c r="D83" s="1">
        <f ca="1">D23+NORMINV(RAND(),0,'Total-Smoothed'!$AG$2)</f>
        <v>1.4436603241960222E-2</v>
      </c>
      <c r="E83" s="1">
        <f ca="1">E23+NORMINV(RAND(),0,'Total-Smoothed'!$AG$2)</f>
        <v>0.70746226645623644</v>
      </c>
      <c r="F83" s="1">
        <f ca="1">F23+NORMINV(RAND(),0,'Total-Smoothed'!$AG$2)</f>
        <v>6.8305861976316912E-2</v>
      </c>
      <c r="G83" s="1">
        <f ca="1">G23+NORMINV(RAND(),0,'Total-Smoothed'!$AG$2)</f>
        <v>0.15186321530548633</v>
      </c>
      <c r="H83" s="1">
        <f ca="1">H23+NORMINV(RAND(),0,'Total-Smoothed'!$AG$2)</f>
        <v>0.95346687831739474</v>
      </c>
      <c r="I83" s="1">
        <f ca="1">I23+NORMINV(RAND(),0,'Total-Smoothed'!$AG$2)</f>
        <v>0.94222732325811553</v>
      </c>
      <c r="J83" s="1">
        <f ca="1">J23+NORMINV(RAND(),0,'Total-Smoothed'!$AG$2)</f>
        <v>-1.5927418564351419E-2</v>
      </c>
      <c r="K83" s="1">
        <f ca="1">K23+NORMINV(RAND(),0,'Total-Smoothed'!$AG$2)</f>
        <v>1.0244095867674814</v>
      </c>
      <c r="L83" s="1">
        <f ca="1">L23+NORMINV(RAND(),0,'Total-Smoothed'!$AG$2)</f>
        <v>1.0677833857820556</v>
      </c>
      <c r="M83" s="1">
        <f ca="1">M23+NORMINV(RAND(),0,'Total-Smoothed'!$AG$2)</f>
        <v>-3.1377590363610201E-2</v>
      </c>
      <c r="N83" s="1">
        <f ca="1">N23+NORMINV(RAND(),0,'Total-Smoothed'!$AG$2)</f>
        <v>0.42909546288673101</v>
      </c>
      <c r="O83" s="1">
        <f ca="1">O23+NORMINV(RAND(),0,'Total-Smoothed'!$AG$2)</f>
        <v>1.0320572151759777</v>
      </c>
      <c r="P83" s="1">
        <f ca="1">P23+NORMINV(RAND(),0,'Total-Smoothed'!$AG$2)</f>
        <v>1.034762996847711</v>
      </c>
      <c r="Q83" s="1">
        <f ca="1">Q23+NORMINV(RAND(),0,'Total-Smoothed'!$AG$2)</f>
        <v>4.710455279085568E-2</v>
      </c>
      <c r="R83" s="1">
        <f ca="1">R23+NORMINV(RAND(),0,'Total-Smoothed'!$AG$2)</f>
        <v>6.1500956800568156E-2</v>
      </c>
      <c r="S83" s="1">
        <f ca="1">S23+NORMINV(RAND(),0,'Total-Smoothed'!$AG$2)</f>
        <v>-8.8270312755384953E-2</v>
      </c>
      <c r="T83" s="1">
        <f ca="1">T23+NORMINV(RAND(),0,'Total-Smoothed'!$AG$2)</f>
        <v>0.96443404576084824</v>
      </c>
      <c r="U83" s="1">
        <f ca="1">U23+NORMINV(RAND(),0,'Total-Smoothed'!$AG$2)</f>
        <v>-9.1701447570703309E-2</v>
      </c>
      <c r="V83" s="1">
        <f ca="1">V23+NORMINV(RAND(),0,'Total-Smoothed'!$AG$2)</f>
        <v>0.10307495724406511</v>
      </c>
      <c r="W83" s="1">
        <f ca="1">W23+NORMINV(RAND(),0,'Total-Smoothed'!$AG$2)</f>
        <v>0.36409021219679805</v>
      </c>
    </row>
    <row r="84" spans="1:23">
      <c r="A84">
        <v>95</v>
      </c>
      <c r="B84" t="s">
        <v>70</v>
      </c>
      <c r="C84">
        <v>30</v>
      </c>
      <c r="D84" s="1">
        <f ca="1">D24+NORMINV(RAND(),0,'Total-Smoothed'!$AG$2)</f>
        <v>8.0254208469373312E-2</v>
      </c>
      <c r="E84" s="1">
        <f ca="1">E24+NORMINV(RAND(),0,'Total-Smoothed'!$AG$2)</f>
        <v>-2.6767258116454046E-2</v>
      </c>
      <c r="F84" s="1">
        <f ca="1">F24+NORMINV(RAND(),0,'Total-Smoothed'!$AG$2)</f>
        <v>-9.7038293853801333E-2</v>
      </c>
      <c r="G84" s="1">
        <f ca="1">G24+NORMINV(RAND(),0,'Total-Smoothed'!$AG$2)</f>
        <v>0.95351232396510177</v>
      </c>
      <c r="H84" s="1">
        <f ca="1">H24+NORMINV(RAND(),0,'Total-Smoothed'!$AG$2)</f>
        <v>0.93925159117872881</v>
      </c>
      <c r="I84" s="1">
        <f ca="1">I24+NORMINV(RAND(),0,'Total-Smoothed'!$AG$2)</f>
        <v>0.83373122438459801</v>
      </c>
      <c r="J84" s="1">
        <f ca="1">J24+NORMINV(RAND(),0,'Total-Smoothed'!$AG$2)</f>
        <v>-0.10551433378571085</v>
      </c>
      <c r="K84" s="1">
        <f ca="1">K24+NORMINV(RAND(),0,'Total-Smoothed'!$AG$2)</f>
        <v>1.1134949294231307</v>
      </c>
      <c r="L84" s="1">
        <f ca="1">L24+NORMINV(RAND(),0,'Total-Smoothed'!$AG$2)</f>
        <v>0.94201539308599092</v>
      </c>
      <c r="M84" s="1">
        <f ca="1">M24+NORMINV(RAND(),0,'Total-Smoothed'!$AG$2)</f>
        <v>-0.10300707852996634</v>
      </c>
      <c r="N84" s="1">
        <f ca="1">N24+NORMINV(RAND(),0,'Total-Smoothed'!$AG$2)</f>
        <v>9.3499479205682801E-2</v>
      </c>
      <c r="O84" s="1">
        <f ca="1">O24+NORMINV(RAND(),0,'Total-Smoothed'!$AG$2)</f>
        <v>0.92038057076254065</v>
      </c>
      <c r="P84" s="1">
        <f ca="1">P24+NORMINV(RAND(),0,'Total-Smoothed'!$AG$2)</f>
        <v>0.99036964209327927</v>
      </c>
      <c r="Q84" s="1">
        <f ca="1">Q24+NORMINV(RAND(),0,'Total-Smoothed'!$AG$2)</f>
        <v>0.60684658601619701</v>
      </c>
      <c r="R84" s="1">
        <f ca="1">R24+NORMINV(RAND(),0,'Total-Smoothed'!$AG$2)</f>
        <v>4.216904668173288E-2</v>
      </c>
      <c r="S84" s="1">
        <f ca="1">S24+NORMINV(RAND(),0,'Total-Smoothed'!$AG$2)</f>
        <v>0.6265886690573893</v>
      </c>
      <c r="T84" s="1">
        <f ca="1">T24+NORMINV(RAND(),0,'Total-Smoothed'!$AG$2)</f>
        <v>0.41426083984576167</v>
      </c>
      <c r="U84" s="1">
        <f ca="1">U24+NORMINV(RAND(),0,'Total-Smoothed'!$AG$2)</f>
        <v>0.10319594418286526</v>
      </c>
      <c r="V84" s="1">
        <f ca="1">V24+NORMINV(RAND(),0,'Total-Smoothed'!$AG$2)</f>
        <v>2.5376177628760915E-2</v>
      </c>
      <c r="W84" s="1">
        <f ca="1">W24+NORMINV(RAND(),0,'Total-Smoothed'!$AG$2)</f>
        <v>5.5041695636916105E-3</v>
      </c>
    </row>
    <row r="85" spans="1:23">
      <c r="A85">
        <v>96</v>
      </c>
      <c r="B85" t="s">
        <v>71</v>
      </c>
      <c r="C85">
        <v>30</v>
      </c>
      <c r="D85" s="1">
        <f ca="1">D25+NORMINV(RAND(),0,'Total-Smoothed'!$AG$2)</f>
        <v>7.2943475538561092E-2</v>
      </c>
      <c r="E85" s="1">
        <f ca="1">E25+NORMINV(RAND(),0,'Total-Smoothed'!$AG$2)</f>
        <v>5.6958000407621071E-2</v>
      </c>
      <c r="F85" s="1">
        <f ca="1">F25+NORMINV(RAND(),0,'Total-Smoothed'!$AG$2)</f>
        <v>1.0176445712272733</v>
      </c>
      <c r="G85" s="1">
        <f ca="1">G25+NORMINV(RAND(),0,'Total-Smoothed'!$AG$2)</f>
        <v>-5.0464080657200518E-2</v>
      </c>
      <c r="H85" s="1">
        <f ca="1">H25+NORMINV(RAND(),0,'Total-Smoothed'!$AG$2)</f>
        <v>-6.3454858870360314E-2</v>
      </c>
      <c r="I85" s="1">
        <f ca="1">I25+NORMINV(RAND(),0,'Total-Smoothed'!$AG$2)</f>
        <v>-2.3016253412090699E-2</v>
      </c>
      <c r="J85" s="1">
        <f ca="1">J25+NORMINV(RAND(),0,'Total-Smoothed'!$AG$2)</f>
        <v>0.36530129749431584</v>
      </c>
      <c r="K85" s="1">
        <f ca="1">K25+NORMINV(RAND(),0,'Total-Smoothed'!$AG$2)</f>
        <v>-7.1549789441178582E-2</v>
      </c>
      <c r="L85" s="1">
        <f ca="1">L25+NORMINV(RAND(),0,'Total-Smoothed'!$AG$2)</f>
        <v>1.0828609833545837</v>
      </c>
      <c r="M85" s="1">
        <f ca="1">M25+NORMINV(RAND(),0,'Total-Smoothed'!$AG$2)</f>
        <v>-0.138379470503144</v>
      </c>
      <c r="N85" s="1">
        <f ca="1">N25+NORMINV(RAND(),0,'Total-Smoothed'!$AG$2)</f>
        <v>1.5283779554821946E-2</v>
      </c>
      <c r="O85" s="1">
        <f ca="1">O25+NORMINV(RAND(),0,'Total-Smoothed'!$AG$2)</f>
        <v>3.1977765377243214E-2</v>
      </c>
      <c r="P85" s="1">
        <f ca="1">P25+NORMINV(RAND(),0,'Total-Smoothed'!$AG$2)</f>
        <v>-0.17063332700713479</v>
      </c>
      <c r="Q85" s="1">
        <f ca="1">Q25+NORMINV(RAND(),0,'Total-Smoothed'!$AG$2)</f>
        <v>1.0491568378465022</v>
      </c>
      <c r="R85" s="1">
        <f ca="1">R25+NORMINV(RAND(),0,'Total-Smoothed'!$AG$2)</f>
        <v>3.6697606880432367E-2</v>
      </c>
      <c r="S85" s="1">
        <f ca="1">S25+NORMINV(RAND(),0,'Total-Smoothed'!$AG$2)</f>
        <v>0.14921040030004393</v>
      </c>
      <c r="T85" s="1">
        <f ca="1">T25+NORMINV(RAND(),0,'Total-Smoothed'!$AG$2)</f>
        <v>0.96936620035096177</v>
      </c>
      <c r="U85" s="1">
        <f ca="1">U25+NORMINV(RAND(),0,'Total-Smoothed'!$AG$2)</f>
        <v>0.91703617843317753</v>
      </c>
      <c r="V85" s="1">
        <f ca="1">V25+NORMINV(RAND(),0,'Total-Smoothed'!$AG$2)</f>
        <v>7.9860078336024376E-2</v>
      </c>
      <c r="W85" s="1">
        <f ca="1">W25+NORMINV(RAND(),0,'Total-Smoothed'!$AG$2)</f>
        <v>1.6806452691347539E-4</v>
      </c>
    </row>
    <row r="86" spans="1:23">
      <c r="A86">
        <v>97</v>
      </c>
      <c r="B86" t="s">
        <v>72</v>
      </c>
      <c r="C86">
        <v>30</v>
      </c>
      <c r="D86" s="1">
        <f ca="1">D26+NORMINV(RAND(),0,'Total-Smoothed'!$AG$2)</f>
        <v>2.2836986309567125E-2</v>
      </c>
      <c r="E86" s="1">
        <f ca="1">E26+NORMINV(RAND(),0,'Total-Smoothed'!$AG$2)</f>
        <v>-0.13057174924679765</v>
      </c>
      <c r="F86" s="1">
        <f ca="1">F26+NORMINV(RAND(),0,'Total-Smoothed'!$AG$2)</f>
        <v>0.68144093417680129</v>
      </c>
      <c r="G86" s="1">
        <f ca="1">G26+NORMINV(RAND(),0,'Total-Smoothed'!$AG$2)</f>
        <v>0.20928227968452129</v>
      </c>
      <c r="H86" s="1">
        <f ca="1">H26+NORMINV(RAND(),0,'Total-Smoothed'!$AG$2)</f>
        <v>-6.5347538717978187E-2</v>
      </c>
      <c r="I86" s="1">
        <f ca="1">I26+NORMINV(RAND(),0,'Total-Smoothed'!$AG$2)</f>
        <v>0.16234858733761651</v>
      </c>
      <c r="J86" s="1">
        <f ca="1">J26+NORMINV(RAND(),0,'Total-Smoothed'!$AG$2)</f>
        <v>0.19658840598166963</v>
      </c>
      <c r="K86" s="1">
        <f ca="1">K26+NORMINV(RAND(),0,'Total-Smoothed'!$AG$2)</f>
        <v>4.1648405995004627E-2</v>
      </c>
      <c r="L86" s="1">
        <f ca="1">L26+NORMINV(RAND(),0,'Total-Smoothed'!$AG$2)</f>
        <v>0.958827885321058</v>
      </c>
      <c r="M86" s="1">
        <f ca="1">M26+NORMINV(RAND(),0,'Total-Smoothed'!$AG$2)</f>
        <v>1.0413722160020198</v>
      </c>
      <c r="N86" s="1">
        <f ca="1">N26+NORMINV(RAND(),0,'Total-Smoothed'!$AG$2)</f>
        <v>9.8160114703967308E-2</v>
      </c>
      <c r="O86" s="1">
        <f ca="1">O26+NORMINV(RAND(),0,'Total-Smoothed'!$AG$2)</f>
        <v>-6.6574570060488947E-2</v>
      </c>
      <c r="P86" s="1">
        <f ca="1">P26+NORMINV(RAND(),0,'Total-Smoothed'!$AG$2)</f>
        <v>5.1366911403091707E-2</v>
      </c>
      <c r="Q86" s="1">
        <f ca="1">Q26+NORMINV(RAND(),0,'Total-Smoothed'!$AG$2)</f>
        <v>-7.5716246943059326E-2</v>
      </c>
      <c r="R86" s="1">
        <f ca="1">R26+NORMINV(RAND(),0,'Total-Smoothed'!$AG$2)</f>
        <v>7.5243290600574997E-2</v>
      </c>
      <c r="S86" s="1">
        <f ca="1">S26+NORMINV(RAND(),0,'Total-Smoothed'!$AG$2)</f>
        <v>1.0816295437168761</v>
      </c>
      <c r="T86" s="1">
        <f ca="1">T26+NORMINV(RAND(),0,'Total-Smoothed'!$AG$2)</f>
        <v>0.95881799264066681</v>
      </c>
      <c r="U86" s="1">
        <f ca="1">U26+NORMINV(RAND(),0,'Total-Smoothed'!$AG$2)</f>
        <v>0.1431730070445365</v>
      </c>
      <c r="V86" s="1">
        <f ca="1">V26+NORMINV(RAND(),0,'Total-Smoothed'!$AG$2)</f>
        <v>0.98817586793981205</v>
      </c>
      <c r="W86" s="1">
        <f ca="1">W26+NORMINV(RAND(),0,'Total-Smoothed'!$AG$2)</f>
        <v>-2.3139017884871788E-2</v>
      </c>
    </row>
    <row r="87" spans="1:23">
      <c r="A87">
        <v>98</v>
      </c>
      <c r="B87" t="s">
        <v>73</v>
      </c>
      <c r="C87">
        <v>30</v>
      </c>
      <c r="D87" s="1">
        <f ca="1">D27+NORMINV(RAND(),0,'Total-Smoothed'!$AG$2)</f>
        <v>-0.14344361180243143</v>
      </c>
      <c r="E87" s="1">
        <f ca="1">E27+NORMINV(RAND(),0,'Total-Smoothed'!$AG$2)</f>
        <v>1.4019515353128918E-2</v>
      </c>
      <c r="F87" s="1">
        <f ca="1">F27+NORMINV(RAND(),0,'Total-Smoothed'!$AG$2)</f>
        <v>1.0780226677125264</v>
      </c>
      <c r="G87" s="1">
        <f ca="1">G27+NORMINV(RAND(),0,'Total-Smoothed'!$AG$2)</f>
        <v>-0.10341888408068659</v>
      </c>
      <c r="H87" s="1">
        <f ca="1">H27+NORMINV(RAND(),0,'Total-Smoothed'!$AG$2)</f>
        <v>0.33778910555910796</v>
      </c>
      <c r="I87" s="1">
        <f ca="1">I27+NORMINV(RAND(),0,'Total-Smoothed'!$AG$2)</f>
        <v>-0.11005582875639737</v>
      </c>
      <c r="J87" s="1">
        <f ca="1">J27+NORMINV(RAND(),0,'Total-Smoothed'!$AG$2)</f>
        <v>-0.10350915151939513</v>
      </c>
      <c r="K87" s="1">
        <f ca="1">K27+NORMINV(RAND(),0,'Total-Smoothed'!$AG$2)</f>
        <v>-0.13366280631303226</v>
      </c>
      <c r="L87" s="1">
        <f ca="1">L27+NORMINV(RAND(),0,'Total-Smoothed'!$AG$2)</f>
        <v>0.94725958414543565</v>
      </c>
      <c r="M87" s="1">
        <f ca="1">M27+NORMINV(RAND(),0,'Total-Smoothed'!$AG$2)</f>
        <v>0.6266153817394482</v>
      </c>
      <c r="N87" s="1">
        <f ca="1">N27+NORMINV(RAND(),0,'Total-Smoothed'!$AG$2)</f>
        <v>0.13515554202445842</v>
      </c>
      <c r="O87" s="1">
        <f ca="1">O27+NORMINV(RAND(),0,'Total-Smoothed'!$AG$2)</f>
        <v>0.94393038645205918</v>
      </c>
      <c r="P87" s="1">
        <f ca="1">P27+NORMINV(RAND(),0,'Total-Smoothed'!$AG$2)</f>
        <v>-6.0865118606984542E-2</v>
      </c>
      <c r="Q87" s="1">
        <f ca="1">Q27+NORMINV(RAND(),0,'Total-Smoothed'!$AG$2)</f>
        <v>1.1016288462932975</v>
      </c>
      <c r="R87" s="1">
        <f ca="1">R27+NORMINV(RAND(),0,'Total-Smoothed'!$AG$2)</f>
        <v>3.3563375641873526E-2</v>
      </c>
      <c r="S87" s="1">
        <f ca="1">S27+NORMINV(RAND(),0,'Total-Smoothed'!$AG$2)</f>
        <v>0.61230414886558748</v>
      </c>
      <c r="T87" s="1">
        <f ca="1">T27+NORMINV(RAND(),0,'Total-Smoothed'!$AG$2)</f>
        <v>0.95968623498476557</v>
      </c>
      <c r="U87" s="1">
        <f ca="1">U27+NORMINV(RAND(),0,'Total-Smoothed'!$AG$2)</f>
        <v>-4.632734409106997E-2</v>
      </c>
      <c r="V87" s="1">
        <f ca="1">V27+NORMINV(RAND(),0,'Total-Smoothed'!$AG$2)</f>
        <v>0.84616667207265928</v>
      </c>
      <c r="W87" s="1">
        <f ca="1">W27+NORMINV(RAND(),0,'Total-Smoothed'!$AG$2)</f>
        <v>0.16498593024323874</v>
      </c>
    </row>
    <row r="88" spans="1:23">
      <c r="A88">
        <v>99</v>
      </c>
      <c r="B88" t="s">
        <v>74</v>
      </c>
      <c r="C88">
        <v>30</v>
      </c>
      <c r="D88" s="1">
        <f ca="1">D28+NORMINV(RAND(),0,'Total-Smoothed'!$AG$2)</f>
        <v>-2.1245269615086833E-2</v>
      </c>
      <c r="E88" s="1">
        <f ca="1">E28+NORMINV(RAND(),0,'Total-Smoothed'!$AG$2)</f>
        <v>-1.0767201064081909E-2</v>
      </c>
      <c r="F88" s="1">
        <f ca="1">F28+NORMINV(RAND(),0,'Total-Smoothed'!$AG$2)</f>
        <v>0.8743337053021718</v>
      </c>
      <c r="G88" s="1">
        <f ca="1">G28+NORMINV(RAND(),0,'Total-Smoothed'!$AG$2)</f>
        <v>-5.6561889455696339E-2</v>
      </c>
      <c r="H88" s="1">
        <f ca="1">H28+NORMINV(RAND(),0,'Total-Smoothed'!$AG$2)</f>
        <v>1.6689839628729233E-2</v>
      </c>
      <c r="I88" s="1">
        <f ca="1">I28+NORMINV(RAND(),0,'Total-Smoothed'!$AG$2)</f>
        <v>0.25048196676243867</v>
      </c>
      <c r="J88" s="1">
        <f ca="1">J28+NORMINV(RAND(),0,'Total-Smoothed'!$AG$2)</f>
        <v>0.13411612340772833</v>
      </c>
      <c r="K88" s="1">
        <f ca="1">K28+NORMINV(RAND(),0,'Total-Smoothed'!$AG$2)</f>
        <v>-1.585744962454419E-2</v>
      </c>
      <c r="L88" s="1">
        <f ca="1">L28+NORMINV(RAND(),0,'Total-Smoothed'!$AG$2)</f>
        <v>0.38006033060399413</v>
      </c>
      <c r="M88" s="1">
        <f ca="1">M28+NORMINV(RAND(),0,'Total-Smoothed'!$AG$2)</f>
        <v>0.94143434647630575</v>
      </c>
      <c r="N88" s="1">
        <f ca="1">N28+NORMINV(RAND(),0,'Total-Smoothed'!$AG$2)</f>
        <v>-0.16994612415591259</v>
      </c>
      <c r="O88" s="1">
        <f ca="1">O28+NORMINV(RAND(),0,'Total-Smoothed'!$AG$2)</f>
        <v>8.3739554513068901E-2</v>
      </c>
      <c r="P88" s="1">
        <f ca="1">P28+NORMINV(RAND(),0,'Total-Smoothed'!$AG$2)</f>
        <v>2.9083423697176959E-2</v>
      </c>
      <c r="Q88" s="1">
        <f ca="1">Q28+NORMINV(RAND(),0,'Total-Smoothed'!$AG$2)</f>
        <v>0.99627005704133298</v>
      </c>
      <c r="R88" s="1">
        <f ca="1">R28+NORMINV(RAND(),0,'Total-Smoothed'!$AG$2)</f>
        <v>0.14885737224975037</v>
      </c>
      <c r="S88" s="1">
        <f ca="1">S28+NORMINV(RAND(),0,'Total-Smoothed'!$AG$2)</f>
        <v>1.0499432012248335</v>
      </c>
      <c r="T88" s="1">
        <f ca="1">T28+NORMINV(RAND(),0,'Total-Smoothed'!$AG$2)</f>
        <v>1.0837414051348402</v>
      </c>
      <c r="U88" s="1">
        <f ca="1">U28+NORMINV(RAND(),0,'Total-Smoothed'!$AG$2)</f>
        <v>0.82563303909908781</v>
      </c>
      <c r="V88" s="1">
        <f ca="1">V28+NORMINV(RAND(),0,'Total-Smoothed'!$AG$2)</f>
        <v>1.1080590666768273</v>
      </c>
      <c r="W88" s="1">
        <f ca="1">W28+NORMINV(RAND(),0,'Total-Smoothed'!$AG$2)</f>
        <v>-3.2537561096906698E-3</v>
      </c>
    </row>
    <row r="89" spans="1:23">
      <c r="A89">
        <v>100</v>
      </c>
      <c r="B89" t="s">
        <v>75</v>
      </c>
      <c r="C89">
        <v>30</v>
      </c>
      <c r="D89" s="1">
        <f ca="1">D29+NORMINV(RAND(),0,'Total-Smoothed'!$AG$2)</f>
        <v>-0.2016089510928481</v>
      </c>
      <c r="E89" s="1">
        <f ca="1">E29+NORMINV(RAND(),0,'Total-Smoothed'!$AG$2)</f>
        <v>3.9875640624972342E-2</v>
      </c>
      <c r="F89" s="1">
        <f ca="1">F29+NORMINV(RAND(),0,'Total-Smoothed'!$AG$2)</f>
        <v>0.89513834465662256</v>
      </c>
      <c r="G89" s="1">
        <f ca="1">G29+NORMINV(RAND(),0,'Total-Smoothed'!$AG$2)</f>
        <v>5.9420811057239488E-2</v>
      </c>
      <c r="H89" s="1">
        <f ca="1">H29+NORMINV(RAND(),0,'Total-Smoothed'!$AG$2)</f>
        <v>2.8850310516182316E-2</v>
      </c>
      <c r="I89" s="1">
        <f ca="1">I29+NORMINV(RAND(),0,'Total-Smoothed'!$AG$2)</f>
        <v>0.79983822726769649</v>
      </c>
      <c r="J89" s="1">
        <f ca="1">J29+NORMINV(RAND(),0,'Total-Smoothed'!$AG$2)</f>
        <v>1.115556486634915</v>
      </c>
      <c r="K89" s="1">
        <f ca="1">K29+NORMINV(RAND(),0,'Total-Smoothed'!$AG$2)</f>
        <v>-7.5807674959359014E-2</v>
      </c>
      <c r="L89" s="1">
        <f ca="1">L29+NORMINV(RAND(),0,'Total-Smoothed'!$AG$2)</f>
        <v>1.0096225679244075</v>
      </c>
      <c r="M89" s="1">
        <f ca="1">M29+NORMINV(RAND(),0,'Total-Smoothed'!$AG$2)</f>
        <v>0.27306377436826612</v>
      </c>
      <c r="N89" s="1">
        <f ca="1">N29+NORMINV(RAND(),0,'Total-Smoothed'!$AG$2)</f>
        <v>3.2581602478493235E-3</v>
      </c>
      <c r="O89" s="1">
        <f ca="1">O29+NORMINV(RAND(),0,'Total-Smoothed'!$AG$2)</f>
        <v>8.6263623320099476E-3</v>
      </c>
      <c r="P89" s="1">
        <f ca="1">P29+NORMINV(RAND(),0,'Total-Smoothed'!$AG$2)</f>
        <v>-9.9169580138082331E-2</v>
      </c>
      <c r="Q89" s="1">
        <f ca="1">Q29+NORMINV(RAND(),0,'Total-Smoothed'!$AG$2)</f>
        <v>-4.1836769662009048E-2</v>
      </c>
      <c r="R89" s="1">
        <f ca="1">R29+NORMINV(RAND(),0,'Total-Smoothed'!$AG$2)</f>
        <v>5.30992481796905E-2</v>
      </c>
      <c r="S89" s="1">
        <f ca="1">S29+NORMINV(RAND(),0,'Total-Smoothed'!$AG$2)</f>
        <v>1.0302387092659993</v>
      </c>
      <c r="T89" s="1">
        <f ca="1">T29+NORMINV(RAND(),0,'Total-Smoothed'!$AG$2)</f>
        <v>0.91239063566287437</v>
      </c>
      <c r="U89" s="1">
        <f ca="1">U29+NORMINV(RAND(),0,'Total-Smoothed'!$AG$2)</f>
        <v>0.86612845111456027</v>
      </c>
      <c r="V89" s="1">
        <f ca="1">V29+NORMINV(RAND(),0,'Total-Smoothed'!$AG$2)</f>
        <v>0.12512656188228594</v>
      </c>
      <c r="W89" s="1">
        <f ca="1">W29+NORMINV(RAND(),0,'Total-Smoothed'!$AG$2)</f>
        <v>0.23261559860821859</v>
      </c>
    </row>
    <row r="90" spans="1:23">
      <c r="A90">
        <v>101</v>
      </c>
      <c r="B90" t="s">
        <v>76</v>
      </c>
      <c r="C90">
        <v>30</v>
      </c>
      <c r="D90" s="1">
        <f ca="1">D30+NORMINV(RAND(),0,'Total-Smoothed'!$AG$2)</f>
        <v>-2.4577104365490543E-2</v>
      </c>
      <c r="E90" s="1">
        <f ca="1">E30+NORMINV(RAND(),0,'Total-Smoothed'!$AG$2)</f>
        <v>0.18504075032197642</v>
      </c>
      <c r="F90" s="1">
        <f ca="1">F30+NORMINV(RAND(),0,'Total-Smoothed'!$AG$2)</f>
        <v>1.0989958897105025</v>
      </c>
      <c r="G90" s="1">
        <f ca="1">G30+NORMINV(RAND(),0,'Total-Smoothed'!$AG$2)</f>
        <v>-5.5461477862609555E-2</v>
      </c>
      <c r="H90" s="1">
        <f ca="1">H30+NORMINV(RAND(),0,'Total-Smoothed'!$AG$2)</f>
        <v>1.0298140387006385</v>
      </c>
      <c r="I90" s="1">
        <f ca="1">I30+NORMINV(RAND(),0,'Total-Smoothed'!$AG$2)</f>
        <v>-0.1766018737853669</v>
      </c>
      <c r="J90" s="1">
        <f ca="1">J30+NORMINV(RAND(),0,'Total-Smoothed'!$AG$2)</f>
        <v>0.12976260546426516</v>
      </c>
      <c r="K90" s="1">
        <f ca="1">K30+NORMINV(RAND(),0,'Total-Smoothed'!$AG$2)</f>
        <v>6.5322315690148597E-2</v>
      </c>
      <c r="L90" s="1">
        <f ca="1">L30+NORMINV(RAND(),0,'Total-Smoothed'!$AG$2)</f>
        <v>0.44000662325493101</v>
      </c>
      <c r="M90" s="1">
        <f ca="1">M30+NORMINV(RAND(),0,'Total-Smoothed'!$AG$2)</f>
        <v>0.73841176481845383</v>
      </c>
      <c r="N90" s="1">
        <f ca="1">N30+NORMINV(RAND(),0,'Total-Smoothed'!$AG$2)</f>
        <v>9.0794274282989529E-2</v>
      </c>
      <c r="O90" s="1">
        <f ca="1">O30+NORMINV(RAND(),0,'Total-Smoothed'!$AG$2)</f>
        <v>0.10323814276909463</v>
      </c>
      <c r="P90" s="1">
        <f ca="1">P30+NORMINV(RAND(),0,'Total-Smoothed'!$AG$2)</f>
        <v>0.18400003561490466</v>
      </c>
      <c r="Q90" s="1">
        <f ca="1">Q30+NORMINV(RAND(),0,'Total-Smoothed'!$AG$2)</f>
        <v>0.1334422975750042</v>
      </c>
      <c r="R90" s="1">
        <f ca="1">R30+NORMINV(RAND(),0,'Total-Smoothed'!$AG$2)</f>
        <v>-6.9475793585913714E-2</v>
      </c>
      <c r="S90" s="1">
        <f ca="1">S30+NORMINV(RAND(),0,'Total-Smoothed'!$AG$2)</f>
        <v>0.89788742919427922</v>
      </c>
      <c r="T90" s="1">
        <f ca="1">T30+NORMINV(RAND(),0,'Total-Smoothed'!$AG$2)</f>
        <v>1.0636881295423686</v>
      </c>
      <c r="U90" s="1">
        <f ca="1">U30+NORMINV(RAND(),0,'Total-Smoothed'!$AG$2)</f>
        <v>-0.12703501787345159</v>
      </c>
      <c r="V90" s="1">
        <f ca="1">V30+NORMINV(RAND(),0,'Total-Smoothed'!$AG$2)</f>
        <v>0.28784163356504611</v>
      </c>
      <c r="W90" s="1">
        <f ca="1">W30+NORMINV(RAND(),0,'Total-Smoothed'!$AG$2)</f>
        <v>3.1854486738233788E-2</v>
      </c>
    </row>
    <row r="91" spans="1:23">
      <c r="A91">
        <v>102</v>
      </c>
      <c r="B91" t="s">
        <v>77</v>
      </c>
      <c r="C91">
        <v>30</v>
      </c>
      <c r="D91" s="1">
        <f ca="1">D31+NORMINV(RAND(),0,'Total-Smoothed'!$AG$2)</f>
        <v>0.87885279724641108</v>
      </c>
      <c r="E91" s="1">
        <f ca="1">E31+NORMINV(RAND(),0,'Total-Smoothed'!$AG$2)</f>
        <v>-0.11828773922432895</v>
      </c>
      <c r="F91" s="1">
        <f ca="1">F31+NORMINV(RAND(),0,'Total-Smoothed'!$AG$2)</f>
        <v>0.21531256810433957</v>
      </c>
      <c r="G91" s="1">
        <f ca="1">G31+NORMINV(RAND(),0,'Total-Smoothed'!$AG$2)</f>
        <v>-4.0109061887569665E-2</v>
      </c>
      <c r="H91" s="1">
        <f ca="1">H31+NORMINV(RAND(),0,'Total-Smoothed'!$AG$2)</f>
        <v>0.12684757689818391</v>
      </c>
      <c r="I91" s="1">
        <f ca="1">I31+NORMINV(RAND(),0,'Total-Smoothed'!$AG$2)</f>
        <v>0.93604797956588992</v>
      </c>
      <c r="J91" s="1">
        <f ca="1">J31+NORMINV(RAND(),0,'Total-Smoothed'!$AG$2)</f>
        <v>-1.989693377325424E-2</v>
      </c>
      <c r="K91" s="1">
        <f ca="1">K31+NORMINV(RAND(),0,'Total-Smoothed'!$AG$2)</f>
        <v>-1.8294381814168321E-2</v>
      </c>
      <c r="L91" s="1">
        <f ca="1">L31+NORMINV(RAND(),0,'Total-Smoothed'!$AG$2)</f>
        <v>-3.5907541120037009E-2</v>
      </c>
      <c r="M91" s="1">
        <f ca="1">M31+NORMINV(RAND(),0,'Total-Smoothed'!$AG$2)</f>
        <v>1.0299383895354559</v>
      </c>
      <c r="N91" s="1">
        <f ca="1">N31+NORMINV(RAND(),0,'Total-Smoothed'!$AG$2)</f>
        <v>5.8230802080397506E-2</v>
      </c>
      <c r="O91" s="1">
        <f ca="1">O31+NORMINV(RAND(),0,'Total-Smoothed'!$AG$2)</f>
        <v>0.28402724961972892</v>
      </c>
      <c r="P91" s="1">
        <f ca="1">P31+NORMINV(RAND(),0,'Total-Smoothed'!$AG$2)</f>
        <v>-2.5655901160154648E-2</v>
      </c>
      <c r="Q91" s="1">
        <f ca="1">Q31+NORMINV(RAND(),0,'Total-Smoothed'!$AG$2)</f>
        <v>0.26684317379834099</v>
      </c>
      <c r="R91" s="1">
        <f ca="1">R31+NORMINV(RAND(),0,'Total-Smoothed'!$AG$2)</f>
        <v>-0.16155793315383504</v>
      </c>
      <c r="S91" s="1">
        <f ca="1">S31+NORMINV(RAND(),0,'Total-Smoothed'!$AG$2)</f>
        <v>1.013147167718061</v>
      </c>
      <c r="T91" s="1">
        <f ca="1">T31+NORMINV(RAND(),0,'Total-Smoothed'!$AG$2)</f>
        <v>0.95787346303154375</v>
      </c>
      <c r="U91" s="1">
        <f ca="1">U31+NORMINV(RAND(),0,'Total-Smoothed'!$AG$2)</f>
        <v>1.0581125736603367</v>
      </c>
      <c r="V91" s="1">
        <f ca="1">V31+NORMINV(RAND(),0,'Total-Smoothed'!$AG$2)</f>
        <v>0.94098847760018167</v>
      </c>
      <c r="W91" s="1">
        <f ca="1">W31+NORMINV(RAND(),0,'Total-Smoothed'!$AG$2)</f>
        <v>0.93144179465310328</v>
      </c>
    </row>
    <row r="92" spans="1:23">
      <c r="A92">
        <v>103</v>
      </c>
      <c r="B92" t="s">
        <v>78</v>
      </c>
      <c r="C92">
        <v>30</v>
      </c>
      <c r="D92" s="1">
        <f ca="1">D32+NORMINV(RAND(),0,'Total-Smoothed'!$AG$2)</f>
        <v>0.80537963927161793</v>
      </c>
      <c r="E92" s="1">
        <f ca="1">E32+NORMINV(RAND(),0,'Total-Smoothed'!$AG$2)</f>
        <v>0.20457327178369714</v>
      </c>
      <c r="F92" s="1">
        <f ca="1">F32+NORMINV(RAND(),0,'Total-Smoothed'!$AG$2)</f>
        <v>0.99523812169367121</v>
      </c>
      <c r="G92" s="1">
        <f ca="1">G32+NORMINV(RAND(),0,'Total-Smoothed'!$AG$2)</f>
        <v>2.1946812774488827E-2</v>
      </c>
      <c r="H92" s="1">
        <f ca="1">H32+NORMINV(RAND(),0,'Total-Smoothed'!$AG$2)</f>
        <v>0.476737341370567</v>
      </c>
      <c r="I92" s="1">
        <f ca="1">I32+NORMINV(RAND(),0,'Total-Smoothed'!$AG$2)</f>
        <v>-1.4662244221087375E-2</v>
      </c>
      <c r="J92" s="1">
        <f ca="1">J32+NORMINV(RAND(),0,'Total-Smoothed'!$AG$2)</f>
        <v>-0.13233338332565958</v>
      </c>
      <c r="K92" s="1">
        <f ca="1">K32+NORMINV(RAND(),0,'Total-Smoothed'!$AG$2)</f>
        <v>3.3945957736134118E-2</v>
      </c>
      <c r="L92" s="1">
        <f ca="1">L32+NORMINV(RAND(),0,'Total-Smoothed'!$AG$2)</f>
        <v>0.37283546427938719</v>
      </c>
      <c r="M92" s="1">
        <f ca="1">M32+NORMINV(RAND(),0,'Total-Smoothed'!$AG$2)</f>
        <v>0.10400577226637475</v>
      </c>
      <c r="N92" s="1">
        <f ca="1">N32+NORMINV(RAND(),0,'Total-Smoothed'!$AG$2)</f>
        <v>-2.2221761850137002E-2</v>
      </c>
      <c r="O92" s="1">
        <f ca="1">O32+NORMINV(RAND(),0,'Total-Smoothed'!$AG$2)</f>
        <v>0.97294910486003039</v>
      </c>
      <c r="P92" s="1">
        <f ca="1">P32+NORMINV(RAND(),0,'Total-Smoothed'!$AG$2)</f>
        <v>6.7727067576817235E-2</v>
      </c>
      <c r="Q92" s="1">
        <f ca="1">Q32+NORMINV(RAND(),0,'Total-Smoothed'!$AG$2)</f>
        <v>0.87815695956693762</v>
      </c>
      <c r="R92" s="1">
        <f ca="1">R32+NORMINV(RAND(),0,'Total-Smoothed'!$AG$2)</f>
        <v>0.77901853553241507</v>
      </c>
      <c r="S92" s="1">
        <f ca="1">S32+NORMINV(RAND(),0,'Total-Smoothed'!$AG$2)</f>
        <v>-0.17350792790265215</v>
      </c>
      <c r="T92" s="1">
        <f ca="1">T32+NORMINV(RAND(),0,'Total-Smoothed'!$AG$2)</f>
        <v>-0.12134231041673188</v>
      </c>
      <c r="U92" s="1">
        <f ca="1">U32+NORMINV(RAND(),0,'Total-Smoothed'!$AG$2)</f>
        <v>1.0448850551828059</v>
      </c>
      <c r="V92" s="1">
        <f ca="1">V32+NORMINV(RAND(),0,'Total-Smoothed'!$AG$2)</f>
        <v>0.75974720583606825</v>
      </c>
      <c r="W92" s="1">
        <f ca="1">W32+NORMINV(RAND(),0,'Total-Smoothed'!$AG$2)</f>
        <v>1.097534316888743</v>
      </c>
    </row>
    <row r="93" spans="1:23">
      <c r="A93">
        <v>104</v>
      </c>
      <c r="B93" t="s">
        <v>79</v>
      </c>
      <c r="C93">
        <v>30</v>
      </c>
      <c r="D93" s="1">
        <f ca="1">D33+NORMINV(RAND(),0,'Total-Smoothed'!$AG$2)</f>
        <v>1.050384504200802</v>
      </c>
      <c r="E93" s="1">
        <f ca="1">E33+NORMINV(RAND(),0,'Total-Smoothed'!$AG$2)</f>
        <v>0.11787548235102241</v>
      </c>
      <c r="F93" s="1">
        <f ca="1">F33+NORMINV(RAND(),0,'Total-Smoothed'!$AG$2)</f>
        <v>0.21401670957600563</v>
      </c>
      <c r="G93" s="1">
        <f ca="1">G33+NORMINV(RAND(),0,'Total-Smoothed'!$AG$2)</f>
        <v>-4.769059582873484E-2</v>
      </c>
      <c r="H93" s="1">
        <f ca="1">H33+NORMINV(RAND(),0,'Total-Smoothed'!$AG$2)</f>
        <v>-0.3028228152431286</v>
      </c>
      <c r="I93" s="1">
        <f ca="1">I33+NORMINV(RAND(),0,'Total-Smoothed'!$AG$2)</f>
        <v>0.71851634323014357</v>
      </c>
      <c r="J93" s="1">
        <f ca="1">J33+NORMINV(RAND(),0,'Total-Smoothed'!$AG$2)</f>
        <v>-9.2172772521053742E-2</v>
      </c>
      <c r="K93" s="1">
        <f ca="1">K33+NORMINV(RAND(),0,'Total-Smoothed'!$AG$2)</f>
        <v>-4.4440052409218202E-2</v>
      </c>
      <c r="L93" s="1">
        <f ca="1">L33+NORMINV(RAND(),0,'Total-Smoothed'!$AG$2)</f>
        <v>0.16193595006323741</v>
      </c>
      <c r="M93" s="1">
        <f ca="1">M33+NORMINV(RAND(),0,'Total-Smoothed'!$AG$2)</f>
        <v>0.96463635374163359</v>
      </c>
      <c r="N93" s="1">
        <f ca="1">N33+NORMINV(RAND(),0,'Total-Smoothed'!$AG$2)</f>
        <v>5.6834429161618447E-2</v>
      </c>
      <c r="O93" s="1">
        <f ca="1">O33+NORMINV(RAND(),0,'Total-Smoothed'!$AG$2)</f>
        <v>-6.3225236392394635E-3</v>
      </c>
      <c r="P93" s="1">
        <f ca="1">P33+NORMINV(RAND(),0,'Total-Smoothed'!$AG$2)</f>
        <v>-5.7828838527639162E-2</v>
      </c>
      <c r="Q93" s="1">
        <f ca="1">Q33+NORMINV(RAND(),0,'Total-Smoothed'!$AG$2)</f>
        <v>0.26519787079681867</v>
      </c>
      <c r="R93" s="1">
        <f ca="1">R33+NORMINV(RAND(),0,'Total-Smoothed'!$AG$2)</f>
        <v>0.88865418532603568</v>
      </c>
      <c r="S93" s="1">
        <f ca="1">S33+NORMINV(RAND(),0,'Total-Smoothed'!$AG$2)</f>
        <v>-7.9916668799015711E-2</v>
      </c>
      <c r="T93" s="1">
        <f ca="1">T33+NORMINV(RAND(),0,'Total-Smoothed'!$AG$2)</f>
        <v>5.7064282563860563E-2</v>
      </c>
      <c r="U93" s="1">
        <f ca="1">U33+NORMINV(RAND(),0,'Total-Smoothed'!$AG$2)</f>
        <v>0.97228677999592106</v>
      </c>
      <c r="V93" s="1">
        <f ca="1">V33+NORMINV(RAND(),0,'Total-Smoothed'!$AG$2)</f>
        <v>1.0007531032241652</v>
      </c>
      <c r="W93" s="1">
        <f ca="1">W33+NORMINV(RAND(),0,'Total-Smoothed'!$AG$2)</f>
        <v>1.2786056231840517</v>
      </c>
    </row>
    <row r="94" spans="1:23">
      <c r="A94">
        <v>105</v>
      </c>
      <c r="B94" t="s">
        <v>80</v>
      </c>
      <c r="C94">
        <v>30</v>
      </c>
      <c r="D94" s="1">
        <f ca="1">D34+NORMINV(RAND(),0,'Total-Smoothed'!$AG$2)</f>
        <v>0.44377537386959565</v>
      </c>
      <c r="E94" s="1">
        <f ca="1">E34+NORMINV(RAND(),0,'Total-Smoothed'!$AG$2)</f>
        <v>-5.0459535734924482E-2</v>
      </c>
      <c r="F94" s="1">
        <f ca="1">F34+NORMINV(RAND(),0,'Total-Smoothed'!$AG$2)</f>
        <v>8.1466787841760008E-2</v>
      </c>
      <c r="G94" s="1">
        <f ca="1">G34+NORMINV(RAND(),0,'Total-Smoothed'!$AG$2)</f>
        <v>-3.2604374850640015E-2</v>
      </c>
      <c r="H94" s="1">
        <f ca="1">H34+NORMINV(RAND(),0,'Total-Smoothed'!$AG$2)</f>
        <v>-4.9839873318470153E-2</v>
      </c>
      <c r="I94" s="1">
        <f ca="1">I34+NORMINV(RAND(),0,'Total-Smoothed'!$AG$2)</f>
        <v>0.21882320543740347</v>
      </c>
      <c r="J94" s="1">
        <f ca="1">J34+NORMINV(RAND(),0,'Total-Smoothed'!$AG$2)</f>
        <v>0.17120027325353229</v>
      </c>
      <c r="K94" s="1">
        <f ca="1">K34+NORMINV(RAND(),0,'Total-Smoothed'!$AG$2)</f>
        <v>-0.17000345491193528</v>
      </c>
      <c r="L94" s="1">
        <f ca="1">L34+NORMINV(RAND(),0,'Total-Smoothed'!$AG$2)</f>
        <v>0.11478865263470839</v>
      </c>
      <c r="M94" s="1">
        <f ca="1">M34+NORMINV(RAND(),0,'Total-Smoothed'!$AG$2)</f>
        <v>4.3526594512840425E-2</v>
      </c>
      <c r="N94" s="1">
        <f ca="1">N34+NORMINV(RAND(),0,'Total-Smoothed'!$AG$2)</f>
        <v>4.2916123162061719E-2</v>
      </c>
      <c r="O94" s="1">
        <f ca="1">O34+NORMINV(RAND(),0,'Total-Smoothed'!$AG$2)</f>
        <v>-9.7867936733213368E-2</v>
      </c>
      <c r="P94" s="1">
        <f ca="1">P34+NORMINV(RAND(),0,'Total-Smoothed'!$AG$2)</f>
        <v>1.4205539502488479E-2</v>
      </c>
      <c r="Q94" s="1">
        <f ca="1">Q34+NORMINV(RAND(),0,'Total-Smoothed'!$AG$2)</f>
        <v>1.0733247350300561</v>
      </c>
      <c r="R94" s="1">
        <f ca="1">R34+NORMINV(RAND(),0,'Total-Smoothed'!$AG$2)</f>
        <v>0.89308929333134046</v>
      </c>
      <c r="S94" s="1">
        <f ca="1">S34+NORMINV(RAND(),0,'Total-Smoothed'!$AG$2)</f>
        <v>0.26396338349619192</v>
      </c>
      <c r="T94" s="1">
        <f ca="1">T34+NORMINV(RAND(),0,'Total-Smoothed'!$AG$2)</f>
        <v>0.95539682044777829</v>
      </c>
      <c r="U94" s="1">
        <f ca="1">U34+NORMINV(RAND(),0,'Total-Smoothed'!$AG$2)</f>
        <v>1.1077566385427844</v>
      </c>
      <c r="V94" s="1">
        <f ca="1">V34+NORMINV(RAND(),0,'Total-Smoothed'!$AG$2)</f>
        <v>0.95982359583909793</v>
      </c>
      <c r="W94" s="1">
        <f ca="1">W34+NORMINV(RAND(),0,'Total-Smoothed'!$AG$2)</f>
        <v>0.89416433813298113</v>
      </c>
    </row>
    <row r="95" spans="1:23">
      <c r="A95">
        <v>106</v>
      </c>
      <c r="B95" t="s">
        <v>81</v>
      </c>
      <c r="C95">
        <v>30</v>
      </c>
      <c r="D95" s="1">
        <f ca="1">D35+NORMINV(RAND(),0,'Total-Smoothed'!$AG$2)</f>
        <v>0.95120750028346468</v>
      </c>
      <c r="E95" s="1">
        <f ca="1">E35+NORMINV(RAND(),0,'Total-Smoothed'!$AG$2)</f>
        <v>-1.9156520493904455E-2</v>
      </c>
      <c r="F95" s="1">
        <f ca="1">F35+NORMINV(RAND(),0,'Total-Smoothed'!$AG$2)</f>
        <v>1.009411358995119</v>
      </c>
      <c r="G95" s="1">
        <f ca="1">G35+NORMINV(RAND(),0,'Total-Smoothed'!$AG$2)</f>
        <v>9.081126911872317E-2</v>
      </c>
      <c r="H95" s="1">
        <f ca="1">H35+NORMINV(RAND(),0,'Total-Smoothed'!$AG$2)</f>
        <v>0.70114602168561824</v>
      </c>
      <c r="I95" s="1">
        <f ca="1">I35+NORMINV(RAND(),0,'Total-Smoothed'!$AG$2)</f>
        <v>0.37553790538173232</v>
      </c>
      <c r="J95" s="1">
        <f ca="1">J35+NORMINV(RAND(),0,'Total-Smoothed'!$AG$2)</f>
        <v>0.2214107143433198</v>
      </c>
      <c r="K95" s="1">
        <f ca="1">K35+NORMINV(RAND(),0,'Total-Smoothed'!$AG$2)</f>
        <v>0.19643125634296718</v>
      </c>
      <c r="L95" s="1">
        <f ca="1">L35+NORMINV(RAND(),0,'Total-Smoothed'!$AG$2)</f>
        <v>2.5518037743674064E-2</v>
      </c>
      <c r="M95" s="1">
        <f ca="1">M35+NORMINV(RAND(),0,'Total-Smoothed'!$AG$2)</f>
        <v>0.1367015494807898</v>
      </c>
      <c r="N95" s="1">
        <f ca="1">N35+NORMINV(RAND(),0,'Total-Smoothed'!$AG$2)</f>
        <v>4.9776995672586519E-3</v>
      </c>
      <c r="O95" s="1">
        <f ca="1">O35+NORMINV(RAND(),0,'Total-Smoothed'!$AG$2)</f>
        <v>0.95807884027360801</v>
      </c>
      <c r="P95" s="1">
        <f ca="1">P35+NORMINV(RAND(),0,'Total-Smoothed'!$AG$2)</f>
        <v>1.8789799192890713E-2</v>
      </c>
      <c r="Q95" s="1">
        <f ca="1">Q35+NORMINV(RAND(),0,'Total-Smoothed'!$AG$2)</f>
        <v>8.6655760988952502E-2</v>
      </c>
      <c r="R95" s="1">
        <f ca="1">R35+NORMINV(RAND(),0,'Total-Smoothed'!$AG$2)</f>
        <v>-0.21577907494512036</v>
      </c>
      <c r="S95" s="1">
        <f ca="1">S35+NORMINV(RAND(),0,'Total-Smoothed'!$AG$2)</f>
        <v>0.10720468848527009</v>
      </c>
      <c r="T95" s="1">
        <f ca="1">T35+NORMINV(RAND(),0,'Total-Smoothed'!$AG$2)</f>
        <v>2.7543714066054985E-2</v>
      </c>
      <c r="U95" s="1">
        <f ca="1">U35+NORMINV(RAND(),0,'Total-Smoothed'!$AG$2)</f>
        <v>1.0213980374314247</v>
      </c>
      <c r="V95" s="1">
        <f ca="1">V35+NORMINV(RAND(),0,'Total-Smoothed'!$AG$2)</f>
        <v>8.2971170068423972E-2</v>
      </c>
      <c r="W95" s="1">
        <f ca="1">W35+NORMINV(RAND(),0,'Total-Smoothed'!$AG$2)</f>
        <v>0.97344281253360321</v>
      </c>
    </row>
    <row r="96" spans="1:23">
      <c r="A96">
        <v>107</v>
      </c>
      <c r="B96" t="s">
        <v>82</v>
      </c>
      <c r="C96">
        <v>30</v>
      </c>
      <c r="D96" s="1">
        <f ca="1">D36+NORMINV(RAND(),0,'Total-Smoothed'!$AG$2)</f>
        <v>0.92779082200652696</v>
      </c>
      <c r="E96" s="1">
        <f ca="1">E36+NORMINV(RAND(),0,'Total-Smoothed'!$AG$2)</f>
        <v>-8.4468396093838355E-2</v>
      </c>
      <c r="F96" s="1">
        <f ca="1">F36+NORMINV(RAND(),0,'Total-Smoothed'!$AG$2)</f>
        <v>0.12450691396679128</v>
      </c>
      <c r="G96" s="1">
        <f ca="1">G36+NORMINV(RAND(),0,'Total-Smoothed'!$AG$2)</f>
        <v>-0.22765326126281496</v>
      </c>
      <c r="H96" s="1">
        <f ca="1">H36+NORMINV(RAND(),0,'Total-Smoothed'!$AG$2)</f>
        <v>0.31152804475812068</v>
      </c>
      <c r="I96" s="1">
        <f ca="1">I36+NORMINV(RAND(),0,'Total-Smoothed'!$AG$2)</f>
        <v>6.925255220381904E-2</v>
      </c>
      <c r="J96" s="1">
        <f ca="1">J36+NORMINV(RAND(),0,'Total-Smoothed'!$AG$2)</f>
        <v>-0.16574914608737581</v>
      </c>
      <c r="K96" s="1">
        <f ca="1">K36+NORMINV(RAND(),0,'Total-Smoothed'!$AG$2)</f>
        <v>-3.7889295929088476E-2</v>
      </c>
      <c r="L96" s="1">
        <f ca="1">L36+NORMINV(RAND(),0,'Total-Smoothed'!$AG$2)</f>
        <v>1.0349876701677101</v>
      </c>
      <c r="M96" s="1">
        <f ca="1">M36+NORMINV(RAND(),0,'Total-Smoothed'!$AG$2)</f>
        <v>0.24229148472318107</v>
      </c>
      <c r="N96" s="1">
        <f ca="1">N36+NORMINV(RAND(),0,'Total-Smoothed'!$AG$2)</f>
        <v>0.89012111702202423</v>
      </c>
      <c r="O96" s="1">
        <f ca="1">O36+NORMINV(RAND(),0,'Total-Smoothed'!$AG$2)</f>
        <v>-2.0274548456389917E-3</v>
      </c>
      <c r="P96" s="1">
        <f ca="1">P36+NORMINV(RAND(),0,'Total-Smoothed'!$AG$2)</f>
        <v>2.6620015812688681E-2</v>
      </c>
      <c r="Q96" s="1">
        <f ca="1">Q36+NORMINV(RAND(),0,'Total-Smoothed'!$AG$2)</f>
        <v>1.1873593397811768</v>
      </c>
      <c r="R96" s="1">
        <f ca="1">R36+NORMINV(RAND(),0,'Total-Smoothed'!$AG$2)</f>
        <v>0.97797426692846512</v>
      </c>
      <c r="S96" s="1">
        <f ca="1">S36+NORMINV(RAND(),0,'Total-Smoothed'!$AG$2)</f>
        <v>-9.0602949951044381E-3</v>
      </c>
      <c r="T96" s="1">
        <f ca="1">T36+NORMINV(RAND(),0,'Total-Smoothed'!$AG$2)</f>
        <v>-5.6837179444686227E-2</v>
      </c>
      <c r="U96" s="1">
        <f ca="1">U36+NORMINV(RAND(),0,'Total-Smoothed'!$AG$2)</f>
        <v>1.1476157438120025</v>
      </c>
      <c r="V96" s="1">
        <f ca="1">V36+NORMINV(RAND(),0,'Total-Smoothed'!$AG$2)</f>
        <v>1.0318586380216761</v>
      </c>
      <c r="W96" s="1">
        <f ca="1">W36+NORMINV(RAND(),0,'Total-Smoothed'!$AG$2)</f>
        <v>0.92140197232719434</v>
      </c>
    </row>
    <row r="97" spans="1:23">
      <c r="A97">
        <v>108</v>
      </c>
      <c r="B97" t="s">
        <v>83</v>
      </c>
      <c r="C97">
        <v>30</v>
      </c>
      <c r="D97" s="1">
        <f ca="1">D37+NORMINV(RAND(),0,'Total-Smoothed'!$AG$2)</f>
        <v>0.55258117256986605</v>
      </c>
      <c r="E97" s="1">
        <f ca="1">E37+NORMINV(RAND(),0,'Total-Smoothed'!$AG$2)</f>
        <v>0.96408100205936464</v>
      </c>
      <c r="F97" s="1">
        <f ca="1">F37+NORMINV(RAND(),0,'Total-Smoothed'!$AG$2)</f>
        <v>1.030530082581639</v>
      </c>
      <c r="G97" s="1">
        <f ca="1">G37+NORMINV(RAND(),0,'Total-Smoothed'!$AG$2)</f>
        <v>-2.3698565995908045E-2</v>
      </c>
      <c r="H97" s="1">
        <f ca="1">H37+NORMINV(RAND(),0,'Total-Smoothed'!$AG$2)</f>
        <v>3.6445095200166776E-2</v>
      </c>
      <c r="I97" s="1">
        <f ca="1">I37+NORMINV(RAND(),0,'Total-Smoothed'!$AG$2)</f>
        <v>-0.19893206221576989</v>
      </c>
      <c r="J97" s="1">
        <f ca="1">J37+NORMINV(RAND(),0,'Total-Smoothed'!$AG$2)</f>
        <v>-5.1419086303034406E-2</v>
      </c>
      <c r="K97" s="1">
        <f ca="1">K37+NORMINV(RAND(),0,'Total-Smoothed'!$AG$2)</f>
        <v>-0.21881473837016863</v>
      </c>
      <c r="L97" s="1">
        <f ca="1">L37+NORMINV(RAND(),0,'Total-Smoothed'!$AG$2)</f>
        <v>0.95858592476418814</v>
      </c>
      <c r="M97" s="1">
        <f ca="1">M37+NORMINV(RAND(),0,'Total-Smoothed'!$AG$2)</f>
        <v>-5.8411021504059239E-2</v>
      </c>
      <c r="N97" s="1">
        <f ca="1">N37+NORMINV(RAND(),0,'Total-Smoothed'!$AG$2)</f>
        <v>1.1899511023251135</v>
      </c>
      <c r="O97" s="1">
        <f ca="1">O37+NORMINV(RAND(),0,'Total-Smoothed'!$AG$2)</f>
        <v>0.96098742196455866</v>
      </c>
      <c r="P97" s="1">
        <f ca="1">P37+NORMINV(RAND(),0,'Total-Smoothed'!$AG$2)</f>
        <v>-0.25767292373789374</v>
      </c>
      <c r="Q97" s="1">
        <f ca="1">Q37+NORMINV(RAND(),0,'Total-Smoothed'!$AG$2)</f>
        <v>0.90001522546259405</v>
      </c>
      <c r="R97" s="1">
        <f ca="1">R37+NORMINV(RAND(),0,'Total-Smoothed'!$AG$2)</f>
        <v>3.4190544663286492E-2</v>
      </c>
      <c r="S97" s="1">
        <f ca="1">S37+NORMINV(RAND(),0,'Total-Smoothed'!$AG$2)</f>
        <v>-2.9707438830702482E-2</v>
      </c>
      <c r="T97" s="1">
        <f ca="1">T37+NORMINV(RAND(),0,'Total-Smoothed'!$AG$2)</f>
        <v>8.6774068449536154E-2</v>
      </c>
      <c r="U97" s="1">
        <f ca="1">U37+NORMINV(RAND(),0,'Total-Smoothed'!$AG$2)</f>
        <v>7.8862479725123003E-2</v>
      </c>
      <c r="V97" s="1">
        <f ca="1">V37+NORMINV(RAND(),0,'Total-Smoothed'!$AG$2)</f>
        <v>6.2195844462436471E-2</v>
      </c>
      <c r="W97" s="1">
        <f ca="1">W37+NORMINV(RAND(),0,'Total-Smoothed'!$AG$2)</f>
        <v>3.5199945954321903E-2</v>
      </c>
    </row>
    <row r="98" spans="1:23">
      <c r="A98">
        <v>109</v>
      </c>
      <c r="B98" t="s">
        <v>84</v>
      </c>
      <c r="C98">
        <v>30</v>
      </c>
      <c r="D98" s="1">
        <f ca="1">D38+NORMINV(RAND(),0,'Total-Smoothed'!$AG$2)</f>
        <v>0.87765586423150643</v>
      </c>
      <c r="E98" s="1">
        <f ca="1">E38+NORMINV(RAND(),0,'Total-Smoothed'!$AG$2)</f>
        <v>0.86497204577122044</v>
      </c>
      <c r="F98" s="1">
        <f ca="1">F38+NORMINV(RAND(),0,'Total-Smoothed'!$AG$2)</f>
        <v>0.10100313853400578</v>
      </c>
      <c r="G98" s="1">
        <f ca="1">G38+NORMINV(RAND(),0,'Total-Smoothed'!$AG$2)</f>
        <v>-8.4787668726150192E-2</v>
      </c>
      <c r="H98" s="1">
        <f ca="1">H38+NORMINV(RAND(),0,'Total-Smoothed'!$AG$2)</f>
        <v>-6.1090957960851067E-2</v>
      </c>
      <c r="I98" s="1">
        <f ca="1">I38+NORMINV(RAND(),0,'Total-Smoothed'!$AG$2)</f>
        <v>0.10763019833090573</v>
      </c>
      <c r="J98" s="1">
        <f ca="1">J38+NORMINV(RAND(),0,'Total-Smoothed'!$AG$2)</f>
        <v>3.6255760084343551E-2</v>
      </c>
      <c r="K98" s="1">
        <f ca="1">K38+NORMINV(RAND(),0,'Total-Smoothed'!$AG$2)</f>
        <v>8.5456267816864367E-3</v>
      </c>
      <c r="L98" s="1">
        <f ca="1">L38+NORMINV(RAND(),0,'Total-Smoothed'!$AG$2)</f>
        <v>1.1697737978769549</v>
      </c>
      <c r="M98" s="1">
        <f ca="1">M38+NORMINV(RAND(),0,'Total-Smoothed'!$AG$2)</f>
        <v>0.85383362316068878</v>
      </c>
      <c r="N98" s="1">
        <f ca="1">N38+NORMINV(RAND(),0,'Total-Smoothed'!$AG$2)</f>
        <v>0.92588665556151284</v>
      </c>
      <c r="O98" s="1">
        <f ca="1">O38+NORMINV(RAND(),0,'Total-Smoothed'!$AG$2)</f>
        <v>4.1862786695868641E-3</v>
      </c>
      <c r="P98" s="1">
        <f ca="1">P38+NORMINV(RAND(),0,'Total-Smoothed'!$AG$2)</f>
        <v>-2.1790265689079116E-2</v>
      </c>
      <c r="Q98" s="1">
        <f ca="1">Q38+NORMINV(RAND(),0,'Total-Smoothed'!$AG$2)</f>
        <v>0.14787343677478709</v>
      </c>
      <c r="R98" s="1">
        <f ca="1">R38+NORMINV(RAND(),0,'Total-Smoothed'!$AG$2)</f>
        <v>0.512826328521646</v>
      </c>
      <c r="S98" s="1">
        <f ca="1">S38+NORMINV(RAND(),0,'Total-Smoothed'!$AG$2)</f>
        <v>7.8815853638764005E-2</v>
      </c>
      <c r="T98" s="1">
        <f ca="1">T38+NORMINV(RAND(),0,'Total-Smoothed'!$AG$2)</f>
        <v>4.0303015086852467E-2</v>
      </c>
      <c r="U98" s="1">
        <f ca="1">U38+NORMINV(RAND(),0,'Total-Smoothed'!$AG$2)</f>
        <v>7.5365716647587594E-2</v>
      </c>
      <c r="V98" s="1">
        <f ca="1">V38+NORMINV(RAND(),0,'Total-Smoothed'!$AG$2)</f>
        <v>-1.9775122020918634E-2</v>
      </c>
      <c r="W98" s="1">
        <f ca="1">W38+NORMINV(RAND(),0,'Total-Smoothed'!$AG$2)</f>
        <v>0.50612972572491044</v>
      </c>
    </row>
    <row r="99" spans="1:23">
      <c r="A99">
        <v>110</v>
      </c>
      <c r="B99" t="s">
        <v>85</v>
      </c>
      <c r="C99">
        <v>30</v>
      </c>
      <c r="D99" s="1">
        <f ca="1">D39+NORMINV(RAND(),0,'Total-Smoothed'!$AG$2)</f>
        <v>-1.5322779633729942E-2</v>
      </c>
      <c r="E99" s="1">
        <f ca="1">E39+NORMINV(RAND(),0,'Total-Smoothed'!$AG$2)</f>
        <v>1.0752443588712448</v>
      </c>
      <c r="F99" s="1">
        <f ca="1">F39+NORMINV(RAND(),0,'Total-Smoothed'!$AG$2)</f>
        <v>0.54049835615094133</v>
      </c>
      <c r="G99" s="1">
        <f ca="1">G39+NORMINV(RAND(),0,'Total-Smoothed'!$AG$2)</f>
        <v>-0.11817304171864024</v>
      </c>
      <c r="H99" s="1">
        <f ca="1">H39+NORMINV(RAND(),0,'Total-Smoothed'!$AG$2)</f>
        <v>-1.4865928613028257E-2</v>
      </c>
      <c r="I99" s="1">
        <f ca="1">I39+NORMINV(RAND(),0,'Total-Smoothed'!$AG$2)</f>
        <v>-0.26924926329468701</v>
      </c>
      <c r="J99" s="1">
        <f ca="1">J39+NORMINV(RAND(),0,'Total-Smoothed'!$AG$2)</f>
        <v>7.8090070733144626E-2</v>
      </c>
      <c r="K99" s="1">
        <f ca="1">K39+NORMINV(RAND(),0,'Total-Smoothed'!$AG$2)</f>
        <v>0.17552087096142657</v>
      </c>
      <c r="L99" s="1">
        <f ca="1">L39+NORMINV(RAND(),0,'Total-Smoothed'!$AG$2)</f>
        <v>1.0778192154016473</v>
      </c>
      <c r="M99" s="1">
        <f ca="1">M39+NORMINV(RAND(),0,'Total-Smoothed'!$AG$2)</f>
        <v>0.99172149981962876</v>
      </c>
      <c r="N99" s="1">
        <f ca="1">N39+NORMINV(RAND(),0,'Total-Smoothed'!$AG$2)</f>
        <v>0.94035803620246983</v>
      </c>
      <c r="O99" s="1">
        <f ca="1">O39+NORMINV(RAND(),0,'Total-Smoothed'!$AG$2)</f>
        <v>-7.8497735296642196E-3</v>
      </c>
      <c r="P99" s="1">
        <f ca="1">P39+NORMINV(RAND(),0,'Total-Smoothed'!$AG$2)</f>
        <v>-5.9002558265498765E-2</v>
      </c>
      <c r="Q99" s="1">
        <f ca="1">Q39+NORMINV(RAND(),0,'Total-Smoothed'!$AG$2)</f>
        <v>1.0032928091871334</v>
      </c>
      <c r="R99" s="1">
        <f ca="1">R39+NORMINV(RAND(),0,'Total-Smoothed'!$AG$2)</f>
        <v>2.4900054133328936E-2</v>
      </c>
      <c r="S99" s="1">
        <f ca="1">S39+NORMINV(RAND(),0,'Total-Smoothed'!$AG$2)</f>
        <v>0.72191669817332127</v>
      </c>
      <c r="T99" s="1">
        <f ca="1">T39+NORMINV(RAND(),0,'Total-Smoothed'!$AG$2)</f>
        <v>0.32465222857249298</v>
      </c>
      <c r="U99" s="1">
        <f ca="1">U39+NORMINV(RAND(),0,'Total-Smoothed'!$AG$2)</f>
        <v>0.92128759022981188</v>
      </c>
      <c r="V99" s="1">
        <f ca="1">V39+NORMINV(RAND(),0,'Total-Smoothed'!$AG$2)</f>
        <v>0.46061753416061185</v>
      </c>
      <c r="W99" s="1">
        <f ca="1">W39+NORMINV(RAND(),0,'Total-Smoothed'!$AG$2)</f>
        <v>-6.4110332817700288E-2</v>
      </c>
    </row>
    <row r="100" spans="1:23">
      <c r="A100">
        <v>111</v>
      </c>
      <c r="B100" t="s">
        <v>86</v>
      </c>
      <c r="C100">
        <v>30</v>
      </c>
      <c r="D100" s="1">
        <f ca="1">D40+NORMINV(RAND(),0,'Total-Smoothed'!$AG$2)</f>
        <v>0.86117282758439417</v>
      </c>
      <c r="E100" s="1">
        <f ca="1">E40+NORMINV(RAND(),0,'Total-Smoothed'!$AG$2)</f>
        <v>1.0117715778298888</v>
      </c>
      <c r="F100" s="1">
        <f ca="1">F40+NORMINV(RAND(),0,'Total-Smoothed'!$AG$2)</f>
        <v>-0.14887448502137521</v>
      </c>
      <c r="G100" s="1">
        <f ca="1">G40+NORMINV(RAND(),0,'Total-Smoothed'!$AG$2)</f>
        <v>2.4857848373779329E-2</v>
      </c>
      <c r="H100" s="1">
        <f ca="1">H40+NORMINV(RAND(),0,'Total-Smoothed'!$AG$2)</f>
        <v>0.44822275030349346</v>
      </c>
      <c r="I100" s="1">
        <f ca="1">I40+NORMINV(RAND(),0,'Total-Smoothed'!$AG$2)</f>
        <v>-6.4674919115782603E-2</v>
      </c>
      <c r="J100" s="1">
        <f ca="1">J40+NORMINV(RAND(),0,'Total-Smoothed'!$AG$2)</f>
        <v>0.15952567777130211</v>
      </c>
      <c r="K100" s="1">
        <f ca="1">K40+NORMINV(RAND(),0,'Total-Smoothed'!$AG$2)</f>
        <v>-5.6234816752531884E-2</v>
      </c>
      <c r="L100" s="1">
        <f ca="1">L40+NORMINV(RAND(),0,'Total-Smoothed'!$AG$2)</f>
        <v>0.92051560193038751</v>
      </c>
      <c r="M100" s="1">
        <f ca="1">M40+NORMINV(RAND(),0,'Total-Smoothed'!$AG$2)</f>
        <v>0.91808392928569615</v>
      </c>
      <c r="N100" s="1">
        <f ca="1">N40+NORMINV(RAND(),0,'Total-Smoothed'!$AG$2)</f>
        <v>0.82995822140146824</v>
      </c>
      <c r="O100" s="1">
        <f ca="1">O40+NORMINV(RAND(),0,'Total-Smoothed'!$AG$2)</f>
        <v>2.5950715620111378E-2</v>
      </c>
      <c r="P100" s="1">
        <f ca="1">P40+NORMINV(RAND(),0,'Total-Smoothed'!$AG$2)</f>
        <v>4.5936791745520178E-2</v>
      </c>
      <c r="Q100" s="1">
        <f ca="1">Q40+NORMINV(RAND(),0,'Total-Smoothed'!$AG$2)</f>
        <v>1.073057424837921</v>
      </c>
      <c r="R100" s="1">
        <f ca="1">R40+NORMINV(RAND(),0,'Total-Smoothed'!$AG$2)</f>
        <v>1.0195073052794441</v>
      </c>
      <c r="S100" s="1">
        <f ca="1">S40+NORMINV(RAND(),0,'Total-Smoothed'!$AG$2)</f>
        <v>6.7994643853427558E-2</v>
      </c>
      <c r="T100" s="1">
        <f ca="1">T40+NORMINV(RAND(),0,'Total-Smoothed'!$AG$2)</f>
        <v>2.3292961274171298E-2</v>
      </c>
      <c r="U100" s="1">
        <f ca="1">U40+NORMINV(RAND(),0,'Total-Smoothed'!$AG$2)</f>
        <v>0.93754482077570411</v>
      </c>
      <c r="V100" s="1">
        <f ca="1">V40+NORMINV(RAND(),0,'Total-Smoothed'!$AG$2)</f>
        <v>-2.8868856360411782E-2</v>
      </c>
      <c r="W100" s="1">
        <f ca="1">W40+NORMINV(RAND(),0,'Total-Smoothed'!$AG$2)</f>
        <v>0.12254446349753625</v>
      </c>
    </row>
    <row r="101" spans="1:23">
      <c r="A101">
        <v>112</v>
      </c>
      <c r="B101" t="s">
        <v>87</v>
      </c>
      <c r="C101">
        <v>30</v>
      </c>
      <c r="D101" s="1">
        <f ca="1">D41+NORMINV(RAND(),0,'Total-Smoothed'!$AG$2)</f>
        <v>1.105638572041129</v>
      </c>
      <c r="E101" s="1">
        <f ca="1">E41+NORMINV(RAND(),0,'Total-Smoothed'!$AG$2)</f>
        <v>1.013712813257611</v>
      </c>
      <c r="F101" s="1">
        <f ca="1">F41+NORMINV(RAND(),0,'Total-Smoothed'!$AG$2)</f>
        <v>0.64887241165791509</v>
      </c>
      <c r="G101" s="1">
        <f ca="1">G41+NORMINV(RAND(),0,'Total-Smoothed'!$AG$2)</f>
        <v>0.15728467868807861</v>
      </c>
      <c r="H101" s="1">
        <f ca="1">H41+NORMINV(RAND(),0,'Total-Smoothed'!$AG$2)</f>
        <v>0.1990287625239201</v>
      </c>
      <c r="I101" s="1">
        <f ca="1">I41+NORMINV(RAND(),0,'Total-Smoothed'!$AG$2)</f>
        <v>4.4779209406153819E-2</v>
      </c>
      <c r="J101" s="1">
        <f ca="1">J41+NORMINV(RAND(),0,'Total-Smoothed'!$AG$2)</f>
        <v>5.4350548996144735E-2</v>
      </c>
      <c r="K101" s="1">
        <f ca="1">K41+NORMINV(RAND(),0,'Total-Smoothed'!$AG$2)</f>
        <v>-0.12775772331004728</v>
      </c>
      <c r="L101" s="1">
        <f ca="1">L41+NORMINV(RAND(),0,'Total-Smoothed'!$AG$2)</f>
        <v>1.128933762072438</v>
      </c>
      <c r="M101" s="1">
        <f ca="1">M41+NORMINV(RAND(),0,'Total-Smoothed'!$AG$2)</f>
        <v>6.9372058412588131E-2</v>
      </c>
      <c r="N101" s="1">
        <f ca="1">N41+NORMINV(RAND(),0,'Total-Smoothed'!$AG$2)</f>
        <v>0.95651495089546301</v>
      </c>
      <c r="O101" s="1">
        <f ca="1">O41+NORMINV(RAND(),0,'Total-Smoothed'!$AG$2)</f>
        <v>-9.3190123288758073E-2</v>
      </c>
      <c r="P101" s="1">
        <f ca="1">P41+NORMINV(RAND(),0,'Total-Smoothed'!$AG$2)</f>
        <v>-1.860608058302118E-2</v>
      </c>
      <c r="Q101" s="1">
        <f ca="1">Q41+NORMINV(RAND(),0,'Total-Smoothed'!$AG$2)</f>
        <v>0.55168315859814565</v>
      </c>
      <c r="R101" s="1">
        <f ca="1">R41+NORMINV(RAND(),0,'Total-Smoothed'!$AG$2)</f>
        <v>-3.8892034128882202E-2</v>
      </c>
      <c r="S101" s="1">
        <f ca="1">S41+NORMINV(RAND(),0,'Total-Smoothed'!$AG$2)</f>
        <v>0.57975712664065582</v>
      </c>
      <c r="T101" s="1">
        <f ca="1">T41+NORMINV(RAND(),0,'Total-Smoothed'!$AG$2)</f>
        <v>1.8979610883445405E-2</v>
      </c>
      <c r="U101" s="1">
        <f ca="1">U41+NORMINV(RAND(),0,'Total-Smoothed'!$AG$2)</f>
        <v>6.5367953264771003E-2</v>
      </c>
      <c r="V101" s="1">
        <f ca="1">V41+NORMINV(RAND(),0,'Total-Smoothed'!$AG$2)</f>
        <v>3.7914001191913314E-2</v>
      </c>
      <c r="W101" s="1">
        <f ca="1">W41+NORMINV(RAND(),0,'Total-Smoothed'!$AG$2)</f>
        <v>-9.4458270304194694E-2</v>
      </c>
    </row>
    <row r="102" spans="1:23">
      <c r="A102">
        <v>113</v>
      </c>
      <c r="B102" t="s">
        <v>88</v>
      </c>
      <c r="C102">
        <v>30</v>
      </c>
      <c r="D102" s="1">
        <f ca="1">D42+NORMINV(RAND(),0,'Total-Smoothed'!$AG$2)</f>
        <v>0.98409406517511977</v>
      </c>
      <c r="E102" s="1">
        <f ca="1">E42+NORMINV(RAND(),0,'Total-Smoothed'!$AG$2)</f>
        <v>1.0623465534230845</v>
      </c>
      <c r="F102" s="1">
        <f ca="1">F42+NORMINV(RAND(),0,'Total-Smoothed'!$AG$2)</f>
        <v>-3.3079925325827937E-2</v>
      </c>
      <c r="G102" s="1">
        <f ca="1">G42+NORMINV(RAND(),0,'Total-Smoothed'!$AG$2)</f>
        <v>-2.5656628091819372E-2</v>
      </c>
      <c r="H102" s="1">
        <f ca="1">H42+NORMINV(RAND(),0,'Total-Smoothed'!$AG$2)</f>
        <v>3.232544658659315E-3</v>
      </c>
      <c r="I102" s="1">
        <f ca="1">I42+NORMINV(RAND(),0,'Total-Smoothed'!$AG$2)</f>
        <v>0.8872478301083806</v>
      </c>
      <c r="J102" s="1">
        <f ca="1">J42+NORMINV(RAND(),0,'Total-Smoothed'!$AG$2)</f>
        <v>-4.8444759090873809E-3</v>
      </c>
      <c r="K102" s="1">
        <f ca="1">K42+NORMINV(RAND(),0,'Total-Smoothed'!$AG$2)</f>
        <v>-5.7424338556349291E-3</v>
      </c>
      <c r="L102" s="1">
        <f ca="1">L42+NORMINV(RAND(),0,'Total-Smoothed'!$AG$2)</f>
        <v>1.0865495562230283</v>
      </c>
      <c r="M102" s="1">
        <f ca="1">M42+NORMINV(RAND(),0,'Total-Smoothed'!$AG$2)</f>
        <v>0.99533316720032461</v>
      </c>
      <c r="N102" s="1">
        <f ca="1">N42+NORMINV(RAND(),0,'Total-Smoothed'!$AG$2)</f>
        <v>0.9757051554406605</v>
      </c>
      <c r="O102" s="1">
        <f ca="1">O42+NORMINV(RAND(),0,'Total-Smoothed'!$AG$2)</f>
        <v>0.27874155373190723</v>
      </c>
      <c r="P102" s="1">
        <f ca="1">P42+NORMINV(RAND(),0,'Total-Smoothed'!$AG$2)</f>
        <v>5.4906591370806716E-2</v>
      </c>
      <c r="Q102" s="1">
        <f ca="1">Q42+NORMINV(RAND(),0,'Total-Smoothed'!$AG$2)</f>
        <v>7.1546647142479783E-2</v>
      </c>
      <c r="R102" s="1">
        <f ca="1">R42+NORMINV(RAND(),0,'Total-Smoothed'!$AG$2)</f>
        <v>-3.3391213295074454E-2</v>
      </c>
      <c r="S102" s="1">
        <f ca="1">S42+NORMINV(RAND(),0,'Total-Smoothed'!$AG$2)</f>
        <v>0.80261730320543834</v>
      </c>
      <c r="T102" s="1">
        <f ca="1">T42+NORMINV(RAND(),0,'Total-Smoothed'!$AG$2)</f>
        <v>7.2675861316793364E-2</v>
      </c>
      <c r="U102" s="1">
        <f ca="1">U42+NORMINV(RAND(),0,'Total-Smoothed'!$AG$2)</f>
        <v>0.91015569319616185</v>
      </c>
      <c r="V102" s="1">
        <f ca="1">V42+NORMINV(RAND(),0,'Total-Smoothed'!$AG$2)</f>
        <v>-9.756444494032851E-2</v>
      </c>
      <c r="W102" s="1">
        <f ca="1">W42+NORMINV(RAND(),0,'Total-Smoothed'!$AG$2)</f>
        <v>1.0851209946812799</v>
      </c>
    </row>
    <row r="103" spans="1:23">
      <c r="A103">
        <v>114</v>
      </c>
      <c r="B103" t="s">
        <v>89</v>
      </c>
      <c r="C103">
        <v>30</v>
      </c>
      <c r="D103" s="1">
        <f ca="1">D43+NORMINV(RAND(),0,'Total-Smoothed'!$AG$2)</f>
        <v>9.8992728281617745E-2</v>
      </c>
      <c r="E103" s="1">
        <f ca="1">E43+NORMINV(RAND(),0,'Total-Smoothed'!$AG$2)</f>
        <v>0.98097021847248012</v>
      </c>
      <c r="F103" s="1">
        <f ca="1">F43+NORMINV(RAND(),0,'Total-Smoothed'!$AG$2)</f>
        <v>1.1364191289259711</v>
      </c>
      <c r="G103" s="1">
        <f ca="1">G43+NORMINV(RAND(),0,'Total-Smoothed'!$AG$2)</f>
        <v>0.17806287735609072</v>
      </c>
      <c r="H103" s="1">
        <f ca="1">H43+NORMINV(RAND(),0,'Total-Smoothed'!$AG$2)</f>
        <v>1.0433872667418458</v>
      </c>
      <c r="I103" s="1">
        <f ca="1">I43+NORMINV(RAND(),0,'Total-Smoothed'!$AG$2)</f>
        <v>0.23101291674287855</v>
      </c>
      <c r="J103" s="1">
        <f ca="1">J43+NORMINV(RAND(),0,'Total-Smoothed'!$AG$2)</f>
        <v>-0.13947611502854981</v>
      </c>
      <c r="K103" s="1">
        <f ca="1">K43+NORMINV(RAND(),0,'Total-Smoothed'!$AG$2)</f>
        <v>2.9645707729423432E-2</v>
      </c>
      <c r="L103" s="1">
        <f ca="1">L43+NORMINV(RAND(),0,'Total-Smoothed'!$AG$2)</f>
        <v>0.19849441987880789</v>
      </c>
      <c r="M103" s="1">
        <f ca="1">M43+NORMINV(RAND(),0,'Total-Smoothed'!$AG$2)</f>
        <v>0.27634558277979865</v>
      </c>
      <c r="N103" s="1">
        <f ca="1">N43+NORMINV(RAND(),0,'Total-Smoothed'!$AG$2)</f>
        <v>-1.5535996304388783E-2</v>
      </c>
      <c r="O103" s="1">
        <f ca="1">O43+NORMINV(RAND(),0,'Total-Smoothed'!$AG$2)</f>
        <v>0.65045287675920693</v>
      </c>
      <c r="P103" s="1">
        <f ca="1">P43+NORMINV(RAND(),0,'Total-Smoothed'!$AG$2)</f>
        <v>-5.0713387098391943E-5</v>
      </c>
      <c r="Q103" s="1">
        <f ca="1">Q43+NORMINV(RAND(),0,'Total-Smoothed'!$AG$2)</f>
        <v>-7.9045307549941171E-2</v>
      </c>
      <c r="R103" s="1">
        <f ca="1">R43+NORMINV(RAND(),0,'Total-Smoothed'!$AG$2)</f>
        <v>0.89719480444863398</v>
      </c>
      <c r="S103" s="1">
        <f ca="1">S43+NORMINV(RAND(),0,'Total-Smoothed'!$AG$2)</f>
        <v>0.70044910698751273</v>
      </c>
      <c r="T103" s="1">
        <f ca="1">T43+NORMINV(RAND(),0,'Total-Smoothed'!$AG$2)</f>
        <v>3.3757868946002485E-3</v>
      </c>
      <c r="U103" s="1">
        <f ca="1">U43+NORMINV(RAND(),0,'Total-Smoothed'!$AG$2)</f>
        <v>6.4926269838846591E-3</v>
      </c>
      <c r="V103" s="1">
        <f ca="1">V43+NORMINV(RAND(),0,'Total-Smoothed'!$AG$2)</f>
        <v>5.3530540751843955E-3</v>
      </c>
      <c r="W103" s="1">
        <f ca="1">W43+NORMINV(RAND(),0,'Total-Smoothed'!$AG$2)</f>
        <v>0.4386311472026766</v>
      </c>
    </row>
    <row r="104" spans="1:23">
      <c r="A104">
        <v>115</v>
      </c>
      <c r="B104" t="s">
        <v>90</v>
      </c>
      <c r="C104">
        <v>30</v>
      </c>
      <c r="D104" s="1">
        <f ca="1">D44+NORMINV(RAND(),0,'Total-Smoothed'!$AG$2)</f>
        <v>0.21475080955670117</v>
      </c>
      <c r="E104" s="1">
        <f ca="1">E44+NORMINV(RAND(),0,'Total-Smoothed'!$AG$2)</f>
        <v>1.148788048610353</v>
      </c>
      <c r="F104" s="1">
        <f ca="1">F44+NORMINV(RAND(),0,'Total-Smoothed'!$AG$2)</f>
        <v>0.93235154355981409</v>
      </c>
      <c r="G104" s="1">
        <f ca="1">G44+NORMINV(RAND(),0,'Total-Smoothed'!$AG$2)</f>
        <v>0.18257487301233921</v>
      </c>
      <c r="H104" s="1">
        <f ca="1">H44+NORMINV(RAND(),0,'Total-Smoothed'!$AG$2)</f>
        <v>1.0976286345634947</v>
      </c>
      <c r="I104" s="1">
        <f ca="1">I44+NORMINV(RAND(),0,'Total-Smoothed'!$AG$2)</f>
        <v>-0.25670380583035646</v>
      </c>
      <c r="J104" s="1">
        <f ca="1">J44+NORMINV(RAND(),0,'Total-Smoothed'!$AG$2)</f>
        <v>-2.8941334839476224E-2</v>
      </c>
      <c r="K104" s="1">
        <f ca="1">K44+NORMINV(RAND(),0,'Total-Smoothed'!$AG$2)</f>
        <v>-7.7286398722540856E-4</v>
      </c>
      <c r="L104" s="1">
        <f ca="1">L44+NORMINV(RAND(),0,'Total-Smoothed'!$AG$2)</f>
        <v>-5.586155821515984E-2</v>
      </c>
      <c r="M104" s="1">
        <f ca="1">M44+NORMINV(RAND(),0,'Total-Smoothed'!$AG$2)</f>
        <v>0.37894230455395772</v>
      </c>
      <c r="N104" s="1">
        <f ca="1">N44+NORMINV(RAND(),0,'Total-Smoothed'!$AG$2)</f>
        <v>-5.3830735143779541E-2</v>
      </c>
      <c r="O104" s="1">
        <f ca="1">O44+NORMINV(RAND(),0,'Total-Smoothed'!$AG$2)</f>
        <v>0.89783852786881846</v>
      </c>
      <c r="P104" s="1">
        <f ca="1">P44+NORMINV(RAND(),0,'Total-Smoothed'!$AG$2)</f>
        <v>-2.8252728576639574E-2</v>
      </c>
      <c r="Q104" s="1">
        <f ca="1">Q44+NORMINV(RAND(),0,'Total-Smoothed'!$AG$2)</f>
        <v>0.90907960731842452</v>
      </c>
      <c r="R104" s="1">
        <f ca="1">R44+NORMINV(RAND(),0,'Total-Smoothed'!$AG$2)</f>
        <v>0.90043109727860615</v>
      </c>
      <c r="S104" s="1">
        <f ca="1">S44+NORMINV(RAND(),0,'Total-Smoothed'!$AG$2)</f>
        <v>-3.6684191194712362E-2</v>
      </c>
      <c r="T104" s="1">
        <f ca="1">T44+NORMINV(RAND(),0,'Total-Smoothed'!$AG$2)</f>
        <v>-0.12669099313163082</v>
      </c>
      <c r="U104" s="1">
        <f ca="1">U44+NORMINV(RAND(),0,'Total-Smoothed'!$AG$2)</f>
        <v>-5.8864005117254495E-2</v>
      </c>
      <c r="V104" s="1">
        <f ca="1">V44+NORMINV(RAND(),0,'Total-Smoothed'!$AG$2)</f>
        <v>9.2934159520877135E-2</v>
      </c>
      <c r="W104" s="1">
        <f ca="1">W44+NORMINV(RAND(),0,'Total-Smoothed'!$AG$2)</f>
        <v>8.9231854613469802E-2</v>
      </c>
    </row>
    <row r="105" spans="1:23">
      <c r="A105">
        <v>116</v>
      </c>
      <c r="B105" t="s">
        <v>91</v>
      </c>
      <c r="C105">
        <v>30</v>
      </c>
      <c r="D105" s="1">
        <f ca="1">D45+NORMINV(RAND(),0,'Total-Smoothed'!$AG$2)</f>
        <v>6.4448104718895112E-4</v>
      </c>
      <c r="E105" s="1">
        <f ca="1">E45+NORMINV(RAND(),0,'Total-Smoothed'!$AG$2)</f>
        <v>0.87675335081168404</v>
      </c>
      <c r="F105" s="1">
        <f ca="1">F45+NORMINV(RAND(),0,'Total-Smoothed'!$AG$2)</f>
        <v>0.80011123867143363</v>
      </c>
      <c r="G105" s="1">
        <f ca="1">G45+NORMINV(RAND(),0,'Total-Smoothed'!$AG$2)</f>
        <v>7.3272368834023972E-3</v>
      </c>
      <c r="H105" s="1">
        <f ca="1">H45+NORMINV(RAND(),0,'Total-Smoothed'!$AG$2)</f>
        <v>7.2505280239291051E-2</v>
      </c>
      <c r="I105" s="1">
        <f ca="1">I45+NORMINV(RAND(),0,'Total-Smoothed'!$AG$2)</f>
        <v>-6.1310525627721442E-2</v>
      </c>
      <c r="J105" s="1">
        <f ca="1">J45+NORMINV(RAND(),0,'Total-Smoothed'!$AG$2)</f>
        <v>-9.1313423995236682E-3</v>
      </c>
      <c r="K105" s="1">
        <f ca="1">K45+NORMINV(RAND(),0,'Total-Smoothed'!$AG$2)</f>
        <v>-0.12569066426456729</v>
      </c>
      <c r="L105" s="1">
        <f ca="1">L45+NORMINV(RAND(),0,'Total-Smoothed'!$AG$2)</f>
        <v>-3.5297924170046797E-2</v>
      </c>
      <c r="M105" s="1">
        <f ca="1">M45+NORMINV(RAND(),0,'Total-Smoothed'!$AG$2)</f>
        <v>1.1078006827843581</v>
      </c>
      <c r="N105" s="1">
        <f ca="1">N45+NORMINV(RAND(),0,'Total-Smoothed'!$AG$2)</f>
        <v>4.6919329665089451E-2</v>
      </c>
      <c r="O105" s="1">
        <f ca="1">O45+NORMINV(RAND(),0,'Total-Smoothed'!$AG$2)</f>
        <v>0.18483710624249911</v>
      </c>
      <c r="P105" s="1">
        <f ca="1">P45+NORMINV(RAND(),0,'Total-Smoothed'!$AG$2)</f>
        <v>1.2736226917179501E-2</v>
      </c>
      <c r="Q105" s="1">
        <f ca="1">Q45+NORMINV(RAND(),0,'Total-Smoothed'!$AG$2)</f>
        <v>2.3781384234403173E-2</v>
      </c>
      <c r="R105" s="1">
        <f ca="1">R45+NORMINV(RAND(),0,'Total-Smoothed'!$AG$2)</f>
        <v>1.0890476995465557</v>
      </c>
      <c r="S105" s="1">
        <f ca="1">S45+NORMINV(RAND(),0,'Total-Smoothed'!$AG$2)</f>
        <v>1.278650453221716</v>
      </c>
      <c r="T105" s="1">
        <f ca="1">T45+NORMINV(RAND(),0,'Total-Smoothed'!$AG$2)</f>
        <v>1.961766675901495E-2</v>
      </c>
      <c r="U105" s="1">
        <f ca="1">U45+NORMINV(RAND(),0,'Total-Smoothed'!$AG$2)</f>
        <v>-0.1471425769178791</v>
      </c>
      <c r="V105" s="1">
        <f ca="1">V45+NORMINV(RAND(),0,'Total-Smoothed'!$AG$2)</f>
        <v>-7.0189170138256207E-2</v>
      </c>
      <c r="W105" s="1">
        <f ca="1">W45+NORMINV(RAND(),0,'Total-Smoothed'!$AG$2)</f>
        <v>0.90076601060534611</v>
      </c>
    </row>
    <row r="106" spans="1:23">
      <c r="A106">
        <v>117</v>
      </c>
      <c r="B106" t="s">
        <v>92</v>
      </c>
      <c r="C106">
        <v>30</v>
      </c>
      <c r="D106" s="1">
        <f ca="1">D46+NORMINV(RAND(),0,'Total-Smoothed'!$AG$2)</f>
        <v>0.10364913354009148</v>
      </c>
      <c r="E106" s="1">
        <f ca="1">E46+NORMINV(RAND(),0,'Total-Smoothed'!$AG$2)</f>
        <v>1.1344796994540731</v>
      </c>
      <c r="F106" s="1">
        <f ca="1">F46+NORMINV(RAND(),0,'Total-Smoothed'!$AG$2)</f>
        <v>0.87238616079471609</v>
      </c>
      <c r="G106" s="1">
        <f ca="1">G46+NORMINV(RAND(),0,'Total-Smoothed'!$AG$2)</f>
        <v>-8.3845457496838124E-2</v>
      </c>
      <c r="H106" s="1">
        <f ca="1">H46+NORMINV(RAND(),0,'Total-Smoothed'!$AG$2)</f>
        <v>0.92576911473566847</v>
      </c>
      <c r="I106" s="1">
        <f ca="1">I46+NORMINV(RAND(),0,'Total-Smoothed'!$AG$2)</f>
        <v>9.3661662215425989E-3</v>
      </c>
      <c r="J106" s="1">
        <f ca="1">J46+NORMINV(RAND(),0,'Total-Smoothed'!$AG$2)</f>
        <v>4.883251536054907E-2</v>
      </c>
      <c r="K106" s="1">
        <f ca="1">K46+NORMINV(RAND(),0,'Total-Smoothed'!$AG$2)</f>
        <v>-3.9448540704357632E-2</v>
      </c>
      <c r="L106" s="1">
        <f ca="1">L46+NORMINV(RAND(),0,'Total-Smoothed'!$AG$2)</f>
        <v>-3.1442460448777375E-2</v>
      </c>
      <c r="M106" s="1">
        <f ca="1">M46+NORMINV(RAND(),0,'Total-Smoothed'!$AG$2)</f>
        <v>0.17768076780225517</v>
      </c>
      <c r="N106" s="1">
        <f ca="1">N46+NORMINV(RAND(),0,'Total-Smoothed'!$AG$2)</f>
        <v>0.11159793277000248</v>
      </c>
      <c r="O106" s="1">
        <f ca="1">O46+NORMINV(RAND(),0,'Total-Smoothed'!$AG$2)</f>
        <v>1.0567364441153655</v>
      </c>
      <c r="P106" s="1">
        <f ca="1">P46+NORMINV(RAND(),0,'Total-Smoothed'!$AG$2)</f>
        <v>-0.17344593628383254</v>
      </c>
      <c r="Q106" s="1">
        <f ca="1">Q46+NORMINV(RAND(),0,'Total-Smoothed'!$AG$2)</f>
        <v>0.85145939583072017</v>
      </c>
      <c r="R106" s="1">
        <f ca="1">R46+NORMINV(RAND(),0,'Total-Smoothed'!$AG$2)</f>
        <v>1.1111356195105753</v>
      </c>
      <c r="S106" s="1">
        <f ca="1">S46+NORMINV(RAND(),0,'Total-Smoothed'!$AG$2)</f>
        <v>8.1189658865402775E-2</v>
      </c>
      <c r="T106" s="1">
        <f ca="1">T46+NORMINV(RAND(),0,'Total-Smoothed'!$AG$2)</f>
        <v>-7.2677161770213508E-2</v>
      </c>
      <c r="U106" s="1">
        <f ca="1">U46+NORMINV(RAND(),0,'Total-Smoothed'!$AG$2)</f>
        <v>-1.8021486577197331E-2</v>
      </c>
      <c r="V106" s="1">
        <f ca="1">V46+NORMINV(RAND(),0,'Total-Smoothed'!$AG$2)</f>
        <v>2.6530119780866491E-2</v>
      </c>
      <c r="W106" s="1">
        <f ca="1">W46+NORMINV(RAND(),0,'Total-Smoothed'!$AG$2)</f>
        <v>0.86330211577261939</v>
      </c>
    </row>
    <row r="107" spans="1:23">
      <c r="A107">
        <v>118</v>
      </c>
      <c r="B107" t="s">
        <v>93</v>
      </c>
      <c r="C107">
        <v>30</v>
      </c>
      <c r="D107" s="1">
        <f ca="1">D47+NORMINV(RAND(),0,'Total-Smoothed'!$AG$2)</f>
        <v>4.5387518980603329E-2</v>
      </c>
      <c r="E107" s="1">
        <f ca="1">E47+NORMINV(RAND(),0,'Total-Smoothed'!$AG$2)</f>
        <v>0.88152155566506218</v>
      </c>
      <c r="F107" s="1">
        <f ca="1">F47+NORMINV(RAND(),0,'Total-Smoothed'!$AG$2)</f>
        <v>0.31523848911102026</v>
      </c>
      <c r="G107" s="1">
        <f ca="1">G47+NORMINV(RAND(),0,'Total-Smoothed'!$AG$2)</f>
        <v>0.1680379213844474</v>
      </c>
      <c r="H107" s="1">
        <f ca="1">H47+NORMINV(RAND(),0,'Total-Smoothed'!$AG$2)</f>
        <v>1.0231052615016796</v>
      </c>
      <c r="I107" s="1">
        <f ca="1">I47+NORMINV(RAND(),0,'Total-Smoothed'!$AG$2)</f>
        <v>2.0570726554637417E-2</v>
      </c>
      <c r="J107" s="1">
        <f ca="1">J47+NORMINV(RAND(),0,'Total-Smoothed'!$AG$2)</f>
        <v>-0.16819846833568253</v>
      </c>
      <c r="K107" s="1">
        <f ca="1">K47+NORMINV(RAND(),0,'Total-Smoothed'!$AG$2)</f>
        <v>8.5225932965607043E-2</v>
      </c>
      <c r="L107" s="1">
        <f ca="1">L47+NORMINV(RAND(),0,'Total-Smoothed'!$AG$2)</f>
        <v>5.5510600368897746E-2</v>
      </c>
      <c r="M107" s="1">
        <f ca="1">M47+NORMINV(RAND(),0,'Total-Smoothed'!$AG$2)</f>
        <v>0.79882021925976598</v>
      </c>
      <c r="N107" s="1">
        <f ca="1">N47+NORMINV(RAND(),0,'Total-Smoothed'!$AG$2)</f>
        <v>6.6247460964208749E-2</v>
      </c>
      <c r="O107" s="1">
        <f ca="1">O47+NORMINV(RAND(),0,'Total-Smoothed'!$AG$2)</f>
        <v>1.0777017434734204</v>
      </c>
      <c r="P107" s="1">
        <f ca="1">P47+NORMINV(RAND(),0,'Total-Smoothed'!$AG$2)</f>
        <v>-7.1017602700296119E-3</v>
      </c>
      <c r="Q107" s="1">
        <f ca="1">Q47+NORMINV(RAND(),0,'Total-Smoothed'!$AG$2)</f>
        <v>1.0960313611507642</v>
      </c>
      <c r="R107" s="1">
        <f ca="1">R47+NORMINV(RAND(),0,'Total-Smoothed'!$AG$2)</f>
        <v>1.0060280813453626</v>
      </c>
      <c r="S107" s="1">
        <f ca="1">S47+NORMINV(RAND(),0,'Total-Smoothed'!$AG$2)</f>
        <v>0.85256171978099204</v>
      </c>
      <c r="T107" s="1">
        <f ca="1">T47+NORMINV(RAND(),0,'Total-Smoothed'!$AG$2)</f>
        <v>-0.19470455290856672</v>
      </c>
      <c r="U107" s="1">
        <f ca="1">U47+NORMINV(RAND(),0,'Total-Smoothed'!$AG$2)</f>
        <v>3.7528534632972337E-2</v>
      </c>
      <c r="V107" s="1">
        <f ca="1">V47+NORMINV(RAND(),0,'Total-Smoothed'!$AG$2)</f>
        <v>3.3874741243868745E-2</v>
      </c>
      <c r="W107" s="1">
        <f ca="1">W47+NORMINV(RAND(),0,'Total-Smoothed'!$AG$2)</f>
        <v>-0.16746905200358556</v>
      </c>
    </row>
    <row r="108" spans="1:23">
      <c r="A108">
        <v>119</v>
      </c>
      <c r="B108" t="s">
        <v>94</v>
      </c>
      <c r="C108">
        <v>30</v>
      </c>
      <c r="D108" s="1">
        <f ca="1">D48+NORMINV(RAND(),0,'Total-Smoothed'!$AG$2)</f>
        <v>-1.0059617013445047E-2</v>
      </c>
      <c r="E108" s="1">
        <f ca="1">E48+NORMINV(RAND(),0,'Total-Smoothed'!$AG$2)</f>
        <v>0.94269836357890613</v>
      </c>
      <c r="F108" s="1">
        <f ca="1">F48+NORMINV(RAND(),0,'Total-Smoothed'!$AG$2)</f>
        <v>0.78557818161351245</v>
      </c>
      <c r="G108" s="1">
        <f ca="1">G48+NORMINV(RAND(),0,'Total-Smoothed'!$AG$2)</f>
        <v>-6.3693235096930367E-2</v>
      </c>
      <c r="H108" s="1">
        <f ca="1">H48+NORMINV(RAND(),0,'Total-Smoothed'!$AG$2)</f>
        <v>1.0442811266589129</v>
      </c>
      <c r="I108" s="1">
        <f ca="1">I48+NORMINV(RAND(),0,'Total-Smoothed'!$AG$2)</f>
        <v>-0.19821961453208858</v>
      </c>
      <c r="J108" s="1">
        <f ca="1">J48+NORMINV(RAND(),0,'Total-Smoothed'!$AG$2)</f>
        <v>-9.5846937623708606E-2</v>
      </c>
      <c r="K108" s="1">
        <f ca="1">K48+NORMINV(RAND(),0,'Total-Smoothed'!$AG$2)</f>
        <v>2.4531158702196583E-2</v>
      </c>
      <c r="L108" s="1">
        <f ca="1">L48+NORMINV(RAND(),0,'Total-Smoothed'!$AG$2)</f>
        <v>-6.5247293801203518E-3</v>
      </c>
      <c r="M108" s="1">
        <f ca="1">M48+NORMINV(RAND(),0,'Total-Smoothed'!$AG$2)</f>
        <v>0.95792407639327992</v>
      </c>
      <c r="N108" s="1">
        <f ca="1">N48+NORMINV(RAND(),0,'Total-Smoothed'!$AG$2)</f>
        <v>0.11589208951534727</v>
      </c>
      <c r="O108" s="1">
        <f ca="1">O48+NORMINV(RAND(),0,'Total-Smoothed'!$AG$2)</f>
        <v>-0.20095577727345559</v>
      </c>
      <c r="P108" s="1">
        <f ca="1">P48+NORMINV(RAND(),0,'Total-Smoothed'!$AG$2)</f>
        <v>-0.10398273524231956</v>
      </c>
      <c r="Q108" s="1">
        <f ca="1">Q48+NORMINV(RAND(),0,'Total-Smoothed'!$AG$2)</f>
        <v>4.3698886986507516E-3</v>
      </c>
      <c r="R108" s="1">
        <f ca="1">R48+NORMINV(RAND(),0,'Total-Smoothed'!$AG$2)</f>
        <v>0.9355771337353469</v>
      </c>
      <c r="S108" s="1">
        <f ca="1">S48+NORMINV(RAND(),0,'Total-Smoothed'!$AG$2)</f>
        <v>0.3320560002979237</v>
      </c>
      <c r="T108" s="1">
        <f ca="1">T48+NORMINV(RAND(),0,'Total-Smoothed'!$AG$2)</f>
        <v>-2.1874929023262515E-2</v>
      </c>
      <c r="U108" s="1">
        <f ca="1">U48+NORMINV(RAND(),0,'Total-Smoothed'!$AG$2)</f>
        <v>0.21702252377799872</v>
      </c>
      <c r="V108" s="1">
        <f ca="1">V48+NORMINV(RAND(),0,'Total-Smoothed'!$AG$2)</f>
        <v>-9.5373035219465996E-2</v>
      </c>
      <c r="W108" s="1">
        <f ca="1">W48+NORMINV(RAND(),0,'Total-Smoothed'!$AG$2)</f>
        <v>0.47336095949278018</v>
      </c>
    </row>
    <row r="110" spans="1:23">
      <c r="D110" s="1" t="s">
        <v>2</v>
      </c>
      <c r="E110" s="1" t="s">
        <v>3</v>
      </c>
      <c r="F110" s="1" t="s">
        <v>4</v>
      </c>
      <c r="G110" s="1" t="s">
        <v>5</v>
      </c>
      <c r="H110" s="1" t="s">
        <v>6</v>
      </c>
      <c r="I110" s="1" t="s">
        <v>7</v>
      </c>
      <c r="J110" s="1" t="s">
        <v>8</v>
      </c>
      <c r="K110" s="1" t="s">
        <v>9</v>
      </c>
      <c r="L110" s="1" t="s">
        <v>10</v>
      </c>
      <c r="M110" s="1" t="s">
        <v>11</v>
      </c>
      <c r="N110" s="1" t="s">
        <v>17</v>
      </c>
      <c r="O110" s="1" t="s">
        <v>18</v>
      </c>
      <c r="P110" s="1" t="s">
        <v>19</v>
      </c>
      <c r="Q110" s="1" t="s">
        <v>20</v>
      </c>
      <c r="R110" s="1" t="s">
        <v>21</v>
      </c>
      <c r="S110" s="1" t="s">
        <v>22</v>
      </c>
      <c r="T110" s="1" t="s">
        <v>23</v>
      </c>
      <c r="U110" s="1" t="s">
        <v>24</v>
      </c>
      <c r="V110" s="1" t="s">
        <v>25</v>
      </c>
      <c r="W110" s="1" t="s">
        <v>26</v>
      </c>
    </row>
    <row r="111" spans="1:23">
      <c r="A111">
        <v>144</v>
      </c>
      <c r="B111" t="s">
        <v>47</v>
      </c>
      <c r="C111">
        <v>1</v>
      </c>
      <c r="D111" s="1">
        <f ca="1">(D61+0.6*(E61)+0.15*F61)/(1+0.6+0.15)</f>
        <v>0.53207739516818919</v>
      </c>
      <c r="E111" s="1">
        <f ca="1">(E61+0.6*(F61+D61)+0.15*G1)/(1+2*0.6+0.15)</f>
        <v>0.46162974041937943</v>
      </c>
      <c r="F111" s="1">
        <f ca="1">(F61+0.6*(G61+E61)+0.15*(D61+H61))/(1+2*0.6+2*0.15)</f>
        <v>0.4399499916184223</v>
      </c>
      <c r="G111" s="1">
        <f t="shared" ref="G111:H126" ca="1" si="10">(G61+0.6*(H61+F61)+0.15*(E61+I61))/(1+2*0.6+2*0.15)</f>
        <v>0.26957660708538556</v>
      </c>
      <c r="H111" s="1">
        <f ca="1">(H61+0.6*(I61+G61)+0.15*(F61+J61))/(1+2*0.6+2*0.15)</f>
        <v>7.7872289401785394E-2</v>
      </c>
      <c r="I111" s="1">
        <f t="shared" ref="I111:U126" ca="1" si="11">(I61+0.6*(J61+H61)+0.15*(G61+K61))/(1+2*0.6+2*0.15)</f>
        <v>4.1080074325357242E-2</v>
      </c>
      <c r="J111" s="1">
        <f t="shared" ca="1" si="11"/>
        <v>0.19732052951056642</v>
      </c>
      <c r="K111" s="1">
        <f t="shared" ca="1" si="11"/>
        <v>0.41475660356586036</v>
      </c>
      <c r="L111" s="1">
        <f t="shared" ca="1" si="11"/>
        <v>0.4946165050877866</v>
      </c>
      <c r="M111" s="1">
        <f t="shared" ca="1" si="11"/>
        <v>0.72794432591526514</v>
      </c>
      <c r="N111" s="1">
        <f t="shared" ca="1" si="11"/>
        <v>0.95031579538567335</v>
      </c>
      <c r="O111" s="1">
        <f t="shared" ca="1" si="11"/>
        <v>1.0038213725090117</v>
      </c>
      <c r="P111" s="1">
        <f t="shared" ca="1" si="11"/>
        <v>0.77010416108095359</v>
      </c>
      <c r="Q111" s="1">
        <f t="shared" ca="1" si="11"/>
        <v>0.36353250983338414</v>
      </c>
      <c r="R111" s="1">
        <f t="shared" ca="1" si="11"/>
        <v>0.18563174864751456</v>
      </c>
      <c r="S111" s="1">
        <f t="shared" ca="1" si="11"/>
        <v>0.18049905653230111</v>
      </c>
      <c r="T111" s="1">
        <f t="shared" ca="1" si="11"/>
        <v>9.6403680279489853E-2</v>
      </c>
      <c r="U111" s="1">
        <f t="shared" ca="1" si="11"/>
        <v>8.5534413549599557E-3</v>
      </c>
      <c r="V111" s="1">
        <f ca="1">(V61+0.6*(W61+U61)+0.15*T1)/(1+2*0.6+0.15)</f>
        <v>-1.0964596086043001E-2</v>
      </c>
      <c r="W111" s="1">
        <f ca="1">(W61+0.6*(V61)+0.15*U61)/(1+0.6+0.15)</f>
        <v>2.7900989215779787E-2</v>
      </c>
    </row>
    <row r="112" spans="1:23">
      <c r="A112">
        <v>145</v>
      </c>
      <c r="B112" t="s">
        <v>48</v>
      </c>
      <c r="C112">
        <v>1</v>
      </c>
      <c r="D112" s="1">
        <f t="shared" ref="D112:D158" ca="1" si="12">(D62+0.6*(E62)+0.15*F62)/(1+0.6+0.15)</f>
        <v>1.0141412151088356</v>
      </c>
      <c r="E112" s="1">
        <f t="shared" ref="E112:E158" ca="1" si="13">(E62+0.6*(F62+D62)+0.15*G2)/(1+2*0.6+0.15)</f>
        <v>1.0023289151395129</v>
      </c>
      <c r="F112" s="1">
        <f t="shared" ref="F112:U127" ca="1" si="14">(F62+0.6*(G62+E62)+0.15*(D62+H62))/(1+2*0.6+2*0.15)</f>
        <v>0.89420513217601272</v>
      </c>
      <c r="G112" s="1">
        <f t="shared" ca="1" si="10"/>
        <v>0.63787623756256184</v>
      </c>
      <c r="H112" s="1">
        <f t="shared" ca="1" si="10"/>
        <v>0.32942704667167938</v>
      </c>
      <c r="I112" s="1">
        <f t="shared" ca="1" si="11"/>
        <v>0.40638226555933876</v>
      </c>
      <c r="J112" s="1">
        <f t="shared" ca="1" si="11"/>
        <v>0.69770762238625816</v>
      </c>
      <c r="K112" s="1">
        <f t="shared" ca="1" si="11"/>
        <v>0.66843992025660748</v>
      </c>
      <c r="L112" s="1">
        <f t="shared" ca="1" si="11"/>
        <v>0.33982931501000335</v>
      </c>
      <c r="M112" s="1">
        <f t="shared" ca="1" si="11"/>
        <v>0.20966709513253515</v>
      </c>
      <c r="N112" s="1">
        <f t="shared" ca="1" si="11"/>
        <v>0.40061509992510336</v>
      </c>
      <c r="O112" s="1">
        <f t="shared" ca="1" si="11"/>
        <v>0.74299417245612864</v>
      </c>
      <c r="P112" s="1">
        <f t="shared" ca="1" si="11"/>
        <v>0.73404305629962052</v>
      </c>
      <c r="Q112" s="1">
        <f t="shared" ca="1" si="11"/>
        <v>0.41451332633048166</v>
      </c>
      <c r="R112" s="1">
        <f t="shared" ca="1" si="11"/>
        <v>0.21558892939274715</v>
      </c>
      <c r="S112" s="1">
        <f t="shared" ca="1" si="11"/>
        <v>0.32383432647301341</v>
      </c>
      <c r="T112" s="1">
        <f t="shared" ca="1" si="11"/>
        <v>0.49196007070188352</v>
      </c>
      <c r="U112" s="1">
        <f t="shared" ca="1" si="11"/>
        <v>0.4884099908793359</v>
      </c>
      <c r="V112" s="1">
        <f t="shared" ref="V112:V158" ca="1" si="15">(V62+0.6*(W62+U62)+0.15*T2)/(1+2*0.6+0.15)</f>
        <v>0.65676990125230805</v>
      </c>
      <c r="W112" s="1">
        <f t="shared" ref="W112:W157" ca="1" si="16">(W62+0.6*(V62)+0.15*U62)/(1+0.6+0.15)</f>
        <v>0.89756494496224648</v>
      </c>
    </row>
    <row r="113" spans="1:23">
      <c r="A113">
        <v>146</v>
      </c>
      <c r="B113" t="s">
        <v>49</v>
      </c>
      <c r="C113">
        <v>1</v>
      </c>
      <c r="D113" s="1">
        <f t="shared" ca="1" si="12"/>
        <v>0.13294397832553692</v>
      </c>
      <c r="E113" s="1">
        <f t="shared" ca="1" si="13"/>
        <v>0.26577265099386777</v>
      </c>
      <c r="F113" s="1">
        <f t="shared" ca="1" si="14"/>
        <v>0.31656163319428299</v>
      </c>
      <c r="G113" s="1">
        <f t="shared" ca="1" si="10"/>
        <v>0.13311415099518484</v>
      </c>
      <c r="H113" s="1">
        <f t="shared" ca="1" si="10"/>
        <v>7.4256766151602788E-2</v>
      </c>
      <c r="I113" s="1">
        <f t="shared" ca="1" si="11"/>
        <v>0.31523426996954573</v>
      </c>
      <c r="J113" s="1">
        <f t="shared" ca="1" si="11"/>
        <v>0.70686258631827559</v>
      </c>
      <c r="K113" s="1">
        <f t="shared" ca="1" si="11"/>
        <v>0.83184077320311334</v>
      </c>
      <c r="L113" s="1">
        <f t="shared" ca="1" si="11"/>
        <v>0.80189839357929971</v>
      </c>
      <c r="M113" s="1">
        <f t="shared" ca="1" si="11"/>
        <v>0.86592200346748938</v>
      </c>
      <c r="N113" s="1">
        <f t="shared" ca="1" si="11"/>
        <v>0.9356483857700516</v>
      </c>
      <c r="O113" s="1">
        <f t="shared" ca="1" si="11"/>
        <v>0.88288607494939131</v>
      </c>
      <c r="P113" s="1">
        <f t="shared" ca="1" si="11"/>
        <v>0.63164753226910386</v>
      </c>
      <c r="Q113" s="1">
        <f t="shared" ca="1" si="11"/>
        <v>0.25506490640115909</v>
      </c>
      <c r="R113" s="1">
        <f t="shared" ca="1" si="11"/>
        <v>5.4232173666924191E-2</v>
      </c>
      <c r="S113" s="1">
        <f t="shared" ca="1" si="11"/>
        <v>2.99883640147477E-2</v>
      </c>
      <c r="T113" s="1">
        <f t="shared" ca="1" si="11"/>
        <v>2.0315312671216165E-2</v>
      </c>
      <c r="U113" s="1">
        <f t="shared" ca="1" si="11"/>
        <v>7.170673626077359E-2</v>
      </c>
      <c r="V113" s="1">
        <f t="shared" ca="1" si="15"/>
        <v>0.1503045647037477</v>
      </c>
      <c r="W113" s="1">
        <f t="shared" ca="1" si="16"/>
        <v>0.12713064247415251</v>
      </c>
    </row>
    <row r="114" spans="1:23">
      <c r="A114">
        <v>147</v>
      </c>
      <c r="B114" t="s">
        <v>50</v>
      </c>
      <c r="C114">
        <v>1</v>
      </c>
      <c r="D114" s="1">
        <f t="shared" ca="1" si="12"/>
        <v>0.90905336647942492</v>
      </c>
      <c r="E114" s="1">
        <f t="shared" ca="1" si="13"/>
        <v>0.89568122009344475</v>
      </c>
      <c r="F114" s="1">
        <f t="shared" ca="1" si="14"/>
        <v>0.83776502278543996</v>
      </c>
      <c r="G114" s="1">
        <f t="shared" ca="1" si="10"/>
        <v>0.61842835113552685</v>
      </c>
      <c r="H114" s="1">
        <f t="shared" ca="1" si="10"/>
        <v>0.27748660199258091</v>
      </c>
      <c r="I114" s="1">
        <f t="shared" ca="1" si="11"/>
        <v>0.27491038041584537</v>
      </c>
      <c r="J114" s="1">
        <f t="shared" ca="1" si="11"/>
        <v>0.58470920925904657</v>
      </c>
      <c r="K114" s="1">
        <f t="shared" ca="1" si="11"/>
        <v>0.62483018231587062</v>
      </c>
      <c r="L114" s="1">
        <f t="shared" ca="1" si="11"/>
        <v>0.36864694110811885</v>
      </c>
      <c r="M114" s="1">
        <f t="shared" ca="1" si="11"/>
        <v>0.36480704884468507</v>
      </c>
      <c r="N114" s="1">
        <f t="shared" ca="1" si="11"/>
        <v>0.66008183843060853</v>
      </c>
      <c r="O114" s="1">
        <f t="shared" ca="1" si="11"/>
        <v>0.79501386452224232</v>
      </c>
      <c r="P114" s="1">
        <f t="shared" ca="1" si="11"/>
        <v>0.6304897613326661</v>
      </c>
      <c r="Q114" s="1">
        <f t="shared" ca="1" si="11"/>
        <v>0.28328971472214748</v>
      </c>
      <c r="R114" s="1">
        <f t="shared" ca="1" si="11"/>
        <v>9.6093406206759477E-2</v>
      </c>
      <c r="S114" s="1">
        <f t="shared" ca="1" si="11"/>
        <v>0.16184254135183918</v>
      </c>
      <c r="T114" s="1">
        <f t="shared" ca="1" si="11"/>
        <v>0.25231640681294004</v>
      </c>
      <c r="U114" s="1">
        <f t="shared" ca="1" si="11"/>
        <v>0.40141664540022831</v>
      </c>
      <c r="V114" s="1">
        <f t="shared" ca="1" si="15"/>
        <v>0.60734993022258599</v>
      </c>
      <c r="W114" s="1">
        <f t="shared" ca="1" si="16"/>
        <v>0.65682363825185253</v>
      </c>
    </row>
    <row r="115" spans="1:23">
      <c r="A115">
        <v>148</v>
      </c>
      <c r="B115" t="s">
        <v>51</v>
      </c>
      <c r="C115">
        <v>1</v>
      </c>
      <c r="D115" s="1">
        <f t="shared" ca="1" si="12"/>
        <v>0.67432485034055467</v>
      </c>
      <c r="E115" s="1">
        <f t="shared" ca="1" si="13"/>
        <v>0.5960057725840805</v>
      </c>
      <c r="F115" s="1">
        <f t="shared" ca="1" si="14"/>
        <v>0.72687667745941509</v>
      </c>
      <c r="G115" s="1">
        <f t="shared" ca="1" si="10"/>
        <v>0.64166188239695632</v>
      </c>
      <c r="H115" s="1">
        <f t="shared" ca="1" si="10"/>
        <v>0.2910995360714041</v>
      </c>
      <c r="I115" s="1">
        <f t="shared" ca="1" si="11"/>
        <v>0.14136260133153092</v>
      </c>
      <c r="J115" s="1">
        <f t="shared" ca="1" si="11"/>
        <v>0.29114601714722144</v>
      </c>
      <c r="K115" s="1">
        <f t="shared" ca="1" si="11"/>
        <v>0.50673205769853147</v>
      </c>
      <c r="L115" s="1">
        <f t="shared" ca="1" si="11"/>
        <v>0.5093474895748672</v>
      </c>
      <c r="M115" s="1">
        <f t="shared" ca="1" si="11"/>
        <v>0.54063768162569992</v>
      </c>
      <c r="N115" s="1">
        <f t="shared" ca="1" si="11"/>
        <v>0.55537099525247535</v>
      </c>
      <c r="O115" s="1">
        <f t="shared" ca="1" si="11"/>
        <v>0.73472971402838705</v>
      </c>
      <c r="P115" s="1">
        <f t="shared" ca="1" si="11"/>
        <v>0.73688645017740817</v>
      </c>
      <c r="Q115" s="1">
        <f t="shared" ca="1" si="11"/>
        <v>0.40490388407579908</v>
      </c>
      <c r="R115" s="1">
        <f t="shared" ca="1" si="11"/>
        <v>0.1193699891672608</v>
      </c>
      <c r="S115" s="1">
        <f t="shared" ca="1" si="11"/>
        <v>0.19317651766449651</v>
      </c>
      <c r="T115" s="1">
        <f t="shared" ca="1" si="11"/>
        <v>0.45235383870263374</v>
      </c>
      <c r="U115" s="1">
        <f t="shared" ca="1" si="11"/>
        <v>0.53402067488143068</v>
      </c>
      <c r="V115" s="1">
        <f t="shared" ca="1" si="15"/>
        <v>0.57404627612929426</v>
      </c>
      <c r="W115" s="1">
        <f t="shared" ca="1" si="16"/>
        <v>0.44718540652995065</v>
      </c>
    </row>
    <row r="116" spans="1:23">
      <c r="A116">
        <v>149</v>
      </c>
      <c r="B116" t="s">
        <v>52</v>
      </c>
      <c r="C116">
        <v>1</v>
      </c>
      <c r="D116" s="1">
        <f t="shared" ca="1" si="12"/>
        <v>1.0001584060382442</v>
      </c>
      <c r="E116" s="1">
        <f t="shared" ca="1" si="13"/>
        <v>0.96773880607673723</v>
      </c>
      <c r="F116" s="1">
        <f t="shared" ca="1" si="14"/>
        <v>0.89697816138028885</v>
      </c>
      <c r="G116" s="1">
        <f t="shared" ca="1" si="10"/>
        <v>0.65604403021746749</v>
      </c>
      <c r="H116" s="1">
        <f t="shared" ca="1" si="10"/>
        <v>0.25324794024446584</v>
      </c>
      <c r="I116" s="1">
        <f t="shared" ca="1" si="11"/>
        <v>0.10191355555606144</v>
      </c>
      <c r="J116" s="1">
        <f t="shared" ca="1" si="11"/>
        <v>0.25164732079965885</v>
      </c>
      <c r="K116" s="1">
        <f t="shared" ca="1" si="11"/>
        <v>0.38915617686618453</v>
      </c>
      <c r="L116" s="1">
        <f t="shared" ca="1" si="11"/>
        <v>0.28793973658339533</v>
      </c>
      <c r="M116" s="1">
        <f t="shared" ca="1" si="11"/>
        <v>0.40172856019418807</v>
      </c>
      <c r="N116" s="1">
        <f t="shared" ca="1" si="11"/>
        <v>0.74912872221797155</v>
      </c>
      <c r="O116" s="1">
        <f t="shared" ca="1" si="11"/>
        <v>0.89387660156653248</v>
      </c>
      <c r="P116" s="1">
        <f t="shared" ca="1" si="11"/>
        <v>0.71107381209580212</v>
      </c>
      <c r="Q116" s="1">
        <f t="shared" ca="1" si="11"/>
        <v>0.34669699251268005</v>
      </c>
      <c r="R116" s="1">
        <f t="shared" ca="1" si="11"/>
        <v>0.22904011980000005</v>
      </c>
      <c r="S116" s="1">
        <f t="shared" ca="1" si="11"/>
        <v>0.4141703225353931</v>
      </c>
      <c r="T116" s="1">
        <f t="shared" ca="1" si="11"/>
        <v>0.62703474043984631</v>
      </c>
      <c r="U116" s="1">
        <f t="shared" ca="1" si="11"/>
        <v>0.60103266172460956</v>
      </c>
      <c r="V116" s="1">
        <f t="shared" ca="1" si="15"/>
        <v>0.67248778157473843</v>
      </c>
      <c r="W116" s="1">
        <f t="shared" ca="1" si="16"/>
        <v>0.78195001452459667</v>
      </c>
    </row>
    <row r="117" spans="1:23">
      <c r="A117">
        <v>150</v>
      </c>
      <c r="B117" t="s">
        <v>53</v>
      </c>
      <c r="C117">
        <v>1</v>
      </c>
      <c r="D117" s="1">
        <f t="shared" ca="1" si="12"/>
        <v>0.65916302443772889</v>
      </c>
      <c r="E117" s="1">
        <f t="shared" ca="1" si="13"/>
        <v>0.51181791386459008</v>
      </c>
      <c r="F117" s="1">
        <f t="shared" ca="1" si="14"/>
        <v>0.52251496511302897</v>
      </c>
      <c r="G117" s="1">
        <f t="shared" ca="1" si="10"/>
        <v>0.47948265055299155</v>
      </c>
      <c r="H117" s="1">
        <f t="shared" ca="1" si="10"/>
        <v>0.5306435362419808</v>
      </c>
      <c r="I117" s="1">
        <f t="shared" ca="1" si="11"/>
        <v>0.5544244755508535</v>
      </c>
      <c r="J117" s="1">
        <f t="shared" ca="1" si="11"/>
        <v>0.67586124585479856</v>
      </c>
      <c r="K117" s="1">
        <f t="shared" ca="1" si="11"/>
        <v>0.64445258720338194</v>
      </c>
      <c r="L117" s="1">
        <f t="shared" ca="1" si="11"/>
        <v>0.50184209275410685</v>
      </c>
      <c r="M117" s="1">
        <f t="shared" ca="1" si="11"/>
        <v>0.63154347696709157</v>
      </c>
      <c r="N117" s="1">
        <f t="shared" ca="1" si="11"/>
        <v>0.82195419348465459</v>
      </c>
      <c r="O117" s="1">
        <f t="shared" ca="1" si="11"/>
        <v>0.83245599713528207</v>
      </c>
      <c r="P117" s="1">
        <f t="shared" ca="1" si="11"/>
        <v>0.67547268126899751</v>
      </c>
      <c r="Q117" s="1">
        <f t="shared" ca="1" si="11"/>
        <v>0.47459536188948759</v>
      </c>
      <c r="R117" s="1">
        <f t="shared" ca="1" si="11"/>
        <v>0.49398645077597231</v>
      </c>
      <c r="S117" s="1">
        <f t="shared" ca="1" si="11"/>
        <v>0.4515666008548907</v>
      </c>
      <c r="T117" s="1">
        <f t="shared" ca="1" si="11"/>
        <v>0.26191716476656074</v>
      </c>
      <c r="U117" s="1">
        <f t="shared" ca="1" si="11"/>
        <v>0.22155725218265304</v>
      </c>
      <c r="V117" s="1">
        <f t="shared" ca="1" si="15"/>
        <v>0.30017354366724147</v>
      </c>
      <c r="W117" s="1">
        <f t="shared" ca="1" si="16"/>
        <v>0.21527826895739594</v>
      </c>
    </row>
    <row r="118" spans="1:23">
      <c r="A118">
        <v>151</v>
      </c>
      <c r="B118" t="s">
        <v>54</v>
      </c>
      <c r="C118">
        <v>1</v>
      </c>
      <c r="D118" s="1">
        <f t="shared" ca="1" si="12"/>
        <v>0.68147250724204489</v>
      </c>
      <c r="E118" s="1">
        <f t="shared" ca="1" si="13"/>
        <v>0.57173277646759624</v>
      </c>
      <c r="F118" s="1">
        <f t="shared" ca="1" si="14"/>
        <v>0.74233555918084893</v>
      </c>
      <c r="G118" s="1">
        <f t="shared" ca="1" si="10"/>
        <v>0.86875164521825232</v>
      </c>
      <c r="H118" s="1">
        <f t="shared" ca="1" si="10"/>
        <v>0.75128258827831351</v>
      </c>
      <c r="I118" s="1">
        <f t="shared" ca="1" si="11"/>
        <v>0.59308739206992733</v>
      </c>
      <c r="J118" s="1">
        <f t="shared" ca="1" si="11"/>
        <v>0.69663531379293842</v>
      </c>
      <c r="K118" s="1">
        <f t="shared" ca="1" si="11"/>
        <v>0.63538319600619686</v>
      </c>
      <c r="L118" s="1">
        <f t="shared" ca="1" si="11"/>
        <v>0.35524898288628537</v>
      </c>
      <c r="M118" s="1">
        <f t="shared" ca="1" si="11"/>
        <v>0.34223433109439422</v>
      </c>
      <c r="N118" s="1">
        <f t="shared" ca="1" si="11"/>
        <v>0.66048985143383132</v>
      </c>
      <c r="O118" s="1">
        <f t="shared" ca="1" si="11"/>
        <v>0.86767955448918266</v>
      </c>
      <c r="P118" s="1">
        <f t="shared" ca="1" si="11"/>
        <v>0.75527383660351777</v>
      </c>
      <c r="Q118" s="1">
        <f t="shared" ca="1" si="11"/>
        <v>0.56719970446827706</v>
      </c>
      <c r="R118" s="1">
        <f t="shared" ca="1" si="11"/>
        <v>0.64246173140379859</v>
      </c>
      <c r="S118" s="1">
        <f t="shared" ca="1" si="11"/>
        <v>0.67344733206032159</v>
      </c>
      <c r="T118" s="1">
        <f t="shared" ca="1" si="11"/>
        <v>0.40523308945826619</v>
      </c>
      <c r="U118" s="1">
        <f t="shared" ca="1" si="11"/>
        <v>0.24521225887491577</v>
      </c>
      <c r="V118" s="1">
        <f t="shared" ca="1" si="15"/>
        <v>0.27099439343366533</v>
      </c>
      <c r="W118" s="1">
        <f t="shared" ca="1" si="16"/>
        <v>0.24641052471760982</v>
      </c>
    </row>
    <row r="119" spans="1:23">
      <c r="A119">
        <v>152</v>
      </c>
      <c r="B119" t="s">
        <v>55</v>
      </c>
      <c r="C119">
        <v>1</v>
      </c>
      <c r="D119" s="1">
        <f t="shared" ca="1" si="12"/>
        <v>0.672810319244738</v>
      </c>
      <c r="E119" s="1">
        <f t="shared" ca="1" si="13"/>
        <v>0.36217264995459586</v>
      </c>
      <c r="F119" s="1">
        <f t="shared" ca="1" si="14"/>
        <v>0.1849170980661225</v>
      </c>
      <c r="G119" s="1">
        <f t="shared" ca="1" si="10"/>
        <v>0.22437388407588404</v>
      </c>
      <c r="H119" s="1">
        <f t="shared" ca="1" si="10"/>
        <v>0.41366622611327808</v>
      </c>
      <c r="I119" s="1">
        <f t="shared" ca="1" si="11"/>
        <v>0.5282942009613153</v>
      </c>
      <c r="J119" s="1">
        <f t="shared" ca="1" si="11"/>
        <v>0.72081380642542725</v>
      </c>
      <c r="K119" s="1">
        <f t="shared" ca="1" si="11"/>
        <v>0.76589382103673664</v>
      </c>
      <c r="L119" s="1">
        <f t="shared" ca="1" si="11"/>
        <v>0.70493370694641011</v>
      </c>
      <c r="M119" s="1">
        <f t="shared" ca="1" si="11"/>
        <v>0.83711271475553217</v>
      </c>
      <c r="N119" s="1">
        <f t="shared" ca="1" si="11"/>
        <v>0.95487650339920049</v>
      </c>
      <c r="O119" s="1">
        <f t="shared" ca="1" si="11"/>
        <v>0.92664929306989663</v>
      </c>
      <c r="P119" s="1">
        <f t="shared" ca="1" si="11"/>
        <v>0.67510281182393528</v>
      </c>
      <c r="Q119" s="1">
        <f t="shared" ca="1" si="11"/>
        <v>0.27917860707853281</v>
      </c>
      <c r="R119" s="1">
        <f t="shared" ca="1" si="11"/>
        <v>6.9725391883747448E-2</v>
      </c>
      <c r="S119" s="1">
        <f t="shared" ca="1" si="11"/>
        <v>0.1667474473145277</v>
      </c>
      <c r="T119" s="1">
        <f t="shared" ca="1" si="11"/>
        <v>0.28879437598172786</v>
      </c>
      <c r="U119" s="1">
        <f t="shared" ca="1" si="11"/>
        <v>0.15153404803683085</v>
      </c>
      <c r="V119" s="1">
        <f t="shared" ca="1" si="15"/>
        <v>0.11092399891060967</v>
      </c>
      <c r="W119" s="1">
        <f t="shared" ca="1" si="16"/>
        <v>0.15719205977525319</v>
      </c>
    </row>
    <row r="120" spans="1:23">
      <c r="A120">
        <v>153</v>
      </c>
      <c r="B120" t="s">
        <v>56</v>
      </c>
      <c r="C120">
        <v>1</v>
      </c>
      <c r="D120" s="1">
        <f t="shared" ca="1" si="12"/>
        <v>0.7020071528166566</v>
      </c>
      <c r="E120" s="1">
        <f t="shared" ca="1" si="13"/>
        <v>0.57502274833057754</v>
      </c>
      <c r="F120" s="1">
        <f t="shared" ca="1" si="14"/>
        <v>0.75533048431432914</v>
      </c>
      <c r="G120" s="1">
        <f t="shared" ca="1" si="10"/>
        <v>0.88396967414601169</v>
      </c>
      <c r="H120" s="1">
        <f t="shared" ca="1" si="10"/>
        <v>0.74877215355627325</v>
      </c>
      <c r="I120" s="1">
        <f t="shared" ca="1" si="11"/>
        <v>0.57523467737943523</v>
      </c>
      <c r="J120" s="1">
        <f t="shared" ca="1" si="11"/>
        <v>0.63411454049130689</v>
      </c>
      <c r="K120" s="1">
        <f t="shared" ca="1" si="11"/>
        <v>0.57032746763651931</v>
      </c>
      <c r="L120" s="1">
        <f t="shared" ca="1" si="11"/>
        <v>0.38881247260108348</v>
      </c>
      <c r="M120" s="1">
        <f t="shared" ca="1" si="11"/>
        <v>0.44308332410296691</v>
      </c>
      <c r="N120" s="1">
        <f t="shared" ca="1" si="11"/>
        <v>0.55365032597542985</v>
      </c>
      <c r="O120" s="1">
        <f t="shared" ca="1" si="11"/>
        <v>0.74776188516454734</v>
      </c>
      <c r="P120" s="1">
        <f t="shared" ca="1" si="11"/>
        <v>0.70009494315664123</v>
      </c>
      <c r="Q120" s="1">
        <f t="shared" ca="1" si="11"/>
        <v>0.446674150923839</v>
      </c>
      <c r="R120" s="1">
        <f t="shared" ca="1" si="11"/>
        <v>0.46566539616145075</v>
      </c>
      <c r="S120" s="1">
        <f t="shared" ca="1" si="11"/>
        <v>0.63067764284248384</v>
      </c>
      <c r="T120" s="1">
        <f t="shared" ca="1" si="11"/>
        <v>0.59679146985895604</v>
      </c>
      <c r="U120" s="1">
        <f t="shared" ca="1" si="11"/>
        <v>0.27042507989224179</v>
      </c>
      <c r="V120" s="1">
        <f t="shared" ca="1" si="15"/>
        <v>6.5640108815218354E-2</v>
      </c>
      <c r="W120" s="1">
        <f t="shared" ca="1" si="16"/>
        <v>9.0544959999568506E-2</v>
      </c>
    </row>
    <row r="121" spans="1:23">
      <c r="A121">
        <v>154</v>
      </c>
      <c r="B121" t="s">
        <v>57</v>
      </c>
      <c r="C121">
        <v>1</v>
      </c>
      <c r="D121" s="1">
        <f t="shared" ca="1" si="12"/>
        <v>0.70387759676474904</v>
      </c>
      <c r="E121" s="1">
        <f t="shared" ca="1" si="13"/>
        <v>0.63857800178171575</v>
      </c>
      <c r="F121" s="1">
        <f t="shared" ca="1" si="14"/>
        <v>0.74624857439631553</v>
      </c>
      <c r="G121" s="1">
        <f t="shared" ca="1" si="10"/>
        <v>0.82340318857257166</v>
      </c>
      <c r="H121" s="1">
        <f t="shared" ca="1" si="10"/>
        <v>0.72320912260798065</v>
      </c>
      <c r="I121" s="1">
        <f t="shared" ca="1" si="11"/>
        <v>0.552913333677026</v>
      </c>
      <c r="J121" s="1">
        <f t="shared" ca="1" si="11"/>
        <v>0.60029332009363523</v>
      </c>
      <c r="K121" s="1">
        <f t="shared" ca="1" si="11"/>
        <v>0.54261862922530513</v>
      </c>
      <c r="L121" s="1">
        <f t="shared" ca="1" si="11"/>
        <v>0.34862925901001296</v>
      </c>
      <c r="M121" s="1">
        <f t="shared" ca="1" si="11"/>
        <v>0.37907165826665928</v>
      </c>
      <c r="N121" s="1">
        <f t="shared" ca="1" si="11"/>
        <v>0.60262399860901206</v>
      </c>
      <c r="O121" s="1">
        <f t="shared" ca="1" si="11"/>
        <v>0.59016774964342311</v>
      </c>
      <c r="P121" s="1">
        <f t="shared" ca="1" si="11"/>
        <v>0.5704329189609787</v>
      </c>
      <c r="Q121" s="1">
        <f t="shared" ca="1" si="11"/>
        <v>0.52905202425165421</v>
      </c>
      <c r="R121" s="1">
        <f t="shared" ca="1" si="11"/>
        <v>0.55024274619067737</v>
      </c>
      <c r="S121" s="1">
        <f t="shared" ca="1" si="11"/>
        <v>0.40886595552001398</v>
      </c>
      <c r="T121" s="1">
        <f t="shared" ca="1" si="11"/>
        <v>0.27607078313015038</v>
      </c>
      <c r="U121" s="1">
        <f t="shared" ca="1" si="11"/>
        <v>0.30552690248010128</v>
      </c>
      <c r="V121" s="1">
        <f t="shared" ca="1" si="15"/>
        <v>0.4467400006204954</v>
      </c>
      <c r="W121" s="1">
        <f t="shared" ca="1" si="16"/>
        <v>0.36159360653333561</v>
      </c>
    </row>
    <row r="122" spans="1:23">
      <c r="A122">
        <v>155</v>
      </c>
      <c r="B122" t="s">
        <v>58</v>
      </c>
      <c r="C122">
        <v>1</v>
      </c>
      <c r="D122" s="1">
        <f t="shared" ca="1" si="12"/>
        <v>0.56973888945133944</v>
      </c>
      <c r="E122" s="1">
        <f t="shared" ca="1" si="13"/>
        <v>0.53500635026854571</v>
      </c>
      <c r="F122" s="1">
        <f t="shared" ca="1" si="14"/>
        <v>0.66511841051614162</v>
      </c>
      <c r="G122" s="1">
        <f t="shared" ca="1" si="10"/>
        <v>0.76591799290599316</v>
      </c>
      <c r="H122" s="1">
        <f t="shared" ca="1" si="10"/>
        <v>0.63216441311389793</v>
      </c>
      <c r="I122" s="1">
        <f t="shared" ca="1" si="11"/>
        <v>0.38163282250442626</v>
      </c>
      <c r="J122" s="1">
        <f t="shared" ca="1" si="11"/>
        <v>0.41664356555019844</v>
      </c>
      <c r="K122" s="1">
        <f t="shared" ca="1" si="11"/>
        <v>0.64232767004928826</v>
      </c>
      <c r="L122" s="1">
        <f t="shared" ca="1" si="11"/>
        <v>0.68448384505259285</v>
      </c>
      <c r="M122" s="1">
        <f t="shared" ca="1" si="11"/>
        <v>0.82916277204727395</v>
      </c>
      <c r="N122" s="1">
        <f t="shared" ca="1" si="11"/>
        <v>0.94992684411284656</v>
      </c>
      <c r="O122" s="1">
        <f t="shared" ca="1" si="11"/>
        <v>0.89176772696180462</v>
      </c>
      <c r="P122" s="1">
        <f t="shared" ca="1" si="11"/>
        <v>0.67723648484652144</v>
      </c>
      <c r="Q122" s="1">
        <f t="shared" ca="1" si="11"/>
        <v>0.40126853325791101</v>
      </c>
      <c r="R122" s="1">
        <f t="shared" ca="1" si="11"/>
        <v>0.34019424930956377</v>
      </c>
      <c r="S122" s="1">
        <f t="shared" ca="1" si="11"/>
        <v>0.38855240086027348</v>
      </c>
      <c r="T122" s="1">
        <f t="shared" ca="1" si="11"/>
        <v>0.41097259574789008</v>
      </c>
      <c r="U122" s="1">
        <f t="shared" ca="1" si="11"/>
        <v>0.25938777635045751</v>
      </c>
      <c r="V122" s="1">
        <f t="shared" ca="1" si="15"/>
        <v>0.15835522996947221</v>
      </c>
      <c r="W122" s="1">
        <f t="shared" ca="1" si="16"/>
        <v>0.12269400914760645</v>
      </c>
    </row>
    <row r="123" spans="1:23">
      <c r="A123">
        <v>156</v>
      </c>
      <c r="B123" t="s">
        <v>59</v>
      </c>
      <c r="C123">
        <v>1</v>
      </c>
      <c r="D123" s="1">
        <f t="shared" ca="1" si="12"/>
        <v>9.0088760952775251E-2</v>
      </c>
      <c r="E123" s="1">
        <f t="shared" ca="1" si="13"/>
        <v>0.10594440873543824</v>
      </c>
      <c r="F123" s="1">
        <f t="shared" ca="1" si="14"/>
        <v>0.30420895671381076</v>
      </c>
      <c r="G123" s="1">
        <f t="shared" ca="1" si="10"/>
        <v>0.60025251474664876</v>
      </c>
      <c r="H123" s="1">
        <f t="shared" ca="1" si="10"/>
        <v>0.58949766960315053</v>
      </c>
      <c r="I123" s="1">
        <f t="shared" ca="1" si="11"/>
        <v>0.33903459797499941</v>
      </c>
      <c r="J123" s="1">
        <f t="shared" ca="1" si="11"/>
        <v>0.32841811008998623</v>
      </c>
      <c r="K123" s="1">
        <f t="shared" ca="1" si="11"/>
        <v>0.66589822433236845</v>
      </c>
      <c r="L123" s="1">
        <f t="shared" ca="1" si="11"/>
        <v>0.88811946584545021</v>
      </c>
      <c r="M123" s="1">
        <f t="shared" ca="1" si="11"/>
        <v>0.85824224051338227</v>
      </c>
      <c r="N123" s="1">
        <f t="shared" ca="1" si="11"/>
        <v>0.7700476410063557</v>
      </c>
      <c r="O123" s="1">
        <f t="shared" ca="1" si="11"/>
        <v>0.81391773545504553</v>
      </c>
      <c r="P123" s="1">
        <f t="shared" ca="1" si="11"/>
        <v>0.6723075838559105</v>
      </c>
      <c r="Q123" s="1">
        <f t="shared" ca="1" si="11"/>
        <v>0.30225709092368647</v>
      </c>
      <c r="R123" s="1">
        <f t="shared" ca="1" si="11"/>
        <v>0.23059689002532799</v>
      </c>
      <c r="S123" s="1">
        <f t="shared" ca="1" si="11"/>
        <v>0.46912558532650994</v>
      </c>
      <c r="T123" s="1">
        <f t="shared" ca="1" si="11"/>
        <v>0.54592582644933552</v>
      </c>
      <c r="U123" s="1">
        <f t="shared" ca="1" si="11"/>
        <v>0.31565115701799412</v>
      </c>
      <c r="V123" s="1">
        <f t="shared" ca="1" si="15"/>
        <v>0.12599434972202198</v>
      </c>
      <c r="W123" s="1">
        <f t="shared" ca="1" si="16"/>
        <v>-2.7248153341440763E-3</v>
      </c>
    </row>
    <row r="124" spans="1:23">
      <c r="A124">
        <v>157</v>
      </c>
      <c r="B124" t="s">
        <v>60</v>
      </c>
      <c r="C124">
        <v>1</v>
      </c>
      <c r="D124" s="1">
        <f t="shared" ca="1" si="12"/>
        <v>0.32397817949539631</v>
      </c>
      <c r="E124" s="1">
        <f t="shared" ca="1" si="13"/>
        <v>0.50082611670775423</v>
      </c>
      <c r="F124" s="1">
        <f t="shared" ca="1" si="14"/>
        <v>0.50894850613230957</v>
      </c>
      <c r="G124" s="1">
        <f t="shared" ca="1" si="10"/>
        <v>0.48987587383838055</v>
      </c>
      <c r="H124" s="1">
        <f t="shared" ca="1" si="10"/>
        <v>0.29205823658957819</v>
      </c>
      <c r="I124" s="1">
        <f t="shared" ca="1" si="11"/>
        <v>0.13629993904236262</v>
      </c>
      <c r="J124" s="1">
        <f t="shared" ca="1" si="11"/>
        <v>0.29555366131627048</v>
      </c>
      <c r="K124" s="1">
        <f t="shared" ca="1" si="11"/>
        <v>0.68894282668744733</v>
      </c>
      <c r="L124" s="1">
        <f t="shared" ca="1" si="11"/>
        <v>0.84226086716824722</v>
      </c>
      <c r="M124" s="1">
        <f t="shared" ca="1" si="11"/>
        <v>0.82654710610999815</v>
      </c>
      <c r="N124" s="1">
        <f t="shared" ca="1" si="11"/>
        <v>0.95187251306613485</v>
      </c>
      <c r="O124" s="1">
        <f t="shared" ca="1" si="11"/>
        <v>0.98394674101553581</v>
      </c>
      <c r="P124" s="1">
        <f t="shared" ca="1" si="11"/>
        <v>0.69139949825522662</v>
      </c>
      <c r="Q124" s="1">
        <f t="shared" ca="1" si="11"/>
        <v>0.27888491527535558</v>
      </c>
      <c r="R124" s="1">
        <f t="shared" ca="1" si="11"/>
        <v>0.26824829792818522</v>
      </c>
      <c r="S124" s="1">
        <f t="shared" ca="1" si="11"/>
        <v>0.5825854133208076</v>
      </c>
      <c r="T124" s="1">
        <f t="shared" ca="1" si="11"/>
        <v>0.71387201461572458</v>
      </c>
      <c r="U124" s="1">
        <f t="shared" ca="1" si="11"/>
        <v>0.59892463968611853</v>
      </c>
      <c r="V124" s="1">
        <f t="shared" ca="1" si="15"/>
        <v>0.52302973395265073</v>
      </c>
      <c r="W124" s="1">
        <f t="shared" ca="1" si="16"/>
        <v>0.34065413975673847</v>
      </c>
    </row>
    <row r="125" spans="1:23">
      <c r="A125">
        <v>158</v>
      </c>
      <c r="B125" t="s">
        <v>61</v>
      </c>
      <c r="C125">
        <v>1</v>
      </c>
      <c r="D125" s="1">
        <f t="shared" ca="1" si="12"/>
        <v>1.2198958096887927E-3</v>
      </c>
      <c r="E125" s="1">
        <f t="shared" ca="1" si="13"/>
        <v>3.5427970392734258E-2</v>
      </c>
      <c r="F125" s="1">
        <f t="shared" ca="1" si="14"/>
        <v>0.28774781179372894</v>
      </c>
      <c r="G125" s="1">
        <f t="shared" ca="1" si="10"/>
        <v>0.63883822735423057</v>
      </c>
      <c r="H125" s="1">
        <f t="shared" ca="1" si="10"/>
        <v>0.68645721999609322</v>
      </c>
      <c r="I125" s="1">
        <f t="shared" ca="1" si="11"/>
        <v>0.58693916432138749</v>
      </c>
      <c r="J125" s="1">
        <f t="shared" ca="1" si="11"/>
        <v>0.76729090183247228</v>
      </c>
      <c r="K125" s="1">
        <f t="shared" ca="1" si="11"/>
        <v>0.89592692658387119</v>
      </c>
      <c r="L125" s="1">
        <f t="shared" ca="1" si="11"/>
        <v>0.73674761668762823</v>
      </c>
      <c r="M125" s="1">
        <f t="shared" ca="1" si="11"/>
        <v>0.52568851129030292</v>
      </c>
      <c r="N125" s="1">
        <f t="shared" ca="1" si="11"/>
        <v>0.57836896609983024</v>
      </c>
      <c r="O125" s="1">
        <f t="shared" ca="1" si="11"/>
        <v>0.62871187370160797</v>
      </c>
      <c r="P125" s="1">
        <f t="shared" ca="1" si="11"/>
        <v>0.54572977585404869</v>
      </c>
      <c r="Q125" s="1">
        <f t="shared" ca="1" si="11"/>
        <v>0.23074948485603147</v>
      </c>
      <c r="R125" s="1">
        <f t="shared" ca="1" si="11"/>
        <v>5.6832766820424261E-3</v>
      </c>
      <c r="S125" s="1">
        <f t="shared" ca="1" si="11"/>
        <v>-4.7012919349290389E-2</v>
      </c>
      <c r="T125" s="1">
        <f t="shared" ca="1" si="11"/>
        <v>-1.8700257762179089E-2</v>
      </c>
      <c r="U125" s="1">
        <f t="shared" ca="1" si="11"/>
        <v>-1.4125170701876988E-2</v>
      </c>
      <c r="V125" s="1">
        <f t="shared" ca="1" si="15"/>
        <v>2.3789207558093224E-2</v>
      </c>
      <c r="W125" s="1">
        <f t="shared" ca="1" si="16"/>
        <v>0.10701833554711168</v>
      </c>
    </row>
    <row r="126" spans="1:23">
      <c r="A126">
        <v>159</v>
      </c>
      <c r="B126" t="s">
        <v>62</v>
      </c>
      <c r="C126">
        <v>1</v>
      </c>
      <c r="D126" s="1">
        <f t="shared" ca="1" si="12"/>
        <v>5.4132752608165302E-2</v>
      </c>
      <c r="E126" s="1">
        <f t="shared" ca="1" si="13"/>
        <v>8.5079180113056041E-2</v>
      </c>
      <c r="F126" s="1">
        <f t="shared" ca="1" si="14"/>
        <v>9.9869931562840769E-2</v>
      </c>
      <c r="G126" s="1">
        <f t="shared" ca="1" si="10"/>
        <v>0.20648288535275827</v>
      </c>
      <c r="H126" s="1">
        <f t="shared" ca="1" si="10"/>
        <v>0.38958859934119977</v>
      </c>
      <c r="I126" s="1">
        <f t="shared" ca="1" si="11"/>
        <v>0.40807890278140552</v>
      </c>
      <c r="J126" s="1">
        <f t="shared" ca="1" si="11"/>
        <v>0.54825013649731569</v>
      </c>
      <c r="K126" s="1">
        <f t="shared" ca="1" si="11"/>
        <v>0.725102459009763</v>
      </c>
      <c r="L126" s="1">
        <f t="shared" ca="1" si="11"/>
        <v>0.69651056520133359</v>
      </c>
      <c r="M126" s="1">
        <f t="shared" ca="1" si="11"/>
        <v>0.61150754871362434</v>
      </c>
      <c r="N126" s="1">
        <f t="shared" ca="1" si="11"/>
        <v>0.81566955462402646</v>
      </c>
      <c r="O126" s="1">
        <f t="shared" ca="1" si="11"/>
        <v>0.89050884588635404</v>
      </c>
      <c r="P126" s="1">
        <f t="shared" ca="1" si="11"/>
        <v>0.65570595431559908</v>
      </c>
      <c r="Q126" s="1">
        <f t="shared" ca="1" si="11"/>
        <v>0.35587394533699196</v>
      </c>
      <c r="R126" s="1">
        <f t="shared" ca="1" si="11"/>
        <v>0.33352160138011894</v>
      </c>
      <c r="S126" s="1">
        <f t="shared" ca="1" si="11"/>
        <v>0.4281875391447662</v>
      </c>
      <c r="T126" s="1">
        <f t="shared" ca="1" si="11"/>
        <v>0.27369825816464005</v>
      </c>
      <c r="U126" s="1">
        <f t="shared" ca="1" si="11"/>
        <v>0.15988660809001448</v>
      </c>
      <c r="V126" s="1">
        <f t="shared" ca="1" si="15"/>
        <v>0.21233868837350081</v>
      </c>
      <c r="W126" s="1">
        <f t="shared" ca="1" si="16"/>
        <v>0.17034392134756224</v>
      </c>
    </row>
    <row r="127" spans="1:23">
      <c r="A127">
        <v>160</v>
      </c>
      <c r="B127" t="s">
        <v>63</v>
      </c>
      <c r="C127">
        <v>1</v>
      </c>
      <c r="D127" s="1">
        <f t="shared" ca="1" si="12"/>
        <v>2.4999029067870746E-2</v>
      </c>
      <c r="E127" s="1">
        <f t="shared" ca="1" si="13"/>
        <v>0.11630468015871548</v>
      </c>
      <c r="F127" s="1">
        <f t="shared" ca="1" si="14"/>
        <v>0.22110956763077394</v>
      </c>
      <c r="G127" s="1">
        <f t="shared" ca="1" si="14"/>
        <v>0.33967831897357897</v>
      </c>
      <c r="H127" s="1">
        <f t="shared" ca="1" si="14"/>
        <v>0.20568003862159792</v>
      </c>
      <c r="I127" s="1">
        <f t="shared" ca="1" si="14"/>
        <v>7.9556138785439254E-2</v>
      </c>
      <c r="J127" s="1">
        <f t="shared" ca="1" si="14"/>
        <v>0.26874820097898128</v>
      </c>
      <c r="K127" s="1">
        <f t="shared" ca="1" si="14"/>
        <v>0.64924561129795033</v>
      </c>
      <c r="L127" s="1">
        <f t="shared" ca="1" si="14"/>
        <v>0.71743429557581395</v>
      </c>
      <c r="M127" s="1">
        <f t="shared" ca="1" si="14"/>
        <v>0.64504348659692834</v>
      </c>
      <c r="N127" s="1">
        <f t="shared" ca="1" si="14"/>
        <v>0.8200959089993024</v>
      </c>
      <c r="O127" s="1">
        <f t="shared" ca="1" si="14"/>
        <v>0.97516608161454932</v>
      </c>
      <c r="P127" s="1">
        <f t="shared" ca="1" si="14"/>
        <v>0.83110578575107308</v>
      </c>
      <c r="Q127" s="1">
        <f t="shared" ca="1" si="14"/>
        <v>0.47234767637769248</v>
      </c>
      <c r="R127" s="1">
        <f t="shared" ca="1" si="14"/>
        <v>0.35466431540787918</v>
      </c>
      <c r="S127" s="1">
        <f t="shared" ca="1" si="14"/>
        <v>0.41817417536609014</v>
      </c>
      <c r="T127" s="1">
        <f t="shared" ca="1" si="14"/>
        <v>0.31088170367351786</v>
      </c>
      <c r="U127" s="1">
        <f t="shared" ca="1" si="14"/>
        <v>0.18976272735072763</v>
      </c>
      <c r="V127" s="1">
        <f t="shared" ca="1" si="15"/>
        <v>0.15112372104523222</v>
      </c>
      <c r="W127" s="1">
        <f t="shared" ca="1" si="16"/>
        <v>0.17318340554975015</v>
      </c>
    </row>
    <row r="128" spans="1:23">
      <c r="A128">
        <v>161</v>
      </c>
      <c r="B128" t="s">
        <v>64</v>
      </c>
      <c r="C128">
        <v>1</v>
      </c>
      <c r="D128" s="1">
        <f t="shared" ca="1" si="12"/>
        <v>0.23122104875679539</v>
      </c>
      <c r="E128" s="1">
        <f t="shared" ca="1" si="13"/>
        <v>0.30632982260377956</v>
      </c>
      <c r="F128" s="1">
        <f t="shared" ref="F128:U143" ca="1" si="17">(F78+0.6*(G78+E78)+0.15*(D78+H78))/(1+2*0.6+2*0.15)</f>
        <v>0.24816172215914492</v>
      </c>
      <c r="G128" s="1">
        <f t="shared" ca="1" si="17"/>
        <v>0.31645380540678014</v>
      </c>
      <c r="H128" s="1">
        <f t="shared" ca="1" si="17"/>
        <v>0.3961765799931104</v>
      </c>
      <c r="I128" s="1">
        <f t="shared" ca="1" si="17"/>
        <v>0.29919366886503712</v>
      </c>
      <c r="J128" s="1">
        <f t="shared" ca="1" si="17"/>
        <v>0.42379284106679416</v>
      </c>
      <c r="K128" s="1">
        <f t="shared" ca="1" si="17"/>
        <v>0.73032656747486902</v>
      </c>
      <c r="L128" s="1">
        <f t="shared" ca="1" si="17"/>
        <v>0.75872217367457462</v>
      </c>
      <c r="M128" s="1">
        <f t="shared" ca="1" si="17"/>
        <v>0.63460797497924992</v>
      </c>
      <c r="N128" s="1">
        <f t="shared" ca="1" si="17"/>
        <v>0.81614131288219982</v>
      </c>
      <c r="O128" s="1">
        <f t="shared" ca="1" si="17"/>
        <v>0.94167608169538064</v>
      </c>
      <c r="P128" s="1">
        <f t="shared" ca="1" si="17"/>
        <v>0.75579455732070855</v>
      </c>
      <c r="Q128" s="1">
        <f t="shared" ca="1" si="17"/>
        <v>0.38987442602574851</v>
      </c>
      <c r="R128" s="1">
        <f t="shared" ca="1" si="17"/>
        <v>0.26951734073501343</v>
      </c>
      <c r="S128" s="1">
        <f t="shared" ca="1" si="17"/>
        <v>0.28364732125020364</v>
      </c>
      <c r="T128" s="1">
        <f t="shared" ca="1" si="17"/>
        <v>0.23921018641181488</v>
      </c>
      <c r="U128" s="1">
        <f t="shared" ca="1" si="17"/>
        <v>0.29467447663994456</v>
      </c>
      <c r="V128" s="1">
        <f t="shared" ca="1" si="15"/>
        <v>0.3967391222710811</v>
      </c>
      <c r="W128" s="1">
        <f t="shared" ca="1" si="16"/>
        <v>0.26002979813302113</v>
      </c>
    </row>
    <row r="129" spans="1:23">
      <c r="A129">
        <v>162</v>
      </c>
      <c r="B129" t="s">
        <v>65</v>
      </c>
      <c r="C129">
        <v>1</v>
      </c>
      <c r="D129" s="1">
        <f t="shared" ca="1" si="12"/>
        <v>0.27277300068792282</v>
      </c>
      <c r="E129" s="1">
        <f t="shared" ca="1" si="13"/>
        <v>0.44781018099977293</v>
      </c>
      <c r="F129" s="1">
        <f t="shared" ca="1" si="17"/>
        <v>0.50726352571139255</v>
      </c>
      <c r="G129" s="1">
        <f t="shared" ca="1" si="17"/>
        <v>0.51913459622693414</v>
      </c>
      <c r="H129" s="1">
        <f t="shared" ca="1" si="17"/>
        <v>0.42585393369267194</v>
      </c>
      <c r="I129" s="1">
        <f t="shared" ca="1" si="17"/>
        <v>0.44774008831026418</v>
      </c>
      <c r="J129" s="1">
        <f t="shared" ca="1" si="17"/>
        <v>0.50158355083079786</v>
      </c>
      <c r="K129" s="1">
        <f t="shared" ca="1" si="17"/>
        <v>0.69810778097290138</v>
      </c>
      <c r="L129" s="1">
        <f t="shared" ca="1" si="17"/>
        <v>0.74043457046179628</v>
      </c>
      <c r="M129" s="1">
        <f t="shared" ca="1" si="17"/>
        <v>0.63146627093801477</v>
      </c>
      <c r="N129" s="1">
        <f t="shared" ca="1" si="17"/>
        <v>0.75889225632510771</v>
      </c>
      <c r="O129" s="1">
        <f t="shared" ca="1" si="17"/>
        <v>0.84872234413166336</v>
      </c>
      <c r="P129" s="1">
        <f t="shared" ca="1" si="17"/>
        <v>0.67939121616710174</v>
      </c>
      <c r="Q129" s="1">
        <f t="shared" ca="1" si="17"/>
        <v>0.31743257007675274</v>
      </c>
      <c r="R129" s="1">
        <f t="shared" ca="1" si="17"/>
        <v>0.102500778106327</v>
      </c>
      <c r="S129" s="1">
        <f t="shared" ca="1" si="17"/>
        <v>1.422588186423776E-3</v>
      </c>
      <c r="T129" s="1">
        <f t="shared" ca="1" si="17"/>
        <v>-1.7160186027583336E-2</v>
      </c>
      <c r="U129" s="1">
        <f t="shared" ca="1" si="17"/>
        <v>2.9361583500683665E-2</v>
      </c>
      <c r="V129" s="1">
        <f t="shared" ca="1" si="15"/>
        <v>0.13638054909977829</v>
      </c>
      <c r="W129" s="1">
        <f t="shared" ca="1" si="16"/>
        <v>0.15802386365454213</v>
      </c>
    </row>
    <row r="130" spans="1:23">
      <c r="A130">
        <v>163</v>
      </c>
      <c r="B130" t="s">
        <v>66</v>
      </c>
      <c r="C130">
        <v>1</v>
      </c>
      <c r="D130" s="1">
        <f t="shared" ca="1" si="12"/>
        <v>6.8947602132014535E-2</v>
      </c>
      <c r="E130" s="1">
        <f t="shared" ca="1" si="13"/>
        <v>0.33569672960681107</v>
      </c>
      <c r="F130" s="1">
        <f t="shared" ca="1" si="17"/>
        <v>0.69056249679114434</v>
      </c>
      <c r="G130" s="1">
        <f t="shared" ca="1" si="17"/>
        <v>0.79647853888032616</v>
      </c>
      <c r="H130" s="1">
        <f t="shared" ca="1" si="17"/>
        <v>0.66406089330797657</v>
      </c>
      <c r="I130" s="1">
        <f t="shared" ca="1" si="17"/>
        <v>0.6118046337270221</v>
      </c>
      <c r="J130" s="1">
        <f t="shared" ca="1" si="17"/>
        <v>0.53038493240580198</v>
      </c>
      <c r="K130" s="1">
        <f t="shared" ca="1" si="17"/>
        <v>0.60924743937777648</v>
      </c>
      <c r="L130" s="1">
        <f t="shared" ca="1" si="17"/>
        <v>0.60036144452584728</v>
      </c>
      <c r="M130" s="1">
        <f t="shared" ca="1" si="17"/>
        <v>0.34216883768027262</v>
      </c>
      <c r="N130" s="1">
        <f t="shared" ca="1" si="17"/>
        <v>0.18574211932608972</v>
      </c>
      <c r="O130" s="1">
        <f t="shared" ca="1" si="17"/>
        <v>0.29202666309833403</v>
      </c>
      <c r="P130" s="1">
        <f t="shared" ca="1" si="17"/>
        <v>0.52491369105611618</v>
      </c>
      <c r="Q130" s="1">
        <f t="shared" ca="1" si="17"/>
        <v>0.45679899776735178</v>
      </c>
      <c r="R130" s="1">
        <f t="shared" ca="1" si="17"/>
        <v>0.27690752366286703</v>
      </c>
      <c r="S130" s="1">
        <f t="shared" ca="1" si="17"/>
        <v>0.30682191138761811</v>
      </c>
      <c r="T130" s="1">
        <f t="shared" ca="1" si="17"/>
        <v>0.45748503270461843</v>
      </c>
      <c r="U130" s="1">
        <f t="shared" ca="1" si="17"/>
        <v>0.45858094150329454</v>
      </c>
      <c r="V130" s="1">
        <f t="shared" ca="1" si="15"/>
        <v>0.47628877674492642</v>
      </c>
      <c r="W130" s="1">
        <f t="shared" ca="1" si="16"/>
        <v>0.31244383166003864</v>
      </c>
    </row>
    <row r="131" spans="1:23">
      <c r="A131">
        <v>164</v>
      </c>
      <c r="B131" t="s">
        <v>67</v>
      </c>
      <c r="C131">
        <v>1</v>
      </c>
      <c r="D131" s="1">
        <f t="shared" ca="1" si="12"/>
        <v>0.29760020854196545</v>
      </c>
      <c r="E131" s="1">
        <f t="shared" ca="1" si="13"/>
        <v>0.43720429375500797</v>
      </c>
      <c r="F131" s="1">
        <f t="shared" ca="1" si="17"/>
        <v>0.42133435927938317</v>
      </c>
      <c r="G131" s="1">
        <f t="shared" ca="1" si="17"/>
        <v>0.49604331354628872</v>
      </c>
      <c r="H131" s="1">
        <f t="shared" ca="1" si="17"/>
        <v>0.50072569460908034</v>
      </c>
      <c r="I131" s="1">
        <f t="shared" ca="1" si="17"/>
        <v>0.53471168951543524</v>
      </c>
      <c r="J131" s="1">
        <f t="shared" ca="1" si="17"/>
        <v>0.53003735101476912</v>
      </c>
      <c r="K131" s="1">
        <f t="shared" ca="1" si="17"/>
        <v>0.68998093358534662</v>
      </c>
      <c r="L131" s="1">
        <f t="shared" ca="1" si="17"/>
        <v>0.64554947651308914</v>
      </c>
      <c r="M131" s="1">
        <f t="shared" ca="1" si="17"/>
        <v>0.40713947050409416</v>
      </c>
      <c r="N131" s="1">
        <f t="shared" ca="1" si="17"/>
        <v>0.46872911887630286</v>
      </c>
      <c r="O131" s="1">
        <f t="shared" ca="1" si="17"/>
        <v>0.74009356334750109</v>
      </c>
      <c r="P131" s="1">
        <f t="shared" ca="1" si="17"/>
        <v>0.72013876924690501</v>
      </c>
      <c r="Q131" s="1">
        <f t="shared" ca="1" si="17"/>
        <v>0.39077914187974827</v>
      </c>
      <c r="R131" s="1">
        <f t="shared" ca="1" si="17"/>
        <v>0.21091040392340776</v>
      </c>
      <c r="S131" s="1">
        <f t="shared" ca="1" si="17"/>
        <v>0.33308949484424083</v>
      </c>
      <c r="T131" s="1">
        <f t="shared" ca="1" si="17"/>
        <v>0.46575547673157497</v>
      </c>
      <c r="U131" s="1">
        <f t="shared" ca="1" si="17"/>
        <v>0.36297987953242938</v>
      </c>
      <c r="V131" s="1">
        <f t="shared" ca="1" si="15"/>
        <v>0.39622578603577124</v>
      </c>
      <c r="W131" s="1">
        <f t="shared" ca="1" si="16"/>
        <v>0.63077546328110456</v>
      </c>
    </row>
    <row r="132" spans="1:23">
      <c r="A132">
        <v>165</v>
      </c>
      <c r="B132" t="s">
        <v>68</v>
      </c>
      <c r="C132">
        <v>1</v>
      </c>
      <c r="D132" s="1">
        <f t="shared" ca="1" si="12"/>
        <v>2.5392468629849816E-2</v>
      </c>
      <c r="E132" s="1">
        <f t="shared" ca="1" si="13"/>
        <v>9.2870959495190544E-2</v>
      </c>
      <c r="F132" s="1">
        <f t="shared" ca="1" si="17"/>
        <v>0.224919017953296</v>
      </c>
      <c r="G132" s="1">
        <f t="shared" ca="1" si="17"/>
        <v>0.37782432712565073</v>
      </c>
      <c r="H132" s="1">
        <f t="shared" ca="1" si="17"/>
        <v>0.58734652220740902</v>
      </c>
      <c r="I132" s="1">
        <f t="shared" ca="1" si="17"/>
        <v>0.62390633642492888</v>
      </c>
      <c r="J132" s="1">
        <f t="shared" ca="1" si="17"/>
        <v>0.60840857208935373</v>
      </c>
      <c r="K132" s="1">
        <f t="shared" ca="1" si="17"/>
        <v>0.75968253719501777</v>
      </c>
      <c r="L132" s="1">
        <f t="shared" ca="1" si="17"/>
        <v>0.75060506118415049</v>
      </c>
      <c r="M132" s="1">
        <f t="shared" ca="1" si="17"/>
        <v>0.60635732278957799</v>
      </c>
      <c r="N132" s="1">
        <f t="shared" ca="1" si="17"/>
        <v>0.68939084617040303</v>
      </c>
      <c r="O132" s="1">
        <f t="shared" ca="1" si="17"/>
        <v>0.76784639594261317</v>
      </c>
      <c r="P132" s="1">
        <f t="shared" ca="1" si="17"/>
        <v>0.65637016814584681</v>
      </c>
      <c r="Q132" s="1">
        <f t="shared" ca="1" si="17"/>
        <v>0.36872700968595684</v>
      </c>
      <c r="R132" s="1">
        <f t="shared" ca="1" si="17"/>
        <v>0.16539084218760544</v>
      </c>
      <c r="S132" s="1">
        <f t="shared" ca="1" si="17"/>
        <v>3.1056476754644978E-2</v>
      </c>
      <c r="T132" s="1">
        <f t="shared" ca="1" si="17"/>
        <v>7.3504276232582713E-4</v>
      </c>
      <c r="U132" s="1">
        <f t="shared" ca="1" si="17"/>
        <v>4.3270710401259703E-2</v>
      </c>
      <c r="V132" s="1">
        <f t="shared" ca="1" si="15"/>
        <v>9.643531685089772E-2</v>
      </c>
      <c r="W132" s="1">
        <f t="shared" ca="1" si="16"/>
        <v>0.11076373612923852</v>
      </c>
    </row>
    <row r="133" spans="1:23">
      <c r="A133">
        <v>166</v>
      </c>
      <c r="B133" t="s">
        <v>69</v>
      </c>
      <c r="C133">
        <v>1</v>
      </c>
      <c r="D133" s="1">
        <f t="shared" ca="1" si="12"/>
        <v>0.25666276709265695</v>
      </c>
      <c r="E133" s="1">
        <f t="shared" ca="1" si="13"/>
        <v>0.33410967897327776</v>
      </c>
      <c r="F133" s="1">
        <f t="shared" ca="1" si="17"/>
        <v>0.29163466930690152</v>
      </c>
      <c r="G133" s="1">
        <f t="shared" ca="1" si="17"/>
        <v>0.40495211917554641</v>
      </c>
      <c r="H133" s="1">
        <f t="shared" ca="1" si="17"/>
        <v>0.64711118718694016</v>
      </c>
      <c r="I133" s="1">
        <f t="shared" ca="1" si="17"/>
        <v>0.67247676776835463</v>
      </c>
      <c r="J133" s="1">
        <f t="shared" ca="1" si="17"/>
        <v>0.58689690682636964</v>
      </c>
      <c r="K133" s="1">
        <f t="shared" ca="1" si="17"/>
        <v>0.71686025081291194</v>
      </c>
      <c r="L133" s="1">
        <f t="shared" ca="1" si="17"/>
        <v>0.69023111610909405</v>
      </c>
      <c r="M133" s="1">
        <f t="shared" ca="1" si="17"/>
        <v>0.47008789565167219</v>
      </c>
      <c r="N133" s="1">
        <f t="shared" ca="1" si="17"/>
        <v>0.53795407806744655</v>
      </c>
      <c r="O133" s="1">
        <f t="shared" ca="1" si="17"/>
        <v>0.76509253415229195</v>
      </c>
      <c r="P133" s="1">
        <f t="shared" ca="1" si="17"/>
        <v>0.70233980823236231</v>
      </c>
      <c r="Q133" s="1">
        <f t="shared" ca="1" si="17"/>
        <v>0.33857238413716484</v>
      </c>
      <c r="R133" s="1">
        <f t="shared" ca="1" si="17"/>
        <v>0.13467242288525377</v>
      </c>
      <c r="S133" s="1">
        <f t="shared" ca="1" si="17"/>
        <v>0.20824046182579509</v>
      </c>
      <c r="T133" s="1">
        <f t="shared" ca="1" si="17"/>
        <v>0.3524549506687561</v>
      </c>
      <c r="U133" s="1">
        <f t="shared" ca="1" si="17"/>
        <v>0.23607077565938264</v>
      </c>
      <c r="V133" s="1">
        <f t="shared" ca="1" si="15"/>
        <v>0.17091838979562635</v>
      </c>
      <c r="W133" s="1">
        <f t="shared" ca="1" si="16"/>
        <v>0.23553141109007519</v>
      </c>
    </row>
    <row r="134" spans="1:23">
      <c r="A134">
        <v>167</v>
      </c>
      <c r="B134" t="s">
        <v>70</v>
      </c>
      <c r="C134">
        <v>1</v>
      </c>
      <c r="D134" s="1">
        <f t="shared" ca="1" si="12"/>
        <v>2.836463401224611E-2</v>
      </c>
      <c r="E134" s="1">
        <f t="shared" ca="1" si="13"/>
        <v>4.7898847086335801E-2</v>
      </c>
      <c r="F134" s="1">
        <f t="shared" ca="1" si="17"/>
        <v>0.24477384624104098</v>
      </c>
      <c r="G134" s="1">
        <f t="shared" ca="1" si="17"/>
        <v>0.63195395892011197</v>
      </c>
      <c r="H134" s="1">
        <f t="shared" ca="1" si="17"/>
        <v>0.79248593041704862</v>
      </c>
      <c r="I134" s="1">
        <f t="shared" ca="1" si="17"/>
        <v>0.65760986673145738</v>
      </c>
      <c r="J134" s="1">
        <f t="shared" ca="1" si="17"/>
        <v>0.53800456245545358</v>
      </c>
      <c r="K134" s="1">
        <f t="shared" ca="1" si="17"/>
        <v>0.69000167475259733</v>
      </c>
      <c r="L134" s="1">
        <f t="shared" ca="1" si="17"/>
        <v>0.61860235017395404</v>
      </c>
      <c r="M134" s="1">
        <f t="shared" ca="1" si="17"/>
        <v>0.32935326794915537</v>
      </c>
      <c r="N134" s="1">
        <f t="shared" ca="1" si="17"/>
        <v>0.34951253192884713</v>
      </c>
      <c r="O134" s="1">
        <f t="shared" ca="1" si="17"/>
        <v>0.65851118786594098</v>
      </c>
      <c r="P134" s="1">
        <f t="shared" ca="1" si="17"/>
        <v>0.77082248601745362</v>
      </c>
      <c r="Q134" s="1">
        <f t="shared" ca="1" si="17"/>
        <v>0.58336607410167751</v>
      </c>
      <c r="R134" s="1">
        <f t="shared" ca="1" si="17"/>
        <v>0.39716990880669634</v>
      </c>
      <c r="S134" s="1">
        <f t="shared" ca="1" si="17"/>
        <v>0.40278119220149816</v>
      </c>
      <c r="T134" s="1">
        <f t="shared" ca="1" si="17"/>
        <v>0.34490535657459537</v>
      </c>
      <c r="U134" s="1">
        <f t="shared" ca="1" si="17"/>
        <v>0.18471683218429638</v>
      </c>
      <c r="V134" s="1">
        <f t="shared" ca="1" si="15"/>
        <v>6.6381381224125541E-2</v>
      </c>
      <c r="W134" s="1">
        <f t="shared" ca="1" si="16"/>
        <v>2.0691010153358828E-2</v>
      </c>
    </row>
    <row r="135" spans="1:23">
      <c r="A135">
        <v>168</v>
      </c>
      <c r="B135" t="s">
        <v>71</v>
      </c>
      <c r="C135">
        <v>-1</v>
      </c>
      <c r="D135" s="1">
        <f t="shared" ca="1" si="12"/>
        <v>0.14843712083841412</v>
      </c>
      <c r="E135" s="1">
        <f t="shared" ca="1" si="13"/>
        <v>0.30268545892217946</v>
      </c>
      <c r="F135" s="1">
        <f t="shared" ca="1" si="17"/>
        <v>0.40918568623110235</v>
      </c>
      <c r="G135" s="1">
        <f t="shared" ca="1" si="17"/>
        <v>0.21085640352251073</v>
      </c>
      <c r="H135" s="1">
        <f t="shared" ca="1" si="17"/>
        <v>3.9959528398521335E-2</v>
      </c>
      <c r="I135" s="1">
        <f t="shared" ca="1" si="17"/>
        <v>5.5915811699010297E-2</v>
      </c>
      <c r="J135" s="1">
        <f t="shared" ca="1" si="17"/>
        <v>0.18458903618199513</v>
      </c>
      <c r="K135" s="1">
        <f t="shared" ca="1" si="17"/>
        <v>0.30925528819235037</v>
      </c>
      <c r="L135" s="1">
        <f t="shared" ca="1" si="17"/>
        <v>0.40559647557814432</v>
      </c>
      <c r="M135" s="1">
        <f t="shared" ca="1" si="17"/>
        <v>0.2058286334531636</v>
      </c>
      <c r="N135" s="1">
        <f t="shared" ca="1" si="17"/>
        <v>3.5310761972559522E-2</v>
      </c>
      <c r="O135" s="1">
        <f t="shared" ca="1" si="17"/>
        <v>3.015385680294369E-2</v>
      </c>
      <c r="P135" s="1">
        <f t="shared" ca="1" si="17"/>
        <v>0.19433785715696025</v>
      </c>
      <c r="Q135" s="1">
        <f t="shared" ca="1" si="17"/>
        <v>0.39838945224882949</v>
      </c>
      <c r="R135" s="1">
        <f t="shared" ca="1" si="17"/>
        <v>0.35021115230797362</v>
      </c>
      <c r="S135" s="1">
        <f t="shared" ca="1" si="17"/>
        <v>0.41911105483233302</v>
      </c>
      <c r="T135" s="1">
        <f t="shared" ca="1" si="17"/>
        <v>0.65063912014934522</v>
      </c>
      <c r="U135" s="1">
        <f t="shared" ca="1" si="17"/>
        <v>0.62759148614776517</v>
      </c>
      <c r="V135" s="1">
        <f t="shared" ca="1" si="15"/>
        <v>0.33180111664343781</v>
      </c>
      <c r="W135" s="1">
        <f t="shared" ca="1" si="16"/>
        <v>0.10607973616771697</v>
      </c>
    </row>
    <row r="136" spans="1:23">
      <c r="A136">
        <v>169</v>
      </c>
      <c r="B136" t="s">
        <v>72</v>
      </c>
      <c r="C136">
        <v>-1</v>
      </c>
      <c r="D136" s="1">
        <f t="shared" ca="1" si="12"/>
        <v>2.6691472507433558E-2</v>
      </c>
      <c r="E136" s="1">
        <f t="shared" ca="1" si="13"/>
        <v>0.12425319278511632</v>
      </c>
      <c r="F136" s="1">
        <f t="shared" ca="1" si="17"/>
        <v>0.28891626783126956</v>
      </c>
      <c r="G136" s="1">
        <f t="shared" ca="1" si="17"/>
        <v>0.2334819370693752</v>
      </c>
      <c r="H136" s="1">
        <f t="shared" ca="1" si="17"/>
        <v>0.11573415300763004</v>
      </c>
      <c r="I136" s="1">
        <f t="shared" ca="1" si="17"/>
        <v>0.11149308421910412</v>
      </c>
      <c r="J136" s="1">
        <f t="shared" ca="1" si="17"/>
        <v>0.1812034615886817</v>
      </c>
      <c r="K136" s="1">
        <f t="shared" ca="1" si="17"/>
        <v>0.36618252051103467</v>
      </c>
      <c r="L136" s="1">
        <f t="shared" ca="1" si="17"/>
        <v>0.66114101464884723</v>
      </c>
      <c r="M136" s="1">
        <f t="shared" ca="1" si="17"/>
        <v>0.66873043656288489</v>
      </c>
      <c r="N136" s="1">
        <f t="shared" ca="1" si="17"/>
        <v>0.33382716871100337</v>
      </c>
      <c r="O136" s="1">
        <f t="shared" ca="1" si="17"/>
        <v>6.7196016385036209E-2</v>
      </c>
      <c r="P136" s="1">
        <f t="shared" ca="1" si="17"/>
        <v>-3.1988272013423651E-3</v>
      </c>
      <c r="Q136" s="1">
        <f t="shared" ca="1" si="17"/>
        <v>6.1003248123039512E-2</v>
      </c>
      <c r="R136" s="1">
        <f t="shared" ca="1" si="17"/>
        <v>0.33212760170857158</v>
      </c>
      <c r="S136" s="1">
        <f t="shared" ca="1" si="17"/>
        <v>0.68487393107073724</v>
      </c>
      <c r="T136" s="1">
        <f t="shared" ca="1" si="17"/>
        <v>0.74128495875142897</v>
      </c>
      <c r="U136" s="1">
        <f t="shared" ca="1" si="17"/>
        <v>0.58805716090704974</v>
      </c>
      <c r="V136" s="1">
        <f t="shared" ca="1" si="15"/>
        <v>0.51484947295132377</v>
      </c>
      <c r="W136" s="1">
        <f t="shared" ca="1" si="16"/>
        <v>0.33785283082039763</v>
      </c>
    </row>
    <row r="137" spans="1:23">
      <c r="A137">
        <v>170</v>
      </c>
      <c r="B137" t="s">
        <v>73</v>
      </c>
      <c r="C137">
        <v>-1</v>
      </c>
      <c r="D137" s="1">
        <f t="shared" ca="1" si="12"/>
        <v>1.5240855752185636E-2</v>
      </c>
      <c r="E137" s="1">
        <f t="shared" ca="1" si="13"/>
        <v>0.24458168038263234</v>
      </c>
      <c r="F137" s="1">
        <f t="shared" ca="1" si="17"/>
        <v>0.42141394821579736</v>
      </c>
      <c r="G137" s="1">
        <f t="shared" ca="1" si="17"/>
        <v>0.29266509314872152</v>
      </c>
      <c r="H137" s="1">
        <f t="shared" ca="1" si="17"/>
        <v>0.14235252211433091</v>
      </c>
      <c r="I137" s="1">
        <f t="shared" ca="1" si="17"/>
        <v>-2.020043956651005E-3</v>
      </c>
      <c r="J137" s="1">
        <f t="shared" ca="1" si="17"/>
        <v>-2.2793211642148547E-2</v>
      </c>
      <c r="K137" s="1">
        <f t="shared" ca="1" si="17"/>
        <v>0.18002855448401983</v>
      </c>
      <c r="L137" s="1">
        <f t="shared" ca="1" si="17"/>
        <v>0.4991112351908179</v>
      </c>
      <c r="M137" s="1">
        <f t="shared" ca="1" si="17"/>
        <v>0.55904183778489547</v>
      </c>
      <c r="N137" s="1">
        <f t="shared" ca="1" si="17"/>
        <v>0.48417686910805219</v>
      </c>
      <c r="O137" s="1">
        <f t="shared" ca="1" si="17"/>
        <v>0.49909650988298215</v>
      </c>
      <c r="P137" s="1">
        <f t="shared" ca="1" si="17"/>
        <v>0.4767113034760716</v>
      </c>
      <c r="Q137" s="1">
        <f t="shared" ca="1" si="17"/>
        <v>0.52747319232475109</v>
      </c>
      <c r="R137" s="1">
        <f t="shared" ca="1" si="17"/>
        <v>0.47869853607754864</v>
      </c>
      <c r="S137" s="1">
        <f t="shared" ca="1" si="17"/>
        <v>0.54661965622876207</v>
      </c>
      <c r="T137" s="1">
        <f t="shared" ca="1" si="17"/>
        <v>0.57249273000266243</v>
      </c>
      <c r="U137" s="1">
        <f t="shared" ca="1" si="17"/>
        <v>0.46151116480388354</v>
      </c>
      <c r="V137" s="1">
        <f t="shared" ca="1" si="15"/>
        <v>0.45406886117615336</v>
      </c>
      <c r="W137" s="1">
        <f t="shared" ca="1" si="16"/>
        <v>0.38042104678467076</v>
      </c>
    </row>
    <row r="138" spans="1:23">
      <c r="A138">
        <v>171</v>
      </c>
      <c r="B138" t="s">
        <v>74</v>
      </c>
      <c r="C138">
        <v>-1</v>
      </c>
      <c r="D138" s="1">
        <f t="shared" ca="1" si="12"/>
        <v>5.9111123166737022E-2</v>
      </c>
      <c r="E138" s="1">
        <f t="shared" ca="1" si="13"/>
        <v>0.21335568525453999</v>
      </c>
      <c r="F138" s="1">
        <f t="shared" ca="1" si="17"/>
        <v>0.33330117459694047</v>
      </c>
      <c r="G138" s="1">
        <f t="shared" ca="1" si="17"/>
        <v>0.20560378094303911</v>
      </c>
      <c r="H138" s="1">
        <f t="shared" ca="1" si="17"/>
        <v>0.11372374412770385</v>
      </c>
      <c r="I138" s="1">
        <f t="shared" ca="1" si="17"/>
        <v>0.13204105748891085</v>
      </c>
      <c r="J138" s="1">
        <f t="shared" ca="1" si="17"/>
        <v>0.13376134369014941</v>
      </c>
      <c r="K138" s="1">
        <f t="shared" ca="1" si="17"/>
        <v>0.18857434790732036</v>
      </c>
      <c r="L138" s="1">
        <f t="shared" ca="1" si="17"/>
        <v>0.37201278744112937</v>
      </c>
      <c r="M138" s="1">
        <f t="shared" ca="1" si="17"/>
        <v>0.43107407443137341</v>
      </c>
      <c r="N138" s="1">
        <f t="shared" ca="1" si="17"/>
        <v>0.20261191183315513</v>
      </c>
      <c r="O138" s="1">
        <f t="shared" ca="1" si="17"/>
        <v>0.11595103790618932</v>
      </c>
      <c r="P138" s="1">
        <f t="shared" ca="1" si="17"/>
        <v>0.26957035113755745</v>
      </c>
      <c r="Q138" s="1">
        <f t="shared" ca="1" si="17"/>
        <v>0.50923477918806992</v>
      </c>
      <c r="R138" s="1">
        <f t="shared" ca="1" si="17"/>
        <v>0.61740362061370102</v>
      </c>
      <c r="S138" s="1">
        <f t="shared" ca="1" si="17"/>
        <v>0.82511517283066027</v>
      </c>
      <c r="T138" s="1">
        <f t="shared" ca="1" si="17"/>
        <v>0.95904984606727184</v>
      </c>
      <c r="U138" s="1">
        <f t="shared" ca="1" si="17"/>
        <v>0.91908669558134393</v>
      </c>
      <c r="V138" s="1">
        <f t="shared" ca="1" si="15"/>
        <v>0.74518580275338953</v>
      </c>
      <c r="W138" s="1">
        <f t="shared" ca="1" si="16"/>
        <v>0.44881522272072505</v>
      </c>
    </row>
    <row r="139" spans="1:23">
      <c r="A139">
        <v>172</v>
      </c>
      <c r="B139" t="s">
        <v>75</v>
      </c>
      <c r="C139">
        <v>-1</v>
      </c>
      <c r="D139" s="1">
        <f t="shared" ca="1" si="12"/>
        <v>-2.4807322868212189E-2</v>
      </c>
      <c r="E139" s="1">
        <f t="shared" ca="1" si="13"/>
        <v>0.19410352202690936</v>
      </c>
      <c r="F139" s="1">
        <f t="shared" ca="1" si="17"/>
        <v>0.3715209678317799</v>
      </c>
      <c r="G139" s="1">
        <f t="shared" ca="1" si="17"/>
        <v>0.29590843373792908</v>
      </c>
      <c r="H139" s="1">
        <f t="shared" ca="1" si="17"/>
        <v>0.33840398328194982</v>
      </c>
      <c r="I139" s="1">
        <f t="shared" ca="1" si="17"/>
        <v>0.59360971038921484</v>
      </c>
      <c r="J139" s="1">
        <f t="shared" ca="1" si="17"/>
        <v>0.68229829991440238</v>
      </c>
      <c r="K139" s="1">
        <f t="shared" ca="1" si="17"/>
        <v>0.54409402320865152</v>
      </c>
      <c r="L139" s="1">
        <f t="shared" ca="1" si="17"/>
        <v>0.51831936984086657</v>
      </c>
      <c r="M139" s="1">
        <f t="shared" ca="1" si="17"/>
        <v>0.34828600575100715</v>
      </c>
      <c r="N139" s="1">
        <f t="shared" ca="1" si="17"/>
        <v>0.12353607617438551</v>
      </c>
      <c r="O139" s="1">
        <f t="shared" ca="1" si="17"/>
        <v>-5.6945755584765197E-3</v>
      </c>
      <c r="P139" s="1">
        <f t="shared" ca="1" si="17"/>
        <v>-4.425688530878033E-2</v>
      </c>
      <c r="Q139" s="1">
        <f t="shared" ca="1" si="17"/>
        <v>3.4540316761062888E-2</v>
      </c>
      <c r="R139" s="1">
        <f t="shared" ca="1" si="17"/>
        <v>0.30724942810832134</v>
      </c>
      <c r="S139" s="1">
        <f t="shared" ca="1" si="17"/>
        <v>0.69327055671576832</v>
      </c>
      <c r="T139" s="1">
        <f t="shared" ca="1" si="17"/>
        <v>0.83077792136020268</v>
      </c>
      <c r="U139" s="1">
        <f t="shared" ca="1" si="17"/>
        <v>0.67122676632911571</v>
      </c>
      <c r="V139" s="1">
        <f t="shared" ca="1" si="15"/>
        <v>0.39747786881529917</v>
      </c>
      <c r="W139" s="1">
        <f t="shared" ca="1" si="16"/>
        <v>0.25006331623129957</v>
      </c>
    </row>
    <row r="140" spans="1:23">
      <c r="A140">
        <v>173</v>
      </c>
      <c r="B140" t="s">
        <v>76</v>
      </c>
      <c r="C140">
        <v>-1</v>
      </c>
      <c r="D140" s="1">
        <f t="shared" ca="1" si="12"/>
        <v>0.14359813101958327</v>
      </c>
      <c r="E140" s="1">
        <f t="shared" ca="1" si="13"/>
        <v>0.35306043469318449</v>
      </c>
      <c r="F140" s="1">
        <f t="shared" ca="1" si="17"/>
        <v>0.53101159733455794</v>
      </c>
      <c r="G140" s="1">
        <f t="shared" ca="1" si="17"/>
        <v>0.48923612426582669</v>
      </c>
      <c r="H140" s="1">
        <f t="shared" ca="1" si="17"/>
        <v>0.4299559207952271</v>
      </c>
      <c r="I140" s="1">
        <f t="shared" ca="1" si="17"/>
        <v>0.20824929535508244</v>
      </c>
      <c r="J140" s="1">
        <f t="shared" ca="1" si="17"/>
        <v>0.11338718796018783</v>
      </c>
      <c r="K140" s="1">
        <f t="shared" ca="1" si="17"/>
        <v>0.19658213463065174</v>
      </c>
      <c r="L140" s="1">
        <f t="shared" ca="1" si="17"/>
        <v>0.38213224140887225</v>
      </c>
      <c r="M140" s="1">
        <f t="shared" ca="1" si="17"/>
        <v>0.43287054884403703</v>
      </c>
      <c r="N140" s="1">
        <f t="shared" ca="1" si="17"/>
        <v>0.27575408706639754</v>
      </c>
      <c r="O140" s="1">
        <f t="shared" ca="1" si="17"/>
        <v>0.15955713522673992</v>
      </c>
      <c r="P140" s="1">
        <f t="shared" ca="1" si="17"/>
        <v>0.13168242877037012</v>
      </c>
      <c r="Q140" s="1">
        <f t="shared" ca="1" si="17"/>
        <v>0.14093027143476194</v>
      </c>
      <c r="R140" s="1">
        <f t="shared" ca="1" si="17"/>
        <v>0.29459010689969889</v>
      </c>
      <c r="S140" s="1">
        <f t="shared" ca="1" si="17"/>
        <v>0.59815036908935393</v>
      </c>
      <c r="T140" s="1">
        <f t="shared" ca="1" si="17"/>
        <v>0.62358178093269401</v>
      </c>
      <c r="U140" s="1">
        <f t="shared" ca="1" si="17"/>
        <v>0.32933765095234968</v>
      </c>
      <c r="V140" s="1">
        <f t="shared" ca="1" si="15"/>
        <v>0.16182268718464485</v>
      </c>
      <c r="W140" s="1">
        <f t="shared" ca="1" si="16"/>
        <v>0.10600240811213926</v>
      </c>
    </row>
    <row r="141" spans="1:23">
      <c r="A141">
        <v>174</v>
      </c>
      <c r="B141" t="s">
        <v>77</v>
      </c>
      <c r="C141">
        <v>-1</v>
      </c>
      <c r="D141" s="1">
        <f t="shared" ca="1" si="12"/>
        <v>0.48010116510140832</v>
      </c>
      <c r="E141" s="1">
        <f t="shared" ca="1" si="13"/>
        <v>0.22902616169622181</v>
      </c>
      <c r="F141" s="1">
        <f t="shared" ca="1" si="17"/>
        <v>0.10845181742355585</v>
      </c>
      <c r="G141" s="1">
        <f t="shared" ca="1" si="17"/>
        <v>0.11514042446607142</v>
      </c>
      <c r="H141" s="1">
        <f t="shared" ca="1" si="17"/>
        <v>0.27748930906193553</v>
      </c>
      <c r="I141" s="1">
        <f t="shared" ca="1" si="17"/>
        <v>0.3965831395542348</v>
      </c>
      <c r="J141" s="1">
        <f t="shared" ca="1" si="17"/>
        <v>0.21775849209780032</v>
      </c>
      <c r="K141" s="1">
        <f t="shared" ca="1" si="17"/>
        <v>9.7248355446023518E-2</v>
      </c>
      <c r="L141" s="1">
        <f t="shared" ca="1" si="17"/>
        <v>0.2307315775035228</v>
      </c>
      <c r="M141" s="1">
        <f t="shared" ca="1" si="17"/>
        <v>0.43327691051300243</v>
      </c>
      <c r="N141" s="1">
        <f t="shared" ca="1" si="17"/>
        <v>0.33495026769259184</v>
      </c>
      <c r="O141" s="1">
        <f t="shared" ca="1" si="17"/>
        <v>0.19923576986877767</v>
      </c>
      <c r="P141" s="1">
        <f t="shared" ca="1" si="17"/>
        <v>0.11574691329186867</v>
      </c>
      <c r="Q141" s="1">
        <f t="shared" ca="1" si="17"/>
        <v>0.13963641432424626</v>
      </c>
      <c r="R141" s="1">
        <f t="shared" ca="1" si="17"/>
        <v>0.29850756241468579</v>
      </c>
      <c r="S141" s="1">
        <f t="shared" ca="1" si="17"/>
        <v>0.67587193910539523</v>
      </c>
      <c r="T141" s="1">
        <f t="shared" ca="1" si="17"/>
        <v>0.92701755581021372</v>
      </c>
      <c r="U141" s="1">
        <f t="shared" ca="1" si="17"/>
        <v>0.99564723295801871</v>
      </c>
      <c r="V141" s="1">
        <f t="shared" ca="1" si="15"/>
        <v>0.97203025471840232</v>
      </c>
      <c r="W141" s="1">
        <f t="shared" ca="1" si="16"/>
        <v>0.9455724384355787</v>
      </c>
    </row>
    <row r="142" spans="1:23">
      <c r="A142">
        <v>175</v>
      </c>
      <c r="B142" t="s">
        <v>78</v>
      </c>
      <c r="C142">
        <v>-1</v>
      </c>
      <c r="D142" s="1">
        <f t="shared" ca="1" si="12"/>
        <v>0.61566246891193543</v>
      </c>
      <c r="E142" s="1">
        <f t="shared" ca="1" si="13"/>
        <v>0.54723145887781732</v>
      </c>
      <c r="F142" s="1">
        <f t="shared" ca="1" si="17"/>
        <v>0.52938708780996424</v>
      </c>
      <c r="G142" s="1">
        <f t="shared" ca="1" si="17"/>
        <v>0.37344749789896925</v>
      </c>
      <c r="H142" s="1">
        <f t="shared" ca="1" si="17"/>
        <v>0.24421751730312385</v>
      </c>
      <c r="I142" s="1">
        <f t="shared" ca="1" si="17"/>
        <v>8.0145618472980198E-2</v>
      </c>
      <c r="J142" s="1">
        <f t="shared" ca="1" si="17"/>
        <v>2.6691062523446331E-3</v>
      </c>
      <c r="K142" s="1">
        <f t="shared" ca="1" si="17"/>
        <v>7.665949420606552E-2</v>
      </c>
      <c r="L142" s="1">
        <f t="shared" ca="1" si="17"/>
        <v>0.1729692922018092</v>
      </c>
      <c r="M142" s="1">
        <f t="shared" ca="1" si="17"/>
        <v>0.18616330124533981</v>
      </c>
      <c r="N142" s="1">
        <f t="shared" ca="1" si="17"/>
        <v>0.27601421768165463</v>
      </c>
      <c r="O142" s="1">
        <f t="shared" ca="1" si="17"/>
        <v>0.45903067922841412</v>
      </c>
      <c r="P142" s="1">
        <f t="shared" ca="1" si="17"/>
        <v>0.51676408891413594</v>
      </c>
      <c r="Q142" s="1">
        <f t="shared" ca="1" si="17"/>
        <v>0.60244819919043346</v>
      </c>
      <c r="R142" s="1">
        <f t="shared" ca="1" si="17"/>
        <v>0.47750626724199963</v>
      </c>
      <c r="S142" s="1">
        <f t="shared" ca="1" si="17"/>
        <v>0.20382164375168771</v>
      </c>
      <c r="T142" s="1">
        <f t="shared" ca="1" si="17"/>
        <v>0.25291953086265317</v>
      </c>
      <c r="U142" s="1">
        <f t="shared" ca="1" si="17"/>
        <v>0.62661278031292855</v>
      </c>
      <c r="V142" s="1">
        <f t="shared" ca="1" si="15"/>
        <v>0.87074418258680752</v>
      </c>
      <c r="W142" s="1">
        <f t="shared" ca="1" si="16"/>
        <v>0.9772087992387456</v>
      </c>
    </row>
    <row r="143" spans="1:23">
      <c r="A143">
        <v>176</v>
      </c>
      <c r="B143" t="s">
        <v>79</v>
      </c>
      <c r="C143">
        <v>-1</v>
      </c>
      <c r="D143" s="1">
        <f t="shared" ca="1" si="12"/>
        <v>0.65897845717018078</v>
      </c>
      <c r="E143" s="1">
        <f t="shared" ca="1" si="13"/>
        <v>0.37298562153919446</v>
      </c>
      <c r="F143" s="1">
        <f t="shared" ca="1" si="17"/>
        <v>0.14730475793321168</v>
      </c>
      <c r="G143" s="1">
        <f t="shared" ca="1" si="17"/>
        <v>9.7938058432665061E-3</v>
      </c>
      <c r="H143" s="1">
        <f t="shared" ca="1" si="17"/>
        <v>4.7179689502383763E-2</v>
      </c>
      <c r="I143" s="1">
        <f t="shared" ca="1" si="17"/>
        <v>0.18707975733437648</v>
      </c>
      <c r="J143" s="1">
        <f t="shared" ca="1" si="17"/>
        <v>0.1164559888778071</v>
      </c>
      <c r="K143" s="1">
        <f t="shared" ca="1" si="17"/>
        <v>9.9956303464743407E-2</v>
      </c>
      <c r="L143" s="1">
        <f t="shared" ca="1" si="17"/>
        <v>0.28350119174350852</v>
      </c>
      <c r="M143" s="1">
        <f t="shared" ca="1" si="17"/>
        <v>0.43531367794771142</v>
      </c>
      <c r="N143" s="1">
        <f t="shared" ca="1" si="17"/>
        <v>0.25897551758135784</v>
      </c>
      <c r="O143" s="1">
        <f t="shared" ca="1" si="17"/>
        <v>7.1022385768766377E-2</v>
      </c>
      <c r="P143" s="1">
        <f t="shared" ca="1" si="17"/>
        <v>9.5727864776022575E-2</v>
      </c>
      <c r="Q143" s="1">
        <f t="shared" ca="1" si="17"/>
        <v>0.30030288000404726</v>
      </c>
      <c r="R143" s="1">
        <f t="shared" ca="1" si="17"/>
        <v>0.39988328925206029</v>
      </c>
      <c r="S143" s="1">
        <f t="shared" ca="1" si="17"/>
        <v>0.26925484382153314</v>
      </c>
      <c r="T143" s="1">
        <f t="shared" ca="1" si="17"/>
        <v>0.35035897702581353</v>
      </c>
      <c r="U143" s="1">
        <f t="shared" ref="U143:U158" ca="1" si="18">(U93+0.6*(V93+T93)+0.15*(S93+W93))/(1+2*0.6+2*0.15)</f>
        <v>0.7147122218505968</v>
      </c>
      <c r="V143" s="1">
        <f t="shared" ca="1" si="15"/>
        <v>1.000612146864744</v>
      </c>
      <c r="W143" s="1">
        <f t="shared" ca="1" si="16"/>
        <v>1.1570860012102508</v>
      </c>
    </row>
    <row r="144" spans="1:23">
      <c r="A144">
        <v>177</v>
      </c>
      <c r="B144" t="s">
        <v>80</v>
      </c>
      <c r="C144">
        <v>-1</v>
      </c>
      <c r="D144" s="1">
        <f t="shared" ca="1" si="12"/>
        <v>0.24326838320280283</v>
      </c>
      <c r="E144" s="1">
        <f t="shared" ca="1" si="13"/>
        <v>0.11263223884761231</v>
      </c>
      <c r="F144" s="1">
        <f t="shared" ref="F144:T158" ca="1" si="19">(F94+0.6*(G94+E94)+0.15*(D94+H94))/(1+2*0.6+2*0.15)</f>
        <v>3.6287506629236049E-2</v>
      </c>
      <c r="G144" s="1">
        <f t="shared" ca="1" si="19"/>
        <v>4.6505297274822988E-3</v>
      </c>
      <c r="H144" s="1">
        <f t="shared" ca="1" si="19"/>
        <v>3.99165936791527E-2</v>
      </c>
      <c r="I144" s="1">
        <f t="shared" ca="1" si="19"/>
        <v>0.1044993083736218</v>
      </c>
      <c r="J144" s="1">
        <f t="shared" ca="1" si="19"/>
        <v>8.4093776186499575E-2</v>
      </c>
      <c r="K144" s="1">
        <f t="shared" ca="1" si="19"/>
        <v>1.6376948245418278E-2</v>
      </c>
      <c r="L144" s="1">
        <f t="shared" ca="1" si="19"/>
        <v>2.8407998343036235E-2</v>
      </c>
      <c r="M144" s="1">
        <f t="shared" ca="1" si="19"/>
        <v>3.9187500497652086E-2</v>
      </c>
      <c r="N144" s="1">
        <f t="shared" ca="1" si="19"/>
        <v>1.1864178660166995E-2</v>
      </c>
      <c r="O144" s="1">
        <f t="shared" ca="1" si="19"/>
        <v>4.1573104118780492E-2</v>
      </c>
      <c r="P144" s="1">
        <f t="shared" ca="1" si="19"/>
        <v>0.29595217238184174</v>
      </c>
      <c r="Q144" s="1">
        <f t="shared" ca="1" si="19"/>
        <v>0.6570463806979201</v>
      </c>
      <c r="R144" s="1">
        <f t="shared" ca="1" si="19"/>
        <v>0.73636100737585175</v>
      </c>
      <c r="S144" s="1">
        <f t="shared" ca="1" si="19"/>
        <v>0.68008690311983566</v>
      </c>
      <c r="T144" s="1">
        <f t="shared" ca="1" si="19"/>
        <v>0.8225463068186919</v>
      </c>
      <c r="U144" s="1">
        <f t="shared" ca="1" si="18"/>
        <v>0.97224321862371443</v>
      </c>
      <c r="V144" s="1">
        <f t="shared" ca="1" si="15"/>
        <v>0.98320263057215185</v>
      </c>
      <c r="W144" s="1">
        <f t="shared" ca="1" si="16"/>
        <v>0.93498399509591856</v>
      </c>
    </row>
    <row r="145" spans="1:23">
      <c r="A145">
        <v>178</v>
      </c>
      <c r="B145" t="s">
        <v>81</v>
      </c>
      <c r="C145">
        <v>-1</v>
      </c>
      <c r="D145" s="1">
        <f t="shared" ca="1" si="12"/>
        <v>0.62350016676365139</v>
      </c>
      <c r="E145" s="1">
        <f t="shared" ca="1" si="13"/>
        <v>0.49255948726521087</v>
      </c>
      <c r="F145" s="1">
        <f t="shared" ca="1" si="19"/>
        <v>0.520102894586149</v>
      </c>
      <c r="G145" s="1">
        <f t="shared" ca="1" si="19"/>
        <v>0.46824116210413591</v>
      </c>
      <c r="H145" s="1">
        <f t="shared" ca="1" si="19"/>
        <v>0.46623153495466296</v>
      </c>
      <c r="I145" s="1">
        <f t="shared" ca="1" si="19"/>
        <v>0.3888633303273395</v>
      </c>
      <c r="J145" s="1">
        <f t="shared" ca="1" si="19"/>
        <v>0.2694367281170133</v>
      </c>
      <c r="K145" s="1">
        <f t="shared" ca="1" si="19"/>
        <v>0.16856977032981671</v>
      </c>
      <c r="L145" s="1">
        <f t="shared" ca="1" si="19"/>
        <v>0.10374239332980602</v>
      </c>
      <c r="M145" s="1">
        <f t="shared" ca="1" si="19"/>
        <v>0.13127020254393429</v>
      </c>
      <c r="N145" s="1">
        <f t="shared" ca="1" si="19"/>
        <v>0.26739684358415283</v>
      </c>
      <c r="O145" s="1">
        <f t="shared" ca="1" si="19"/>
        <v>0.40233717444006362</v>
      </c>
      <c r="P145" s="1">
        <f t="shared" ca="1" si="19"/>
        <v>0.24560414145749906</v>
      </c>
      <c r="Q145" s="1">
        <f t="shared" ca="1" si="19"/>
        <v>5.130188994057857E-2</v>
      </c>
      <c r="R145" s="1">
        <f t="shared" ca="1" si="19"/>
        <v>-3.7005111308697977E-2</v>
      </c>
      <c r="S145" s="1">
        <f t="shared" ca="1" si="19"/>
        <v>6.4188616688354974E-2</v>
      </c>
      <c r="T145" s="1">
        <f t="shared" ca="1" si="19"/>
        <v>0.2739136655538269</v>
      </c>
      <c r="U145" s="1">
        <f t="shared" ca="1" si="18"/>
        <v>0.49992163722597721</v>
      </c>
      <c r="V145" s="1">
        <f t="shared" ca="1" si="15"/>
        <v>0.54513858725423014</v>
      </c>
      <c r="W145" s="1">
        <f t="shared" ca="1" si="16"/>
        <v>0.67224869725106928</v>
      </c>
    </row>
    <row r="146" spans="1:23">
      <c r="A146">
        <v>179</v>
      </c>
      <c r="B146" t="s">
        <v>82</v>
      </c>
      <c r="C146">
        <v>-1</v>
      </c>
      <c r="D146" s="1">
        <f t="shared" ca="1" si="12"/>
        <v>0.5118776122544243</v>
      </c>
      <c r="E146" s="1">
        <f t="shared" ca="1" si="13"/>
        <v>0.23272776403836279</v>
      </c>
      <c r="F146" s="1">
        <f t="shared" ca="1" si="19"/>
        <v>4.9252699826998571E-2</v>
      </c>
      <c r="G146" s="1">
        <f t="shared" ca="1" si="19"/>
        <v>1.2674134955451718E-2</v>
      </c>
      <c r="H146" s="1">
        <f t="shared" ca="1" si="19"/>
        <v>8.4120513801854188E-2</v>
      </c>
      <c r="I146" s="1">
        <f t="shared" ca="1" si="19"/>
        <v>4.6755403130992176E-2</v>
      </c>
      <c r="J146" s="1">
        <f t="shared" ca="1" si="19"/>
        <v>2.2018465966534839E-2</v>
      </c>
      <c r="K146" s="1">
        <f t="shared" ca="1" si="19"/>
        <v>0.21215416962326486</v>
      </c>
      <c r="L146" s="1">
        <f t="shared" ca="1" si="19"/>
        <v>0.50651391163374515</v>
      </c>
      <c r="M146" s="1">
        <f t="shared" ca="1" si="19"/>
        <v>0.55654769776832502</v>
      </c>
      <c r="N146" s="1">
        <f t="shared" ca="1" si="19"/>
        <v>0.47740827513824369</v>
      </c>
      <c r="O146" s="1">
        <f t="shared" ca="1" si="19"/>
        <v>0.30498593941233693</v>
      </c>
      <c r="P146" s="1">
        <f t="shared" ca="1" si="19"/>
        <v>0.40721338174663391</v>
      </c>
      <c r="Q146" s="1">
        <f t="shared" ca="1" si="19"/>
        <v>0.71538109877990297</v>
      </c>
      <c r="R146" s="1">
        <f t="shared" ca="1" si="19"/>
        <v>0.67216844770212358</v>
      </c>
      <c r="S146" s="1">
        <f t="shared" ca="1" si="19"/>
        <v>0.35754728801365587</v>
      </c>
      <c r="T146" s="1">
        <f t="shared" ca="1" si="19"/>
        <v>0.37110841023518953</v>
      </c>
      <c r="U146" s="1">
        <f t="shared" ca="1" si="18"/>
        <v>0.74779194822320394</v>
      </c>
      <c r="V146" s="1">
        <f t="shared" ca="1" si="15"/>
        <v>0.96734862455540171</v>
      </c>
      <c r="W146" s="1">
        <f t="shared" ca="1" si="16"/>
        <v>0.97866258097828585</v>
      </c>
    </row>
    <row r="147" spans="1:23">
      <c r="A147">
        <v>180</v>
      </c>
      <c r="B147" t="s">
        <v>83</v>
      </c>
      <c r="C147">
        <v>-1</v>
      </c>
      <c r="D147" s="1">
        <f t="shared" ca="1" si="12"/>
        <v>0.73463387782441747</v>
      </c>
      <c r="E147" s="1">
        <f t="shared" ca="1" si="13"/>
        <v>0.81463734261713505</v>
      </c>
      <c r="F147" s="1">
        <f t="shared" ca="1" si="19"/>
        <v>0.67324539375408721</v>
      </c>
      <c r="G147" s="1">
        <f t="shared" ca="1" si="19"/>
        <v>0.29250355265988587</v>
      </c>
      <c r="H147" s="1">
        <f t="shared" ca="1" si="19"/>
        <v>1.9893347085980284E-2</v>
      </c>
      <c r="I147" s="1">
        <f t="shared" ca="1" si="19"/>
        <v>-9.7717381012960791E-2</v>
      </c>
      <c r="J147" s="1">
        <f t="shared" ca="1" si="19"/>
        <v>-6.112500546397772E-2</v>
      </c>
      <c r="K147" s="1">
        <f t="shared" ca="1" si="19"/>
        <v>0.11475356085941968</v>
      </c>
      <c r="L147" s="1">
        <f t="shared" ca="1" si="19"/>
        <v>0.38521210849718529</v>
      </c>
      <c r="M147" s="1">
        <f t="shared" ca="1" si="19"/>
        <v>0.5368148389154721</v>
      </c>
      <c r="N147" s="1">
        <f t="shared" ca="1" si="19"/>
        <v>0.73465355710214297</v>
      </c>
      <c r="O147" s="1">
        <f t="shared" ca="1" si="19"/>
        <v>0.6586379838842682</v>
      </c>
      <c r="P147" s="1">
        <f t="shared" ca="1" si="19"/>
        <v>0.41701996470666314</v>
      </c>
      <c r="Q147" s="1">
        <f t="shared" ca="1" si="19"/>
        <v>0.36224711819516325</v>
      </c>
      <c r="R147" s="1">
        <f t="shared" ca="1" si="19"/>
        <v>0.21229615533966711</v>
      </c>
      <c r="S147" s="1">
        <f t="shared" ca="1" si="19"/>
        <v>7.5881193926059479E-2</v>
      </c>
      <c r="T147" s="1">
        <f t="shared" ca="1" si="19"/>
        <v>5.229002054201877E-2</v>
      </c>
      <c r="U147" s="1">
        <f t="shared" ca="1" si="18"/>
        <v>6.7627321416339786E-2</v>
      </c>
      <c r="V147" s="1">
        <f t="shared" ca="1" si="15"/>
        <v>5.5588638242597195E-2</v>
      </c>
      <c r="W147" s="1">
        <f t="shared" ca="1" si="16"/>
        <v>4.8198185480315556E-2</v>
      </c>
    </row>
    <row r="148" spans="1:23">
      <c r="A148">
        <v>181</v>
      </c>
      <c r="B148" t="s">
        <v>84</v>
      </c>
      <c r="C148">
        <v>-1</v>
      </c>
      <c r="D148" s="1">
        <f t="shared" ca="1" si="12"/>
        <v>0.80673689284247985</v>
      </c>
      <c r="E148" s="1">
        <f t="shared" ca="1" si="13"/>
        <v>0.62081593507682031</v>
      </c>
      <c r="F148" s="1">
        <f t="shared" ca="1" si="19"/>
        <v>0.27663940028065848</v>
      </c>
      <c r="G148" s="1">
        <f t="shared" ca="1" si="19"/>
        <v>3.4019990493224614E-2</v>
      </c>
      <c r="H148" s="1">
        <f t="shared" ca="1" si="19"/>
        <v>-1.0718642162098137E-2</v>
      </c>
      <c r="I148" s="1">
        <f t="shared" ca="1" si="19"/>
        <v>3.2517109325332666E-2</v>
      </c>
      <c r="J148" s="1">
        <f t="shared" ca="1" si="19"/>
        <v>0.10890547245572577</v>
      </c>
      <c r="K148" s="1">
        <f t="shared" ca="1" si="19"/>
        <v>0.35055317391288188</v>
      </c>
      <c r="L148" s="1">
        <f t="shared" ca="1" si="19"/>
        <v>0.73260908407570347</v>
      </c>
      <c r="M148" s="1">
        <f t="shared" ca="1" si="19"/>
        <v>0.84525587241658418</v>
      </c>
      <c r="N148" s="1">
        <f t="shared" ca="1" si="19"/>
        <v>0.64515845059514387</v>
      </c>
      <c r="O148" s="1">
        <f t="shared" ca="1" si="19"/>
        <v>0.27876006863334735</v>
      </c>
      <c r="P148" s="1">
        <f t="shared" ca="1" si="19"/>
        <v>0.11410100447600761</v>
      </c>
      <c r="Q148" s="1">
        <f t="shared" ca="1" si="19"/>
        <v>0.18197815772823195</v>
      </c>
      <c r="R148" s="1">
        <f t="shared" ca="1" si="19"/>
        <v>0.26064672607177708</v>
      </c>
      <c r="S148" s="1">
        <f t="shared" ca="1" si="19"/>
        <v>0.17767173312688772</v>
      </c>
      <c r="T148" s="1">
        <f t="shared" ca="1" si="19"/>
        <v>8.2707855293509006E-2</v>
      </c>
      <c r="U148" s="1">
        <f t="shared" ca="1" si="18"/>
        <v>7.0169715756679629E-2</v>
      </c>
      <c r="V148" s="1">
        <f t="shared" ca="1" si="15"/>
        <v>0.14005197591599156</v>
      </c>
      <c r="W148" s="1">
        <f t="shared" ca="1" si="16"/>
        <v>0.28889686286256994</v>
      </c>
    </row>
    <row r="149" spans="1:23">
      <c r="A149">
        <v>182</v>
      </c>
      <c r="B149" t="s">
        <v>85</v>
      </c>
      <c r="C149">
        <v>-1</v>
      </c>
      <c r="D149" s="1">
        <f t="shared" ca="1" si="12"/>
        <v>0.40622776520666182</v>
      </c>
      <c r="E149" s="1">
        <f t="shared" ca="1" si="13"/>
        <v>0.59189349139641345</v>
      </c>
      <c r="F149" s="1">
        <f t="shared" ca="1" si="19"/>
        <v>0.44408513608219613</v>
      </c>
      <c r="G149" s="1">
        <f t="shared" ca="1" si="19"/>
        <v>0.12724227165623653</v>
      </c>
      <c r="H149" s="1">
        <f t="shared" ca="1" si="19"/>
        <v>-6.1812419035364684E-2</v>
      </c>
      <c r="I149" s="1">
        <f t="shared" ca="1" si="19"/>
        <v>-8.9085041454479694E-2</v>
      </c>
      <c r="J149" s="1">
        <f t="shared" ca="1" si="19"/>
        <v>7.251841134059249E-2</v>
      </c>
      <c r="K149" s="1">
        <f t="shared" ca="1" si="19"/>
        <v>0.39097491124841721</v>
      </c>
      <c r="L149" s="1">
        <f t="shared" ca="1" si="19"/>
        <v>0.77237274156424907</v>
      </c>
      <c r="M149" s="1">
        <f t="shared" ca="1" si="19"/>
        <v>0.89111140615874551</v>
      </c>
      <c r="N149" s="1">
        <f t="shared" ca="1" si="19"/>
        <v>0.67340142821874838</v>
      </c>
      <c r="O149" s="1">
        <f t="shared" ca="1" si="19"/>
        <v>0.32808626383341311</v>
      </c>
      <c r="P149" s="1">
        <f t="shared" ca="1" si="19"/>
        <v>0.27322079067174104</v>
      </c>
      <c r="Q149" s="1">
        <f t="shared" ca="1" si="19"/>
        <v>0.43597653816175203</v>
      </c>
      <c r="R149" s="1">
        <f t="shared" ca="1" si="19"/>
        <v>0.43994928363826025</v>
      </c>
      <c r="S149" s="1">
        <f t="shared" ca="1" si="19"/>
        <v>0.48813405108374247</v>
      </c>
      <c r="T149" s="1">
        <f t="shared" ca="1" si="19"/>
        <v>0.55336097594338562</v>
      </c>
      <c r="U149" s="1">
        <f t="shared" ca="1" si="18"/>
        <v>0.59644816106920717</v>
      </c>
      <c r="V149" s="1">
        <f t="shared" ca="1" si="15"/>
        <v>0.43158463345016113</v>
      </c>
      <c r="W149" s="1">
        <f t="shared" ca="1" si="16"/>
        <v>0.20025904355036492</v>
      </c>
    </row>
    <row r="150" spans="1:23">
      <c r="A150">
        <v>183</v>
      </c>
      <c r="B150" t="s">
        <v>86</v>
      </c>
      <c r="C150">
        <v>-1</v>
      </c>
      <c r="D150" s="1">
        <f t="shared" ca="1" si="12"/>
        <v>0.82623120087378354</v>
      </c>
      <c r="E150" s="1">
        <f t="shared" ca="1" si="13"/>
        <v>0.61246833334795747</v>
      </c>
      <c r="F150" s="1">
        <f t="shared" ca="1" si="19"/>
        <v>0.26780500295360354</v>
      </c>
      <c r="G150" s="1">
        <f t="shared" ca="1" si="19"/>
        <v>0.13861252254006645</v>
      </c>
      <c r="H150" s="1">
        <f t="shared" ca="1" si="19"/>
        <v>0.1703720747083122</v>
      </c>
      <c r="I150" s="1">
        <f t="shared" ca="1" si="19"/>
        <v>0.11810703698891274</v>
      </c>
      <c r="J150" s="1">
        <f t="shared" ca="1" si="19"/>
        <v>0.11691623563415821</v>
      </c>
      <c r="K150" s="1">
        <f t="shared" ca="1" si="19"/>
        <v>0.28792052103758758</v>
      </c>
      <c r="L150" s="1">
        <f t="shared" ca="1" si="19"/>
        <v>0.63441906173048068</v>
      </c>
      <c r="M150" s="1">
        <f t="shared" ca="1" si="19"/>
        <v>0.78553024324597864</v>
      </c>
      <c r="N150" s="1">
        <f t="shared" ca="1" si="19"/>
        <v>0.6165387469585355</v>
      </c>
      <c r="O150" s="1">
        <f t="shared" ca="1" si="19"/>
        <v>0.34006357065073878</v>
      </c>
      <c r="P150" s="1">
        <f t="shared" ca="1" si="19"/>
        <v>0.3931046020089905</v>
      </c>
      <c r="Q150" s="1">
        <f t="shared" ca="1" si="19"/>
        <v>0.69056627478957222</v>
      </c>
      <c r="R150" s="1">
        <f t="shared" ca="1" si="19"/>
        <v>0.68580920377888277</v>
      </c>
      <c r="S150" s="1">
        <f t="shared" ca="1" si="19"/>
        <v>0.39810605625105622</v>
      </c>
      <c r="T150" s="1">
        <f t="shared" ca="1" si="19"/>
        <v>0.31008496295580201</v>
      </c>
      <c r="U150" s="1">
        <f t="shared" ca="1" si="18"/>
        <v>0.38511205993064174</v>
      </c>
      <c r="V150" s="1">
        <f t="shared" ca="1" si="15"/>
        <v>0.2583764741291627</v>
      </c>
      <c r="W150" s="1">
        <f t="shared" ca="1" si="16"/>
        <v>0.14048849874151131</v>
      </c>
    </row>
    <row r="151" spans="1:23">
      <c r="A151">
        <v>184</v>
      </c>
      <c r="B151" t="s">
        <v>87</v>
      </c>
      <c r="C151">
        <v>-1</v>
      </c>
      <c r="D151" s="1">
        <f t="shared" ca="1" si="12"/>
        <v>1.0349697838539329</v>
      </c>
      <c r="E151" s="1">
        <f t="shared" ca="1" si="13"/>
        <v>0.87977421424554791</v>
      </c>
      <c r="F151" s="1">
        <f t="shared" ca="1" si="19"/>
        <v>0.61886840280403443</v>
      </c>
      <c r="G151" s="1">
        <f t="shared" ca="1" si="19"/>
        <v>0.32991967463869776</v>
      </c>
      <c r="H151" s="1">
        <f t="shared" ca="1" si="19"/>
        <v>0.17030021579142743</v>
      </c>
      <c r="I151" s="1">
        <f t="shared" ca="1" si="19"/>
        <v>8.0494335849958965E-2</v>
      </c>
      <c r="J151" s="1">
        <f t="shared" ca="1" si="19"/>
        <v>8.1503127737304948E-2</v>
      </c>
      <c r="K151" s="1">
        <f t="shared" ca="1" si="19"/>
        <v>0.23973422140156542</v>
      </c>
      <c r="L151" s="1">
        <f t="shared" ca="1" si="19"/>
        <v>0.49821287524708147</v>
      </c>
      <c r="M151" s="1">
        <f t="shared" ca="1" si="19"/>
        <v>0.51499964368140316</v>
      </c>
      <c r="N151" s="1">
        <f t="shared" ca="1" si="19"/>
        <v>0.44350930567726943</v>
      </c>
      <c r="O151" s="1">
        <f t="shared" ca="1" si="19"/>
        <v>0.22508539258012683</v>
      </c>
      <c r="P151" s="1">
        <f t="shared" ca="1" si="19"/>
        <v>0.1576532712470394</v>
      </c>
      <c r="Q151" s="1">
        <f t="shared" ca="1" si="19"/>
        <v>0.23606773610951531</v>
      </c>
      <c r="R151" s="1">
        <f t="shared" ca="1" si="19"/>
        <v>0.25601126662378493</v>
      </c>
      <c r="S151" s="1">
        <f t="shared" ca="1" si="19"/>
        <v>0.26414693578913251</v>
      </c>
      <c r="T151" s="1">
        <f t="shared" ca="1" si="19"/>
        <v>0.16236318155446244</v>
      </c>
      <c r="U151" s="1">
        <f t="shared" ca="1" si="18"/>
        <v>6.8919579584182156E-2</v>
      </c>
      <c r="V151" s="1">
        <f t="shared" ca="1" si="15"/>
        <v>8.7063025396847231E-3</v>
      </c>
      <c r="W151" s="1">
        <f t="shared" ca="1" si="16"/>
        <v>-3.5374100913903465E-2</v>
      </c>
    </row>
    <row r="152" spans="1:23">
      <c r="A152">
        <v>185</v>
      </c>
      <c r="B152" t="s">
        <v>88</v>
      </c>
      <c r="C152">
        <v>-1</v>
      </c>
      <c r="D152" s="1">
        <f t="shared" ca="1" si="12"/>
        <v>0.92373714767434068</v>
      </c>
      <c r="E152" s="1">
        <f t="shared" ca="1" si="13"/>
        <v>0.69691703716283382</v>
      </c>
      <c r="F152" s="1">
        <f t="shared" ca="1" si="19"/>
        <v>0.29481320853919918</v>
      </c>
      <c r="G152" s="1">
        <f t="shared" ca="1" si="19"/>
        <v>9.9549640415039692E-2</v>
      </c>
      <c r="H152" s="1">
        <f t="shared" ca="1" si="19"/>
        <v>0.20579944227334349</v>
      </c>
      <c r="I152" s="1">
        <f t="shared" ca="1" si="19"/>
        <v>0.35262832482640227</v>
      </c>
      <c r="J152" s="1">
        <f t="shared" ca="1" si="19"/>
        <v>0.27501043078992521</v>
      </c>
      <c r="K152" s="1">
        <f t="shared" ca="1" si="19"/>
        <v>0.37026710557161413</v>
      </c>
      <c r="L152" s="1">
        <f t="shared" ca="1" si="19"/>
        <v>0.73037323926383124</v>
      </c>
      <c r="M152" s="1">
        <f t="shared" ca="1" si="19"/>
        <v>0.90945434487199139</v>
      </c>
      <c r="N152" s="1">
        <f t="shared" ca="1" si="19"/>
        <v>0.76454736405562984</v>
      </c>
      <c r="O152" s="1">
        <f t="shared" ca="1" si="19"/>
        <v>0.42285622958808328</v>
      </c>
      <c r="P152" s="1">
        <f t="shared" ca="1" si="19"/>
        <v>0.16257064128691071</v>
      </c>
      <c r="Q152" s="1">
        <f t="shared" ca="1" si="19"/>
        <v>9.8663881011408397E-2</v>
      </c>
      <c r="R152" s="1">
        <f t="shared" ca="1" si="19"/>
        <v>0.2040978099267266</v>
      </c>
      <c r="S152" s="1">
        <f t="shared" ca="1" si="19"/>
        <v>0.38937737722770638</v>
      </c>
      <c r="T152" s="1">
        <f t="shared" ca="1" si="19"/>
        <v>0.43227852416897711</v>
      </c>
      <c r="U152" s="1">
        <f t="shared" ca="1" si="18"/>
        <v>0.47135331508201939</v>
      </c>
      <c r="V152" s="1">
        <f t="shared" ca="1" si="15"/>
        <v>0.4679793905472921</v>
      </c>
      <c r="W152" s="1">
        <f t="shared" ca="1" si="16"/>
        <v>0.66463181811228977</v>
      </c>
    </row>
    <row r="153" spans="1:23">
      <c r="A153">
        <v>186</v>
      </c>
      <c r="B153" t="s">
        <v>89</v>
      </c>
      <c r="C153">
        <v>-1</v>
      </c>
      <c r="D153" s="1">
        <f t="shared" ca="1" si="12"/>
        <v>0.49030727354514364</v>
      </c>
      <c r="E153" s="1">
        <f t="shared" ca="1" si="13"/>
        <v>0.74958184374341852</v>
      </c>
      <c r="F153" s="1">
        <f t="shared" ca="1" si="19"/>
        <v>0.80127839427065317</v>
      </c>
      <c r="G153" s="1">
        <f t="shared" ca="1" si="19"/>
        <v>0.6670976740156338</v>
      </c>
      <c r="H153" s="1">
        <f t="shared" ca="1" si="19"/>
        <v>0.57534967811433624</v>
      </c>
      <c r="I153" s="1">
        <f t="shared" ca="1" si="19"/>
        <v>0.32180635821347325</v>
      </c>
      <c r="J153" s="1">
        <f t="shared" ca="1" si="19"/>
        <v>8.1280525059171771E-2</v>
      </c>
      <c r="K153" s="1">
        <f t="shared" ca="1" si="19"/>
        <v>5.6464186227191938E-2</v>
      </c>
      <c r="L153" s="1">
        <f t="shared" ca="1" si="19"/>
        <v>0.14353495099376015</v>
      </c>
      <c r="M153" s="1">
        <f t="shared" ca="1" si="19"/>
        <v>0.19525416983909785</v>
      </c>
      <c r="N153" s="1">
        <f t="shared" ca="1" si="19"/>
        <v>0.2281238541571084</v>
      </c>
      <c r="O153" s="1">
        <f t="shared" ca="1" si="19"/>
        <v>0.26827835689151736</v>
      </c>
      <c r="P153" s="1">
        <f t="shared" ca="1" si="19"/>
        <v>0.19001705974403912</v>
      </c>
      <c r="Q153" s="1">
        <f t="shared" ca="1" si="19"/>
        <v>0.26475057785959527</v>
      </c>
      <c r="R153" s="1">
        <f t="shared" ca="1" si="19"/>
        <v>0.50821433805492089</v>
      </c>
      <c r="S153" s="1">
        <f t="shared" ca="1" si="19"/>
        <v>0.49196342388341796</v>
      </c>
      <c r="T153" s="1">
        <f t="shared" ca="1" si="19"/>
        <v>0.22516920242240457</v>
      </c>
      <c r="U153" s="1">
        <f t="shared" ca="1" si="18"/>
        <v>7.3036787877713533E-2</v>
      </c>
      <c r="V153" s="1">
        <f t="shared" ca="1" si="15"/>
        <v>0.1159265185477111</v>
      </c>
      <c r="W153" s="1">
        <f t="shared" ca="1" si="16"/>
        <v>0.25303821354021139</v>
      </c>
    </row>
    <row r="154" spans="1:23">
      <c r="A154">
        <v>187</v>
      </c>
      <c r="B154" t="s">
        <v>90</v>
      </c>
      <c r="C154">
        <v>-1</v>
      </c>
      <c r="D154" s="1">
        <f t="shared" ca="1" si="12"/>
        <v>0.59650078300393439</v>
      </c>
      <c r="E154" s="1">
        <f t="shared" ca="1" si="13"/>
        <v>0.79436147254479239</v>
      </c>
      <c r="F154" s="1">
        <f t="shared" ca="1" si="19"/>
        <v>0.77121048526058344</v>
      </c>
      <c r="G154" s="1">
        <f t="shared" ca="1" si="19"/>
        <v>0.61375024652132948</v>
      </c>
      <c r="H154" s="1">
        <f t="shared" ca="1" si="19"/>
        <v>0.475465122472294</v>
      </c>
      <c r="I154" s="1">
        <f t="shared" ca="1" si="19"/>
        <v>0.16471155014312866</v>
      </c>
      <c r="J154" s="1">
        <f t="shared" ca="1" si="19"/>
        <v>-1.0864910111110048E-2</v>
      </c>
      <c r="K154" s="1">
        <f t="shared" ca="1" si="19"/>
        <v>-1.3327530004586747E-2</v>
      </c>
      <c r="L154" s="1">
        <f t="shared" ca="1" si="19"/>
        <v>6.3449718250956466E-2</v>
      </c>
      <c r="M154" s="1">
        <f t="shared" ca="1" si="19"/>
        <v>0.17907471124833321</v>
      </c>
      <c r="N154" s="1">
        <f t="shared" ca="1" si="19"/>
        <v>0.27984824851644646</v>
      </c>
      <c r="O154" s="1">
        <f t="shared" ca="1" si="19"/>
        <v>0.41671669456696969</v>
      </c>
      <c r="P154" s="1">
        <f t="shared" ca="1" si="19"/>
        <v>0.47315528274237206</v>
      </c>
      <c r="Q154" s="1">
        <f t="shared" ca="1" si="19"/>
        <v>0.62462391161628816</v>
      </c>
      <c r="R154" s="1">
        <f t="shared" ca="1" si="19"/>
        <v>0.56025071547863714</v>
      </c>
      <c r="S154" s="1">
        <f t="shared" ca="1" si="19"/>
        <v>0.22203688464945931</v>
      </c>
      <c r="T154" s="1">
        <f t="shared" ca="1" si="19"/>
        <v>-1.4006048959555373E-2</v>
      </c>
      <c r="U154" s="1">
        <f t="shared" ca="1" si="18"/>
        <v>-2.8494382308357234E-2</v>
      </c>
      <c r="V154" s="1">
        <f t="shared" ca="1" si="15"/>
        <v>4.7299944348343115E-2</v>
      </c>
      <c r="W154" s="1">
        <f t="shared" ca="1" si="16"/>
        <v>7.7807285461947373E-2</v>
      </c>
    </row>
    <row r="155" spans="1:23">
      <c r="A155">
        <v>188</v>
      </c>
      <c r="B155" t="s">
        <v>91</v>
      </c>
      <c r="C155">
        <v>-1</v>
      </c>
      <c r="D155" s="1">
        <f t="shared" ca="1" si="12"/>
        <v>0.3695503870485225</v>
      </c>
      <c r="E155" s="1">
        <f t="shared" ca="1" si="13"/>
        <v>0.57753480112462019</v>
      </c>
      <c r="F155" s="1">
        <f t="shared" ca="1" si="19"/>
        <v>0.53661282219258299</v>
      </c>
      <c r="G155" s="1">
        <f t="shared" ca="1" si="19"/>
        <v>0.26128542880297267</v>
      </c>
      <c r="H155" s="1">
        <f t="shared" ca="1" si="19"/>
        <v>6.3504916573394452E-2</v>
      </c>
      <c r="I155" s="1">
        <f t="shared" ca="1" si="19"/>
        <v>-1.6416270812414299E-2</v>
      </c>
      <c r="J155" s="1">
        <f t="shared" ca="1" si="19"/>
        <v>-4.6300381169804103E-2</v>
      </c>
      <c r="K155" s="1">
        <f t="shared" ca="1" si="19"/>
        <v>1.850119746874357E-3</v>
      </c>
      <c r="L155" s="1">
        <f t="shared" ca="1" si="19"/>
        <v>0.22385451401266496</v>
      </c>
      <c r="M155" s="1">
        <f t="shared" ca="1" si="19"/>
        <v>0.44945819695122935</v>
      </c>
      <c r="N155" s="1">
        <f t="shared" ca="1" si="19"/>
        <v>0.32764709939730946</v>
      </c>
      <c r="O155" s="1">
        <f t="shared" ca="1" si="19"/>
        <v>0.15614710009786986</v>
      </c>
      <c r="P155" s="1">
        <f t="shared" ca="1" si="19"/>
        <v>0.12332095023402705</v>
      </c>
      <c r="Q155" s="1">
        <f t="shared" ca="1" si="19"/>
        <v>0.36174994961291063</v>
      </c>
      <c r="R155" s="1">
        <f t="shared" ca="1" si="19"/>
        <v>0.75014395442866255</v>
      </c>
      <c r="S155" s="1">
        <f t="shared" ca="1" si="19"/>
        <v>0.77013819764101477</v>
      </c>
      <c r="T155" s="1">
        <f t="shared" ca="1" si="19"/>
        <v>0.34054046878102484</v>
      </c>
      <c r="U155" s="1">
        <f t="shared" ca="1" si="18"/>
        <v>5.9770796251454171E-2</v>
      </c>
      <c r="V155" s="1">
        <f t="shared" ca="1" si="15"/>
        <v>0.16261059152094637</v>
      </c>
      <c r="W155" s="1">
        <f t="shared" ca="1" si="16"/>
        <v>0.47804635541983459</v>
      </c>
    </row>
    <row r="156" spans="1:23">
      <c r="A156">
        <v>189</v>
      </c>
      <c r="B156" t="s">
        <v>92</v>
      </c>
      <c r="C156">
        <v>-1</v>
      </c>
      <c r="D156" s="1">
        <f t="shared" ca="1" si="12"/>
        <v>0.52296850133242434</v>
      </c>
      <c r="E156" s="1">
        <f t="shared" ca="1" si="13"/>
        <v>0.7320216493850884</v>
      </c>
      <c r="F156" s="1">
        <f t="shared" ca="1" si="19"/>
        <v>0.66287177728416835</v>
      </c>
      <c r="G156" s="1">
        <f t="shared" ca="1" si="19"/>
        <v>0.46664983506909402</v>
      </c>
      <c r="H156" s="1">
        <f t="shared" ca="1" si="19"/>
        <v>0.40770573655751241</v>
      </c>
      <c r="I156" s="1">
        <f t="shared" ca="1" si="19"/>
        <v>0.23025321781963753</v>
      </c>
      <c r="J156" s="1">
        <f t="shared" ca="1" si="19"/>
        <v>6.597283552555748E-2</v>
      </c>
      <c r="K156" s="1">
        <f t="shared" ca="1" si="19"/>
        <v>-3.8298706148998107E-4</v>
      </c>
      <c r="L156" s="1">
        <f t="shared" ca="1" si="19"/>
        <v>3.0224577211817549E-2</v>
      </c>
      <c r="M156" s="1">
        <f t="shared" ca="1" si="19"/>
        <v>0.15134689468265655</v>
      </c>
      <c r="N156" s="1">
        <f t="shared" ca="1" si="19"/>
        <v>0.32860600016427333</v>
      </c>
      <c r="O156" s="1">
        <f t="shared" ca="1" si="19"/>
        <v>0.46959946662080548</v>
      </c>
      <c r="P156" s="1">
        <f t="shared" ca="1" si="19"/>
        <v>0.4619526402103622</v>
      </c>
      <c r="Q156" s="1">
        <f t="shared" ca="1" si="19"/>
        <v>0.6339048484855524</v>
      </c>
      <c r="R156" s="1">
        <f t="shared" ca="1" si="19"/>
        <v>0.65352263504805674</v>
      </c>
      <c r="S156" s="1">
        <f t="shared" ca="1" si="19"/>
        <v>0.33171216795905922</v>
      </c>
      <c r="T156" s="1">
        <f t="shared" ca="1" si="19"/>
        <v>5.4349440998570399E-2</v>
      </c>
      <c r="U156" s="1">
        <f t="shared" ca="1" si="18"/>
        <v>3.8385621769959112E-2</v>
      </c>
      <c r="V156" s="1">
        <f t="shared" ca="1" si="15"/>
        <v>0.22710574353111476</v>
      </c>
      <c r="W156" s="1">
        <f t="shared" ca="1" si="16"/>
        <v>0.50086683694546275</v>
      </c>
    </row>
    <row r="157" spans="1:23">
      <c r="A157">
        <v>190</v>
      </c>
      <c r="B157" t="s">
        <v>93</v>
      </c>
      <c r="C157">
        <v>-1</v>
      </c>
      <c r="D157" s="1">
        <f t="shared" ca="1" si="12"/>
        <v>0.35519212899788216</v>
      </c>
      <c r="E157" s="1">
        <f t="shared" ca="1" si="13"/>
        <v>0.4802753874553346</v>
      </c>
      <c r="F157" s="1">
        <f t="shared" ca="1" si="19"/>
        <v>0.4420992369652274</v>
      </c>
      <c r="G157" s="1">
        <f t="shared" ca="1" si="19"/>
        <v>0.4425432056340089</v>
      </c>
      <c r="H157" s="1">
        <f t="shared" ca="1" si="19"/>
        <v>0.46333058135257243</v>
      </c>
      <c r="I157" s="1">
        <f t="shared" ca="1" si="19"/>
        <v>0.22860175224269752</v>
      </c>
      <c r="J157" s="1">
        <f t="shared" ca="1" si="19"/>
        <v>2.2828762662820284E-2</v>
      </c>
      <c r="K157" s="1">
        <f t="shared" ca="1" si="19"/>
        <v>5.6208741623078672E-2</v>
      </c>
      <c r="L157" s="1">
        <f t="shared" ca="1" si="19"/>
        <v>0.22825825623936019</v>
      </c>
      <c r="M157" s="1">
        <f t="shared" ca="1" si="19"/>
        <v>0.41852568301019366</v>
      </c>
      <c r="N157" s="1">
        <f t="shared" ca="1" si="19"/>
        <v>0.47976878584758031</v>
      </c>
      <c r="O157" s="1">
        <f t="shared" ca="1" si="19"/>
        <v>0.558966760380603</v>
      </c>
      <c r="P157" s="1">
        <f t="shared" ca="1" si="19"/>
        <v>0.58319177354036666</v>
      </c>
      <c r="Q157" s="1">
        <f t="shared" ca="1" si="19"/>
        <v>0.79397066931365035</v>
      </c>
      <c r="R157" s="1">
        <f t="shared" ca="1" si="19"/>
        <v>0.85796519317105058</v>
      </c>
      <c r="S157" s="1">
        <f t="shared" ca="1" si="19"/>
        <v>0.60375592848425197</v>
      </c>
      <c r="T157" s="1">
        <f t="shared" ca="1" si="19"/>
        <v>0.19813400925127866</v>
      </c>
      <c r="U157" s="1">
        <f t="shared" ca="1" si="18"/>
        <v>1.7517819120305814E-2</v>
      </c>
      <c r="V157" s="1">
        <f t="shared" ca="1" si="15"/>
        <v>-1.8697689012127313E-2</v>
      </c>
      <c r="W157" s="1">
        <f t="shared" ca="1" si="16"/>
        <v>-8.0865672607039127E-2</v>
      </c>
    </row>
    <row r="158" spans="1:23">
      <c r="A158">
        <v>191</v>
      </c>
      <c r="B158" t="s">
        <v>94</v>
      </c>
      <c r="C158">
        <v>-1</v>
      </c>
      <c r="D158" s="1">
        <f t="shared" ca="1" si="12"/>
        <v>0.38479778764338596</v>
      </c>
      <c r="E158" s="1">
        <f t="shared" ca="1" si="13"/>
        <v>0.59928063929316866</v>
      </c>
      <c r="F158" s="1">
        <f t="shared" ca="1" si="19"/>
        <v>0.58724579405980726</v>
      </c>
      <c r="G158" s="1">
        <f t="shared" ca="1" si="19"/>
        <v>0.45835766488941898</v>
      </c>
      <c r="H158" s="1">
        <f t="shared" ca="1" si="19"/>
        <v>0.3962372413919889</v>
      </c>
      <c r="I158" s="1">
        <f t="shared" ca="1" si="19"/>
        <v>0.1459866349719296</v>
      </c>
      <c r="J158" s="1">
        <f t="shared" ca="1" si="19"/>
        <v>-1.7758620611929954E-2</v>
      </c>
      <c r="K158" s="1">
        <f t="shared" ca="1" si="19"/>
        <v>3.0825531111631155E-2</v>
      </c>
      <c r="L158" s="1">
        <f ca="1">(L108+0.6*(M108+K108)+0.15*(J108+N108))/(1+2*0.6+2*0.15)</f>
        <v>0.23438207378436454</v>
      </c>
      <c r="M158" s="1">
        <f t="shared" ca="1" si="19"/>
        <v>0.39883231987549095</v>
      </c>
      <c r="N158" s="1">
        <f t="shared" ca="1" si="19"/>
        <v>0.22139877971755034</v>
      </c>
      <c r="O158" s="1">
        <f t="shared" ca="1" si="19"/>
        <v>-1.9786427978339748E-2</v>
      </c>
      <c r="P158" s="1">
        <f t="shared" ca="1" si="19"/>
        <v>-2.5685553959839336E-2</v>
      </c>
      <c r="Q158" s="1">
        <f t="shared" ca="1" si="19"/>
        <v>0.20919662449925491</v>
      </c>
      <c r="R158" s="1">
        <f t="shared" ca="1" si="19"/>
        <v>0.4474216069973817</v>
      </c>
      <c r="S158" s="1">
        <f t="shared" ca="1" si="19"/>
        <v>0.3653944739986687</v>
      </c>
      <c r="T158" s="1">
        <f t="shared" ca="1" si="19"/>
        <v>0.17344112007986923</v>
      </c>
      <c r="U158" s="1">
        <f t="shared" ca="1" si="18"/>
        <v>0.10699451568038687</v>
      </c>
      <c r="V158" s="1">
        <f t="shared" ca="1" si="15"/>
        <v>0.13568385308212824</v>
      </c>
      <c r="W158" s="1">
        <f ca="1">(W108+0.6*(V108)+0.15*U108)/(1+0.6+0.15)</f>
        <v>0.25639458110160024</v>
      </c>
    </row>
    <row r="159" spans="1:23">
      <c r="D159" s="1" t="s">
        <v>2</v>
      </c>
      <c r="E159" s="1" t="s">
        <v>3</v>
      </c>
      <c r="F159" s="1" t="s">
        <v>4</v>
      </c>
      <c r="G159" s="1" t="s">
        <v>5</v>
      </c>
      <c r="H159" s="1" t="s">
        <v>6</v>
      </c>
      <c r="I159" s="1" t="s">
        <v>7</v>
      </c>
      <c r="J159" s="1" t="s">
        <v>8</v>
      </c>
      <c r="K159" s="1" t="s">
        <v>9</v>
      </c>
      <c r="L159" s="1" t="s">
        <v>10</v>
      </c>
      <c r="M159" s="1" t="s">
        <v>11</v>
      </c>
      <c r="N159" s="1" t="s">
        <v>17</v>
      </c>
      <c r="O159" s="1" t="s">
        <v>18</v>
      </c>
      <c r="P159" s="1" t="s">
        <v>19</v>
      </c>
      <c r="Q159" s="1" t="s">
        <v>20</v>
      </c>
      <c r="R159" s="1" t="s">
        <v>21</v>
      </c>
      <c r="S159" s="1" t="s">
        <v>22</v>
      </c>
      <c r="T159" s="1" t="s">
        <v>23</v>
      </c>
      <c r="U159" s="1" t="s">
        <v>24</v>
      </c>
      <c r="V159" s="1" t="s">
        <v>25</v>
      </c>
      <c r="W159" s="1" t="s">
        <v>26</v>
      </c>
    </row>
    <row r="160" spans="1:23">
      <c r="B160" s="1" t="s">
        <v>197</v>
      </c>
      <c r="C160" s="1" t="s">
        <v>0</v>
      </c>
      <c r="D160" s="10">
        <f ca="1">AVERAGE(D111:D134)</f>
        <v>0.41363121038355805</v>
      </c>
      <c r="E160" s="3">
        <f t="shared" ref="E160:W160" ca="1" si="20">AVERAGE(E111:E134)</f>
        <v>0.42620793394177142</v>
      </c>
      <c r="F160" s="3">
        <f t="shared" ca="1" si="20"/>
        <v>0.49080567172818396</v>
      </c>
      <c r="G160" s="3">
        <f t="shared" ca="1" si="20"/>
        <v>0.53419036560050104</v>
      </c>
      <c r="H160" s="3">
        <f t="shared" ca="1" si="20"/>
        <v>0.47000711358379577</v>
      </c>
      <c r="I160" s="3">
        <f t="shared" ca="1" si="20"/>
        <v>0.41099257681453155</v>
      </c>
      <c r="J160" s="3">
        <f t="shared" ca="1" si="20"/>
        <v>0.51671353354307081</v>
      </c>
      <c r="K160" s="3">
        <f t="shared" ca="1" si="20"/>
        <v>0.65650342988110066</v>
      </c>
      <c r="L160" s="3">
        <f t="shared" ca="1" si="20"/>
        <v>0.60299198930478914</v>
      </c>
      <c r="M160" s="3">
        <f t="shared" ca="1" si="20"/>
        <v>0.56088020525541904</v>
      </c>
      <c r="N160" s="3">
        <f t="shared" ca="1" si="20"/>
        <v>0.68904580839037111</v>
      </c>
      <c r="O160" s="3">
        <f t="shared" ca="1" si="20"/>
        <v>0.80066766893344354</v>
      </c>
      <c r="P160" s="3">
        <f t="shared" ca="1" si="20"/>
        <v>0.68641157267227071</v>
      </c>
      <c r="Q160" s="3">
        <f t="shared" ca="1" si="20"/>
        <v>0.38548472634122971</v>
      </c>
      <c r="R160" s="3">
        <f t="shared" ca="1" si="20"/>
        <v>0.25883399726404754</v>
      </c>
      <c r="S160" s="3">
        <f t="shared" ca="1" si="20"/>
        <v>0.31006198951181713</v>
      </c>
      <c r="T160" s="3">
        <f t="shared" ca="1" si="20"/>
        <v>0.32705112222994592</v>
      </c>
      <c r="U160" s="3">
        <f t="shared" ca="1" si="20"/>
        <v>0.26743910954928368</v>
      </c>
      <c r="V160" s="3">
        <f t="shared" ca="1" si="20"/>
        <v>0.28243608982862672</v>
      </c>
      <c r="W160" s="3">
        <f t="shared" ca="1" si="20"/>
        <v>0.27704179858573946</v>
      </c>
    </row>
    <row r="161" spans="2:23">
      <c r="C161" s="1" t="s">
        <v>198</v>
      </c>
      <c r="D161" s="10">
        <f ca="1">AVERAGE(D135:D158)</f>
        <v>0.45639638181947723</v>
      </c>
      <c r="E161" s="3">
        <f t="shared" ref="E161:W161" ca="1" si="21">AVERAGE(E135:E158)</f>
        <v>0.48203186890508798</v>
      </c>
      <c r="F161" s="3">
        <f t="shared" ca="1" si="21"/>
        <v>0.42178797752905695</v>
      </c>
      <c r="G161" s="3">
        <f t="shared" ca="1" si="21"/>
        <v>0.27680129312576618</v>
      </c>
      <c r="H161" s="3">
        <f t="shared" ca="1" si="21"/>
        <v>0.21727967938134066</v>
      </c>
      <c r="I161" s="3">
        <f t="shared" ca="1" si="21"/>
        <v>0.15729596247874314</v>
      </c>
      <c r="J161" s="3">
        <f t="shared" ca="1" si="21"/>
        <v>0.11140689829332089</v>
      </c>
      <c r="K161" s="3">
        <f t="shared" ca="1" si="21"/>
        <v>0.18089681108014777</v>
      </c>
      <c r="L161" s="3">
        <f t="shared" ca="1" si="21"/>
        <v>0.36837844540564846</v>
      </c>
      <c r="M161" s="3">
        <f t="shared" ca="1" si="21"/>
        <v>0.44596871467668753</v>
      </c>
      <c r="N161" s="3">
        <f t="shared" ca="1" si="21"/>
        <v>0.36770949148381082</v>
      </c>
      <c r="O161" s="3">
        <f t="shared" ca="1" si="21"/>
        <v>0.26866068721799824</v>
      </c>
      <c r="P161" s="3">
        <f t="shared" ca="1" si="21"/>
        <v>0.25106155072948</v>
      </c>
      <c r="Q161" s="3">
        <f t="shared" ca="1" si="21"/>
        <v>0.37630768376668899</v>
      </c>
      <c r="R161" s="3">
        <f t="shared" ca="1" si="21"/>
        <v>0.4485012832063186</v>
      </c>
      <c r="S161" s="3">
        <f t="shared" ca="1" si="21"/>
        <v>0.44150959997035555</v>
      </c>
      <c r="T161" s="3">
        <f t="shared" ca="1" si="21"/>
        <v>0.41443352152507273</v>
      </c>
      <c r="U161" s="3">
        <f t="shared" ca="1" si="21"/>
        <v>0.4200242197977701</v>
      </c>
      <c r="V161" s="3">
        <f t="shared" ca="1" si="21"/>
        <v>0.4156874422049579</v>
      </c>
      <c r="W161" s="3">
        <f t="shared" ca="1" si="21"/>
        <v>0.42030770753091518</v>
      </c>
    </row>
    <row r="162" spans="2:23">
      <c r="C162" s="1" t="s">
        <v>16</v>
      </c>
      <c r="D162" s="3">
        <f ca="1">IF(D165&gt;0,TINV(TTEST(D111:D134,D135:D158,2,2),46),-TINV(TTEST(D111:D134,D135:D158,2,2),46))</f>
        <v>-0.46747754578989664</v>
      </c>
      <c r="E162" s="3">
        <f t="shared" ref="E162:V162" ca="1" si="22">IF(E165&gt;0,TINV(TTEST(E111:E134,E135:E158,2,2),46),-TINV(TTEST(E111:E134,E135:E158,2,2),46))</f>
        <v>-0.75011471093833992</v>
      </c>
      <c r="F162" s="3">
        <f t="shared" ca="1" si="22"/>
        <v>1.0280554156461097</v>
      </c>
      <c r="G162" s="3">
        <f t="shared" ca="1" si="22"/>
        <v>4.3658478214343095</v>
      </c>
      <c r="H162" s="3">
        <f t="shared" ca="1" si="22"/>
        <v>4.3682139112417548</v>
      </c>
      <c r="I162" s="3">
        <f t="shared" ca="1" si="22"/>
        <v>4.8148400748822144</v>
      </c>
      <c r="J162" s="3">
        <f t="shared" ca="1" si="22"/>
        <v>8.7026175907997612</v>
      </c>
      <c r="K162" s="3">
        <f t="shared" ca="1" si="22"/>
        <v>12.291570191528088</v>
      </c>
      <c r="L162" s="3">
        <f t="shared" ca="1" si="22"/>
        <v>3.934554244530923</v>
      </c>
      <c r="M162" s="3">
        <f t="shared" ca="1" si="22"/>
        <v>1.7914062815449934</v>
      </c>
      <c r="N162" s="3">
        <f t="shared" ca="1" si="22"/>
        <v>5.3588916416390422</v>
      </c>
      <c r="O162" s="3">
        <f t="shared" ca="1" si="22"/>
        <v>10.597739283609997</v>
      </c>
      <c r="P162" s="3">
        <f t="shared" ca="1" si="22"/>
        <v>11.004979838875421</v>
      </c>
      <c r="Q162" s="3">
        <f t="shared" ca="1" si="22"/>
        <v>0.17519353003242122</v>
      </c>
      <c r="R162" s="3">
        <f t="shared" ca="1" si="22"/>
        <v>-3.4480394726113719</v>
      </c>
      <c r="S162" s="3">
        <f t="shared" ca="1" si="22"/>
        <v>-2.1964771140093635</v>
      </c>
      <c r="T162" s="3">
        <f t="shared" ca="1" si="22"/>
        <v>-1.1959080435367273</v>
      </c>
      <c r="U162" s="3">
        <f t="shared" ca="1" si="22"/>
        <v>-1.9803094124947607</v>
      </c>
      <c r="V162" s="3">
        <f t="shared" ca="1" si="22"/>
        <v>-1.6187186710272372</v>
      </c>
      <c r="W162" s="3">
        <f ca="1">IF(W165&gt;0,TINV(TTEST(W111:W134,W135:W158,2,2),46),-TINV(TTEST(W111:W134,W135:W158,2,2),46))</f>
        <v>-1.615806177200128</v>
      </c>
    </row>
    <row r="163" spans="2:23">
      <c r="B163" s="1" t="s">
        <v>199</v>
      </c>
      <c r="C163" s="1" t="s">
        <v>0</v>
      </c>
      <c r="D163" s="3">
        <f ca="1">STDEV(D111:D134)/SQRT(COUNT(D111:D134))</f>
        <v>6.8287479026971687E-2</v>
      </c>
      <c r="E163" s="3">
        <f t="shared" ref="E163:W163" ca="1" si="23">STDEV(E111:E134)/SQRT(COUNT(E111:E134))</f>
        <v>5.6661517633850321E-2</v>
      </c>
      <c r="F163" s="3">
        <f t="shared" ca="1" si="23"/>
        <v>5.1020988351940681E-2</v>
      </c>
      <c r="G163" s="3">
        <f t="shared" ca="1" si="23"/>
        <v>4.4167595019120535E-2</v>
      </c>
      <c r="H163" s="3">
        <f t="shared" ca="1" si="23"/>
        <v>4.3915038456088913E-2</v>
      </c>
      <c r="I163" s="3">
        <f t="shared" ca="1" si="23"/>
        <v>4.068485230382473E-2</v>
      </c>
      <c r="J163" s="3">
        <f t="shared" ca="1" si="23"/>
        <v>3.4564652678242512E-2</v>
      </c>
      <c r="K163" s="3">
        <f t="shared" ca="1" si="23"/>
        <v>2.3566099276340829E-2</v>
      </c>
      <c r="L163" s="3">
        <f t="shared" ca="1" si="23"/>
        <v>3.650510186290732E-2</v>
      </c>
      <c r="M163" s="3">
        <f t="shared" ca="1" si="23"/>
        <v>3.9750085926937698E-2</v>
      </c>
      <c r="N163" s="3">
        <f t="shared" ca="1" si="23"/>
        <v>4.2556107692679111E-2</v>
      </c>
      <c r="O163" s="3">
        <f t="shared" ca="1" si="23"/>
        <v>3.1570936083436557E-2</v>
      </c>
      <c r="P163" s="3">
        <f t="shared" ca="1" si="23"/>
        <v>1.4715029192112906E-2</v>
      </c>
      <c r="Q163" s="3">
        <f t="shared" ca="1" si="23"/>
        <v>1.9485419895535119E-2</v>
      </c>
      <c r="R163" s="3">
        <f t="shared" ca="1" si="23"/>
        <v>3.3477625229553651E-2</v>
      </c>
      <c r="S163" s="3">
        <f t="shared" ca="1" si="23"/>
        <v>3.9910136137133782E-2</v>
      </c>
      <c r="T163" s="3">
        <f t="shared" ca="1" si="23"/>
        <v>4.1920831584521943E-2</v>
      </c>
      <c r="U163" s="3">
        <f t="shared" ca="1" si="23"/>
        <v>3.667004329890132E-2</v>
      </c>
      <c r="V163" s="3">
        <f t="shared" ca="1" si="23"/>
        <v>4.3732536669089543E-2</v>
      </c>
      <c r="W163" s="3">
        <f t="shared" ca="1" si="23"/>
        <v>4.9488264391601762E-2</v>
      </c>
    </row>
    <row r="164" spans="2:23">
      <c r="C164" s="1" t="s">
        <v>198</v>
      </c>
      <c r="D164" s="3">
        <f ca="1">STDEV(D135:D158)/SQRT(COUNT(D135:D158))</f>
        <v>6.0873130528055423E-2</v>
      </c>
      <c r="E164" s="3">
        <f t="shared" ref="E164:W164" ca="1" si="24">STDEV(E135:E158)/SQRT(COUNT(E135:E158))</f>
        <v>4.8248189881479539E-2</v>
      </c>
      <c r="F164" s="3">
        <f t="shared" ca="1" si="24"/>
        <v>4.3633263548772089E-2</v>
      </c>
      <c r="G164" s="3">
        <f t="shared" ca="1" si="24"/>
        <v>3.9050345214841388E-2</v>
      </c>
      <c r="H164" s="3">
        <f t="shared" ca="1" si="24"/>
        <v>3.7666795217376869E-2</v>
      </c>
      <c r="I164" s="3">
        <f t="shared" ca="1" si="24"/>
        <v>3.3481902355010834E-2</v>
      </c>
      <c r="J164" s="3">
        <f t="shared" ca="1" si="24"/>
        <v>3.1214181285141748E-2</v>
      </c>
      <c r="K164" s="3">
        <f t="shared" ca="1" si="24"/>
        <v>3.0689464086129888E-2</v>
      </c>
      <c r="L164" s="3">
        <f t="shared" ca="1" si="24"/>
        <v>4.7148652656113212E-2</v>
      </c>
      <c r="M164" s="3">
        <f t="shared" ca="1" si="24"/>
        <v>5.0345167793120406E-2</v>
      </c>
      <c r="N164" s="3">
        <f t="shared" ca="1" si="24"/>
        <v>4.224409574901649E-2</v>
      </c>
      <c r="O164" s="3">
        <f t="shared" ca="1" si="24"/>
        <v>3.9029737949631105E-2</v>
      </c>
      <c r="P164" s="3">
        <f t="shared" ca="1" si="24"/>
        <v>3.6720720721223919E-2</v>
      </c>
      <c r="Q164" s="3">
        <f t="shared" ca="1" si="24"/>
        <v>4.8623299718451508E-2</v>
      </c>
      <c r="R164" s="3">
        <f t="shared" ca="1" si="24"/>
        <v>4.3646877137221457E-2</v>
      </c>
      <c r="S164" s="3">
        <f t="shared" ca="1" si="24"/>
        <v>4.4593434615323169E-2</v>
      </c>
      <c r="T164" s="3">
        <f t="shared" ca="1" si="24"/>
        <v>5.9846059913746398E-2</v>
      </c>
      <c r="U164" s="3">
        <f t="shared" ca="1" si="24"/>
        <v>6.7765677666468849E-2</v>
      </c>
      <c r="V164" s="3">
        <f t="shared" ca="1" si="24"/>
        <v>6.9741580801542066E-2</v>
      </c>
      <c r="W164" s="3">
        <f t="shared" ca="1" si="24"/>
        <v>7.3569312654842497E-2</v>
      </c>
    </row>
    <row r="165" spans="2:23">
      <c r="C165" s="1" t="s">
        <v>110</v>
      </c>
      <c r="D165" s="2">
        <f ca="1">D160-D161</f>
        <v>-4.276517143591918E-2</v>
      </c>
      <c r="E165" s="2">
        <f t="shared" ref="E165:W165" ca="1" si="25">E160-E161</f>
        <v>-5.5823934963316557E-2</v>
      </c>
      <c r="F165" s="2">
        <f t="shared" ca="1" si="25"/>
        <v>6.9017694199127011E-2</v>
      </c>
      <c r="G165" s="2">
        <f t="shared" ca="1" si="25"/>
        <v>0.25738907247473486</v>
      </c>
      <c r="H165" s="2">
        <f t="shared" ca="1" si="25"/>
        <v>0.25272743420245514</v>
      </c>
      <c r="I165" s="2">
        <f t="shared" ca="1" si="25"/>
        <v>0.25369661433578838</v>
      </c>
      <c r="J165" s="2">
        <f t="shared" ca="1" si="25"/>
        <v>0.40530663524974991</v>
      </c>
      <c r="K165" s="2">
        <f t="shared" ca="1" si="25"/>
        <v>0.4756066188009529</v>
      </c>
      <c r="L165" s="2">
        <f t="shared" ca="1" si="25"/>
        <v>0.23461354389914069</v>
      </c>
      <c r="M165" s="2">
        <f t="shared" ca="1" si="25"/>
        <v>0.11491149057873151</v>
      </c>
      <c r="N165" s="2">
        <f t="shared" ca="1" si="25"/>
        <v>0.32133631690656028</v>
      </c>
      <c r="O165" s="2">
        <f t="shared" ca="1" si="25"/>
        <v>0.53200698171544536</v>
      </c>
      <c r="P165" s="2">
        <f t="shared" ca="1" si="25"/>
        <v>0.43535002194279071</v>
      </c>
      <c r="Q165" s="2">
        <f t="shared" ca="1" si="25"/>
        <v>9.1770425745407169E-3</v>
      </c>
      <c r="R165" s="2">
        <f t="shared" ca="1" si="25"/>
        <v>-0.18966728594227106</v>
      </c>
      <c r="S165" s="2">
        <f t="shared" ca="1" si="25"/>
        <v>-0.13144761045853842</v>
      </c>
      <c r="T165" s="2">
        <f t="shared" ca="1" si="25"/>
        <v>-8.7382399295126811E-2</v>
      </c>
      <c r="U165" s="2">
        <f t="shared" ca="1" si="25"/>
        <v>-0.15258511024848642</v>
      </c>
      <c r="V165" s="2">
        <f t="shared" ca="1" si="25"/>
        <v>-0.13325135237633118</v>
      </c>
      <c r="W165" s="2">
        <f t="shared" ca="1" si="25"/>
        <v>-0.14326590894517571</v>
      </c>
    </row>
    <row r="167" spans="2:23">
      <c r="B167" s="1" t="s">
        <v>200</v>
      </c>
      <c r="D167" s="1">
        <f ca="1">COVAR(D111:D158,$C111:$C158)/VAR($C111:$C158)</f>
        <v>-2.0937115182168831E-2</v>
      </c>
      <c r="E167" s="1">
        <f t="shared" ref="E167:W167" ca="1" si="26">COVAR(E111:E158,$C111:$C158)/VAR($C111:$C158)</f>
        <v>-2.7330468159123676E-2</v>
      </c>
      <c r="F167" s="1">
        <f t="shared" ca="1" si="26"/>
        <v>3.3789912784989322E-2</v>
      </c>
      <c r="G167" s="1">
        <f t="shared" ca="1" si="26"/>
        <v>0.12601340006575557</v>
      </c>
      <c r="H167" s="1">
        <f t="shared" ca="1" si="26"/>
        <v>0.12373113966161872</v>
      </c>
      <c r="I167" s="1">
        <f t="shared" ca="1" si="26"/>
        <v>0.12420563410189646</v>
      </c>
      <c r="J167" s="1">
        <f t="shared" ca="1" si="26"/>
        <v>0.19843137350769002</v>
      </c>
      <c r="K167" s="1">
        <f t="shared" ca="1" si="26"/>
        <v>0.23284907378796646</v>
      </c>
      <c r="L167" s="1">
        <f t="shared" ca="1" si="26"/>
        <v>0.11486288086728774</v>
      </c>
      <c r="M167" s="1">
        <f t="shared" ca="1" si="26"/>
        <v>5.6258750595837195E-2</v>
      </c>
      <c r="N167" s="1">
        <f t="shared" ca="1" si="26"/>
        <v>0.15732090515217015</v>
      </c>
      <c r="O167" s="1">
        <f t="shared" ca="1" si="26"/>
        <v>0.26046175146485351</v>
      </c>
      <c r="P167" s="1">
        <f t="shared" ca="1" si="26"/>
        <v>0.21314011490949133</v>
      </c>
      <c r="Q167" s="1">
        <f t="shared" ca="1" si="26"/>
        <v>4.4929270937854758E-3</v>
      </c>
      <c r="R167" s="1">
        <f t="shared" ca="1" si="26"/>
        <v>-9.285794207590356E-2</v>
      </c>
      <c r="S167" s="1">
        <f t="shared" ca="1" si="26"/>
        <v>-6.4354559286992796E-2</v>
      </c>
      <c r="T167" s="1">
        <f t="shared" ca="1" si="26"/>
        <v>-4.2780966321572404E-2</v>
      </c>
      <c r="U167" s="1">
        <f t="shared" ca="1" si="26"/>
        <v>-7.4703126892488134E-2</v>
      </c>
      <c r="V167" s="1">
        <f t="shared" ca="1" si="26"/>
        <v>-6.5237641267578889E-2</v>
      </c>
      <c r="W167" s="1">
        <f t="shared" ca="1" si="26"/>
        <v>-7.0140601254408921E-2</v>
      </c>
    </row>
  </sheetData>
  <phoneticPr fontId="1" type="noConversion"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2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Total-Original</vt:lpstr>
      <vt:lpstr>Total-Smoothed</vt:lpstr>
      <vt:lpstr>Distance</vt:lpstr>
      <vt:lpstr>sub01</vt:lpstr>
      <vt:lpstr>sub02</vt:lpstr>
      <vt:lpstr>sub03</vt:lpstr>
      <vt:lpstr>sub04</vt:lpstr>
      <vt:lpstr>sub05</vt:lpstr>
      <vt:lpstr>sub06</vt:lpstr>
      <vt:lpstr>sub07</vt:lpstr>
      <vt:lpstr>sub08</vt:lpstr>
      <vt:lpstr>sub09</vt:lpstr>
      <vt:lpstr>sub10</vt:lpstr>
      <vt:lpstr>sub11</vt:lpstr>
      <vt:lpstr>sub12</vt:lpstr>
      <vt:lpstr>sub13</vt:lpstr>
      <vt:lpstr>sub14</vt:lpstr>
      <vt:lpstr>sub15</vt:lpstr>
      <vt:lpstr>Sheet2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Honolulu</dc:creator>
  <cp:lastModifiedBy>Honolulu</cp:lastModifiedBy>
  <dcterms:created xsi:type="dcterms:W3CDTF">2010-03-19T03:39:20Z</dcterms:created>
  <dcterms:modified xsi:type="dcterms:W3CDTF">2013-10-17T05:43:31Z</dcterms:modified>
</cp:coreProperties>
</file>