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ey\Downloads\"/>
    </mc:Choice>
  </mc:AlternateContent>
  <xr:revisionPtr revIDLastSave="0" documentId="13_ncr:1_{85973CC1-7419-4FE5-9860-7A833FDD07A5}" xr6:coauthVersionLast="47" xr6:coauthVersionMax="47" xr10:uidLastSave="{00000000-0000-0000-0000-000000000000}"/>
  <bookViews>
    <workbookView xWindow="-96" yWindow="-96" windowWidth="23232" windowHeight="13992" activeTab="1" xr2:uid="{D443B661-CA71-4A43-AB68-E3BB44C512A6}"/>
  </bookViews>
  <sheets>
    <sheet name="Sheet1" sheetId="1" r:id="rId1"/>
    <sheet name="Summary" sheetId="9" r:id="rId2"/>
    <sheet name="Wind outputs" sheetId="5" r:id="rId3"/>
    <sheet name="Siemens SWT - 2.3 - 101" sheetId="2" r:id="rId4"/>
    <sheet name="Ecotecnia 74" sheetId="3" r:id="rId5"/>
    <sheet name="GE Energy 2.85-103" sheetId="4" r:id="rId6"/>
    <sheet name="Siemens-Gamesa SWT-3.6-130" sheetId="7" r:id="rId7"/>
    <sheet name="Gamesa G52-850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2" i="9" l="1"/>
  <c r="AJ22" i="9"/>
  <c r="AF22" i="9"/>
  <c r="AE22" i="9"/>
  <c r="Z9" i="9"/>
  <c r="Y4" i="9"/>
  <c r="Y5" i="9"/>
  <c r="Y6" i="9"/>
  <c r="Y7" i="9"/>
  <c r="Y8" i="9"/>
  <c r="Y9" i="9"/>
  <c r="Y3" i="9"/>
  <c r="R27" i="9"/>
  <c r="S27" i="9"/>
  <c r="T27" i="9"/>
  <c r="U27" i="9"/>
  <c r="V27" i="9"/>
  <c r="Q27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3" i="9"/>
  <c r="W27" i="9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4" i="7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4" i="8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4" i="7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4" i="4"/>
  <c r="G4" i="4" s="1"/>
  <c r="G10" i="3"/>
  <c r="F5" i="3"/>
  <c r="G5" i="3" s="1"/>
  <c r="F6" i="3"/>
  <c r="G6" i="3" s="1"/>
  <c r="F7" i="3"/>
  <c r="G7" i="3" s="1"/>
  <c r="F8" i="3"/>
  <c r="G8" i="3" s="1"/>
  <c r="F9" i="3"/>
  <c r="G9" i="3" s="1"/>
  <c r="F10" i="3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4" i="3"/>
  <c r="G4" i="3" s="1"/>
  <c r="G9" i="2"/>
  <c r="H9" i="2"/>
  <c r="G10" i="2"/>
  <c r="H10" i="2"/>
  <c r="H13" i="2"/>
  <c r="G14" i="2"/>
  <c r="H14" i="2"/>
  <c r="G17" i="2"/>
  <c r="H17" i="2"/>
  <c r="G18" i="2"/>
  <c r="H18" i="2"/>
  <c r="H21" i="2"/>
  <c r="G22" i="2"/>
  <c r="H22" i="2"/>
  <c r="G25" i="2"/>
  <c r="H25" i="2"/>
  <c r="G26" i="2"/>
  <c r="H26" i="2"/>
  <c r="F5" i="2"/>
  <c r="G5" i="2" s="1"/>
  <c r="F6" i="2"/>
  <c r="G6" i="2" s="1"/>
  <c r="F7" i="2"/>
  <c r="G7" i="2" s="1"/>
  <c r="F8" i="2"/>
  <c r="G8" i="2" s="1"/>
  <c r="F9" i="2"/>
  <c r="F10" i="2"/>
  <c r="F11" i="2"/>
  <c r="G11" i="2" s="1"/>
  <c r="F12" i="2"/>
  <c r="G12" i="2" s="1"/>
  <c r="F13" i="2"/>
  <c r="G13" i="2" s="1"/>
  <c r="F14" i="2"/>
  <c r="F15" i="2"/>
  <c r="G15" i="2" s="1"/>
  <c r="F16" i="2"/>
  <c r="G16" i="2" s="1"/>
  <c r="F17" i="2"/>
  <c r="F18" i="2"/>
  <c r="F19" i="2"/>
  <c r="G19" i="2" s="1"/>
  <c r="F20" i="2"/>
  <c r="G20" i="2" s="1"/>
  <c r="F21" i="2"/>
  <c r="G21" i="2" s="1"/>
  <c r="F22" i="2"/>
  <c r="F23" i="2"/>
  <c r="G23" i="2" s="1"/>
  <c r="F24" i="2"/>
  <c r="G24" i="2" s="1"/>
  <c r="F25" i="2"/>
  <c r="F26" i="2"/>
  <c r="F27" i="2"/>
  <c r="G27" i="2" s="1"/>
  <c r="F4" i="2"/>
  <c r="H4" i="2" s="1"/>
  <c r="G4" i="2" l="1"/>
  <c r="H24" i="2"/>
  <c r="H20" i="2"/>
  <c r="H16" i="2"/>
  <c r="H12" i="2"/>
  <c r="H8" i="2"/>
  <c r="H27" i="2"/>
  <c r="H23" i="2"/>
  <c r="H19" i="2"/>
  <c r="H15" i="2"/>
  <c r="H11" i="2"/>
  <c r="H7" i="2"/>
  <c r="H6" i="2"/>
  <c r="H5" i="2"/>
</calcChain>
</file>

<file path=xl/sharedStrings.xml><?xml version="1.0" encoding="utf-8"?>
<sst xmlns="http://schemas.openxmlformats.org/spreadsheetml/2006/main" count="247" uniqueCount="110">
  <si>
    <t>Foum El Oued Wind Farm</t>
  </si>
  <si>
    <t>Akhfenir Wind Farm Phase 1</t>
  </si>
  <si>
    <t>Akhfenir Wind Farm Phase 2</t>
  </si>
  <si>
    <t>Aftissat Wind Farm Phase 1</t>
  </si>
  <si>
    <t>Ghrad Jrad Wind Farm</t>
  </si>
  <si>
    <t>Aftissat Wind Farm Phase 2</t>
  </si>
  <si>
    <t>Akhfenir Wind Farm Phase 3</t>
  </si>
  <si>
    <t>Tiskrad Wind Farm</t>
  </si>
  <si>
    <t>Morocco-UK wind farm</t>
  </si>
  <si>
    <t>Total Eren-Guelmim-Oued Noun Wind Farm</t>
  </si>
  <si>
    <t>Western Sahara</t>
  </si>
  <si>
    <t>Operating</t>
  </si>
  <si>
    <t>Morocco</t>
  </si>
  <si>
    <t>Construction</t>
  </si>
  <si>
    <t>Pre-Construction</t>
  </si>
  <si>
    <t>Announced</t>
  </si>
  <si>
    <t>Name</t>
  </si>
  <si>
    <t>Country</t>
  </si>
  <si>
    <r>
      <t>Capacity</t>
    </r>
    <r>
      <rPr>
        <sz val="8"/>
        <color rgb="FF000000"/>
        <rFont val="Arial"/>
        <family val="2"/>
      </rPr>
      <t xml:space="preserve"> (MW)</t>
    </r>
  </si>
  <si>
    <t>Status</t>
  </si>
  <si>
    <t>Year of Operation Start</t>
  </si>
  <si>
    <t># Turbines</t>
  </si>
  <si>
    <t>Type</t>
  </si>
  <si>
    <t>Siemens SWT - 2.3 - 101</t>
  </si>
  <si>
    <t>Power</t>
  </si>
  <si>
    <t>Diameter</t>
  </si>
  <si>
    <t>2300 KW</t>
  </si>
  <si>
    <t>101 m</t>
  </si>
  <si>
    <t>Ecotecnia 74</t>
  </si>
  <si>
    <t>1670 KW</t>
  </si>
  <si>
    <t>GE Energy 2.85-103</t>
  </si>
  <si>
    <t>103 m</t>
  </si>
  <si>
    <t>Nominal Power</t>
  </si>
  <si>
    <t>101870 KW</t>
  </si>
  <si>
    <t>79800 KW</t>
  </si>
  <si>
    <t>50600 KW</t>
  </si>
  <si>
    <t>Siemens-Gamesa</t>
  </si>
  <si>
    <t>?</t>
  </si>
  <si>
    <t>201600 KW</t>
  </si>
  <si>
    <t>Laayoune Farm?</t>
  </si>
  <si>
    <t>50000 KW</t>
  </si>
  <si>
    <t>80000 KW</t>
  </si>
  <si>
    <t>240?</t>
  </si>
  <si>
    <t>Ciments du Maroc</t>
  </si>
  <si>
    <t>Laayoune</t>
  </si>
  <si>
    <t>51?</t>
  </si>
  <si>
    <t>Gamesa G52/850</t>
  </si>
  <si>
    <t>850 KW</t>
  </si>
  <si>
    <t>52 m</t>
  </si>
  <si>
    <t>5100 kW</t>
  </si>
  <si>
    <t>Tarfaya</t>
  </si>
  <si>
    <t>302?</t>
  </si>
  <si>
    <t>301300 kW</t>
  </si>
  <si>
    <t>https://www.thewindpower.net/windfarms_list_en.php?country=MA</t>
  </si>
  <si>
    <t>Rated speed</t>
  </si>
  <si>
    <t>Cut in speed</t>
  </si>
  <si>
    <t>Cut out speed</t>
  </si>
  <si>
    <t>Survival</t>
  </si>
  <si>
    <t>Swept Area</t>
  </si>
  <si>
    <t>8000 m2</t>
  </si>
  <si>
    <t>4301 m2</t>
  </si>
  <si>
    <t>8332 m2</t>
  </si>
  <si>
    <t>3600 kW</t>
  </si>
  <si>
    <t>Power Curve</t>
  </si>
  <si>
    <t>Daily Average Wind Speeds (50 m)</t>
  </si>
  <si>
    <t>Hour</t>
  </si>
  <si>
    <t>Speed</t>
  </si>
  <si>
    <t>Power kW</t>
  </si>
  <si>
    <t>Hub Height: 80 m</t>
  </si>
  <si>
    <t>75 m</t>
  </si>
  <si>
    <t>Ecotenia 74</t>
  </si>
  <si>
    <t>Hub Height: 60 m</t>
  </si>
  <si>
    <t>Total Power</t>
  </si>
  <si>
    <t>Hub Height: 75 m</t>
  </si>
  <si>
    <t>50 m</t>
  </si>
  <si>
    <t>Monthly Average Wind Speeds</t>
  </si>
  <si>
    <t>Month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</si>
  <si>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</si>
  <si>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</si>
  <si>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</si>
  <si>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</si>
  <si>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</si>
  <si>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</si>
  <si>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</si>
  <si>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</si>
  <si>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</si>
  <si>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</si>
  <si>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</si>
  <si>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</si>
  <si>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SG SWT-3.6-130</t>
  </si>
  <si>
    <t>Gamesa G52-850</t>
  </si>
  <si>
    <t>Hub Height: 85 m</t>
  </si>
  <si>
    <t>Hub Height: 65 m (max)</t>
  </si>
  <si>
    <t>-</t>
  </si>
  <si>
    <t>Ciments du Meroc</t>
  </si>
  <si>
    <t>Total</t>
  </si>
  <si>
    <t>Ciments du Meroc Wind Farm</t>
  </si>
  <si>
    <t>Tarfaya Wind Farm</t>
  </si>
  <si>
    <t>Power Capacity</t>
  </si>
  <si>
    <t>Storage Cap (MWh)</t>
  </si>
  <si>
    <t>Power Capacity (MW)</t>
  </si>
  <si>
    <t>Base</t>
  </si>
  <si>
    <t>Peaking</t>
  </si>
  <si>
    <t>Smooth</t>
  </si>
  <si>
    <t>2030 Projection</t>
  </si>
  <si>
    <t>Storage Capacity</t>
  </si>
  <si>
    <t>Base Load</t>
  </si>
  <si>
    <t>Peaking Load</t>
  </si>
  <si>
    <t>Smoothed Load</t>
  </si>
  <si>
    <t>Nameplate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</si>
</sst>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0" xfId="0" applyFill="1"/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Siemens SWT-2.3-101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'Siemens SWT - 2.3 - 101'!$B$3</c:f>
              <c:strCache>
                <c:ptCount val="1"/>
                <c:pt idx="0">
                  <c:v>Power kW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'Siemens SWT - 2.3 - 101'!$A$4:$A$64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cat>
          <c:val>
            <c:numRef>
              <c:f>'Siemens SWT - 2.3 - 101'!$B$4:$B$64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64</c:v>
                </c:pt>
                <c:pt idx="8">
                  <c:v>119</c:v>
                </c:pt>
                <c:pt idx="9">
                  <c:v>180</c:v>
                </c:pt>
                <c:pt idx="10">
                  <c:v>249</c:v>
                </c:pt>
                <c:pt idx="11">
                  <c:v>359</c:v>
                </c:pt>
                <c:pt idx="12">
                  <c:v>469</c:v>
                </c:pt>
                <c:pt idx="13">
                  <c:v>585</c:v>
                </c:pt>
                <c:pt idx="14">
                  <c:v>700</c:v>
                </c:pt>
                <c:pt idx="15">
                  <c:v>888</c:v>
                </c:pt>
                <c:pt idx="16">
                  <c:v>1075</c:v>
                </c:pt>
                <c:pt idx="17">
                  <c:v>1303</c:v>
                </c:pt>
                <c:pt idx="18">
                  <c:v>1530</c:v>
                </c:pt>
                <c:pt idx="19">
                  <c:v>1800</c:v>
                </c:pt>
                <c:pt idx="20">
                  <c:v>2010</c:v>
                </c:pt>
                <c:pt idx="21">
                  <c:v>2115</c:v>
                </c:pt>
                <c:pt idx="22">
                  <c:v>2195</c:v>
                </c:pt>
                <c:pt idx="23">
                  <c:v>2260</c:v>
                </c:pt>
                <c:pt idx="24">
                  <c:v>2300</c:v>
                </c:pt>
                <c:pt idx="25">
                  <c:v>2300</c:v>
                </c:pt>
                <c:pt idx="26">
                  <c:v>2300</c:v>
                </c:pt>
                <c:pt idx="27">
                  <c:v>2300</c:v>
                </c:pt>
                <c:pt idx="28">
                  <c:v>2300</c:v>
                </c:pt>
                <c:pt idx="29">
                  <c:v>2300</c:v>
                </c:pt>
                <c:pt idx="30">
                  <c:v>2300</c:v>
                </c:pt>
                <c:pt idx="31">
                  <c:v>2300</c:v>
                </c:pt>
                <c:pt idx="32">
                  <c:v>2300</c:v>
                </c:pt>
                <c:pt idx="33">
                  <c:v>2300</c:v>
                </c:pt>
                <c:pt idx="34">
                  <c:v>2300</c:v>
                </c:pt>
                <c:pt idx="35">
                  <c:v>2300</c:v>
                </c:pt>
                <c:pt idx="36">
                  <c:v>2300</c:v>
                </c:pt>
                <c:pt idx="37">
                  <c:v>2300</c:v>
                </c:pt>
                <c:pt idx="38">
                  <c:v>2300</c:v>
                </c:pt>
                <c:pt idx="39">
                  <c:v>2300</c:v>
                </c:pt>
                <c:pt idx="40">
                  <c:v>2300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E-474E-ADAF-E59F34C8E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80512"/>
        <c:axId val="1336577152"/>
      </c:barChart>
      <c:catAx>
        <c:axId val="133658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7152"/>
        <c:crosses val="autoZero"/>
        <c:auto val="1"/>
        <c:lblAlgn val="ctr"/>
        <c:lblOffset val="100"/>
        <c:noMultiLvlLbl val="0"/>
      </c:catAx>
      <c:valAx>
        <c:axId val="13365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8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Wind Speeds in Laayoune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'Wind outputs'!$I$2</c:f>
              <c:strCache>
                <c:ptCount val="1"/>
                <c:pt idx="0">
                  <c:v>50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'Wind outputs'!$H$3:$H$14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'Wind outputs'!$I$3:$I$14</c:f>
              <c:numCache>
                <c:formatCode>General</c:formatCode>
                <c:ptCount val="12"/>
                <c:pt idx="0">
                  <c:v>7.2</c:v>
                </c:pt>
                <c:pt idx="1">
                  <c:v>7.5</c:v>
                </c:pt>
                <c:pt idx="2">
                  <c:v>7</c:v>
                </c:pt>
                <c:pt idx="3">
                  <c:v>6.8</c:v>
                </c:pt>
                <c:pt idx="4">
                  <c:v>7.5</c:v>
                </c:pt>
                <c:pt idx="5">
                  <c:v>8.1</c:v>
                </c:pt>
                <c:pt idx="6">
                  <c:v>8.8000000000000007</c:v>
                </c:pt>
                <c:pt idx="7">
                  <c:v>8.8000000000000007</c:v>
                </c:pt>
                <c:pt idx="8">
                  <c:v>6.6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26-4CF5-AC8F-BFC51B88F3A6}"/>
            </c:ext>
          </c:extLst>
        </c:ser>
        <c:ser>
          <c:idx val="1"/>
          <c:order val="1"/>
          <c:tx>
            <c:strRef>
              <c:f>'Wind outputs'!$J$2</c:f>
              <c:strCache>
                <c:ptCount val="1"/>
                <c:pt idx="0">
                  <c:v>75 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'Wind outputs'!$H$3:$H$14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'Wind outputs'!$J$3:$J$14</c:f>
              <c:numCache>
                <c:formatCode>General</c:formatCode>
                <c:ptCount val="12"/>
                <c:pt idx="0">
                  <c:v>7.6</c:v>
                </c:pt>
                <c:pt idx="1">
                  <c:v>8</c:v>
                </c:pt>
                <c:pt idx="2">
                  <c:v>7.4</c:v>
                </c:pt>
                <c:pt idx="3">
                  <c:v>7.1</c:v>
                </c:pt>
                <c:pt idx="4">
                  <c:v>7.9</c:v>
                </c:pt>
                <c:pt idx="5">
                  <c:v>8.6</c:v>
                </c:pt>
                <c:pt idx="6">
                  <c:v>9.1999999999999993</c:v>
                </c:pt>
                <c:pt idx="7">
                  <c:v>9.1</c:v>
                </c:pt>
                <c:pt idx="8">
                  <c:v>7</c:v>
                </c:pt>
                <c:pt idx="9">
                  <c:v>6.4</c:v>
                </c:pt>
                <c:pt idx="10">
                  <c:v>7</c:v>
                </c:pt>
                <c:pt idx="11">
                  <c:v>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26-4CF5-AC8F-BFC51B88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10928"/>
        <c:axId val="1608009968"/>
      </c:scatterChart>
      <c:valAx>
        <c:axId val="160801092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09968"/>
        <c:crosses val="autoZero"/>
        <c:crossBetween val="midCat"/>
        <c:majorUnit val="1"/>
      </c:valAx>
      <c:valAx>
        <c:axId val="160800996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1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'Siemens SWT - 2.3 - 101'!$B$3</c:f>
              <c:strCache>
                <c:ptCount val="1"/>
                <c:pt idx="0">
                  <c:v>Power kW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'Siemens SWT - 2.3 - 101'!$A$4:$A$64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cat>
          <c:val>
            <c:numRef>
              <c:f>'Siemens SWT - 2.3 - 101'!$B$4:$B$64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64</c:v>
                </c:pt>
                <c:pt idx="8">
                  <c:v>119</c:v>
                </c:pt>
                <c:pt idx="9">
                  <c:v>180</c:v>
                </c:pt>
                <c:pt idx="10">
                  <c:v>249</c:v>
                </c:pt>
                <c:pt idx="11">
                  <c:v>359</c:v>
                </c:pt>
                <c:pt idx="12">
                  <c:v>469</c:v>
                </c:pt>
                <c:pt idx="13">
                  <c:v>585</c:v>
                </c:pt>
                <c:pt idx="14">
                  <c:v>700</c:v>
                </c:pt>
                <c:pt idx="15">
                  <c:v>888</c:v>
                </c:pt>
                <c:pt idx="16">
                  <c:v>1075</c:v>
                </c:pt>
                <c:pt idx="17">
                  <c:v>1303</c:v>
                </c:pt>
                <c:pt idx="18">
                  <c:v>1530</c:v>
                </c:pt>
                <c:pt idx="19">
                  <c:v>1800</c:v>
                </c:pt>
                <c:pt idx="20">
                  <c:v>2010</c:v>
                </c:pt>
                <c:pt idx="21">
                  <c:v>2115</c:v>
                </c:pt>
                <c:pt idx="22">
                  <c:v>2195</c:v>
                </c:pt>
                <c:pt idx="23">
                  <c:v>2260</c:v>
                </c:pt>
                <c:pt idx="24">
                  <c:v>2300</c:v>
                </c:pt>
                <c:pt idx="25">
                  <c:v>2300</c:v>
                </c:pt>
                <c:pt idx="26">
                  <c:v>2300</c:v>
                </c:pt>
                <c:pt idx="27">
                  <c:v>2300</c:v>
                </c:pt>
                <c:pt idx="28">
                  <c:v>2300</c:v>
                </c:pt>
                <c:pt idx="29">
                  <c:v>2300</c:v>
                </c:pt>
                <c:pt idx="30">
                  <c:v>2300</c:v>
                </c:pt>
                <c:pt idx="31">
                  <c:v>2300</c:v>
                </c:pt>
                <c:pt idx="32">
                  <c:v>2300</c:v>
                </c:pt>
                <c:pt idx="33">
                  <c:v>2300</c:v>
                </c:pt>
                <c:pt idx="34">
                  <c:v>2300</c:v>
                </c:pt>
                <c:pt idx="35">
                  <c:v>2300</c:v>
                </c:pt>
                <c:pt idx="36">
                  <c:v>2300</c:v>
                </c:pt>
                <c:pt idx="37">
                  <c:v>2300</c:v>
                </c:pt>
                <c:pt idx="38">
                  <c:v>2300</c:v>
                </c:pt>
                <c:pt idx="39">
                  <c:v>2300</c:v>
                </c:pt>
                <c:pt idx="40">
                  <c:v>2300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5-48DA-B907-7AA07EE3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80512"/>
        <c:axId val="1336577152"/>
      </c:barChart>
      <c:catAx>
        <c:axId val="133658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7152"/>
        <c:crosses val="autoZero"/>
        <c:auto val="1"/>
        <c:lblAlgn val="ctr"/>
        <c:lblOffset val="100"/>
        <c:noMultiLvlLbl val="0"/>
      </c:catAx>
      <c:valAx>
        <c:axId val="13365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8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'Ecotecnia 74'!$B$3</c:f>
              <c:strCache>
                <c:ptCount val="1"/>
                <c:pt idx="0">
                  <c:v>Power kW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'Ecotecnia 74'!$A$4:$A$64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cat>
          <c:val>
            <c:numRef>
              <c:f>'Ecotecnia 74'!$B$4:$B$64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27</c:v>
                </c:pt>
                <c:pt idx="8">
                  <c:v>50</c:v>
                </c:pt>
                <c:pt idx="9">
                  <c:v>82</c:v>
                </c:pt>
                <c:pt idx="10">
                  <c:v>118</c:v>
                </c:pt>
                <c:pt idx="11">
                  <c:v>170</c:v>
                </c:pt>
                <c:pt idx="12">
                  <c:v>226</c:v>
                </c:pt>
                <c:pt idx="13">
                  <c:v>301</c:v>
                </c:pt>
                <c:pt idx="14">
                  <c:v>378</c:v>
                </c:pt>
                <c:pt idx="15">
                  <c:v>479</c:v>
                </c:pt>
                <c:pt idx="16">
                  <c:v>580</c:v>
                </c:pt>
                <c:pt idx="17">
                  <c:v>710</c:v>
                </c:pt>
                <c:pt idx="18">
                  <c:v>840</c:v>
                </c:pt>
                <c:pt idx="19">
                  <c:v>989</c:v>
                </c:pt>
                <c:pt idx="20">
                  <c:v>1138</c:v>
                </c:pt>
                <c:pt idx="21">
                  <c:v>1301</c:v>
                </c:pt>
                <c:pt idx="22">
                  <c:v>1463</c:v>
                </c:pt>
                <c:pt idx="23">
                  <c:v>1575</c:v>
                </c:pt>
                <c:pt idx="24">
                  <c:v>1625</c:v>
                </c:pt>
                <c:pt idx="25">
                  <c:v>1660</c:v>
                </c:pt>
                <c:pt idx="26">
                  <c:v>1670</c:v>
                </c:pt>
                <c:pt idx="27">
                  <c:v>1670</c:v>
                </c:pt>
                <c:pt idx="28">
                  <c:v>1670</c:v>
                </c:pt>
                <c:pt idx="29">
                  <c:v>1670</c:v>
                </c:pt>
                <c:pt idx="30">
                  <c:v>1670</c:v>
                </c:pt>
                <c:pt idx="31">
                  <c:v>1670</c:v>
                </c:pt>
                <c:pt idx="32">
                  <c:v>1670</c:v>
                </c:pt>
                <c:pt idx="33">
                  <c:v>1670</c:v>
                </c:pt>
                <c:pt idx="34">
                  <c:v>1670</c:v>
                </c:pt>
                <c:pt idx="35">
                  <c:v>1670</c:v>
                </c:pt>
                <c:pt idx="36">
                  <c:v>1670</c:v>
                </c:pt>
                <c:pt idx="37">
                  <c:v>1670</c:v>
                </c:pt>
                <c:pt idx="38">
                  <c:v>1670</c:v>
                </c:pt>
                <c:pt idx="39">
                  <c:v>1670</c:v>
                </c:pt>
                <c:pt idx="40">
                  <c:v>1670</c:v>
                </c:pt>
                <c:pt idx="41">
                  <c:v>1670</c:v>
                </c:pt>
                <c:pt idx="42">
                  <c:v>1670</c:v>
                </c:pt>
                <c:pt idx="43">
                  <c:v>1670</c:v>
                </c:pt>
                <c:pt idx="44">
                  <c:v>1670</c:v>
                </c:pt>
                <c:pt idx="45">
                  <c:v>1670</c:v>
                </c:pt>
                <c:pt idx="46">
                  <c:v>1670</c:v>
                </c:pt>
                <c:pt idx="47">
                  <c:v>1670</c:v>
                </c:pt>
                <c:pt idx="48">
                  <c:v>1670</c:v>
                </c:pt>
                <c:pt idx="49">
                  <c:v>1670</c:v>
                </c:pt>
                <c:pt idx="50">
                  <c:v>1670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6-4BD8-92FD-18FA950B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70384"/>
        <c:axId val="1336572784"/>
      </c:barChart>
      <c:catAx>
        <c:axId val="133657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2784"/>
        <c:crosses val="autoZero"/>
        <c:auto val="1"/>
        <c:lblAlgn val="ctr"/>
        <c:lblOffset val="100"/>
        <c:noMultiLvlLbl val="0"/>
      </c:catAx>
      <c:valAx>
        <c:axId val="13365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 Energy 2.85-103'!$B$3</c:f>
              <c:strCache>
                <c:ptCount val="1"/>
                <c:pt idx="0">
                  <c:v>Power kW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 Energy 2.85-103'!$A$4:$A$64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cat>
          <c:val>
            <c:numRef>
              <c:f>'GE Energy 2.85-103'!$B$4:$B$64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</c:v>
                </c:pt>
                <c:pt idx="9">
                  <c:v>135</c:v>
                </c:pt>
                <c:pt idx="10">
                  <c:v>236</c:v>
                </c:pt>
                <c:pt idx="11">
                  <c:v>362</c:v>
                </c:pt>
                <c:pt idx="12">
                  <c:v>492</c:v>
                </c:pt>
                <c:pt idx="13">
                  <c:v>642</c:v>
                </c:pt>
                <c:pt idx="14">
                  <c:v>803</c:v>
                </c:pt>
                <c:pt idx="15">
                  <c:v>1005</c:v>
                </c:pt>
                <c:pt idx="16">
                  <c:v>1250</c:v>
                </c:pt>
                <c:pt idx="17">
                  <c:v>1519</c:v>
                </c:pt>
                <c:pt idx="18">
                  <c:v>1788</c:v>
                </c:pt>
                <c:pt idx="19">
                  <c:v>2022</c:v>
                </c:pt>
                <c:pt idx="20">
                  <c:v>2256</c:v>
                </c:pt>
                <c:pt idx="21">
                  <c:v>2425</c:v>
                </c:pt>
                <c:pt idx="22">
                  <c:v>2588</c:v>
                </c:pt>
                <c:pt idx="23">
                  <c:v>2695</c:v>
                </c:pt>
                <c:pt idx="24">
                  <c:v>2780</c:v>
                </c:pt>
                <c:pt idx="25">
                  <c:v>2825</c:v>
                </c:pt>
                <c:pt idx="26">
                  <c:v>2850</c:v>
                </c:pt>
                <c:pt idx="27">
                  <c:v>2850</c:v>
                </c:pt>
                <c:pt idx="28">
                  <c:v>2850</c:v>
                </c:pt>
                <c:pt idx="29">
                  <c:v>2850</c:v>
                </c:pt>
                <c:pt idx="30">
                  <c:v>2850</c:v>
                </c:pt>
                <c:pt idx="31">
                  <c:v>2850</c:v>
                </c:pt>
                <c:pt idx="32">
                  <c:v>2850</c:v>
                </c:pt>
                <c:pt idx="33">
                  <c:v>2850</c:v>
                </c:pt>
                <c:pt idx="34">
                  <c:v>2850</c:v>
                </c:pt>
                <c:pt idx="35">
                  <c:v>2850</c:v>
                </c:pt>
                <c:pt idx="36">
                  <c:v>2850</c:v>
                </c:pt>
                <c:pt idx="37">
                  <c:v>2850</c:v>
                </c:pt>
                <c:pt idx="38">
                  <c:v>2850</c:v>
                </c:pt>
                <c:pt idx="39">
                  <c:v>2850</c:v>
                </c:pt>
                <c:pt idx="40">
                  <c:v>2850</c:v>
                </c:pt>
                <c:pt idx="41">
                  <c:v>2850</c:v>
                </c:pt>
                <c:pt idx="42">
                  <c:v>2850</c:v>
                </c:pt>
                <c:pt idx="43">
                  <c:v>2850</c:v>
                </c:pt>
                <c:pt idx="44">
                  <c:v>2850</c:v>
                </c:pt>
                <c:pt idx="45">
                  <c:v>2850</c:v>
                </c:pt>
                <c:pt idx="46">
                  <c:v>2850</c:v>
                </c:pt>
                <c:pt idx="47">
                  <c:v>2850</c:v>
                </c:pt>
                <c:pt idx="48">
                  <c:v>2850</c:v>
                </c:pt>
                <c:pt idx="49">
                  <c:v>2850</c:v>
                </c:pt>
                <c:pt idx="50">
                  <c:v>2850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3-46D9-84CB-715456568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015952"/>
        <c:axId val="1306011152"/>
      </c:barChart>
      <c:catAx>
        <c:axId val="13060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11152"/>
        <c:crosses val="autoZero"/>
        <c:auto val="1"/>
        <c:lblAlgn val="ctr"/>
        <c:lblOffset val="100"/>
        <c:noMultiLvlLbl val="0"/>
      </c:catAx>
      <c:valAx>
        <c:axId val="13060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1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'Siemens-Gamesa SWT-3.6-130'!$B$3</c:f>
              <c:strCache>
                <c:ptCount val="1"/>
                <c:pt idx="0">
                  <c:v>Power kW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'Siemens-Gamesa SWT-3.6-130'!$A$4:$A$64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cat>
          <c:val>
            <c:numRef>
              <c:f>'Siemens-Gamesa SWT-3.6-130'!$B$4:$B$64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43</c:v>
                </c:pt>
                <c:pt idx="7">
                  <c:v>112</c:v>
                </c:pt>
                <c:pt idx="8">
                  <c:v>184</c:v>
                </c:pt>
                <c:pt idx="9">
                  <c:v>301</c:v>
                </c:pt>
                <c:pt idx="10">
                  <c:v>421</c:v>
                </c:pt>
                <c:pt idx="11">
                  <c:v>599</c:v>
                </c:pt>
                <c:pt idx="12">
                  <c:v>778</c:v>
                </c:pt>
                <c:pt idx="13">
                  <c:v>1024</c:v>
                </c:pt>
                <c:pt idx="14">
                  <c:v>1269</c:v>
                </c:pt>
                <c:pt idx="15">
                  <c:v>1585</c:v>
                </c:pt>
                <c:pt idx="16">
                  <c:v>1901</c:v>
                </c:pt>
                <c:pt idx="17">
                  <c:v>2266</c:v>
                </c:pt>
                <c:pt idx="18">
                  <c:v>2630</c:v>
                </c:pt>
                <c:pt idx="19">
                  <c:v>2945</c:v>
                </c:pt>
                <c:pt idx="20">
                  <c:v>3261</c:v>
                </c:pt>
                <c:pt idx="21">
                  <c:v>3425</c:v>
                </c:pt>
                <c:pt idx="22">
                  <c:v>3534</c:v>
                </c:pt>
                <c:pt idx="23">
                  <c:v>3580</c:v>
                </c:pt>
                <c:pt idx="24">
                  <c:v>3593</c:v>
                </c:pt>
                <c:pt idx="25">
                  <c:v>3598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3600</c:v>
                </c:pt>
                <c:pt idx="46">
                  <c:v>3600</c:v>
                </c:pt>
                <c:pt idx="47">
                  <c:v>3600</c:v>
                </c:pt>
                <c:pt idx="48">
                  <c:v>3600</c:v>
                </c:pt>
                <c:pt idx="49">
                  <c:v>3600</c:v>
                </c:pt>
                <c:pt idx="50">
                  <c:v>3600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A-48DA-825C-35E3B409F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006128"/>
        <c:axId val="1608009008"/>
      </c:barChart>
      <c:catAx>
        <c:axId val="160800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09008"/>
        <c:crosses val="autoZero"/>
        <c:auto val="1"/>
        <c:lblAlgn val="ctr"/>
        <c:lblOffset val="100"/>
        <c:noMultiLvlLbl val="0"/>
      </c:catAx>
      <c:valAx>
        <c:axId val="16080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0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'Gamesa G52-850'!$B$3</c:f>
              <c:strCache>
                <c:ptCount val="1"/>
                <c:pt idx="0">
                  <c:v>Power kW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'Gamesa G52-850'!$A$4:$A$64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cat>
          <c:val>
            <c:numRef>
              <c:f>'Gamesa G52-850'!$B$4:$B$64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</c:v>
                </c:pt>
                <c:pt idx="9">
                  <c:v>47</c:v>
                </c:pt>
                <c:pt idx="10">
                  <c:v>65</c:v>
                </c:pt>
                <c:pt idx="11">
                  <c:v>94</c:v>
                </c:pt>
                <c:pt idx="12">
                  <c:v>123</c:v>
                </c:pt>
                <c:pt idx="13">
                  <c:v>163</c:v>
                </c:pt>
                <c:pt idx="14">
                  <c:v>203</c:v>
                </c:pt>
                <c:pt idx="15">
                  <c:v>255</c:v>
                </c:pt>
                <c:pt idx="16">
                  <c:v>307</c:v>
                </c:pt>
                <c:pt idx="17">
                  <c:v>371</c:v>
                </c:pt>
                <c:pt idx="18">
                  <c:v>435</c:v>
                </c:pt>
                <c:pt idx="19">
                  <c:v>500</c:v>
                </c:pt>
                <c:pt idx="20">
                  <c:v>564</c:v>
                </c:pt>
                <c:pt idx="21">
                  <c:v>625</c:v>
                </c:pt>
                <c:pt idx="22">
                  <c:v>685</c:v>
                </c:pt>
                <c:pt idx="23">
                  <c:v>733</c:v>
                </c:pt>
                <c:pt idx="24">
                  <c:v>780</c:v>
                </c:pt>
                <c:pt idx="25">
                  <c:v>820</c:v>
                </c:pt>
                <c:pt idx="26">
                  <c:v>841</c:v>
                </c:pt>
                <c:pt idx="27">
                  <c:v>845</c:v>
                </c:pt>
                <c:pt idx="28">
                  <c:v>848</c:v>
                </c:pt>
                <c:pt idx="29">
                  <c:v>849</c:v>
                </c:pt>
                <c:pt idx="30">
                  <c:v>849</c:v>
                </c:pt>
                <c:pt idx="31">
                  <c:v>849</c:v>
                </c:pt>
                <c:pt idx="32">
                  <c:v>850</c:v>
                </c:pt>
                <c:pt idx="33">
                  <c:v>850</c:v>
                </c:pt>
                <c:pt idx="34">
                  <c:v>850</c:v>
                </c:pt>
                <c:pt idx="35">
                  <c:v>850</c:v>
                </c:pt>
                <c:pt idx="36">
                  <c:v>850</c:v>
                </c:pt>
                <c:pt idx="37">
                  <c:v>850</c:v>
                </c:pt>
                <c:pt idx="38">
                  <c:v>850</c:v>
                </c:pt>
                <c:pt idx="39">
                  <c:v>850</c:v>
                </c:pt>
                <c:pt idx="40">
                  <c:v>850</c:v>
                </c:pt>
                <c:pt idx="41">
                  <c:v>850</c:v>
                </c:pt>
                <c:pt idx="42">
                  <c:v>850</c:v>
                </c:pt>
                <c:pt idx="43">
                  <c:v>850</c:v>
                </c:pt>
                <c:pt idx="44">
                  <c:v>850</c:v>
                </c:pt>
                <c:pt idx="45">
                  <c:v>850</c:v>
                </c:pt>
                <c:pt idx="46">
                  <c:v>850</c:v>
                </c:pt>
                <c:pt idx="47">
                  <c:v>850</c:v>
                </c:pt>
                <c:pt idx="48">
                  <c:v>850</c:v>
                </c:pt>
                <c:pt idx="49">
                  <c:v>850</c:v>
                </c:pt>
                <c:pt idx="50">
                  <c:v>850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A-4F9C-922B-F04DAFE1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013072"/>
        <c:axId val="1344159520"/>
      </c:barChart>
      <c:catAx>
        <c:axId val="13060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59520"/>
        <c:crosses val="autoZero"/>
        <c:auto val="1"/>
        <c:lblAlgn val="ctr"/>
        <c:lblOffset val="100"/>
        <c:noMultiLvlLbl val="0"/>
      </c:catAx>
      <c:valAx>
        <c:axId val="13441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1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Ecotecnia 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'Ecotecnia 74'!$B$3</c:f>
              <c:strCache>
                <c:ptCount val="1"/>
                <c:pt idx="0">
                  <c:v>Power kW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'Ecotecnia 74'!$A$4:$A$64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cat>
          <c:val>
            <c:numRef>
              <c:f>'Ecotecnia 74'!$B$4:$B$64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27</c:v>
                </c:pt>
                <c:pt idx="8">
                  <c:v>50</c:v>
                </c:pt>
                <c:pt idx="9">
                  <c:v>82</c:v>
                </c:pt>
                <c:pt idx="10">
                  <c:v>118</c:v>
                </c:pt>
                <c:pt idx="11">
                  <c:v>170</c:v>
                </c:pt>
                <c:pt idx="12">
                  <c:v>226</c:v>
                </c:pt>
                <c:pt idx="13">
                  <c:v>301</c:v>
                </c:pt>
                <c:pt idx="14">
                  <c:v>378</c:v>
                </c:pt>
                <c:pt idx="15">
                  <c:v>479</c:v>
                </c:pt>
                <c:pt idx="16">
                  <c:v>580</c:v>
                </c:pt>
                <c:pt idx="17">
                  <c:v>710</c:v>
                </c:pt>
                <c:pt idx="18">
                  <c:v>840</c:v>
                </c:pt>
                <c:pt idx="19">
                  <c:v>989</c:v>
                </c:pt>
                <c:pt idx="20">
                  <c:v>1138</c:v>
                </c:pt>
                <c:pt idx="21">
                  <c:v>1301</c:v>
                </c:pt>
                <c:pt idx="22">
                  <c:v>1463</c:v>
                </c:pt>
                <c:pt idx="23">
                  <c:v>1575</c:v>
                </c:pt>
                <c:pt idx="24">
                  <c:v>1625</c:v>
                </c:pt>
                <c:pt idx="25">
                  <c:v>1660</c:v>
                </c:pt>
                <c:pt idx="26">
                  <c:v>1670</c:v>
                </c:pt>
                <c:pt idx="27">
                  <c:v>1670</c:v>
                </c:pt>
                <c:pt idx="28">
                  <c:v>1670</c:v>
                </c:pt>
                <c:pt idx="29">
                  <c:v>1670</c:v>
                </c:pt>
                <c:pt idx="30">
                  <c:v>1670</c:v>
                </c:pt>
                <c:pt idx="31">
                  <c:v>1670</c:v>
                </c:pt>
                <c:pt idx="32">
                  <c:v>1670</c:v>
                </c:pt>
                <c:pt idx="33">
                  <c:v>1670</c:v>
                </c:pt>
                <c:pt idx="34">
                  <c:v>1670</c:v>
                </c:pt>
                <c:pt idx="35">
                  <c:v>1670</c:v>
                </c:pt>
                <c:pt idx="36">
                  <c:v>1670</c:v>
                </c:pt>
                <c:pt idx="37">
                  <c:v>1670</c:v>
                </c:pt>
                <c:pt idx="38">
                  <c:v>1670</c:v>
                </c:pt>
                <c:pt idx="39">
                  <c:v>1670</c:v>
                </c:pt>
                <c:pt idx="40">
                  <c:v>1670</c:v>
                </c:pt>
                <c:pt idx="41">
                  <c:v>1670</c:v>
                </c:pt>
                <c:pt idx="42">
                  <c:v>1670</c:v>
                </c:pt>
                <c:pt idx="43">
                  <c:v>1670</c:v>
                </c:pt>
                <c:pt idx="44">
                  <c:v>1670</c:v>
                </c:pt>
                <c:pt idx="45">
                  <c:v>1670</c:v>
                </c:pt>
                <c:pt idx="46">
                  <c:v>1670</c:v>
                </c:pt>
                <c:pt idx="47">
                  <c:v>1670</c:v>
                </c:pt>
                <c:pt idx="48">
                  <c:v>1670</c:v>
                </c:pt>
                <c:pt idx="49">
                  <c:v>1670</c:v>
                </c:pt>
                <c:pt idx="50">
                  <c:v>1670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46-49AE-85FC-E340D1932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013072"/>
        <c:axId val="1344159520"/>
      </c:barChart>
      <c:catAx>
        <c:axId val="130601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Wind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59520"/>
        <c:crosses val="autoZero"/>
        <c:auto val="1"/>
        <c:lblAlgn val="ctr"/>
        <c:lblOffset val="100"/>
        <c:noMultiLvlLbl val="0"/>
      </c:catAx>
      <c:valAx>
        <c:axId val="13441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1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 Energy 2.85-103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 Energy 2.85-103'!$B$3</c:f>
              <c:strCache>
                <c:ptCount val="1"/>
                <c:pt idx="0">
                  <c:v>Power kW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 Energy 2.85-103'!$A$4:$A$64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cat>
          <c:val>
            <c:numRef>
              <c:f>'GE Energy 2.85-103'!$B$4:$B$64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</c:v>
                </c:pt>
                <c:pt idx="9">
                  <c:v>135</c:v>
                </c:pt>
                <c:pt idx="10">
                  <c:v>236</c:v>
                </c:pt>
                <c:pt idx="11">
                  <c:v>362</c:v>
                </c:pt>
                <c:pt idx="12">
                  <c:v>492</c:v>
                </c:pt>
                <c:pt idx="13">
                  <c:v>642</c:v>
                </c:pt>
                <c:pt idx="14">
                  <c:v>803</c:v>
                </c:pt>
                <c:pt idx="15">
                  <c:v>1005</c:v>
                </c:pt>
                <c:pt idx="16">
                  <c:v>1250</c:v>
                </c:pt>
                <c:pt idx="17">
                  <c:v>1519</c:v>
                </c:pt>
                <c:pt idx="18">
                  <c:v>1788</c:v>
                </c:pt>
                <c:pt idx="19">
                  <c:v>2022</c:v>
                </c:pt>
                <c:pt idx="20">
                  <c:v>2256</c:v>
                </c:pt>
                <c:pt idx="21">
                  <c:v>2425</c:v>
                </c:pt>
                <c:pt idx="22">
                  <c:v>2588</c:v>
                </c:pt>
                <c:pt idx="23">
                  <c:v>2695</c:v>
                </c:pt>
                <c:pt idx="24">
                  <c:v>2780</c:v>
                </c:pt>
                <c:pt idx="25">
                  <c:v>2825</c:v>
                </c:pt>
                <c:pt idx="26">
                  <c:v>2850</c:v>
                </c:pt>
                <c:pt idx="27">
                  <c:v>2850</c:v>
                </c:pt>
                <c:pt idx="28">
                  <c:v>2850</c:v>
                </c:pt>
                <c:pt idx="29">
                  <c:v>2850</c:v>
                </c:pt>
                <c:pt idx="30">
                  <c:v>2850</c:v>
                </c:pt>
                <c:pt idx="31">
                  <c:v>2850</c:v>
                </c:pt>
                <c:pt idx="32">
                  <c:v>2850</c:v>
                </c:pt>
                <c:pt idx="33">
                  <c:v>2850</c:v>
                </c:pt>
                <c:pt idx="34">
                  <c:v>2850</c:v>
                </c:pt>
                <c:pt idx="35">
                  <c:v>2850</c:v>
                </c:pt>
                <c:pt idx="36">
                  <c:v>2850</c:v>
                </c:pt>
                <c:pt idx="37">
                  <c:v>2850</c:v>
                </c:pt>
                <c:pt idx="38">
                  <c:v>2850</c:v>
                </c:pt>
                <c:pt idx="39">
                  <c:v>2850</c:v>
                </c:pt>
                <c:pt idx="40">
                  <c:v>2850</c:v>
                </c:pt>
                <c:pt idx="41">
                  <c:v>2850</c:v>
                </c:pt>
                <c:pt idx="42">
                  <c:v>2850</c:v>
                </c:pt>
                <c:pt idx="43">
                  <c:v>2850</c:v>
                </c:pt>
                <c:pt idx="44">
                  <c:v>2850</c:v>
                </c:pt>
                <c:pt idx="45">
                  <c:v>2850</c:v>
                </c:pt>
                <c:pt idx="46">
                  <c:v>2850</c:v>
                </c:pt>
                <c:pt idx="47">
                  <c:v>2850</c:v>
                </c:pt>
                <c:pt idx="48">
                  <c:v>2850</c:v>
                </c:pt>
                <c:pt idx="49">
                  <c:v>2850</c:v>
                </c:pt>
                <c:pt idx="50">
                  <c:v>2850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A-4E96-A3E9-0E0DD490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015952"/>
        <c:axId val="1306011152"/>
      </c:barChart>
      <c:catAx>
        <c:axId val="130601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Wind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11152"/>
        <c:crosses val="autoZero"/>
        <c:auto val="1"/>
        <c:lblAlgn val="ctr"/>
        <c:lblOffset val="100"/>
        <c:noMultiLvlLbl val="0"/>
      </c:catAx>
      <c:valAx>
        <c:axId val="13060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1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Siemen</a:t>
            </a:r>
            <a:r>
              <a:rPr lang="en-US" baseline="0"/>
              <a:t>s SWT-3.6-103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'Siemens-Gamesa SWT-3.6-130'!$B$3</c:f>
              <c:strCache>
                <c:ptCount val="1"/>
                <c:pt idx="0">
                  <c:v>Power kW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'Siemens-Gamesa SWT-3.6-130'!$A$4:$A$64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cat>
          <c:val>
            <c:numRef>
              <c:f>'Siemens-Gamesa SWT-3.6-130'!$B$4:$B$64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43</c:v>
                </c:pt>
                <c:pt idx="7">
                  <c:v>112</c:v>
                </c:pt>
                <c:pt idx="8">
                  <c:v>184</c:v>
                </c:pt>
                <c:pt idx="9">
                  <c:v>301</c:v>
                </c:pt>
                <c:pt idx="10">
                  <c:v>421</c:v>
                </c:pt>
                <c:pt idx="11">
                  <c:v>599</c:v>
                </c:pt>
                <c:pt idx="12">
                  <c:v>778</c:v>
                </c:pt>
                <c:pt idx="13">
                  <c:v>1024</c:v>
                </c:pt>
                <c:pt idx="14">
                  <c:v>1269</c:v>
                </c:pt>
                <c:pt idx="15">
                  <c:v>1585</c:v>
                </c:pt>
                <c:pt idx="16">
                  <c:v>1901</c:v>
                </c:pt>
                <c:pt idx="17">
                  <c:v>2266</c:v>
                </c:pt>
                <c:pt idx="18">
                  <c:v>2630</c:v>
                </c:pt>
                <c:pt idx="19">
                  <c:v>2945</c:v>
                </c:pt>
                <c:pt idx="20">
                  <c:v>3261</c:v>
                </c:pt>
                <c:pt idx="21">
                  <c:v>3425</c:v>
                </c:pt>
                <c:pt idx="22">
                  <c:v>3534</c:v>
                </c:pt>
                <c:pt idx="23">
                  <c:v>3580</c:v>
                </c:pt>
                <c:pt idx="24">
                  <c:v>3593</c:v>
                </c:pt>
                <c:pt idx="25">
                  <c:v>3598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3600</c:v>
                </c:pt>
                <c:pt idx="46">
                  <c:v>3600</c:v>
                </c:pt>
                <c:pt idx="47">
                  <c:v>3600</c:v>
                </c:pt>
                <c:pt idx="48">
                  <c:v>3600</c:v>
                </c:pt>
                <c:pt idx="49">
                  <c:v>3600</c:v>
                </c:pt>
                <c:pt idx="50">
                  <c:v>3600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1-44DD-896E-3EAFE923C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006128"/>
        <c:axId val="1608009008"/>
      </c:barChart>
      <c:catAx>
        <c:axId val="160800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Wind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09008"/>
        <c:crosses val="autoZero"/>
        <c:auto val="1"/>
        <c:lblAlgn val="ctr"/>
        <c:lblOffset val="100"/>
        <c:noMultiLvlLbl val="0"/>
      </c:catAx>
      <c:valAx>
        <c:axId val="16080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0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Gamesa G52-850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'Gamesa G52-850'!$B$3</c:f>
              <c:strCache>
                <c:ptCount val="1"/>
                <c:pt idx="0">
                  <c:v>Power kW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'Gamesa G52-850'!$A$4:$A$64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cat>
          <c:val>
            <c:numRef>
              <c:f>'Gamesa G52-850'!$B$4:$B$64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</c:v>
                </c:pt>
                <c:pt idx="9">
                  <c:v>47</c:v>
                </c:pt>
                <c:pt idx="10">
                  <c:v>65</c:v>
                </c:pt>
                <c:pt idx="11">
                  <c:v>94</c:v>
                </c:pt>
                <c:pt idx="12">
                  <c:v>123</c:v>
                </c:pt>
                <c:pt idx="13">
                  <c:v>163</c:v>
                </c:pt>
                <c:pt idx="14">
                  <c:v>203</c:v>
                </c:pt>
                <c:pt idx="15">
                  <c:v>255</c:v>
                </c:pt>
                <c:pt idx="16">
                  <c:v>307</c:v>
                </c:pt>
                <c:pt idx="17">
                  <c:v>371</c:v>
                </c:pt>
                <c:pt idx="18">
                  <c:v>435</c:v>
                </c:pt>
                <c:pt idx="19">
                  <c:v>500</c:v>
                </c:pt>
                <c:pt idx="20">
                  <c:v>564</c:v>
                </c:pt>
                <c:pt idx="21">
                  <c:v>625</c:v>
                </c:pt>
                <c:pt idx="22">
                  <c:v>685</c:v>
                </c:pt>
                <c:pt idx="23">
                  <c:v>733</c:v>
                </c:pt>
                <c:pt idx="24">
                  <c:v>780</c:v>
                </c:pt>
                <c:pt idx="25">
                  <c:v>820</c:v>
                </c:pt>
                <c:pt idx="26">
                  <c:v>841</c:v>
                </c:pt>
                <c:pt idx="27">
                  <c:v>845</c:v>
                </c:pt>
                <c:pt idx="28">
                  <c:v>848</c:v>
                </c:pt>
                <c:pt idx="29">
                  <c:v>849</c:v>
                </c:pt>
                <c:pt idx="30">
                  <c:v>849</c:v>
                </c:pt>
                <c:pt idx="31">
                  <c:v>849</c:v>
                </c:pt>
                <c:pt idx="32">
                  <c:v>850</c:v>
                </c:pt>
                <c:pt idx="33">
                  <c:v>850</c:v>
                </c:pt>
                <c:pt idx="34">
                  <c:v>850</c:v>
                </c:pt>
                <c:pt idx="35">
                  <c:v>850</c:v>
                </c:pt>
                <c:pt idx="36">
                  <c:v>850</c:v>
                </c:pt>
                <c:pt idx="37">
                  <c:v>850</c:v>
                </c:pt>
                <c:pt idx="38">
                  <c:v>850</c:v>
                </c:pt>
                <c:pt idx="39">
                  <c:v>850</c:v>
                </c:pt>
                <c:pt idx="40">
                  <c:v>850</c:v>
                </c:pt>
                <c:pt idx="41">
                  <c:v>850</c:v>
                </c:pt>
                <c:pt idx="42">
                  <c:v>850</c:v>
                </c:pt>
                <c:pt idx="43">
                  <c:v>850</c:v>
                </c:pt>
                <c:pt idx="44">
                  <c:v>850</c:v>
                </c:pt>
                <c:pt idx="45">
                  <c:v>850</c:v>
                </c:pt>
                <c:pt idx="46">
                  <c:v>850</c:v>
                </c:pt>
                <c:pt idx="47">
                  <c:v>850</c:v>
                </c:pt>
                <c:pt idx="48">
                  <c:v>850</c:v>
                </c:pt>
                <c:pt idx="49">
                  <c:v>850</c:v>
                </c:pt>
                <c:pt idx="50">
                  <c:v>850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2-49B8-80DB-32A5BC279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013072"/>
        <c:axId val="1344159520"/>
      </c:barChart>
      <c:catAx>
        <c:axId val="130601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Wind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59520"/>
        <c:crosses val="autoZero"/>
        <c:auto val="1"/>
        <c:lblAlgn val="ctr"/>
        <c:lblOffset val="100"/>
        <c:noMultiLvlLbl val="0"/>
      </c:catAx>
      <c:valAx>
        <c:axId val="13441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1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Hourly Power Output for Operating Wind Farms in Laayoune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'Siemens SWT - 2.3 - 101'!$G$2</c:f>
              <c:strCache>
                <c:ptCount val="1"/>
                <c:pt idx="0">
                  <c:v>Foum El Oued Wind Farm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'Siemens SWT - 2.3 - 101'!$D$4:$D$27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'Siemens SWT - 2.3 - 101'!$G$4:$G$27</c:f>
              <c:numCache>
                <c:formatCode>General</c:formatCode>
                <c:ptCount val="24"/>
                <c:pt idx="0">
                  <c:v>19536</c:v>
                </c:pt>
                <c:pt idx="1">
                  <c:v>19536</c:v>
                </c:pt>
                <c:pt idx="2">
                  <c:v>15400</c:v>
                </c:pt>
                <c:pt idx="3">
                  <c:v>15400</c:v>
                </c:pt>
                <c:pt idx="4">
                  <c:v>15400</c:v>
                </c:pt>
                <c:pt idx="5">
                  <c:v>15400</c:v>
                </c:pt>
                <c:pt idx="6">
                  <c:v>15400</c:v>
                </c:pt>
                <c:pt idx="7">
                  <c:v>15400</c:v>
                </c:pt>
                <c:pt idx="8">
                  <c:v>15400</c:v>
                </c:pt>
                <c:pt idx="9">
                  <c:v>15400</c:v>
                </c:pt>
                <c:pt idx="10">
                  <c:v>15400</c:v>
                </c:pt>
                <c:pt idx="11">
                  <c:v>15400</c:v>
                </c:pt>
                <c:pt idx="12">
                  <c:v>15400</c:v>
                </c:pt>
                <c:pt idx="13">
                  <c:v>19536</c:v>
                </c:pt>
                <c:pt idx="14">
                  <c:v>19536</c:v>
                </c:pt>
                <c:pt idx="15">
                  <c:v>23650</c:v>
                </c:pt>
                <c:pt idx="16">
                  <c:v>28666</c:v>
                </c:pt>
                <c:pt idx="17">
                  <c:v>28666</c:v>
                </c:pt>
                <c:pt idx="18">
                  <c:v>33660</c:v>
                </c:pt>
                <c:pt idx="19">
                  <c:v>33660</c:v>
                </c:pt>
                <c:pt idx="20">
                  <c:v>28666</c:v>
                </c:pt>
                <c:pt idx="21">
                  <c:v>28666</c:v>
                </c:pt>
                <c:pt idx="22">
                  <c:v>23650</c:v>
                </c:pt>
                <c:pt idx="23">
                  <c:v>19536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31-456D-913E-89C96672EADB}"/>
            </c:ext>
          </c:extLst>
        </c:ser>
        <c:ser>
          <c:idx val="1"/>
          <c:order val="1"/>
          <c:tx>
            <c:strRef>
              <c:f>'Siemens SWT - 2.3 - 101'!$H$2</c:f>
              <c:strCache>
                <c:ptCount val="1"/>
                <c:pt idx="0">
                  <c:v>Tarfaya Wind Farm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'Siemens SWT - 2.3 - 101'!$D$4:$D$27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'Siemens SWT - 2.3 - 101'!$H$4:$H$27</c:f>
              <c:numCache>
                <c:formatCode>General</c:formatCode>
                <c:ptCount val="24"/>
                <c:pt idx="0">
                  <c:v>116328</c:v>
                </c:pt>
                <c:pt idx="1">
                  <c:v>116328</c:v>
                </c:pt>
                <c:pt idx="2">
                  <c:v>91700</c:v>
                </c:pt>
                <c:pt idx="3">
                  <c:v>91700</c:v>
                </c:pt>
                <c:pt idx="4">
                  <c:v>91700</c:v>
                </c:pt>
                <c:pt idx="5">
                  <c:v>91700</c:v>
                </c:pt>
                <c:pt idx="6">
                  <c:v>91700</c:v>
                </c:pt>
                <c:pt idx="7">
                  <c:v>91700</c:v>
                </c:pt>
                <c:pt idx="8">
                  <c:v>91700</c:v>
                </c:pt>
                <c:pt idx="9">
                  <c:v>91700</c:v>
                </c:pt>
                <c:pt idx="10">
                  <c:v>91700</c:v>
                </c:pt>
                <c:pt idx="11">
                  <c:v>91700</c:v>
                </c:pt>
                <c:pt idx="12">
                  <c:v>91700</c:v>
                </c:pt>
                <c:pt idx="13">
                  <c:v>116328</c:v>
                </c:pt>
                <c:pt idx="14">
                  <c:v>116328</c:v>
                </c:pt>
                <c:pt idx="15">
                  <c:v>140825</c:v>
                </c:pt>
                <c:pt idx="16">
                  <c:v>170693</c:v>
                </c:pt>
                <c:pt idx="17">
                  <c:v>170693</c:v>
                </c:pt>
                <c:pt idx="18">
                  <c:v>200430</c:v>
                </c:pt>
                <c:pt idx="19">
                  <c:v>200430</c:v>
                </c:pt>
                <c:pt idx="20">
                  <c:v>170693</c:v>
                </c:pt>
                <c:pt idx="21">
                  <c:v>170693</c:v>
                </c:pt>
                <c:pt idx="22">
                  <c:v>140825</c:v>
                </c:pt>
                <c:pt idx="23">
                  <c:v>116328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31-456D-913E-89C96672EADB}"/>
            </c:ext>
          </c:extLst>
        </c:ser>
        <c:ser>
          <c:idx val="2"/>
          <c:order val="2"/>
          <c:tx>
            <c:strRef>
              <c:f>'Ecotecnia 74'!$G$2</c:f>
              <c:strCache>
                <c:ptCount val="1"/>
                <c:pt idx="0">
                  <c:v>Akhfenir Wind Farm Phase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'Ecotecnia 74'!$D$4:$D$27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'Ecotecnia 74'!$G$4:$G$27</c:f>
              <c:numCache>
                <c:formatCode>General</c:formatCode>
                <c:ptCount val="24"/>
                <c:pt idx="0">
                  <c:v>29219</c:v>
                </c:pt>
                <c:pt idx="1">
                  <c:v>29219</c:v>
                </c:pt>
                <c:pt idx="2">
                  <c:v>23058</c:v>
                </c:pt>
                <c:pt idx="3">
                  <c:v>23058</c:v>
                </c:pt>
                <c:pt idx="4">
                  <c:v>23058</c:v>
                </c:pt>
                <c:pt idx="5">
                  <c:v>23058</c:v>
                </c:pt>
                <c:pt idx="6">
                  <c:v>23058</c:v>
                </c:pt>
                <c:pt idx="7">
                  <c:v>23058</c:v>
                </c:pt>
                <c:pt idx="8">
                  <c:v>23058</c:v>
                </c:pt>
                <c:pt idx="9">
                  <c:v>23058</c:v>
                </c:pt>
                <c:pt idx="10">
                  <c:v>23058</c:v>
                </c:pt>
                <c:pt idx="11">
                  <c:v>23058</c:v>
                </c:pt>
                <c:pt idx="12">
                  <c:v>23058</c:v>
                </c:pt>
                <c:pt idx="13">
                  <c:v>29219</c:v>
                </c:pt>
                <c:pt idx="14">
                  <c:v>29219</c:v>
                </c:pt>
                <c:pt idx="15">
                  <c:v>35380</c:v>
                </c:pt>
                <c:pt idx="16">
                  <c:v>43310</c:v>
                </c:pt>
                <c:pt idx="17">
                  <c:v>43310</c:v>
                </c:pt>
                <c:pt idx="18">
                  <c:v>51240</c:v>
                </c:pt>
                <c:pt idx="19">
                  <c:v>51240</c:v>
                </c:pt>
                <c:pt idx="20">
                  <c:v>43310</c:v>
                </c:pt>
                <c:pt idx="21">
                  <c:v>43310</c:v>
                </c:pt>
                <c:pt idx="22">
                  <c:v>35380</c:v>
                </c:pt>
                <c:pt idx="23">
                  <c:v>29219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31-456D-913E-89C96672EADB}"/>
            </c:ext>
          </c:extLst>
        </c:ser>
        <c:ser>
          <c:idx val="3"/>
          <c:order val="3"/>
          <c:tx>
            <c:strRef>
              <c:f>'GE Energy 2.85-103'!$G$2</c:f>
              <c:strCache>
                <c:ptCount val="1"/>
                <c:pt idx="0">
                  <c:v>Akhfenir Wind Farm Phase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'GE Energy 2.85-103'!$D$4:$D$27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'GE Energy 2.85-103'!$G$4:$G$27</c:f>
              <c:numCache>
                <c:formatCode>General</c:formatCode>
                <c:ptCount val="24"/>
                <c:pt idx="0">
                  <c:v>28140</c:v>
                </c:pt>
                <c:pt idx="1">
                  <c:v>28140</c:v>
                </c:pt>
                <c:pt idx="2">
                  <c:v>22484</c:v>
                </c:pt>
                <c:pt idx="3">
                  <c:v>22484</c:v>
                </c:pt>
                <c:pt idx="4">
                  <c:v>22484</c:v>
                </c:pt>
                <c:pt idx="5">
                  <c:v>22484</c:v>
                </c:pt>
                <c:pt idx="6">
                  <c:v>22484</c:v>
                </c:pt>
                <c:pt idx="7">
                  <c:v>22484</c:v>
                </c:pt>
                <c:pt idx="8">
                  <c:v>22484</c:v>
                </c:pt>
                <c:pt idx="9">
                  <c:v>22484</c:v>
                </c:pt>
                <c:pt idx="10">
                  <c:v>22484</c:v>
                </c:pt>
                <c:pt idx="11">
                  <c:v>22484</c:v>
                </c:pt>
                <c:pt idx="12">
                  <c:v>22484</c:v>
                </c:pt>
                <c:pt idx="13">
                  <c:v>28140</c:v>
                </c:pt>
                <c:pt idx="14">
                  <c:v>28140</c:v>
                </c:pt>
                <c:pt idx="15">
                  <c:v>35000</c:v>
                </c:pt>
                <c:pt idx="16">
                  <c:v>42532</c:v>
                </c:pt>
                <c:pt idx="17">
                  <c:v>42532</c:v>
                </c:pt>
                <c:pt idx="18">
                  <c:v>50064</c:v>
                </c:pt>
                <c:pt idx="19">
                  <c:v>50064</c:v>
                </c:pt>
                <c:pt idx="20">
                  <c:v>42532</c:v>
                </c:pt>
                <c:pt idx="21">
                  <c:v>42532</c:v>
                </c:pt>
                <c:pt idx="22">
                  <c:v>35000</c:v>
                </c:pt>
                <c:pt idx="23">
                  <c:v>28140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31-456D-913E-89C96672EADB}"/>
            </c:ext>
          </c:extLst>
        </c:ser>
        <c:ser>
          <c:idx val="4"/>
          <c:order val="4"/>
          <c:tx>
            <c:strRef>
              <c:f>'Siemens-Gamesa SWT-3.6-130'!$G$2</c:f>
              <c:strCache>
                <c:ptCount val="1"/>
                <c:pt idx="0">
                  <c:v>Aftissat Wind Farm Phase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'Siemens-Gamesa SWT-3.6-130'!$D$4:$D$27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'Siemens-Gamesa SWT-3.6-130'!$G$4:$G$27</c:f>
              <c:numCache>
                <c:formatCode>General</c:formatCode>
                <c:ptCount val="24"/>
                <c:pt idx="0">
                  <c:v>88760</c:v>
                </c:pt>
                <c:pt idx="1">
                  <c:v>88760</c:v>
                </c:pt>
                <c:pt idx="2">
                  <c:v>71064</c:v>
                </c:pt>
                <c:pt idx="3">
                  <c:v>71064</c:v>
                </c:pt>
                <c:pt idx="4">
                  <c:v>71064</c:v>
                </c:pt>
                <c:pt idx="5">
                  <c:v>71064</c:v>
                </c:pt>
                <c:pt idx="6">
                  <c:v>71064</c:v>
                </c:pt>
                <c:pt idx="7">
                  <c:v>71064</c:v>
                </c:pt>
                <c:pt idx="8">
                  <c:v>71064</c:v>
                </c:pt>
                <c:pt idx="9">
                  <c:v>71064</c:v>
                </c:pt>
                <c:pt idx="10">
                  <c:v>71064</c:v>
                </c:pt>
                <c:pt idx="11">
                  <c:v>71064</c:v>
                </c:pt>
                <c:pt idx="12">
                  <c:v>71064</c:v>
                </c:pt>
                <c:pt idx="13">
                  <c:v>88760</c:v>
                </c:pt>
                <c:pt idx="14">
                  <c:v>88760</c:v>
                </c:pt>
                <c:pt idx="15">
                  <c:v>106456</c:v>
                </c:pt>
                <c:pt idx="16">
                  <c:v>126896</c:v>
                </c:pt>
                <c:pt idx="17">
                  <c:v>126896</c:v>
                </c:pt>
                <c:pt idx="18">
                  <c:v>147280</c:v>
                </c:pt>
                <c:pt idx="19">
                  <c:v>147280</c:v>
                </c:pt>
                <c:pt idx="20">
                  <c:v>126896</c:v>
                </c:pt>
                <c:pt idx="21">
                  <c:v>126896</c:v>
                </c:pt>
                <c:pt idx="22">
                  <c:v>106456</c:v>
                </c:pt>
                <c:pt idx="23">
                  <c:v>88760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31-456D-913E-89C96672EADB}"/>
            </c:ext>
          </c:extLst>
        </c:ser>
        <c:ser>
          <c:idx val="5"/>
          <c:order val="5"/>
          <c:tx>
            <c:strRef>
              <c:f>'Gamesa G52-850'!$G$2</c:f>
              <c:strCache>
                <c:ptCount val="1"/>
                <c:pt idx="0">
                  <c:v>Ciments du Meroc Wind Farm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'Gamesa G52-850'!$D$4:$D$27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'Gamesa G52-850'!$G$4:$G$27</c:f>
              <c:numCache>
                <c:formatCode>General</c:formatCode>
                <c:ptCount val="24"/>
                <c:pt idx="0">
                  <c:v>1218</c:v>
                </c:pt>
                <c:pt idx="1">
                  <c:v>1218</c:v>
                </c:pt>
                <c:pt idx="2">
                  <c:v>978</c:v>
                </c:pt>
                <c:pt idx="3">
                  <c:v>978</c:v>
                </c:pt>
                <c:pt idx="4">
                  <c:v>978</c:v>
                </c:pt>
                <c:pt idx="5">
                  <c:v>978</c:v>
                </c:pt>
                <c:pt idx="6">
                  <c:v>978</c:v>
                </c:pt>
                <c:pt idx="7">
                  <c:v>978</c:v>
                </c:pt>
                <c:pt idx="8">
                  <c:v>978</c:v>
                </c:pt>
                <c:pt idx="9">
                  <c:v>978</c:v>
                </c:pt>
                <c:pt idx="10">
                  <c:v>978</c:v>
                </c:pt>
                <c:pt idx="11">
                  <c:v>978</c:v>
                </c:pt>
                <c:pt idx="12">
                  <c:v>978</c:v>
                </c:pt>
                <c:pt idx="13">
                  <c:v>1218</c:v>
                </c:pt>
                <c:pt idx="14">
                  <c:v>1218</c:v>
                </c:pt>
                <c:pt idx="15">
                  <c:v>1530</c:v>
                </c:pt>
                <c:pt idx="16">
                  <c:v>1842</c:v>
                </c:pt>
                <c:pt idx="17">
                  <c:v>1842</c:v>
                </c:pt>
                <c:pt idx="18">
                  <c:v>2226</c:v>
                </c:pt>
                <c:pt idx="19">
                  <c:v>2226</c:v>
                </c:pt>
                <c:pt idx="20">
                  <c:v>1842</c:v>
                </c:pt>
                <c:pt idx="21">
                  <c:v>1842</c:v>
                </c:pt>
                <c:pt idx="22">
                  <c:v>1530</c:v>
                </c:pt>
                <c:pt idx="23">
                  <c:v>1218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31-456D-913E-89C96672EADB}"/>
            </c:ext>
          </c:extLst>
        </c:ser>
        <c:ser>
          <c:idx val="6"/>
          <c:order val="6"/>
          <c:tx>
            <c:strRef>
              <c:f>Summary!$W$2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Summary!$P$3:$P$26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Summary!$W$3:$W$26</c:f>
              <c:numCache>
                <c:formatCode>General</c:formatCode>
                <c:ptCount val="24"/>
                <c:pt idx="0">
                  <c:v>283201</c:v>
                </c:pt>
                <c:pt idx="1">
                  <c:v>283201</c:v>
                </c:pt>
                <c:pt idx="2">
                  <c:v>224684</c:v>
                </c:pt>
                <c:pt idx="3">
                  <c:v>224684</c:v>
                </c:pt>
                <c:pt idx="4">
                  <c:v>224684</c:v>
                </c:pt>
                <c:pt idx="5">
                  <c:v>224684</c:v>
                </c:pt>
                <c:pt idx="6">
                  <c:v>224684</c:v>
                </c:pt>
                <c:pt idx="7">
                  <c:v>224684</c:v>
                </c:pt>
                <c:pt idx="8">
                  <c:v>224684</c:v>
                </c:pt>
                <c:pt idx="9">
                  <c:v>224684</c:v>
                </c:pt>
                <c:pt idx="10">
                  <c:v>224684</c:v>
                </c:pt>
                <c:pt idx="11">
                  <c:v>224684</c:v>
                </c:pt>
                <c:pt idx="12">
                  <c:v>224684</c:v>
                </c:pt>
                <c:pt idx="13">
                  <c:v>283201</c:v>
                </c:pt>
                <c:pt idx="14">
                  <c:v>283201</c:v>
                </c:pt>
                <c:pt idx="15">
                  <c:v>342841</c:v>
                </c:pt>
                <c:pt idx="16">
                  <c:v>413939</c:v>
                </c:pt>
                <c:pt idx="17">
                  <c:v>413939</c:v>
                </c:pt>
                <c:pt idx="18">
                  <c:v>484900</c:v>
                </c:pt>
                <c:pt idx="19">
                  <c:v>484900</c:v>
                </c:pt>
                <c:pt idx="20">
                  <c:v>413939</c:v>
                </c:pt>
                <c:pt idx="21">
                  <c:v>413939</c:v>
                </c:pt>
                <c:pt idx="22">
                  <c:v>342841</c:v>
                </c:pt>
                <c:pt idx="23">
                  <c:v>283201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31-456D-913E-89C96672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247232"/>
        <c:axId val="2057240512"/>
      </c:scatterChart>
      <c:valAx>
        <c:axId val="2057247232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[hr]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40512"/>
        <c:crosses val="autoZero"/>
        <c:crossBetween val="midCat"/>
        <c:majorUnit val="2"/>
      </c:valAx>
      <c:valAx>
        <c:axId val="20572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Output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 Battery Power Capacity vs. Installed</a:t>
            </a:r>
            <a:r>
              <a:rPr lang="en-US" baseline="0"/>
              <a:t> Wind Capacity Supply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Summary!$AE$14</c:f>
              <c:strCache>
                <c:ptCount val="1"/>
                <c:pt idx="0">
                  <c:v>Base 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Summary!$AD$15:$AD$21</c:f>
              <c:numCache>
                <c:formatCode>General</c:formatCode>
                <c:ptCount val="7"/>
                <c:pt idx="0">
                  <c:v>51</c:v>
                </c:pt>
                <c:pt idx="1">
                  <c:v>51</c:v>
                </c:pt>
                <c:pt idx="2">
                  <c:v>100</c:v>
                </c:pt>
                <c:pt idx="3">
                  <c:v>102</c:v>
                </c:pt>
                <c:pt idx="4">
                  <c:v>202</c:v>
                </c:pt>
                <c:pt idx="5">
                  <c:v>302</c:v>
                </c:pt>
                <c:pt idx="6">
                  <c:v>808</c:v>
                </c:pt>
              </c:numCache>
            </c:numRef>
          </c:xVal>
          <c:yVal>
            <c:numRef>
              <c:f>Summary!$AE$15:$AE$21</c:f>
              <c:numCache>
                <c:formatCode>General</c:formatCode>
                <c:ptCount val="7"/>
                <c:pt idx="0">
                  <c:v>20</c:v>
                </c:pt>
                <c:pt idx="1">
                  <c:v>1.25</c:v>
                </c:pt>
                <c:pt idx="2">
                  <c:v>29.2</c:v>
                </c:pt>
                <c:pt idx="3">
                  <c:v>30</c:v>
                </c:pt>
                <c:pt idx="4">
                  <c:v>90.5</c:v>
                </c:pt>
                <c:pt idx="5">
                  <c:v>119</c:v>
                </c:pt>
                <c:pt idx="6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14-43ED-859D-AC3C12F6E86F}"/>
            </c:ext>
          </c:extLst>
        </c:ser>
        <c:ser>
          <c:idx val="1"/>
          <c:order val="1"/>
          <c:tx>
            <c:strRef>
              <c:f>Summary!$AF$14</c:f>
              <c:strCache>
                <c:ptCount val="1"/>
                <c:pt idx="0">
                  <c:v>Peaking Load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Summary!$AD$15:$AD$21</c:f>
              <c:numCache>
                <c:formatCode>General</c:formatCode>
                <c:ptCount val="7"/>
                <c:pt idx="0">
                  <c:v>51</c:v>
                </c:pt>
                <c:pt idx="1">
                  <c:v>51</c:v>
                </c:pt>
                <c:pt idx="2">
                  <c:v>100</c:v>
                </c:pt>
                <c:pt idx="3">
                  <c:v>102</c:v>
                </c:pt>
                <c:pt idx="4">
                  <c:v>202</c:v>
                </c:pt>
                <c:pt idx="5">
                  <c:v>302</c:v>
                </c:pt>
                <c:pt idx="6">
                  <c:v>808</c:v>
                </c:pt>
              </c:numCache>
            </c:numRef>
          </c:xVal>
          <c:yVal>
            <c:numRef>
              <c:f>Summary!$AF$15:$AF$21</c:f>
              <c:numCache>
                <c:formatCode>General</c:formatCode>
                <c:ptCount val="7"/>
                <c:pt idx="0">
                  <c:v>51</c:v>
                </c:pt>
                <c:pt idx="1">
                  <c:v>6.5</c:v>
                </c:pt>
                <c:pt idx="2">
                  <c:v>100</c:v>
                </c:pt>
                <c:pt idx="3">
                  <c:v>102</c:v>
                </c:pt>
                <c:pt idx="4">
                  <c:v>202</c:v>
                </c:pt>
                <c:pt idx="5">
                  <c:v>302</c:v>
                </c:pt>
                <c:pt idx="6">
                  <c:v>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14-43ED-859D-AC3C12F6E86F}"/>
            </c:ext>
          </c:extLst>
        </c:ser>
        <c:ser>
          <c:idx val="2"/>
          <c:order val="2"/>
          <c:tx>
            <c:strRef>
              <c:f>Summary!$AG$14</c:f>
              <c:strCache>
                <c:ptCount val="1"/>
                <c:pt idx="0">
                  <c:v>Smoothed Load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Summary!$AD$15:$AD$21</c:f>
              <c:numCache>
                <c:formatCode>General</c:formatCode>
                <c:ptCount val="7"/>
                <c:pt idx="0">
                  <c:v>51</c:v>
                </c:pt>
                <c:pt idx="1">
                  <c:v>51</c:v>
                </c:pt>
                <c:pt idx="2">
                  <c:v>100</c:v>
                </c:pt>
                <c:pt idx="3">
                  <c:v>102</c:v>
                </c:pt>
                <c:pt idx="4">
                  <c:v>202</c:v>
                </c:pt>
                <c:pt idx="5">
                  <c:v>302</c:v>
                </c:pt>
                <c:pt idx="6">
                  <c:v>808</c:v>
                </c:pt>
              </c:numCache>
            </c:numRef>
          </c:xVal>
          <c:yVal>
            <c:numRef>
              <c:f>Summary!$AG$15:$AG$21</c:f>
              <c:numCache>
                <c:formatCode>General</c:formatCode>
                <c:ptCount val="7"/>
                <c:pt idx="0">
                  <c:v>28.5</c:v>
                </c:pt>
                <c:pt idx="1">
                  <c:v>1.75</c:v>
                </c:pt>
                <c:pt idx="2">
                  <c:v>42</c:v>
                </c:pt>
                <c:pt idx="3">
                  <c:v>43</c:v>
                </c:pt>
                <c:pt idx="4">
                  <c:v>129</c:v>
                </c:pt>
                <c:pt idx="5">
                  <c:v>170</c:v>
                </c:pt>
                <c:pt idx="6">
                  <c:v>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14-43ED-859D-AC3C12F6E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709136"/>
        <c:axId val="1570702416"/>
      </c:scatterChart>
      <c:valAx>
        <c:axId val="1570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Installed</a:t>
                </a:r>
                <a:r>
                  <a:rPr lang="en-US" baseline="0"/>
                  <a:t> Wind Capacity Supply [MW]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702416"/>
        <c:crosses val="autoZero"/>
        <c:crossBetween val="midCat"/>
      </c:valAx>
      <c:valAx>
        <c:axId val="15707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  <a:r>
                  <a:rPr lang="en-US" baseline="0"/>
                  <a:t> Power Capacity of Battery [MW]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70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 Battery Storage Capacity</a:t>
            </a:r>
            <a:r>
              <a:rPr lang="en-US" baseline="0"/>
              <a:t> vs. Installed Wind Capacity Supply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Summary!$AJ$14</c:f>
              <c:strCache>
                <c:ptCount val="1"/>
                <c:pt idx="0">
                  <c:v>Base 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Summary!$AI$15:$AI$21</c:f>
              <c:numCache>
                <c:formatCode>General</c:formatCode>
                <c:ptCount val="7"/>
                <c:pt idx="0">
                  <c:v>51</c:v>
                </c:pt>
                <c:pt idx="1">
                  <c:v>51</c:v>
                </c:pt>
                <c:pt idx="2">
                  <c:v>100</c:v>
                </c:pt>
                <c:pt idx="3">
                  <c:v>102</c:v>
                </c:pt>
                <c:pt idx="4">
                  <c:v>202</c:v>
                </c:pt>
                <c:pt idx="5">
                  <c:v>302</c:v>
                </c:pt>
                <c:pt idx="6">
                  <c:v>808</c:v>
                </c:pt>
              </c:numCache>
            </c:numRef>
          </c:xVal>
          <c:yVal>
            <c:numRef>
              <c:f>Summary!$AJ$15:$AJ$21</c:f>
              <c:numCache>
                <c:formatCode>General</c:formatCode>
                <c:ptCount val="7"/>
                <c:pt idx="0">
                  <c:v>60.6</c:v>
                </c:pt>
                <c:pt idx="1">
                  <c:v>4.2699999999999996</c:v>
                </c:pt>
                <c:pt idx="2">
                  <c:v>93</c:v>
                </c:pt>
                <c:pt idx="3">
                  <c:v>93.2</c:v>
                </c:pt>
                <c:pt idx="4">
                  <c:v>255</c:v>
                </c:pt>
                <c:pt idx="5">
                  <c:v>362</c:v>
                </c:pt>
                <c:pt idx="6">
                  <c:v>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F-441A-9CD3-773C9131AD4B}"/>
            </c:ext>
          </c:extLst>
        </c:ser>
        <c:ser>
          <c:idx val="1"/>
          <c:order val="1"/>
          <c:tx>
            <c:strRef>
              <c:f>Summary!$AK$14</c:f>
              <c:strCache>
                <c:ptCount val="1"/>
                <c:pt idx="0">
                  <c:v>Peaking Load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Summary!$AI$15:$AI$21</c:f>
              <c:numCache>
                <c:formatCode>General</c:formatCode>
                <c:ptCount val="7"/>
                <c:pt idx="0">
                  <c:v>51</c:v>
                </c:pt>
                <c:pt idx="1">
                  <c:v>51</c:v>
                </c:pt>
                <c:pt idx="2">
                  <c:v>100</c:v>
                </c:pt>
                <c:pt idx="3">
                  <c:v>102</c:v>
                </c:pt>
                <c:pt idx="4">
                  <c:v>202</c:v>
                </c:pt>
                <c:pt idx="5">
                  <c:v>302</c:v>
                </c:pt>
                <c:pt idx="6">
                  <c:v>808</c:v>
                </c:pt>
              </c:numCache>
            </c:numRef>
          </c:xVal>
          <c:yVal>
            <c:numRef>
              <c:f>Summary!$AK$15:$AK$21</c:f>
              <c:numCache>
                <c:formatCode>General</c:formatCode>
                <c:ptCount val="7"/>
                <c:pt idx="0">
                  <c:v>325</c:v>
                </c:pt>
                <c:pt idx="1">
                  <c:v>20.6</c:v>
                </c:pt>
                <c:pt idx="2">
                  <c:v>475</c:v>
                </c:pt>
                <c:pt idx="3">
                  <c:v>487</c:v>
                </c:pt>
                <c:pt idx="4">
                  <c:v>1480</c:v>
                </c:pt>
                <c:pt idx="5">
                  <c:v>1936</c:v>
                </c:pt>
                <c:pt idx="6">
                  <c:v>4724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7F-441A-9CD3-773C9131AD4B}"/>
            </c:ext>
          </c:extLst>
        </c:ser>
        <c:ser>
          <c:idx val="2"/>
          <c:order val="2"/>
          <c:tx>
            <c:strRef>
              <c:f>Summary!$AL$14</c:f>
              <c:strCache>
                <c:ptCount val="1"/>
                <c:pt idx="0">
                  <c:v>Smoothed Load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Summary!$AI$15:$AI$21</c:f>
              <c:numCache>
                <c:formatCode>General</c:formatCode>
                <c:ptCount val="7"/>
                <c:pt idx="0">
                  <c:v>51</c:v>
                </c:pt>
                <c:pt idx="1">
                  <c:v>51</c:v>
                </c:pt>
                <c:pt idx="2">
                  <c:v>100</c:v>
                </c:pt>
                <c:pt idx="3">
                  <c:v>102</c:v>
                </c:pt>
                <c:pt idx="4">
                  <c:v>202</c:v>
                </c:pt>
                <c:pt idx="5">
                  <c:v>302</c:v>
                </c:pt>
                <c:pt idx="6">
                  <c:v>808</c:v>
                </c:pt>
              </c:numCache>
            </c:numRef>
          </c:xVal>
          <c:yVal>
            <c:numRef>
              <c:f>Summary!$AL$15:$AL$21</c:f>
              <c:numCache>
                <c:formatCode>General</c:formatCode>
                <c:ptCount val="7"/>
                <c:pt idx="0">
                  <c:v>147</c:v>
                </c:pt>
                <c:pt idx="1">
                  <c:v>9.7799999999999994</c:v>
                </c:pt>
                <c:pt idx="2">
                  <c:v>216</c:v>
                </c:pt>
                <c:pt idx="3">
                  <c:v>221</c:v>
                </c:pt>
                <c:pt idx="4">
                  <c:v>655</c:v>
                </c:pt>
                <c:pt idx="5">
                  <c:v>873</c:v>
                </c:pt>
                <c:pt idx="6">
                  <c:v>2117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7F-441A-9CD3-773C9131A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572384"/>
        <c:axId val="1340575744"/>
      </c:scatterChart>
      <c:valAx>
        <c:axId val="134057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Installed Wind Capacity</a:t>
                </a:r>
                <a:r>
                  <a:rPr lang="en-US" baseline="0"/>
                  <a:t> Supply [MW]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75744"/>
        <c:crosses val="autoZero"/>
        <c:crossBetween val="midCat"/>
      </c:valAx>
      <c:valAx>
        <c:axId val="13405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 Storage Capacity of Battery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7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Daily Wind Speeds per Hour in Laayoune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'Wind outputs'!$B$2</c:f>
              <c:strCache>
                <c:ptCount val="1"/>
                <c:pt idx="0">
                  <c:v>50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outputs'!$A$3:$A$26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outputs'!$B$3:$B$26</c:f>
              <c:numCache>
                <c:formatCode>General</c:formatCode>
                <c:ptCount val="24"/>
                <c:pt idx="0">
                  <c:v>7.3</c:v>
                </c:pt>
                <c:pt idx="1">
                  <c:v>7.1</c:v>
                </c:pt>
                <c:pt idx="2">
                  <c:v>6.9</c:v>
                </c:pt>
                <c:pt idx="3">
                  <c:v>6.9</c:v>
                </c:pt>
                <c:pt idx="4">
                  <c:v>6.9</c:v>
                </c:pt>
                <c:pt idx="5">
                  <c:v>6.9</c:v>
                </c:pt>
                <c:pt idx="6">
                  <c:v>6.9</c:v>
                </c:pt>
                <c:pt idx="7">
                  <c:v>6.8</c:v>
                </c:pt>
                <c:pt idx="8">
                  <c:v>6.8</c:v>
                </c:pt>
                <c:pt idx="9">
                  <c:v>6.7</c:v>
                </c:pt>
                <c:pt idx="10">
                  <c:v>6.6</c:v>
                </c:pt>
                <c:pt idx="11">
                  <c:v>6.8</c:v>
                </c:pt>
                <c:pt idx="12">
                  <c:v>6.9</c:v>
                </c:pt>
                <c:pt idx="13">
                  <c:v>7.1</c:v>
                </c:pt>
                <c:pt idx="14">
                  <c:v>7.3</c:v>
                </c:pt>
                <c:pt idx="15">
                  <c:v>7.7</c:v>
                </c:pt>
                <c:pt idx="16">
                  <c:v>8.1</c:v>
                </c:pt>
                <c:pt idx="17">
                  <c:v>8.3000000000000007</c:v>
                </c:pt>
                <c:pt idx="18">
                  <c:v>8.5</c:v>
                </c:pt>
                <c:pt idx="19">
                  <c:v>8.5</c:v>
                </c:pt>
                <c:pt idx="20">
                  <c:v>8.4</c:v>
                </c:pt>
                <c:pt idx="21">
                  <c:v>8.1999999999999993</c:v>
                </c:pt>
                <c:pt idx="22">
                  <c:v>7.8</c:v>
                </c:pt>
                <c:pt idx="23">
                  <c:v>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F3-4638-982D-DA12FFF2830A}"/>
            </c:ext>
          </c:extLst>
        </c:ser>
        <c:ser>
          <c:idx val="1"/>
          <c:order val="1"/>
          <c:tx>
            <c:strRef>
              <c:f>'Wind outputs'!$D$1</c:f>
              <c:strCache>
                <c:ptCount val="1"/>
                <c:pt idx="0">
                  <c:v>75 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 outputs'!$D$3:$D$26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outputs'!$E$3:$E$26</c:f>
              <c:numCache>
                <c:formatCode>General</c:formatCode>
                <c:ptCount val="24"/>
                <c:pt idx="0">
                  <c:v>7.6</c:v>
                </c:pt>
                <c:pt idx="1">
                  <c:v>7.5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7.3</c:v>
                </c:pt>
                <c:pt idx="6">
                  <c:v>7.2</c:v>
                </c:pt>
                <c:pt idx="7">
                  <c:v>7.2</c:v>
                </c:pt>
                <c:pt idx="8">
                  <c:v>7.1</c:v>
                </c:pt>
                <c:pt idx="9">
                  <c:v>7.1</c:v>
                </c:pt>
                <c:pt idx="10">
                  <c:v>7</c:v>
                </c:pt>
                <c:pt idx="11">
                  <c:v>7.1</c:v>
                </c:pt>
                <c:pt idx="12">
                  <c:v>7.3</c:v>
                </c:pt>
                <c:pt idx="13">
                  <c:v>7.5</c:v>
                </c:pt>
                <c:pt idx="14">
                  <c:v>7.7</c:v>
                </c:pt>
                <c:pt idx="15">
                  <c:v>8.1</c:v>
                </c:pt>
                <c:pt idx="16">
                  <c:v>8.6</c:v>
                </c:pt>
                <c:pt idx="17">
                  <c:v>8.8000000000000007</c:v>
                </c:pt>
                <c:pt idx="18">
                  <c:v>9</c:v>
                </c:pt>
                <c:pt idx="19">
                  <c:v>9</c:v>
                </c:pt>
                <c:pt idx="20">
                  <c:v>8.9</c:v>
                </c:pt>
                <c:pt idx="21">
                  <c:v>8.5</c:v>
                </c:pt>
                <c:pt idx="22">
                  <c:v>8.1999999999999993</c:v>
                </c:pt>
                <c:pt idx="23">
                  <c:v>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F3-4638-982D-DA12FFF2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42512"/>
        <c:axId val="1406544912"/>
      </c:scatterChart>
      <c:valAx>
        <c:axId val="14065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[hr]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544912"/>
        <c:crosses val="autoZero"/>
        <c:crossBetween val="midCat"/>
      </c:valAx>
      <c:valAx>
        <c:axId val="140654491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Wind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54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632460</xdr:colOff>
      <xdr:row>6</xdr:row>
      <xdr:rowOff>7620</xdr:rowOff>
    </xdr:from>
    <xdr:to>
      <xdr:col>8</xdr:col>
      <xdr:colOff>38100</xdr:colOff>
      <xdr:row>21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92A9E-E35F-461D-B920-D2B654D87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6</xdr:row>
      <xdr:rowOff>0</xdr:rowOff>
    </xdr:from>
    <xdr:to>
      <xdr:col>14</xdr:col>
      <xdr:colOff>15240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280216-A17B-443D-B4A8-3BF7065E6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</xdr:colOff>
      <xdr:row>21</xdr:row>
      <xdr:rowOff>7620</xdr:rowOff>
    </xdr:from>
    <xdr:to>
      <xdr:col>8</xdr:col>
      <xdr:colOff>3810</xdr:colOff>
      <xdr:row>35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EBABE6-70BD-4C6A-9A43-CE7164ACD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636270</xdr:colOff>
      <xdr:row>20</xdr:row>
      <xdr:rowOff>179070</xdr:rowOff>
    </xdr:from>
    <xdr:to>
      <xdr:col>13</xdr:col>
      <xdr:colOff>624840</xdr:colOff>
      <xdr:row>35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DBEDAE-8DE1-497A-A493-36F2E341F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35</xdr:row>
      <xdr:rowOff>163830</xdr:rowOff>
    </xdr:from>
    <xdr:to>
      <xdr:col>7</xdr:col>
      <xdr:colOff>632460</xdr:colOff>
      <xdr:row>51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321A0F-49B2-4241-BE0D-4C34DA7F9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594360</xdr:colOff>
      <xdr:row>35</xdr:row>
      <xdr:rowOff>140970</xdr:rowOff>
    </xdr:from>
    <xdr:to>
      <xdr:col>14</xdr:col>
      <xdr:colOff>11430</xdr:colOff>
      <xdr:row>51</xdr:row>
      <xdr:rowOff>11430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01B2CC7-6443-7B79-C391-592665A5C35D}"/>
            </a:ext>
          </a:extLst>
        </xdr:cNvPr>
        <xdr:cNvSpPr/>
      </xdr:nvSpPr>
      <xdr:spPr>
        <a:xfrm>
          <a:off x="5074920" y="6541770"/>
          <a:ext cx="3897630" cy="27965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157371</xdr:colOff>
      <xdr:row>36</xdr:row>
      <xdr:rowOff>179318</xdr:rowOff>
    </xdr:from>
    <xdr:to>
      <xdr:col>22</xdr:col>
      <xdr:colOff>600490</xdr:colOff>
      <xdr:row>62</xdr:row>
      <xdr:rowOff>136664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39AB08-089B-0BEA-62E1-BCD217EDF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273327</xdr:colOff>
      <xdr:row>22</xdr:row>
      <xdr:rowOff>175175</xdr:rowOff>
    </xdr:from>
    <xdr:to>
      <xdr:col>35</xdr:col>
      <xdr:colOff>57978</xdr:colOff>
      <xdr:row>45</xdr:row>
      <xdr:rowOff>169793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D8A4B2-6EAD-0EBC-C1E1-7ED16A8A7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167723</xdr:colOff>
      <xdr:row>23</xdr:row>
      <xdr:rowOff>133762</xdr:rowOff>
    </xdr:from>
    <xdr:to>
      <xdr:col>43</xdr:col>
      <xdr:colOff>637762</xdr:colOff>
      <xdr:row>46</xdr:row>
      <xdr:rowOff>120096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0D873E-EE88-ECDC-BC3E-32A75D6A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62864</xdr:rowOff>
    </xdr:from>
    <xdr:to>
      <xdr:col>6</xdr:col>
      <xdr:colOff>552450</xdr:colOff>
      <xdr:row>49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A758E-6581-0137-CE5A-33BE72421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100101</xdr:rowOff>
    </xdr:from>
    <xdr:to>
      <xdr:col>6</xdr:col>
      <xdr:colOff>575094</xdr:colOff>
      <xdr:row>61</xdr:row>
      <xdr:rowOff>107829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BF69B-F169-7528-6369-B82EA7D94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6</xdr:row>
      <xdr:rowOff>89535</xdr:rowOff>
    </xdr:from>
    <xdr:to>
      <xdr:col>15</xdr:col>
      <xdr:colOff>388620</xdr:colOff>
      <xdr:row>21</xdr:row>
      <xdr:rowOff>89535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18D905-41D7-7336-E30B-B91965613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41</xdr:row>
      <xdr:rowOff>85725</xdr:rowOff>
    </xdr:from>
    <xdr:to>
      <xdr:col>13</xdr:col>
      <xdr:colOff>217170</xdr:colOff>
      <xdr:row>56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B1D34-253C-952E-AC62-51CA38045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4</xdr:row>
      <xdr:rowOff>100965</xdr:rowOff>
    </xdr:from>
    <xdr:to>
      <xdr:col>15</xdr:col>
      <xdr:colOff>38100</xdr:colOff>
      <xdr:row>19</xdr:row>
      <xdr:rowOff>100965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C10AD-03A8-8B4E-72EB-684C83E35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41</xdr:row>
      <xdr:rowOff>85725</xdr:rowOff>
    </xdr:from>
    <xdr:to>
      <xdr:col>13</xdr:col>
      <xdr:colOff>582930</xdr:colOff>
      <xdr:row>56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D126B-5554-0B9B-4C42-CE1FB0EEC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41</xdr:row>
      <xdr:rowOff>85725</xdr:rowOff>
    </xdr:from>
    <xdr:to>
      <xdr:col>13</xdr:col>
      <xdr:colOff>582930</xdr:colOff>
      <xdr:row>56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D682B-29EC-A033-9B10-A69DCFBC5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8BC7-F5BB-4138-8F85-F3EF8927CBF2}">
  <dimension ref="A1:O15"/>
  <sheetViews>
    <sheetView workbookViewId="0">
      <selection activeCell="C2" sqref="C2"/>
    </sheetView>
  </sheetViews>
  <sheetFormatPr defaultRowHeight="14.4" x14ac:dyDescent="0.55000000000000004"/>
  <sheetData>
    <row r="1" spans="1:15" ht="31.8" thickBot="1" x14ac:dyDescent="0.6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3" t="s">
        <v>21</v>
      </c>
      <c r="G1" s="3" t="s">
        <v>22</v>
      </c>
      <c r="H1" s="3" t="s">
        <v>24</v>
      </c>
      <c r="I1" s="3" t="s">
        <v>25</v>
      </c>
      <c r="J1" s="3" t="s">
        <v>32</v>
      </c>
      <c r="K1" s="3" t="s">
        <v>54</v>
      </c>
      <c r="L1" s="3" t="s">
        <v>55</v>
      </c>
      <c r="M1" s="3" t="s">
        <v>56</v>
      </c>
      <c r="N1" s="3" t="s">
        <v>57</v>
      </c>
      <c r="O1" s="3" t="s">
        <v>58</v>
      </c>
    </row>
    <row r="2" spans="1:15" ht="31.8" thickBot="1" x14ac:dyDescent="0.6">
      <c r="A2" s="4" t="s">
        <v>0</v>
      </c>
      <c r="B2" s="5" t="s">
        <v>10</v>
      </c>
      <c r="C2" s="5">
        <v>51</v>
      </c>
      <c r="D2" s="5" t="s">
        <v>11</v>
      </c>
      <c r="E2" s="5">
        <v>2013</v>
      </c>
      <c r="F2" s="6">
        <v>22</v>
      </c>
      <c r="G2" s="6" t="s">
        <v>23</v>
      </c>
      <c r="H2" s="6" t="s">
        <v>26</v>
      </c>
      <c r="I2" s="6" t="s">
        <v>27</v>
      </c>
      <c r="J2" s="6" t="s">
        <v>35</v>
      </c>
      <c r="K2">
        <v>12.5</v>
      </c>
      <c r="L2">
        <v>3.5</v>
      </c>
      <c r="M2">
        <v>25</v>
      </c>
      <c r="N2">
        <v>55</v>
      </c>
      <c r="O2" t="s">
        <v>59</v>
      </c>
    </row>
    <row r="3" spans="1:15" ht="31.8" thickBot="1" x14ac:dyDescent="0.6">
      <c r="A3" s="4" t="s">
        <v>1</v>
      </c>
      <c r="B3" s="5" t="s">
        <v>12</v>
      </c>
      <c r="C3" s="5">
        <v>102</v>
      </c>
      <c r="D3" s="5" t="s">
        <v>11</v>
      </c>
      <c r="E3" s="5">
        <v>2014</v>
      </c>
      <c r="F3" s="6">
        <v>61</v>
      </c>
      <c r="G3" s="6" t="s">
        <v>28</v>
      </c>
      <c r="H3" s="6" t="s">
        <v>29</v>
      </c>
      <c r="I3" s="6">
        <v>74</v>
      </c>
      <c r="J3" s="6" t="s">
        <v>33</v>
      </c>
      <c r="K3">
        <v>13</v>
      </c>
      <c r="L3">
        <v>3</v>
      </c>
      <c r="M3" s="6">
        <v>25</v>
      </c>
      <c r="N3" s="6">
        <v>59.5</v>
      </c>
      <c r="O3" t="s">
        <v>60</v>
      </c>
    </row>
    <row r="4" spans="1:15" ht="31.8" thickBot="1" x14ac:dyDescent="0.6">
      <c r="A4" s="4" t="s">
        <v>2</v>
      </c>
      <c r="B4" s="5" t="s">
        <v>12</v>
      </c>
      <c r="C4" s="5">
        <v>100</v>
      </c>
      <c r="D4" s="5" t="s">
        <v>11</v>
      </c>
      <c r="E4" s="5">
        <v>2016</v>
      </c>
      <c r="F4" s="6">
        <v>28</v>
      </c>
      <c r="G4" s="6" t="s">
        <v>30</v>
      </c>
      <c r="H4" s="10">
        <v>2850</v>
      </c>
      <c r="I4" s="6" t="s">
        <v>31</v>
      </c>
      <c r="J4" s="6" t="s">
        <v>34</v>
      </c>
      <c r="K4">
        <v>12.5</v>
      </c>
      <c r="L4">
        <v>3</v>
      </c>
      <c r="M4">
        <v>25</v>
      </c>
      <c r="N4" t="s">
        <v>37</v>
      </c>
      <c r="O4" t="s">
        <v>61</v>
      </c>
    </row>
    <row r="5" spans="1:15" ht="31.8" thickBot="1" x14ac:dyDescent="0.6">
      <c r="A5" s="4" t="s">
        <v>3</v>
      </c>
      <c r="B5" s="5" t="s">
        <v>10</v>
      </c>
      <c r="C5" s="5">
        <v>202</v>
      </c>
      <c r="D5" s="5" t="s">
        <v>11</v>
      </c>
      <c r="E5" s="5">
        <v>2018</v>
      </c>
      <c r="F5" s="6">
        <v>56</v>
      </c>
      <c r="G5" s="6" t="s">
        <v>36</v>
      </c>
      <c r="H5" s="6" t="s">
        <v>62</v>
      </c>
      <c r="I5" s="6" t="s">
        <v>37</v>
      </c>
      <c r="J5" s="6" t="s">
        <v>38</v>
      </c>
    </row>
    <row r="6" spans="1:15" ht="21.3" thickBot="1" x14ac:dyDescent="0.6">
      <c r="A6" s="4" t="s">
        <v>4</v>
      </c>
      <c r="B6" s="5" t="s">
        <v>10</v>
      </c>
      <c r="C6" s="5">
        <v>80</v>
      </c>
      <c r="D6" s="5" t="s">
        <v>13</v>
      </c>
      <c r="E6" s="5">
        <v>2023</v>
      </c>
      <c r="F6" s="8" t="s">
        <v>37</v>
      </c>
      <c r="G6" s="8" t="s">
        <v>37</v>
      </c>
      <c r="H6" s="6"/>
      <c r="I6" s="6"/>
      <c r="J6" s="6" t="s">
        <v>41</v>
      </c>
    </row>
    <row r="7" spans="1:15" ht="31.8" thickBot="1" x14ac:dyDescent="0.6">
      <c r="A7" s="1" t="s">
        <v>5</v>
      </c>
      <c r="B7" s="2" t="s">
        <v>10</v>
      </c>
      <c r="C7" s="2">
        <v>200</v>
      </c>
      <c r="D7" s="2" t="s">
        <v>13</v>
      </c>
      <c r="E7" s="2">
        <v>2023</v>
      </c>
    </row>
    <row r="8" spans="1:15" ht="31.8" thickBot="1" x14ac:dyDescent="0.6">
      <c r="A8" s="1" t="s">
        <v>6</v>
      </c>
      <c r="B8" s="2" t="s">
        <v>12</v>
      </c>
      <c r="C8" s="2">
        <v>50</v>
      </c>
      <c r="D8" s="2" t="s">
        <v>14</v>
      </c>
      <c r="E8" s="2">
        <v>2023</v>
      </c>
    </row>
    <row r="9" spans="1:15" ht="21.3" thickBot="1" x14ac:dyDescent="0.6">
      <c r="A9" s="1" t="s">
        <v>7</v>
      </c>
      <c r="B9" s="2" t="s">
        <v>10</v>
      </c>
      <c r="C9" s="2">
        <v>100</v>
      </c>
      <c r="D9" s="2" t="s">
        <v>14</v>
      </c>
      <c r="E9" s="2">
        <v>2024</v>
      </c>
    </row>
    <row r="10" spans="1:15" ht="31.8" thickBot="1" x14ac:dyDescent="0.6">
      <c r="A10" s="1" t="s">
        <v>8</v>
      </c>
      <c r="B10" s="2" t="s">
        <v>12</v>
      </c>
      <c r="C10" s="2">
        <v>3500</v>
      </c>
      <c r="D10" s="2" t="s">
        <v>14</v>
      </c>
      <c r="E10" s="2">
        <v>2027</v>
      </c>
    </row>
    <row r="11" spans="1:15" ht="42.3" thickBot="1" x14ac:dyDescent="0.6">
      <c r="A11" s="1" t="s">
        <v>9</v>
      </c>
      <c r="B11" s="2" t="s">
        <v>12</v>
      </c>
      <c r="C11" s="2">
        <v>5000</v>
      </c>
      <c r="D11" s="2" t="s">
        <v>15</v>
      </c>
      <c r="E11" s="2">
        <v>2027</v>
      </c>
    </row>
    <row r="12" spans="1:15" ht="21" x14ac:dyDescent="0.55000000000000004">
      <c r="A12" s="7" t="s">
        <v>39</v>
      </c>
      <c r="B12" s="6"/>
      <c r="C12" s="6" t="s">
        <v>42</v>
      </c>
      <c r="D12" s="8" t="s">
        <v>13</v>
      </c>
      <c r="E12" s="6"/>
      <c r="F12" s="6">
        <v>17</v>
      </c>
      <c r="G12" s="6" t="s">
        <v>37</v>
      </c>
      <c r="H12" s="6" t="s">
        <v>37</v>
      </c>
      <c r="I12" s="6" t="s">
        <v>37</v>
      </c>
      <c r="J12" s="6" t="s">
        <v>40</v>
      </c>
    </row>
    <row r="13" spans="1:15" ht="21" x14ac:dyDescent="0.55000000000000004">
      <c r="A13" s="7" t="s">
        <v>43</v>
      </c>
      <c r="B13" s="9" t="s">
        <v>44</v>
      </c>
      <c r="C13" s="6" t="s">
        <v>45</v>
      </c>
      <c r="D13" s="6" t="s">
        <v>11</v>
      </c>
      <c r="E13" s="6"/>
      <c r="F13" s="6">
        <v>6</v>
      </c>
      <c r="G13" s="6" t="s">
        <v>46</v>
      </c>
      <c r="H13" s="6" t="s">
        <v>47</v>
      </c>
      <c r="I13" s="6" t="s">
        <v>48</v>
      </c>
      <c r="J13" s="6" t="s">
        <v>49</v>
      </c>
    </row>
    <row r="14" spans="1:15" x14ac:dyDescent="0.55000000000000004">
      <c r="A14" s="7" t="s">
        <v>50</v>
      </c>
      <c r="B14" s="9" t="s">
        <v>44</v>
      </c>
      <c r="C14" s="6" t="s">
        <v>51</v>
      </c>
      <c r="D14" s="10" t="s">
        <v>11</v>
      </c>
      <c r="E14" s="6"/>
      <c r="F14" s="6">
        <v>131</v>
      </c>
      <c r="G14" s="6" t="s">
        <v>23</v>
      </c>
      <c r="H14" s="6" t="s">
        <v>26</v>
      </c>
      <c r="I14" s="6" t="s">
        <v>27</v>
      </c>
      <c r="J14" s="6" t="s">
        <v>52</v>
      </c>
    </row>
    <row r="15" spans="1:15" x14ac:dyDescent="0.55000000000000004">
      <c r="A15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F3E0-259D-480A-814E-AF72C807D4AB}">
  <dimension ref="B1:AX51"/>
  <sheetViews>
    <sheetView tabSelected="1" topLeftCell="Y11" zoomScale="92" workbookViewId="0">
      <selection activeCell="AE16" sqref="AE16"/>
    </sheetView>
  </sheetViews>
  <sheetFormatPr defaultRowHeight="14.4" x14ac:dyDescent="0.55000000000000004"/>
  <cols>
    <col min="24" max="24" width="23.47265625" bestFit="1" customWidth="1"/>
    <col min="30" max="30" width="9.41796875" bestFit="1" customWidth="1"/>
  </cols>
  <sheetData>
    <row r="1" spans="16:50" x14ac:dyDescent="0.55000000000000004">
      <c r="Q1" t="s">
        <v>0</v>
      </c>
      <c r="R1" t="s">
        <v>50</v>
      </c>
      <c r="S1" t="s">
        <v>1</v>
      </c>
      <c r="T1" t="s">
        <v>2</v>
      </c>
      <c r="U1" t="s">
        <v>3</v>
      </c>
      <c r="V1" t="s">
        <v>94</v>
      </c>
    </row>
    <row r="2" spans="16:50" x14ac:dyDescent="0.55000000000000004">
      <c r="P2" t="s">
        <v>65</v>
      </c>
      <c r="Q2" t="s">
        <v>72</v>
      </c>
      <c r="R2" t="s">
        <v>72</v>
      </c>
      <c r="S2" t="s">
        <v>72</v>
      </c>
      <c r="T2" t="s">
        <v>72</v>
      </c>
      <c r="U2" t="s">
        <v>72</v>
      </c>
      <c r="V2" t="s">
        <v>72</v>
      </c>
      <c r="W2" t="s">
        <v>95</v>
      </c>
    </row>
    <row r="3" spans="16:50" x14ac:dyDescent="0.55000000000000004">
      <c r="P3">
        <v>0</v>
      </c>
      <c r="Q3">
        <v>19536</v>
      </c>
      <c r="R3">
        <v>116328</v>
      </c>
      <c r="S3">
        <v>29219</v>
      </c>
      <c r="T3">
        <v>28140</v>
      </c>
      <c r="U3">
        <v>88760</v>
      </c>
      <c r="V3">
        <v>1218</v>
      </c>
      <c r="W3">
        <f>SUM(Q3:V3)</f>
        <v>283201</v>
      </c>
      <c r="X3" t="s">
        <v>0</v>
      </c>
      <c r="Y3" t="str">
        <f>_xlfn.TEXTJOIN(",", TRUE, AA3:AX3)</f>
        <v>19.536,19.536,15.4,15.4,15.4,15.4,15.4,15.4,15.4,15.4,15.4,15.4,15.4,19.536,19.536,23.65,28.666,28.666,33.66,33.66,28.666,28.666,23.65,19.536</v>
      </c>
      <c r="Z3">
        <v>51</v>
      </c>
      <c r="AA3">
        <v>19.536000000000001</v>
      </c>
      <c r="AB3">
        <v>19.536000000000001</v>
      </c>
      <c r="AC3">
        <v>15.4</v>
      </c>
      <c r="AD3">
        <v>15.4</v>
      </c>
      <c r="AE3">
        <v>15.4</v>
      </c>
      <c r="AF3">
        <v>15.4</v>
      </c>
      <c r="AG3">
        <v>15.4</v>
      </c>
      <c r="AH3">
        <v>15.4</v>
      </c>
      <c r="AI3">
        <v>15.4</v>
      </c>
      <c r="AJ3">
        <v>15.4</v>
      </c>
      <c r="AK3">
        <v>15.4</v>
      </c>
      <c r="AL3">
        <v>15.4</v>
      </c>
      <c r="AM3">
        <v>15.4</v>
      </c>
      <c r="AN3">
        <v>19.536000000000001</v>
      </c>
      <c r="AO3">
        <v>19.536000000000001</v>
      </c>
      <c r="AP3">
        <v>23.65</v>
      </c>
      <c r="AQ3">
        <v>28.666</v>
      </c>
      <c r="AR3">
        <v>28.666</v>
      </c>
      <c r="AS3">
        <v>33.659999999999997</v>
      </c>
      <c r="AT3">
        <v>33.659999999999997</v>
      </c>
      <c r="AU3">
        <v>28.666</v>
      </c>
      <c r="AV3">
        <v>28.666</v>
      </c>
      <c r="AW3">
        <v>23.65</v>
      </c>
      <c r="AX3">
        <v>19.536000000000001</v>
      </c>
    </row>
    <row r="4" spans="16:50" x14ac:dyDescent="0.55000000000000004">
      <c r="P4">
        <v>1</v>
      </c>
      <c r="Q4">
        <v>19536</v>
      </c>
      <c r="R4">
        <v>116328</v>
      </c>
      <c r="S4">
        <v>29219</v>
      </c>
      <c r="T4">
        <v>28140</v>
      </c>
      <c r="U4">
        <v>88760</v>
      </c>
      <c r="V4">
        <v>1218</v>
      </c>
      <c r="W4">
        <f t="shared" ref="W4:W26" si="0">SUM(Q4:V4)</f>
        <v>283201</v>
      </c>
      <c r="X4" t="s">
        <v>50</v>
      </c>
      <c r="Y4" t="str">
        <f t="shared" ref="Y4:Y9" si="1">_xlfn.TEXTJOIN(",", TRUE, AA4:AX4)</f>
        <v>116.328,116.328,91.7,91.7,91.7,91.7,91.7,91.7,91.7,91.7,91.7,91.7,91.7,116.328,116.328,140.825,170.693,170.693,200.43,200.43,170.693,170.693,140.825,116.328</v>
      </c>
      <c r="Z4">
        <v>302</v>
      </c>
      <c r="AA4">
        <v>116.328</v>
      </c>
      <c r="AB4">
        <v>116.328</v>
      </c>
      <c r="AC4">
        <v>91.7</v>
      </c>
      <c r="AD4">
        <v>91.7</v>
      </c>
      <c r="AE4">
        <v>91.7</v>
      </c>
      <c r="AF4">
        <v>91.7</v>
      </c>
      <c r="AG4">
        <v>91.7</v>
      </c>
      <c r="AH4">
        <v>91.7</v>
      </c>
      <c r="AI4">
        <v>91.7</v>
      </c>
      <c r="AJ4">
        <v>91.7</v>
      </c>
      <c r="AK4">
        <v>91.7</v>
      </c>
      <c r="AL4">
        <v>91.7</v>
      </c>
      <c r="AM4">
        <v>91.7</v>
      </c>
      <c r="AN4">
        <v>116.328</v>
      </c>
      <c r="AO4">
        <v>116.328</v>
      </c>
      <c r="AP4">
        <v>140.82499999999999</v>
      </c>
      <c r="AQ4">
        <v>170.69300000000001</v>
      </c>
      <c r="AR4">
        <v>170.69300000000001</v>
      </c>
      <c r="AS4">
        <v>200.43</v>
      </c>
      <c r="AT4">
        <v>200.43</v>
      </c>
      <c r="AU4">
        <v>170.69300000000001</v>
      </c>
      <c r="AV4">
        <v>170.69300000000001</v>
      </c>
      <c r="AW4">
        <v>140.82499999999999</v>
      </c>
      <c r="AX4">
        <v>116.328</v>
      </c>
    </row>
    <row r="5" spans="16:50" x14ac:dyDescent="0.55000000000000004">
      <c r="P5">
        <v>2</v>
      </c>
      <c r="Q5">
        <v>15400</v>
      </c>
      <c r="R5">
        <v>91700</v>
      </c>
      <c r="S5">
        <v>23058</v>
      </c>
      <c r="T5">
        <v>22484</v>
      </c>
      <c r="U5">
        <v>71064</v>
      </c>
      <c r="V5">
        <v>978</v>
      </c>
      <c r="W5">
        <f t="shared" si="0"/>
        <v>224684</v>
      </c>
      <c r="X5" t="s">
        <v>1</v>
      </c>
      <c r="Y5" t="str">
        <f t="shared" si="1"/>
        <v>29.219,29.219,23.058,23.058,23.058,23.058,23.058,23.058,23.058,23.058,23.058,23.058,23.058,29.219,29.219,35.38,43.31,43.31,51.24,51.24,43.31,43.31,35.38,29.219</v>
      </c>
      <c r="Z5">
        <v>102</v>
      </c>
      <c r="AA5">
        <v>29.219000000000001</v>
      </c>
      <c r="AB5">
        <v>29.219000000000001</v>
      </c>
      <c r="AC5">
        <v>23.058</v>
      </c>
      <c r="AD5">
        <v>23.058</v>
      </c>
      <c r="AE5">
        <v>23.058</v>
      </c>
      <c r="AF5">
        <v>23.058</v>
      </c>
      <c r="AG5">
        <v>23.058</v>
      </c>
      <c r="AH5">
        <v>23.058</v>
      </c>
      <c r="AI5">
        <v>23.058</v>
      </c>
      <c r="AJ5">
        <v>23.058</v>
      </c>
      <c r="AK5">
        <v>23.058</v>
      </c>
      <c r="AL5">
        <v>23.058</v>
      </c>
      <c r="AM5">
        <v>23.058</v>
      </c>
      <c r="AN5">
        <v>29.219000000000001</v>
      </c>
      <c r="AO5">
        <v>29.219000000000001</v>
      </c>
      <c r="AP5">
        <v>35.380000000000003</v>
      </c>
      <c r="AQ5">
        <v>43.31</v>
      </c>
      <c r="AR5">
        <v>43.31</v>
      </c>
      <c r="AS5">
        <v>51.24</v>
      </c>
      <c r="AT5">
        <v>51.24</v>
      </c>
      <c r="AU5">
        <v>43.31</v>
      </c>
      <c r="AV5">
        <v>43.31</v>
      </c>
      <c r="AW5">
        <v>35.380000000000003</v>
      </c>
      <c r="AX5">
        <v>29.219000000000001</v>
      </c>
    </row>
    <row r="6" spans="16:50" x14ac:dyDescent="0.55000000000000004">
      <c r="P6">
        <v>3</v>
      </c>
      <c r="Q6">
        <v>15400</v>
      </c>
      <c r="R6">
        <v>91700</v>
      </c>
      <c r="S6">
        <v>23058</v>
      </c>
      <c r="T6">
        <v>22484</v>
      </c>
      <c r="U6">
        <v>71064</v>
      </c>
      <c r="V6">
        <v>978</v>
      </c>
      <c r="W6">
        <f t="shared" si="0"/>
        <v>224684</v>
      </c>
      <c r="X6" t="s">
        <v>2</v>
      </c>
      <c r="Y6" t="str">
        <f t="shared" si="1"/>
        <v>28.14,28.14,22.484,22.484,22.484,22.484,22.484,22.484,22.484,22.484,22.484,22.484,22.484,28.14,28.14,35,42.532,42.532,50.064,50.064,42.532,42.532,35,28.14</v>
      </c>
      <c r="Z6">
        <v>100</v>
      </c>
      <c r="AA6">
        <v>28.14</v>
      </c>
      <c r="AB6">
        <v>28.14</v>
      </c>
      <c r="AC6">
        <v>22.484000000000002</v>
      </c>
      <c r="AD6">
        <v>22.484000000000002</v>
      </c>
      <c r="AE6">
        <v>22.484000000000002</v>
      </c>
      <c r="AF6">
        <v>22.484000000000002</v>
      </c>
      <c r="AG6">
        <v>22.484000000000002</v>
      </c>
      <c r="AH6">
        <v>22.484000000000002</v>
      </c>
      <c r="AI6">
        <v>22.484000000000002</v>
      </c>
      <c r="AJ6">
        <v>22.484000000000002</v>
      </c>
      <c r="AK6">
        <v>22.484000000000002</v>
      </c>
      <c r="AL6">
        <v>22.484000000000002</v>
      </c>
      <c r="AM6">
        <v>22.484000000000002</v>
      </c>
      <c r="AN6">
        <v>28.14</v>
      </c>
      <c r="AO6">
        <v>28.14</v>
      </c>
      <c r="AP6">
        <v>35</v>
      </c>
      <c r="AQ6">
        <v>42.531999999999996</v>
      </c>
      <c r="AR6">
        <v>42.531999999999996</v>
      </c>
      <c r="AS6">
        <v>50.064</v>
      </c>
      <c r="AT6">
        <v>50.064</v>
      </c>
      <c r="AU6">
        <v>42.531999999999996</v>
      </c>
      <c r="AV6">
        <v>42.531999999999996</v>
      </c>
      <c r="AW6">
        <v>35</v>
      </c>
      <c r="AX6">
        <v>28.14</v>
      </c>
    </row>
    <row r="7" spans="16:50" x14ac:dyDescent="0.55000000000000004">
      <c r="P7">
        <v>4</v>
      </c>
      <c r="Q7">
        <v>15400</v>
      </c>
      <c r="R7">
        <v>91700</v>
      </c>
      <c r="S7">
        <v>23058</v>
      </c>
      <c r="T7">
        <v>22484</v>
      </c>
      <c r="U7">
        <v>71064</v>
      </c>
      <c r="V7">
        <v>978</v>
      </c>
      <c r="W7">
        <f t="shared" si="0"/>
        <v>224684</v>
      </c>
      <c r="X7" t="s">
        <v>3</v>
      </c>
      <c r="Y7" t="str">
        <f t="shared" si="1"/>
        <v>88.76,88.76,71.064,71.064,71.064,71.064,71.064,71.064,71.064,71.064,71.064,71.064,71.064,88.76,88.76,106.456,126.896,126.896,147.28,147.28,126.896,126.896,106.456,88.76</v>
      </c>
      <c r="Z7">
        <v>202</v>
      </c>
      <c r="AA7">
        <v>88.76</v>
      </c>
      <c r="AB7">
        <v>88.76</v>
      </c>
      <c r="AC7">
        <v>71.063999999999993</v>
      </c>
      <c r="AD7">
        <v>71.063999999999993</v>
      </c>
      <c r="AE7">
        <v>71.063999999999993</v>
      </c>
      <c r="AF7">
        <v>71.063999999999993</v>
      </c>
      <c r="AG7">
        <v>71.063999999999993</v>
      </c>
      <c r="AH7">
        <v>71.063999999999993</v>
      </c>
      <c r="AI7">
        <v>71.063999999999993</v>
      </c>
      <c r="AJ7">
        <v>71.063999999999993</v>
      </c>
      <c r="AK7">
        <v>71.063999999999993</v>
      </c>
      <c r="AL7">
        <v>71.063999999999993</v>
      </c>
      <c r="AM7">
        <v>71.063999999999993</v>
      </c>
      <c r="AN7">
        <v>88.76</v>
      </c>
      <c r="AO7">
        <v>88.76</v>
      </c>
      <c r="AP7">
        <v>106.456</v>
      </c>
      <c r="AQ7">
        <v>126.896</v>
      </c>
      <c r="AR7">
        <v>126.896</v>
      </c>
      <c r="AS7">
        <v>147.28</v>
      </c>
      <c r="AT7">
        <v>147.28</v>
      </c>
      <c r="AU7">
        <v>126.896</v>
      </c>
      <c r="AV7">
        <v>126.896</v>
      </c>
      <c r="AW7">
        <v>106.456</v>
      </c>
      <c r="AX7">
        <v>88.76</v>
      </c>
    </row>
    <row r="8" spans="16:50" x14ac:dyDescent="0.55000000000000004">
      <c r="P8">
        <v>5</v>
      </c>
      <c r="Q8">
        <v>15400</v>
      </c>
      <c r="R8">
        <v>91700</v>
      </c>
      <c r="S8">
        <v>23058</v>
      </c>
      <c r="T8">
        <v>22484</v>
      </c>
      <c r="U8">
        <v>71064</v>
      </c>
      <c r="V8">
        <v>978</v>
      </c>
      <c r="W8">
        <f t="shared" si="0"/>
        <v>224684</v>
      </c>
      <c r="X8" t="s">
        <v>94</v>
      </c>
      <c r="Y8" t="str">
        <f t="shared" si="1"/>
        <v>1.218,1.218,0.978,0.978,0.978,0.978,0.978,0.978,0.978,0.978,0.978,0.978,0.978,1.218,1.218,1.53,1.842,1.842,2.226,2.226,1.842,1.842,1.53,1.218</v>
      </c>
      <c r="Z8">
        <v>51</v>
      </c>
      <c r="AA8">
        <v>1.218</v>
      </c>
      <c r="AB8">
        <v>1.218</v>
      </c>
      <c r="AC8">
        <v>0.97799999999999998</v>
      </c>
      <c r="AD8">
        <v>0.97799999999999998</v>
      </c>
      <c r="AE8">
        <v>0.97799999999999998</v>
      </c>
      <c r="AF8">
        <v>0.97799999999999998</v>
      </c>
      <c r="AG8">
        <v>0.97799999999999998</v>
      </c>
      <c r="AH8">
        <v>0.97799999999999998</v>
      </c>
      <c r="AI8">
        <v>0.97799999999999998</v>
      </c>
      <c r="AJ8">
        <v>0.97799999999999998</v>
      </c>
      <c r="AK8">
        <v>0.97799999999999998</v>
      </c>
      <c r="AL8">
        <v>0.97799999999999998</v>
      </c>
      <c r="AM8">
        <v>0.97799999999999998</v>
      </c>
      <c r="AN8">
        <v>1.218</v>
      </c>
      <c r="AO8">
        <v>1.218</v>
      </c>
      <c r="AP8">
        <v>1.53</v>
      </c>
      <c r="AQ8">
        <v>1.8420000000000001</v>
      </c>
      <c r="AR8">
        <v>1.8420000000000001</v>
      </c>
      <c r="AS8">
        <v>2.226</v>
      </c>
      <c r="AT8">
        <v>2.226</v>
      </c>
      <c r="AU8">
        <v>1.8420000000000001</v>
      </c>
      <c r="AV8">
        <v>1.8420000000000001</v>
      </c>
      <c r="AW8">
        <v>1.53</v>
      </c>
      <c r="AX8">
        <v>1.218</v>
      </c>
    </row>
    <row r="9" spans="16:50" x14ac:dyDescent="0.55000000000000004">
      <c r="P9">
        <v>6</v>
      </c>
      <c r="Q9">
        <v>15400</v>
      </c>
      <c r="R9">
        <v>91700</v>
      </c>
      <c r="S9">
        <v>23058</v>
      </c>
      <c r="T9">
        <v>22484</v>
      </c>
      <c r="U9">
        <v>71064</v>
      </c>
      <c r="V9">
        <v>978</v>
      </c>
      <c r="W9">
        <f t="shared" si="0"/>
        <v>224684</v>
      </c>
      <c r="X9" t="s">
        <v>95</v>
      </c>
      <c r="Y9" t="str">
        <f t="shared" si="1"/>
        <v>283.201,283.201,224.684,224.684,224.684,224.684,224.684,224.684,224.684,224.684,224.684,224.684,224.684,283.201,283.201,342.841,413.939,413.939,484.9,484.9,413.939,413.939,342.841,283.201</v>
      </c>
      <c r="Z9">
        <f>SUM(Z3:Z8)</f>
        <v>808</v>
      </c>
      <c r="AA9">
        <v>283.20100000000002</v>
      </c>
      <c r="AB9">
        <v>283.20100000000002</v>
      </c>
      <c r="AC9">
        <v>224.684</v>
      </c>
      <c r="AD9">
        <v>224.684</v>
      </c>
      <c r="AE9">
        <v>224.684</v>
      </c>
      <c r="AF9">
        <v>224.684</v>
      </c>
      <c r="AG9">
        <v>224.684</v>
      </c>
      <c r="AH9">
        <v>224.684</v>
      </c>
      <c r="AI9">
        <v>224.684</v>
      </c>
      <c r="AJ9">
        <v>224.684</v>
      </c>
      <c r="AK9">
        <v>224.684</v>
      </c>
      <c r="AL9">
        <v>224.684</v>
      </c>
      <c r="AM9">
        <v>224.684</v>
      </c>
      <c r="AN9">
        <v>283.20100000000002</v>
      </c>
      <c r="AO9">
        <v>283.20100000000002</v>
      </c>
      <c r="AP9">
        <v>342.84100000000001</v>
      </c>
      <c r="AQ9">
        <v>413.93900000000002</v>
      </c>
      <c r="AR9">
        <v>413.93900000000002</v>
      </c>
      <c r="AS9">
        <v>484.9</v>
      </c>
      <c r="AT9">
        <v>484.9</v>
      </c>
      <c r="AU9">
        <v>413.93900000000002</v>
      </c>
      <c r="AV9">
        <v>413.93900000000002</v>
      </c>
      <c r="AW9">
        <v>342.84100000000001</v>
      </c>
      <c r="AX9">
        <v>283.20100000000002</v>
      </c>
    </row>
    <row r="10" spans="16:50" x14ac:dyDescent="0.55000000000000004">
      <c r="P10">
        <v>7</v>
      </c>
      <c r="Q10">
        <v>15400</v>
      </c>
      <c r="R10">
        <v>91700</v>
      </c>
      <c r="S10">
        <v>23058</v>
      </c>
      <c r="T10">
        <v>22484</v>
      </c>
      <c r="U10">
        <v>71064</v>
      </c>
      <c r="V10">
        <v>978</v>
      </c>
      <c r="W10">
        <f t="shared" si="0"/>
        <v>224684</v>
      </c>
      <c r="Y10" t="s">
        <v>22</v>
      </c>
      <c r="Z10" t="s">
        <v>100</v>
      </c>
      <c r="AA10" t="s">
        <v>99</v>
      </c>
    </row>
    <row r="11" spans="16:50" x14ac:dyDescent="0.55000000000000004">
      <c r="P11">
        <v>8</v>
      </c>
      <c r="Q11">
        <v>15400</v>
      </c>
      <c r="R11">
        <v>91700</v>
      </c>
      <c r="S11">
        <v>23058</v>
      </c>
      <c r="T11">
        <v>22484</v>
      </c>
      <c r="U11">
        <v>71064</v>
      </c>
      <c r="V11">
        <v>978</v>
      </c>
      <c r="W11">
        <f t="shared" si="0"/>
        <v>224684</v>
      </c>
      <c r="X11" t="s">
        <v>0</v>
      </c>
      <c r="Y11" t="s">
        <v>101</v>
      </c>
      <c r="Z11">
        <v>20</v>
      </c>
      <c r="AA11">
        <v>60.6</v>
      </c>
    </row>
    <row r="12" spans="16:50" x14ac:dyDescent="0.55000000000000004">
      <c r="P12">
        <v>9</v>
      </c>
      <c r="Q12">
        <v>15400</v>
      </c>
      <c r="R12">
        <v>91700</v>
      </c>
      <c r="S12">
        <v>23058</v>
      </c>
      <c r="T12">
        <v>22484</v>
      </c>
      <c r="U12">
        <v>71064</v>
      </c>
      <c r="V12">
        <v>978</v>
      </c>
      <c r="W12">
        <f t="shared" si="0"/>
        <v>224684</v>
      </c>
      <c r="X12" t="s">
        <v>0</v>
      </c>
      <c r="Y12" t="s">
        <v>102</v>
      </c>
      <c r="Z12">
        <v>51</v>
      </c>
      <c r="AA12">
        <v>325</v>
      </c>
    </row>
    <row r="13" spans="16:50" x14ac:dyDescent="0.55000000000000004">
      <c r="P13">
        <v>10</v>
      </c>
      <c r="Q13">
        <v>15400</v>
      </c>
      <c r="R13">
        <v>91700</v>
      </c>
      <c r="S13">
        <v>23058</v>
      </c>
      <c r="T13">
        <v>22484</v>
      </c>
      <c r="U13">
        <v>71064</v>
      </c>
      <c r="V13">
        <v>978</v>
      </c>
      <c r="W13">
        <f t="shared" si="0"/>
        <v>224684</v>
      </c>
      <c r="X13" t="s">
        <v>0</v>
      </c>
      <c r="Y13" t="s">
        <v>103</v>
      </c>
      <c r="Z13">
        <v>28.5</v>
      </c>
      <c r="AA13">
        <v>147</v>
      </c>
      <c r="AD13" t="s">
        <v>109</v>
      </c>
      <c r="AE13" t="s">
        <v>98</v>
      </c>
      <c r="AI13" t="s">
        <v>109</v>
      </c>
      <c r="AJ13" t="s">
        <v>105</v>
      </c>
    </row>
    <row r="14" spans="16:50" x14ac:dyDescent="0.55000000000000004">
      <c r="P14">
        <v>11</v>
      </c>
      <c r="Q14">
        <v>15400</v>
      </c>
      <c r="R14">
        <v>91700</v>
      </c>
      <c r="S14">
        <v>23058</v>
      </c>
      <c r="T14">
        <v>22484</v>
      </c>
      <c r="U14">
        <v>71064</v>
      </c>
      <c r="V14">
        <v>978</v>
      </c>
      <c r="W14">
        <f t="shared" si="0"/>
        <v>224684</v>
      </c>
      <c r="X14" t="s">
        <v>50</v>
      </c>
      <c r="Y14" t="s">
        <v>101</v>
      </c>
      <c r="Z14">
        <v>119</v>
      </c>
      <c r="AA14">
        <v>362</v>
      </c>
      <c r="AE14" t="s">
        <v>106</v>
      </c>
      <c r="AF14" t="s">
        <v>107</v>
      </c>
      <c r="AG14" t="s">
        <v>108</v>
      </c>
      <c r="AJ14" t="s">
        <v>106</v>
      </c>
      <c r="AK14" t="s">
        <v>107</v>
      </c>
      <c r="AL14" t="s">
        <v>108</v>
      </c>
    </row>
    <row r="15" spans="16:50" x14ac:dyDescent="0.55000000000000004">
      <c r="P15">
        <v>12</v>
      </c>
      <c r="Q15">
        <v>15400</v>
      </c>
      <c r="R15">
        <v>91700</v>
      </c>
      <c r="S15">
        <v>23058</v>
      </c>
      <c r="T15">
        <v>22484</v>
      </c>
      <c r="U15">
        <v>71064</v>
      </c>
      <c r="V15">
        <v>978</v>
      </c>
      <c r="W15">
        <f t="shared" si="0"/>
        <v>224684</v>
      </c>
      <c r="X15" t="s">
        <v>50</v>
      </c>
      <c r="Y15" t="s">
        <v>102</v>
      </c>
      <c r="Z15">
        <v>302</v>
      </c>
      <c r="AA15">
        <v>1936</v>
      </c>
      <c r="AD15">
        <v>51</v>
      </c>
      <c r="AE15">
        <v>20</v>
      </c>
      <c r="AF15">
        <v>51</v>
      </c>
      <c r="AG15">
        <v>28.5</v>
      </c>
      <c r="AI15">
        <v>51</v>
      </c>
      <c r="AJ15">
        <v>60.6</v>
      </c>
      <c r="AK15">
        <v>325</v>
      </c>
      <c r="AL15">
        <v>147</v>
      </c>
    </row>
    <row r="16" spans="16:50" x14ac:dyDescent="0.55000000000000004">
      <c r="P16">
        <v>13</v>
      </c>
      <c r="Q16">
        <v>19536</v>
      </c>
      <c r="R16">
        <v>116328</v>
      </c>
      <c r="S16">
        <v>29219</v>
      </c>
      <c r="T16">
        <v>28140</v>
      </c>
      <c r="U16">
        <v>88760</v>
      </c>
      <c r="V16">
        <v>1218</v>
      </c>
      <c r="W16">
        <f t="shared" si="0"/>
        <v>283201</v>
      </c>
      <c r="X16" t="s">
        <v>50</v>
      </c>
      <c r="Y16" t="s">
        <v>103</v>
      </c>
      <c r="Z16">
        <v>170</v>
      </c>
      <c r="AA16">
        <v>873</v>
      </c>
      <c r="AD16">
        <v>51</v>
      </c>
      <c r="AE16">
        <v>1.25</v>
      </c>
      <c r="AF16">
        <v>6.5</v>
      </c>
      <c r="AG16">
        <v>1.75</v>
      </c>
      <c r="AI16">
        <v>51</v>
      </c>
      <c r="AJ16">
        <v>4.2699999999999996</v>
      </c>
      <c r="AK16">
        <v>20.6</v>
      </c>
      <c r="AL16">
        <v>9.7799999999999994</v>
      </c>
    </row>
    <row r="17" spans="16:38" x14ac:dyDescent="0.55000000000000004">
      <c r="P17">
        <v>14</v>
      </c>
      <c r="Q17">
        <v>19536</v>
      </c>
      <c r="R17">
        <v>116328</v>
      </c>
      <c r="S17">
        <v>29219</v>
      </c>
      <c r="T17">
        <v>28140</v>
      </c>
      <c r="U17">
        <v>88760</v>
      </c>
      <c r="V17">
        <v>1218</v>
      </c>
      <c r="W17">
        <f t="shared" si="0"/>
        <v>283201</v>
      </c>
      <c r="X17" t="s">
        <v>1</v>
      </c>
      <c r="Y17" t="s">
        <v>101</v>
      </c>
      <c r="Z17">
        <v>30</v>
      </c>
      <c r="AA17">
        <v>93.2</v>
      </c>
      <c r="AD17">
        <v>100</v>
      </c>
      <c r="AE17">
        <v>29.2</v>
      </c>
      <c r="AF17">
        <v>100</v>
      </c>
      <c r="AG17">
        <v>42</v>
      </c>
      <c r="AI17">
        <v>100</v>
      </c>
      <c r="AJ17">
        <v>93</v>
      </c>
      <c r="AK17">
        <v>475</v>
      </c>
      <c r="AL17">
        <v>216</v>
      </c>
    </row>
    <row r="18" spans="16:38" x14ac:dyDescent="0.55000000000000004">
      <c r="P18">
        <v>15</v>
      </c>
      <c r="Q18">
        <v>23650</v>
      </c>
      <c r="R18">
        <v>140825</v>
      </c>
      <c r="S18">
        <v>35380</v>
      </c>
      <c r="T18">
        <v>35000</v>
      </c>
      <c r="U18">
        <v>106456</v>
      </c>
      <c r="V18">
        <v>1530</v>
      </c>
      <c r="W18">
        <f t="shared" si="0"/>
        <v>342841</v>
      </c>
      <c r="X18" t="s">
        <v>1</v>
      </c>
      <c r="Y18" t="s">
        <v>102</v>
      </c>
      <c r="Z18">
        <v>102</v>
      </c>
      <c r="AA18">
        <v>487</v>
      </c>
      <c r="AD18">
        <v>102</v>
      </c>
      <c r="AE18">
        <v>30</v>
      </c>
      <c r="AF18">
        <v>102</v>
      </c>
      <c r="AG18">
        <v>43</v>
      </c>
      <c r="AI18">
        <v>102</v>
      </c>
      <c r="AJ18">
        <v>93.2</v>
      </c>
      <c r="AK18">
        <v>487</v>
      </c>
      <c r="AL18">
        <v>221</v>
      </c>
    </row>
    <row r="19" spans="16:38" x14ac:dyDescent="0.55000000000000004">
      <c r="P19">
        <v>16</v>
      </c>
      <c r="Q19">
        <v>28666</v>
      </c>
      <c r="R19">
        <v>170693</v>
      </c>
      <c r="S19">
        <v>43310</v>
      </c>
      <c r="T19">
        <v>42532</v>
      </c>
      <c r="U19">
        <v>126896</v>
      </c>
      <c r="V19">
        <v>1842</v>
      </c>
      <c r="W19">
        <f t="shared" si="0"/>
        <v>413939</v>
      </c>
      <c r="X19" t="s">
        <v>1</v>
      </c>
      <c r="Y19" t="s">
        <v>103</v>
      </c>
      <c r="Z19">
        <v>43</v>
      </c>
      <c r="AA19">
        <v>221</v>
      </c>
      <c r="AD19">
        <v>202</v>
      </c>
      <c r="AE19">
        <v>90.5</v>
      </c>
      <c r="AF19">
        <v>202</v>
      </c>
      <c r="AG19">
        <v>129</v>
      </c>
      <c r="AI19">
        <v>202</v>
      </c>
      <c r="AJ19">
        <v>255</v>
      </c>
      <c r="AK19">
        <v>1480</v>
      </c>
      <c r="AL19">
        <v>655</v>
      </c>
    </row>
    <row r="20" spans="16:38" x14ac:dyDescent="0.55000000000000004">
      <c r="P20">
        <v>17</v>
      </c>
      <c r="Q20">
        <v>28666</v>
      </c>
      <c r="R20">
        <v>170693</v>
      </c>
      <c r="S20">
        <v>43310</v>
      </c>
      <c r="T20">
        <v>42532</v>
      </c>
      <c r="U20">
        <v>126896</v>
      </c>
      <c r="V20">
        <v>1842</v>
      </c>
      <c r="W20">
        <f t="shared" si="0"/>
        <v>413939</v>
      </c>
      <c r="X20" t="s">
        <v>2</v>
      </c>
      <c r="Y20" t="s">
        <v>101</v>
      </c>
      <c r="Z20">
        <v>29.2</v>
      </c>
      <c r="AA20">
        <v>93</v>
      </c>
      <c r="AD20">
        <v>302</v>
      </c>
      <c r="AE20">
        <v>119</v>
      </c>
      <c r="AF20">
        <v>302</v>
      </c>
      <c r="AG20">
        <v>170</v>
      </c>
      <c r="AI20">
        <v>302</v>
      </c>
      <c r="AJ20">
        <v>362</v>
      </c>
      <c r="AK20">
        <v>1936</v>
      </c>
      <c r="AL20">
        <v>873</v>
      </c>
    </row>
    <row r="21" spans="16:38" x14ac:dyDescent="0.55000000000000004">
      <c r="P21">
        <v>18</v>
      </c>
      <c r="Q21">
        <v>33660</v>
      </c>
      <c r="R21">
        <v>200430</v>
      </c>
      <c r="S21">
        <v>51240</v>
      </c>
      <c r="T21">
        <v>50064</v>
      </c>
      <c r="U21">
        <v>147280</v>
      </c>
      <c r="V21">
        <v>2226</v>
      </c>
      <c r="W21">
        <f t="shared" si="0"/>
        <v>484900</v>
      </c>
      <c r="X21" t="s">
        <v>2</v>
      </c>
      <c r="Y21" t="s">
        <v>102</v>
      </c>
      <c r="Z21">
        <v>100</v>
      </c>
      <c r="AA21">
        <v>475</v>
      </c>
      <c r="AD21">
        <v>808</v>
      </c>
      <c r="AE21">
        <v>290</v>
      </c>
      <c r="AF21">
        <v>808</v>
      </c>
      <c r="AG21">
        <v>414</v>
      </c>
      <c r="AI21">
        <v>808</v>
      </c>
      <c r="AJ21">
        <v>866</v>
      </c>
      <c r="AK21">
        <v>4724</v>
      </c>
      <c r="AL21">
        <v>2117</v>
      </c>
    </row>
    <row r="22" spans="16:38" x14ac:dyDescent="0.55000000000000004">
      <c r="P22">
        <v>19</v>
      </c>
      <c r="Q22">
        <v>33660</v>
      </c>
      <c r="R22">
        <v>200430</v>
      </c>
      <c r="S22">
        <v>51240</v>
      </c>
      <c r="T22">
        <v>50064</v>
      </c>
      <c r="U22">
        <v>147280</v>
      </c>
      <c r="V22">
        <v>2226</v>
      </c>
      <c r="W22">
        <f t="shared" si="0"/>
        <v>484900</v>
      </c>
      <c r="X22" t="s">
        <v>2</v>
      </c>
      <c r="Y22" t="s">
        <v>103</v>
      </c>
      <c r="Z22">
        <v>42</v>
      </c>
      <c r="AA22">
        <v>216</v>
      </c>
      <c r="AE22">
        <f>MIN(AE15:AG21)</f>
        <v>1.25</v>
      </c>
      <c r="AF22">
        <f>MAX(AE15:AG21)</f>
        <v>808</v>
      </c>
      <c r="AJ22">
        <f>MIN(AJ15:AL21)</f>
        <v>4.2699999999999996</v>
      </c>
      <c r="AK22">
        <f>MAX(AJ15:AL21)</f>
        <v>4724</v>
      </c>
    </row>
    <row r="23" spans="16:38" x14ac:dyDescent="0.55000000000000004">
      <c r="P23">
        <v>20</v>
      </c>
      <c r="Q23">
        <v>28666</v>
      </c>
      <c r="R23">
        <v>170693</v>
      </c>
      <c r="S23">
        <v>43310</v>
      </c>
      <c r="T23">
        <v>42532</v>
      </c>
      <c r="U23">
        <v>126896</v>
      </c>
      <c r="V23">
        <v>1842</v>
      </c>
      <c r="W23">
        <f t="shared" si="0"/>
        <v>413939</v>
      </c>
      <c r="X23" t="s">
        <v>3</v>
      </c>
      <c r="Y23" t="s">
        <v>101</v>
      </c>
      <c r="Z23">
        <v>90.5</v>
      </c>
      <c r="AA23">
        <v>255</v>
      </c>
    </row>
    <row r="24" spans="16:38" x14ac:dyDescent="0.55000000000000004">
      <c r="P24">
        <v>21</v>
      </c>
      <c r="Q24">
        <v>28666</v>
      </c>
      <c r="R24">
        <v>170693</v>
      </c>
      <c r="S24">
        <v>43310</v>
      </c>
      <c r="T24">
        <v>42532</v>
      </c>
      <c r="U24">
        <v>126896</v>
      </c>
      <c r="V24">
        <v>1842</v>
      </c>
      <c r="W24">
        <f t="shared" si="0"/>
        <v>413939</v>
      </c>
      <c r="X24" t="s">
        <v>3</v>
      </c>
      <c r="Y24" t="s">
        <v>102</v>
      </c>
      <c r="Z24">
        <v>202</v>
      </c>
      <c r="AA24">
        <v>1480</v>
      </c>
    </row>
    <row r="25" spans="16:38" x14ac:dyDescent="0.55000000000000004">
      <c r="P25">
        <v>22</v>
      </c>
      <c r="Q25">
        <v>23650</v>
      </c>
      <c r="R25">
        <v>140825</v>
      </c>
      <c r="S25">
        <v>35380</v>
      </c>
      <c r="T25">
        <v>35000</v>
      </c>
      <c r="U25">
        <v>106456</v>
      </c>
      <c r="V25">
        <v>1530</v>
      </c>
      <c r="W25">
        <f t="shared" si="0"/>
        <v>342841</v>
      </c>
      <c r="X25" t="s">
        <v>3</v>
      </c>
      <c r="Y25" t="s">
        <v>103</v>
      </c>
      <c r="Z25">
        <v>129</v>
      </c>
      <c r="AA25">
        <v>655</v>
      </c>
    </row>
    <row r="26" spans="16:38" x14ac:dyDescent="0.55000000000000004">
      <c r="P26">
        <v>23</v>
      </c>
      <c r="Q26">
        <v>19536</v>
      </c>
      <c r="R26">
        <v>116328</v>
      </c>
      <c r="S26">
        <v>29219</v>
      </c>
      <c r="T26">
        <v>28140</v>
      </c>
      <c r="U26">
        <v>88760</v>
      </c>
      <c r="V26">
        <v>1218</v>
      </c>
      <c r="W26">
        <f t="shared" si="0"/>
        <v>283201</v>
      </c>
      <c r="X26" t="s">
        <v>94</v>
      </c>
      <c r="Y26" t="s">
        <v>101</v>
      </c>
      <c r="Z26">
        <v>1.25</v>
      </c>
      <c r="AA26">
        <v>4.2699999999999996</v>
      </c>
    </row>
    <row r="27" spans="16:38" x14ac:dyDescent="0.55000000000000004">
      <c r="Q27">
        <f>SUM(Q3:Q26)/1000</f>
        <v>496.36399999999998</v>
      </c>
      <c r="R27">
        <f t="shared" ref="R27:W27" si="2">SUM(R3:R26)/1000</f>
        <v>2955.6219999999998</v>
      </c>
      <c r="S27">
        <f t="shared" si="2"/>
        <v>746.21299999999997</v>
      </c>
      <c r="T27">
        <f t="shared" si="2"/>
        <v>728.28</v>
      </c>
      <c r="U27">
        <f t="shared" si="2"/>
        <v>2240.56</v>
      </c>
      <c r="V27">
        <f t="shared" si="2"/>
        <v>31.728000000000002</v>
      </c>
      <c r="W27">
        <f t="shared" si="2"/>
        <v>7198.7669999999998</v>
      </c>
      <c r="X27" t="s">
        <v>94</v>
      </c>
      <c r="Y27" t="s">
        <v>102</v>
      </c>
      <c r="Z27">
        <v>6.5</v>
      </c>
      <c r="AA27">
        <v>20.6</v>
      </c>
    </row>
    <row r="28" spans="16:38" x14ac:dyDescent="0.55000000000000004">
      <c r="X28" t="s">
        <v>94</v>
      </c>
      <c r="Y28" t="s">
        <v>103</v>
      </c>
      <c r="Z28">
        <v>1.75</v>
      </c>
      <c r="AA28">
        <v>9.7799999999999994</v>
      </c>
    </row>
    <row r="29" spans="16:38" x14ac:dyDescent="0.55000000000000004">
      <c r="X29" t="s">
        <v>95</v>
      </c>
      <c r="Y29" t="s">
        <v>101</v>
      </c>
      <c r="Z29">
        <v>290</v>
      </c>
      <c r="AA29">
        <v>866</v>
      </c>
    </row>
    <row r="30" spans="16:38" x14ac:dyDescent="0.55000000000000004">
      <c r="X30" t="s">
        <v>95</v>
      </c>
      <c r="Y30" t="s">
        <v>102</v>
      </c>
      <c r="Z30">
        <v>808</v>
      </c>
      <c r="AA30">
        <v>4724</v>
      </c>
    </row>
    <row r="31" spans="16:38" x14ac:dyDescent="0.55000000000000004">
      <c r="X31" t="s">
        <v>95</v>
      </c>
      <c r="Y31" t="s">
        <v>103</v>
      </c>
      <c r="Z31">
        <v>414</v>
      </c>
      <c r="AA31">
        <v>2117</v>
      </c>
    </row>
    <row r="33" spans="24:25" x14ac:dyDescent="0.55000000000000004">
      <c r="X33" t="s">
        <v>104</v>
      </c>
      <c r="Y33" t="s">
        <v>101</v>
      </c>
    </row>
    <row r="34" spans="24:25" x14ac:dyDescent="0.55000000000000004">
      <c r="X34" t="s">
        <v>104</v>
      </c>
      <c r="Y34" t="s">
        <v>102</v>
      </c>
    </row>
    <row r="35" spans="24:25" x14ac:dyDescent="0.55000000000000004">
      <c r="X35" t="s">
        <v>104</v>
      </c>
      <c r="Y35" t="s">
        <v>103</v>
      </c>
    </row>
    <row r="51" spans="2:2" x14ac:dyDescent="0.55000000000000004">
      <c r="B51" t="s">
        <v>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1028-A84C-497E-92B4-03101ADDC8BD}">
  <dimension ref="A1:J26"/>
  <sheetViews>
    <sheetView zoomScale="53" workbookViewId="0">
      <selection activeCell="B3" sqref="B3:B26"/>
    </sheetView>
  </sheetViews>
  <sheetFormatPr defaultRowHeight="14.4" x14ac:dyDescent="0.55000000000000004"/>
  <cols>
    <col min="1" max="1" width="27.734375" bestFit="1" customWidth="1"/>
    <col min="2" max="2" width="5.47265625" bestFit="1" customWidth="1"/>
    <col min="4" max="4" width="27.734375" bestFit="1" customWidth="1"/>
    <col min="5" max="5" width="5.47265625" bestFit="1" customWidth="1"/>
    <col min="8" max="8" width="24.9453125" bestFit="1" customWidth="1"/>
  </cols>
  <sheetData>
    <row r="1" spans="1:10" x14ac:dyDescent="0.55000000000000004">
      <c r="A1" t="s">
        <v>64</v>
      </c>
      <c r="D1" t="s">
        <v>69</v>
      </c>
      <c r="H1" t="s">
        <v>75</v>
      </c>
    </row>
    <row r="2" spans="1:10" x14ac:dyDescent="0.55000000000000004">
      <c r="A2" t="s">
        <v>65</v>
      </c>
      <c r="B2" t="s">
        <v>74</v>
      </c>
      <c r="D2" t="s">
        <v>65</v>
      </c>
      <c r="E2" t="s">
        <v>66</v>
      </c>
      <c r="H2" t="s">
        <v>76</v>
      </c>
      <c r="I2" t="s">
        <v>74</v>
      </c>
      <c r="J2" t="s">
        <v>69</v>
      </c>
    </row>
    <row r="3" spans="1:10" x14ac:dyDescent="0.55000000000000004">
      <c r="A3">
        <v>0</v>
      </c>
      <c r="B3">
        <v>7.3</v>
      </c>
      <c r="D3">
        <v>0</v>
      </c>
      <c r="E3">
        <v>7.6</v>
      </c>
      <c r="H3" t="s">
        <v>88</v>
      </c>
      <c r="I3">
        <v>7.2</v>
      </c>
      <c r="J3">
        <v>7.6</v>
      </c>
    </row>
    <row r="4" spans="1:10" x14ac:dyDescent="0.55000000000000004">
      <c r="A4">
        <v>1</v>
      </c>
      <c r="B4">
        <v>7.1</v>
      </c>
      <c r="D4">
        <v>1</v>
      </c>
      <c r="E4">
        <v>7.5</v>
      </c>
      <c r="H4" t="s">
        <v>77</v>
      </c>
      <c r="I4">
        <v>7.5</v>
      </c>
      <c r="J4">
        <v>8</v>
      </c>
    </row>
    <row r="5" spans="1:10" x14ac:dyDescent="0.55000000000000004">
      <c r="A5">
        <v>2</v>
      </c>
      <c r="B5">
        <v>6.9</v>
      </c>
      <c r="D5">
        <v>2</v>
      </c>
      <c r="E5">
        <v>7.3</v>
      </c>
      <c r="H5" t="s">
        <v>78</v>
      </c>
      <c r="I5">
        <v>7</v>
      </c>
      <c r="J5">
        <v>7.4</v>
      </c>
    </row>
    <row r="6" spans="1:10" x14ac:dyDescent="0.55000000000000004">
      <c r="A6">
        <v>3</v>
      </c>
      <c r="B6">
        <v>6.9</v>
      </c>
      <c r="D6">
        <v>3</v>
      </c>
      <c r="E6">
        <v>7.3</v>
      </c>
      <c r="H6" t="s">
        <v>79</v>
      </c>
      <c r="I6">
        <v>6.8</v>
      </c>
      <c r="J6">
        <v>7.1</v>
      </c>
    </row>
    <row r="7" spans="1:10" x14ac:dyDescent="0.55000000000000004">
      <c r="A7">
        <v>4</v>
      </c>
      <c r="B7">
        <v>6.9</v>
      </c>
      <c r="D7">
        <v>4</v>
      </c>
      <c r="E7">
        <v>7.3</v>
      </c>
      <c r="H7" t="s">
        <v>80</v>
      </c>
      <c r="I7">
        <v>7.5</v>
      </c>
      <c r="J7">
        <v>7.9</v>
      </c>
    </row>
    <row r="8" spans="1:10" x14ac:dyDescent="0.55000000000000004">
      <c r="A8">
        <v>5</v>
      </c>
      <c r="B8">
        <v>6.9</v>
      </c>
      <c r="D8">
        <v>5</v>
      </c>
      <c r="E8">
        <v>7.3</v>
      </c>
      <c r="H8" t="s">
        <v>81</v>
      </c>
      <c r="I8">
        <v>8.1</v>
      </c>
      <c r="J8">
        <v>8.6</v>
      </c>
    </row>
    <row r="9" spans="1:10" x14ac:dyDescent="0.55000000000000004">
      <c r="A9">
        <v>6</v>
      </c>
      <c r="B9">
        <v>6.9</v>
      </c>
      <c r="D9">
        <v>6</v>
      </c>
      <c r="E9">
        <v>7.2</v>
      </c>
      <c r="H9" t="s">
        <v>82</v>
      </c>
      <c r="I9">
        <v>8.8000000000000007</v>
      </c>
      <c r="J9">
        <v>9.1999999999999993</v>
      </c>
    </row>
    <row r="10" spans="1:10" x14ac:dyDescent="0.55000000000000004">
      <c r="A10">
        <v>7</v>
      </c>
      <c r="B10">
        <v>6.8</v>
      </c>
      <c r="D10">
        <v>7</v>
      </c>
      <c r="E10">
        <v>7.2</v>
      </c>
      <c r="H10" t="s">
        <v>83</v>
      </c>
      <c r="I10">
        <v>8.8000000000000007</v>
      </c>
      <c r="J10">
        <v>9.1</v>
      </c>
    </row>
    <row r="11" spans="1:10" x14ac:dyDescent="0.55000000000000004">
      <c r="A11">
        <v>8</v>
      </c>
      <c r="B11">
        <v>6.8</v>
      </c>
      <c r="D11">
        <v>8</v>
      </c>
      <c r="E11">
        <v>7.1</v>
      </c>
      <c r="H11" t="s">
        <v>84</v>
      </c>
      <c r="I11">
        <v>6.6</v>
      </c>
      <c r="J11">
        <v>7</v>
      </c>
    </row>
    <row r="12" spans="1:10" x14ac:dyDescent="0.55000000000000004">
      <c r="A12">
        <v>9</v>
      </c>
      <c r="B12">
        <v>6.7</v>
      </c>
      <c r="D12">
        <v>9</v>
      </c>
      <c r="E12">
        <v>7.1</v>
      </c>
      <c r="H12" t="s">
        <v>85</v>
      </c>
      <c r="I12">
        <v>6</v>
      </c>
      <c r="J12">
        <v>6.4</v>
      </c>
    </row>
    <row r="13" spans="1:10" x14ac:dyDescent="0.55000000000000004">
      <c r="A13">
        <v>10</v>
      </c>
      <c r="B13">
        <v>6.6</v>
      </c>
      <c r="D13">
        <v>10</v>
      </c>
      <c r="E13">
        <v>7</v>
      </c>
      <c r="H13" t="s">
        <v>86</v>
      </c>
      <c r="I13">
        <v>6.5</v>
      </c>
      <c r="J13">
        <v>7</v>
      </c>
    </row>
    <row r="14" spans="1:10" x14ac:dyDescent="0.55000000000000004">
      <c r="A14">
        <v>11</v>
      </c>
      <c r="B14">
        <v>6.8</v>
      </c>
      <c r="D14">
        <v>11</v>
      </c>
      <c r="E14">
        <v>7.1</v>
      </c>
      <c r="H14" t="s">
        <v>87</v>
      </c>
      <c r="I14">
        <v>7</v>
      </c>
      <c r="J14">
        <v>7.3</v>
      </c>
    </row>
    <row r="15" spans="1:10" x14ac:dyDescent="0.55000000000000004">
      <c r="A15">
        <v>12</v>
      </c>
      <c r="B15">
        <v>6.9</v>
      </c>
      <c r="D15">
        <v>12</v>
      </c>
      <c r="E15">
        <v>7.3</v>
      </c>
    </row>
    <row r="16" spans="1:10" x14ac:dyDescent="0.55000000000000004">
      <c r="A16">
        <v>13</v>
      </c>
      <c r="B16">
        <v>7.1</v>
      </c>
      <c r="D16">
        <v>13</v>
      </c>
      <c r="E16">
        <v>7.5</v>
      </c>
    </row>
    <row r="17" spans="1:5" x14ac:dyDescent="0.55000000000000004">
      <c r="A17">
        <v>14</v>
      </c>
      <c r="B17">
        <v>7.3</v>
      </c>
      <c r="D17">
        <v>14</v>
      </c>
      <c r="E17">
        <v>7.7</v>
      </c>
    </row>
    <row r="18" spans="1:5" x14ac:dyDescent="0.55000000000000004">
      <c r="A18">
        <v>15</v>
      </c>
      <c r="B18">
        <v>7.7</v>
      </c>
      <c r="D18">
        <v>15</v>
      </c>
      <c r="E18">
        <v>8.1</v>
      </c>
    </row>
    <row r="19" spans="1:5" x14ac:dyDescent="0.55000000000000004">
      <c r="A19">
        <v>16</v>
      </c>
      <c r="B19">
        <v>8.1</v>
      </c>
      <c r="D19">
        <v>16</v>
      </c>
      <c r="E19">
        <v>8.6</v>
      </c>
    </row>
    <row r="20" spans="1:5" x14ac:dyDescent="0.55000000000000004">
      <c r="A20">
        <v>17</v>
      </c>
      <c r="B20">
        <v>8.3000000000000007</v>
      </c>
      <c r="D20">
        <v>17</v>
      </c>
      <c r="E20">
        <v>8.8000000000000007</v>
      </c>
    </row>
    <row r="21" spans="1:5" x14ac:dyDescent="0.55000000000000004">
      <c r="A21">
        <v>18</v>
      </c>
      <c r="B21">
        <v>8.5</v>
      </c>
      <c r="D21">
        <v>18</v>
      </c>
      <c r="E21">
        <v>9</v>
      </c>
    </row>
    <row r="22" spans="1:5" x14ac:dyDescent="0.55000000000000004">
      <c r="A22">
        <v>19</v>
      </c>
      <c r="B22">
        <v>8.5</v>
      </c>
      <c r="D22">
        <v>19</v>
      </c>
      <c r="E22">
        <v>9</v>
      </c>
    </row>
    <row r="23" spans="1:5" x14ac:dyDescent="0.55000000000000004">
      <c r="A23">
        <v>20</v>
      </c>
      <c r="B23">
        <v>8.4</v>
      </c>
      <c r="D23">
        <v>20</v>
      </c>
      <c r="E23">
        <v>8.9</v>
      </c>
    </row>
    <row r="24" spans="1:5" x14ac:dyDescent="0.55000000000000004">
      <c r="A24">
        <v>21</v>
      </c>
      <c r="B24">
        <v>8.1999999999999993</v>
      </c>
      <c r="D24">
        <v>21</v>
      </c>
      <c r="E24">
        <v>8.5</v>
      </c>
    </row>
    <row r="25" spans="1:5" x14ac:dyDescent="0.55000000000000004">
      <c r="A25">
        <v>22</v>
      </c>
      <c r="B25">
        <v>7.8</v>
      </c>
      <c r="D25">
        <v>22</v>
      </c>
      <c r="E25">
        <v>8.1999999999999993</v>
      </c>
    </row>
    <row r="26" spans="1:5" x14ac:dyDescent="0.55000000000000004">
      <c r="A26">
        <v>23</v>
      </c>
      <c r="B26">
        <v>7.4</v>
      </c>
      <c r="D26">
        <v>23</v>
      </c>
      <c r="E26">
        <v>7.9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EF9AC-51E3-47E1-AA5E-E27E61B9B019}">
  <dimension ref="A1:H64"/>
  <sheetViews>
    <sheetView workbookViewId="0">
      <selection activeCell="H3" sqref="H3"/>
    </sheetView>
  </sheetViews>
  <sheetFormatPr defaultRowHeight="14.4" x14ac:dyDescent="0.55000000000000004"/>
  <cols>
    <col min="1" max="1" width="19.62890625" bestFit="1" customWidth="1"/>
    <col min="4" max="4" width="8.7890625" customWidth="1"/>
    <col min="5" max="5" width="10" customWidth="1"/>
    <col min="7" max="8" width="10.15625" bestFit="1" customWidth="1"/>
  </cols>
  <sheetData>
    <row r="1" spans="1:8" ht="14.7" thickBot="1" x14ac:dyDescent="0.6">
      <c r="A1" t="s">
        <v>23</v>
      </c>
      <c r="B1" t="s">
        <v>68</v>
      </c>
      <c r="G1">
        <v>22</v>
      </c>
      <c r="H1">
        <v>131</v>
      </c>
    </row>
    <row r="2" spans="1:8" ht="31.8" thickBot="1" x14ac:dyDescent="0.6">
      <c r="A2" t="s">
        <v>63</v>
      </c>
      <c r="E2" t="s">
        <v>69</v>
      </c>
      <c r="G2" s="4" t="s">
        <v>0</v>
      </c>
      <c r="H2" s="7" t="s">
        <v>97</v>
      </c>
    </row>
    <row r="3" spans="1:8" x14ac:dyDescent="0.55000000000000004">
      <c r="B3" t="s">
        <v>67</v>
      </c>
      <c r="D3" t="s">
        <v>65</v>
      </c>
      <c r="E3" t="s">
        <v>66</v>
      </c>
      <c r="F3" t="s">
        <v>67</v>
      </c>
      <c r="G3" t="s">
        <v>72</v>
      </c>
      <c r="H3" t="s">
        <v>72</v>
      </c>
    </row>
    <row r="4" spans="1:8" x14ac:dyDescent="0.55000000000000004">
      <c r="A4">
        <v>0</v>
      </c>
      <c r="B4">
        <v>0</v>
      </c>
      <c r="D4">
        <v>0</v>
      </c>
      <c r="E4">
        <v>7.6</v>
      </c>
      <c r="F4">
        <f>VLOOKUP(E4, $A$3:$B$52, 2, TRUE)</f>
        <v>888</v>
      </c>
      <c r="G4">
        <f>F4*$G$1</f>
        <v>19536</v>
      </c>
      <c r="H4">
        <f>F4*$H$1</f>
        <v>116328</v>
      </c>
    </row>
    <row r="5" spans="1:8" x14ac:dyDescent="0.55000000000000004">
      <c r="A5">
        <v>0.5</v>
      </c>
      <c r="B5">
        <v>0</v>
      </c>
      <c r="D5">
        <v>1</v>
      </c>
      <c r="E5">
        <v>7.5</v>
      </c>
      <c r="F5">
        <f t="shared" ref="F5:F27" si="0">VLOOKUP(E5, $A$3:$B$52, 2, TRUE)</f>
        <v>888</v>
      </c>
      <c r="G5">
        <f t="shared" ref="G5:G27" si="1">F5*$G$1</f>
        <v>19536</v>
      </c>
      <c r="H5">
        <f t="shared" ref="H5:H27" si="2">F5*$H$1</f>
        <v>116328</v>
      </c>
    </row>
    <row r="6" spans="1:8" x14ac:dyDescent="0.55000000000000004">
      <c r="A6">
        <v>1</v>
      </c>
      <c r="B6">
        <v>0</v>
      </c>
      <c r="D6">
        <v>2</v>
      </c>
      <c r="E6">
        <v>7.3</v>
      </c>
      <c r="F6">
        <f t="shared" si="0"/>
        <v>700</v>
      </c>
      <c r="G6">
        <f t="shared" si="1"/>
        <v>15400</v>
      </c>
      <c r="H6">
        <f t="shared" si="2"/>
        <v>91700</v>
      </c>
    </row>
    <row r="7" spans="1:8" x14ac:dyDescent="0.55000000000000004">
      <c r="A7">
        <v>1.5</v>
      </c>
      <c r="B7">
        <v>0</v>
      </c>
      <c r="D7">
        <v>3</v>
      </c>
      <c r="E7">
        <v>7.3</v>
      </c>
      <c r="F7">
        <f t="shared" si="0"/>
        <v>700</v>
      </c>
      <c r="G7">
        <f t="shared" si="1"/>
        <v>15400</v>
      </c>
      <c r="H7">
        <f t="shared" si="2"/>
        <v>91700</v>
      </c>
    </row>
    <row r="8" spans="1:8" x14ac:dyDescent="0.55000000000000004">
      <c r="A8">
        <v>2</v>
      </c>
      <c r="B8">
        <v>0</v>
      </c>
      <c r="D8">
        <v>4</v>
      </c>
      <c r="E8">
        <v>7.3</v>
      </c>
      <c r="F8">
        <f t="shared" si="0"/>
        <v>700</v>
      </c>
      <c r="G8">
        <f t="shared" si="1"/>
        <v>15400</v>
      </c>
      <c r="H8">
        <f t="shared" si="2"/>
        <v>91700</v>
      </c>
    </row>
    <row r="9" spans="1:8" x14ac:dyDescent="0.55000000000000004">
      <c r="A9">
        <v>2.5</v>
      </c>
      <c r="B9">
        <v>0</v>
      </c>
      <c r="D9">
        <v>5</v>
      </c>
      <c r="E9">
        <v>7.3</v>
      </c>
      <c r="F9">
        <f t="shared" si="0"/>
        <v>700</v>
      </c>
      <c r="G9">
        <f t="shared" si="1"/>
        <v>15400</v>
      </c>
      <c r="H9">
        <f t="shared" si="2"/>
        <v>91700</v>
      </c>
    </row>
    <row r="10" spans="1:8" x14ac:dyDescent="0.55000000000000004">
      <c r="A10">
        <v>3</v>
      </c>
      <c r="B10">
        <v>9</v>
      </c>
      <c r="D10">
        <v>6</v>
      </c>
      <c r="E10">
        <v>7.2</v>
      </c>
      <c r="F10">
        <f t="shared" si="0"/>
        <v>700</v>
      </c>
      <c r="G10">
        <f t="shared" si="1"/>
        <v>15400</v>
      </c>
      <c r="H10">
        <f t="shared" si="2"/>
        <v>91700</v>
      </c>
    </row>
    <row r="11" spans="1:8" x14ac:dyDescent="0.55000000000000004">
      <c r="A11">
        <v>3.5</v>
      </c>
      <c r="B11">
        <v>64</v>
      </c>
      <c r="D11">
        <v>7</v>
      </c>
      <c r="E11">
        <v>7.2</v>
      </c>
      <c r="F11">
        <f t="shared" si="0"/>
        <v>700</v>
      </c>
      <c r="G11">
        <f t="shared" si="1"/>
        <v>15400</v>
      </c>
      <c r="H11">
        <f t="shared" si="2"/>
        <v>91700</v>
      </c>
    </row>
    <row r="12" spans="1:8" x14ac:dyDescent="0.55000000000000004">
      <c r="A12">
        <v>4</v>
      </c>
      <c r="B12">
        <v>119</v>
      </c>
      <c r="D12">
        <v>8</v>
      </c>
      <c r="E12">
        <v>7.1</v>
      </c>
      <c r="F12">
        <f t="shared" si="0"/>
        <v>700</v>
      </c>
      <c r="G12">
        <f t="shared" si="1"/>
        <v>15400</v>
      </c>
      <c r="H12">
        <f t="shared" si="2"/>
        <v>91700</v>
      </c>
    </row>
    <row r="13" spans="1:8" x14ac:dyDescent="0.55000000000000004">
      <c r="A13">
        <v>4.5</v>
      </c>
      <c r="B13">
        <v>180</v>
      </c>
      <c r="D13">
        <v>9</v>
      </c>
      <c r="E13">
        <v>7.1</v>
      </c>
      <c r="F13">
        <f t="shared" si="0"/>
        <v>700</v>
      </c>
      <c r="G13">
        <f t="shared" si="1"/>
        <v>15400</v>
      </c>
      <c r="H13">
        <f t="shared" si="2"/>
        <v>91700</v>
      </c>
    </row>
    <row r="14" spans="1:8" x14ac:dyDescent="0.55000000000000004">
      <c r="A14">
        <v>5</v>
      </c>
      <c r="B14">
        <v>249</v>
      </c>
      <c r="D14">
        <v>10</v>
      </c>
      <c r="E14">
        <v>7</v>
      </c>
      <c r="F14">
        <f t="shared" si="0"/>
        <v>700</v>
      </c>
      <c r="G14">
        <f t="shared" si="1"/>
        <v>15400</v>
      </c>
      <c r="H14">
        <f t="shared" si="2"/>
        <v>91700</v>
      </c>
    </row>
    <row r="15" spans="1:8" x14ac:dyDescent="0.55000000000000004">
      <c r="A15">
        <v>5.5</v>
      </c>
      <c r="B15">
        <v>359</v>
      </c>
      <c r="D15">
        <v>11</v>
      </c>
      <c r="E15">
        <v>7.1</v>
      </c>
      <c r="F15">
        <f t="shared" si="0"/>
        <v>700</v>
      </c>
      <c r="G15">
        <f t="shared" si="1"/>
        <v>15400</v>
      </c>
      <c r="H15">
        <f t="shared" si="2"/>
        <v>91700</v>
      </c>
    </row>
    <row r="16" spans="1:8" x14ac:dyDescent="0.55000000000000004">
      <c r="A16">
        <v>6</v>
      </c>
      <c r="B16">
        <v>469</v>
      </c>
      <c r="D16">
        <v>12</v>
      </c>
      <c r="E16">
        <v>7.3</v>
      </c>
      <c r="F16">
        <f t="shared" si="0"/>
        <v>700</v>
      </c>
      <c r="G16">
        <f t="shared" si="1"/>
        <v>15400</v>
      </c>
      <c r="H16">
        <f t="shared" si="2"/>
        <v>91700</v>
      </c>
    </row>
    <row r="17" spans="1:8" x14ac:dyDescent="0.55000000000000004">
      <c r="A17">
        <v>6.5</v>
      </c>
      <c r="B17">
        <v>585</v>
      </c>
      <c r="D17">
        <v>13</v>
      </c>
      <c r="E17">
        <v>7.5</v>
      </c>
      <c r="F17">
        <f t="shared" si="0"/>
        <v>888</v>
      </c>
      <c r="G17">
        <f t="shared" si="1"/>
        <v>19536</v>
      </c>
      <c r="H17">
        <f t="shared" si="2"/>
        <v>116328</v>
      </c>
    </row>
    <row r="18" spans="1:8" x14ac:dyDescent="0.55000000000000004">
      <c r="A18">
        <v>7</v>
      </c>
      <c r="B18">
        <v>700</v>
      </c>
      <c r="D18">
        <v>14</v>
      </c>
      <c r="E18">
        <v>7.7</v>
      </c>
      <c r="F18">
        <f t="shared" si="0"/>
        <v>888</v>
      </c>
      <c r="G18">
        <f t="shared" si="1"/>
        <v>19536</v>
      </c>
      <c r="H18">
        <f t="shared" si="2"/>
        <v>116328</v>
      </c>
    </row>
    <row r="19" spans="1:8" x14ac:dyDescent="0.55000000000000004">
      <c r="A19">
        <v>7.5</v>
      </c>
      <c r="B19">
        <v>888</v>
      </c>
      <c r="D19">
        <v>15</v>
      </c>
      <c r="E19">
        <v>8.1</v>
      </c>
      <c r="F19">
        <f t="shared" si="0"/>
        <v>1075</v>
      </c>
      <c r="G19">
        <f t="shared" si="1"/>
        <v>23650</v>
      </c>
      <c r="H19">
        <f t="shared" si="2"/>
        <v>140825</v>
      </c>
    </row>
    <row r="20" spans="1:8" x14ac:dyDescent="0.55000000000000004">
      <c r="A20">
        <v>8</v>
      </c>
      <c r="B20">
        <v>1075</v>
      </c>
      <c r="D20">
        <v>16</v>
      </c>
      <c r="E20">
        <v>8.6</v>
      </c>
      <c r="F20">
        <f t="shared" si="0"/>
        <v>1303</v>
      </c>
      <c r="G20">
        <f t="shared" si="1"/>
        <v>28666</v>
      </c>
      <c r="H20">
        <f t="shared" si="2"/>
        <v>170693</v>
      </c>
    </row>
    <row r="21" spans="1:8" x14ac:dyDescent="0.55000000000000004">
      <c r="A21">
        <v>8.5</v>
      </c>
      <c r="B21">
        <v>1303</v>
      </c>
      <c r="D21">
        <v>17</v>
      </c>
      <c r="E21">
        <v>8.8000000000000007</v>
      </c>
      <c r="F21">
        <f t="shared" si="0"/>
        <v>1303</v>
      </c>
      <c r="G21">
        <f t="shared" si="1"/>
        <v>28666</v>
      </c>
      <c r="H21">
        <f t="shared" si="2"/>
        <v>170693</v>
      </c>
    </row>
    <row r="22" spans="1:8" x14ac:dyDescent="0.55000000000000004">
      <c r="A22">
        <v>9</v>
      </c>
      <c r="B22">
        <v>1530</v>
      </c>
      <c r="D22">
        <v>18</v>
      </c>
      <c r="E22">
        <v>9</v>
      </c>
      <c r="F22">
        <f t="shared" si="0"/>
        <v>1530</v>
      </c>
      <c r="G22">
        <f t="shared" si="1"/>
        <v>33660</v>
      </c>
      <c r="H22">
        <f t="shared" si="2"/>
        <v>200430</v>
      </c>
    </row>
    <row r="23" spans="1:8" x14ac:dyDescent="0.55000000000000004">
      <c r="A23">
        <v>9.5</v>
      </c>
      <c r="B23">
        <v>1800</v>
      </c>
      <c r="D23">
        <v>19</v>
      </c>
      <c r="E23">
        <v>9</v>
      </c>
      <c r="F23">
        <f t="shared" si="0"/>
        <v>1530</v>
      </c>
      <c r="G23">
        <f t="shared" si="1"/>
        <v>33660</v>
      </c>
      <c r="H23">
        <f t="shared" si="2"/>
        <v>200430</v>
      </c>
    </row>
    <row r="24" spans="1:8" x14ac:dyDescent="0.55000000000000004">
      <c r="A24">
        <v>10</v>
      </c>
      <c r="B24">
        <v>2010</v>
      </c>
      <c r="D24">
        <v>20</v>
      </c>
      <c r="E24">
        <v>8.9</v>
      </c>
      <c r="F24">
        <f t="shared" si="0"/>
        <v>1303</v>
      </c>
      <c r="G24">
        <f t="shared" si="1"/>
        <v>28666</v>
      </c>
      <c r="H24">
        <f t="shared" si="2"/>
        <v>170693</v>
      </c>
    </row>
    <row r="25" spans="1:8" x14ac:dyDescent="0.55000000000000004">
      <c r="A25">
        <v>10.5</v>
      </c>
      <c r="B25">
        <v>2115</v>
      </c>
      <c r="D25">
        <v>21</v>
      </c>
      <c r="E25">
        <v>8.5</v>
      </c>
      <c r="F25">
        <f t="shared" si="0"/>
        <v>1303</v>
      </c>
      <c r="G25">
        <f t="shared" si="1"/>
        <v>28666</v>
      </c>
      <c r="H25">
        <f t="shared" si="2"/>
        <v>170693</v>
      </c>
    </row>
    <row r="26" spans="1:8" x14ac:dyDescent="0.55000000000000004">
      <c r="A26">
        <v>11</v>
      </c>
      <c r="B26">
        <v>2195</v>
      </c>
      <c r="D26">
        <v>22</v>
      </c>
      <c r="E26">
        <v>8.1999999999999993</v>
      </c>
      <c r="F26">
        <f t="shared" si="0"/>
        <v>1075</v>
      </c>
      <c r="G26">
        <f t="shared" si="1"/>
        <v>23650</v>
      </c>
      <c r="H26">
        <f t="shared" si="2"/>
        <v>140825</v>
      </c>
    </row>
    <row r="27" spans="1:8" x14ac:dyDescent="0.55000000000000004">
      <c r="A27">
        <v>11.5</v>
      </c>
      <c r="B27">
        <v>2260</v>
      </c>
      <c r="D27">
        <v>23</v>
      </c>
      <c r="E27">
        <v>7.9</v>
      </c>
      <c r="F27">
        <f t="shared" si="0"/>
        <v>888</v>
      </c>
      <c r="G27">
        <f t="shared" si="1"/>
        <v>19536</v>
      </c>
      <c r="H27">
        <f t="shared" si="2"/>
        <v>116328</v>
      </c>
    </row>
    <row r="28" spans="1:8" x14ac:dyDescent="0.55000000000000004">
      <c r="A28">
        <v>12</v>
      </c>
      <c r="B28">
        <v>2300</v>
      </c>
    </row>
    <row r="29" spans="1:8" x14ac:dyDescent="0.55000000000000004">
      <c r="A29">
        <v>12.5</v>
      </c>
      <c r="B29">
        <v>2300</v>
      </c>
    </row>
    <row r="30" spans="1:8" x14ac:dyDescent="0.55000000000000004">
      <c r="A30">
        <v>13</v>
      </c>
      <c r="B30">
        <v>2300</v>
      </c>
    </row>
    <row r="31" spans="1:8" x14ac:dyDescent="0.55000000000000004">
      <c r="A31">
        <v>13.5</v>
      </c>
      <c r="B31">
        <v>2300</v>
      </c>
    </row>
    <row r="32" spans="1:8" x14ac:dyDescent="0.55000000000000004">
      <c r="A32">
        <v>14</v>
      </c>
      <c r="B32">
        <v>2300</v>
      </c>
    </row>
    <row r="33" spans="1:2" x14ac:dyDescent="0.55000000000000004">
      <c r="A33">
        <v>14.5</v>
      </c>
      <c r="B33">
        <v>2300</v>
      </c>
    </row>
    <row r="34" spans="1:2" x14ac:dyDescent="0.55000000000000004">
      <c r="A34">
        <v>15</v>
      </c>
      <c r="B34">
        <v>2300</v>
      </c>
    </row>
    <row r="35" spans="1:2" x14ac:dyDescent="0.55000000000000004">
      <c r="A35">
        <v>15.5</v>
      </c>
      <c r="B35">
        <v>2300</v>
      </c>
    </row>
    <row r="36" spans="1:2" x14ac:dyDescent="0.55000000000000004">
      <c r="A36">
        <v>16</v>
      </c>
      <c r="B36">
        <v>2300</v>
      </c>
    </row>
    <row r="37" spans="1:2" x14ac:dyDescent="0.55000000000000004">
      <c r="A37">
        <v>16.5</v>
      </c>
      <c r="B37">
        <v>2300</v>
      </c>
    </row>
    <row r="38" spans="1:2" x14ac:dyDescent="0.55000000000000004">
      <c r="A38">
        <v>17</v>
      </c>
      <c r="B38">
        <v>2300</v>
      </c>
    </row>
    <row r="39" spans="1:2" x14ac:dyDescent="0.55000000000000004">
      <c r="A39">
        <v>17.5</v>
      </c>
      <c r="B39">
        <v>2300</v>
      </c>
    </row>
    <row r="40" spans="1:2" x14ac:dyDescent="0.55000000000000004">
      <c r="A40">
        <v>18</v>
      </c>
      <c r="B40">
        <v>2300</v>
      </c>
    </row>
    <row r="41" spans="1:2" x14ac:dyDescent="0.55000000000000004">
      <c r="A41">
        <v>18.5</v>
      </c>
      <c r="B41">
        <v>2300</v>
      </c>
    </row>
    <row r="42" spans="1:2" x14ac:dyDescent="0.55000000000000004">
      <c r="A42">
        <v>19</v>
      </c>
      <c r="B42">
        <v>2300</v>
      </c>
    </row>
    <row r="43" spans="1:2" x14ac:dyDescent="0.55000000000000004">
      <c r="A43">
        <v>19.5</v>
      </c>
      <c r="B43">
        <v>2300</v>
      </c>
    </row>
    <row r="44" spans="1:2" x14ac:dyDescent="0.55000000000000004">
      <c r="A44">
        <v>20</v>
      </c>
      <c r="B44">
        <v>2300</v>
      </c>
    </row>
    <row r="45" spans="1:2" x14ac:dyDescent="0.55000000000000004">
      <c r="A45">
        <v>20.5</v>
      </c>
      <c r="B45">
        <v>0</v>
      </c>
    </row>
    <row r="46" spans="1:2" x14ac:dyDescent="0.55000000000000004">
      <c r="A46">
        <v>21</v>
      </c>
      <c r="B46">
        <v>0</v>
      </c>
    </row>
    <row r="47" spans="1:2" x14ac:dyDescent="0.55000000000000004">
      <c r="A47">
        <v>21.5</v>
      </c>
      <c r="B47">
        <v>0</v>
      </c>
    </row>
    <row r="48" spans="1:2" x14ac:dyDescent="0.55000000000000004">
      <c r="A48">
        <v>22</v>
      </c>
      <c r="B48">
        <v>0</v>
      </c>
    </row>
    <row r="49" spans="1:2" x14ac:dyDescent="0.55000000000000004">
      <c r="A49">
        <v>22.5</v>
      </c>
      <c r="B49">
        <v>0</v>
      </c>
    </row>
    <row r="50" spans="1:2" x14ac:dyDescent="0.55000000000000004">
      <c r="A50">
        <v>23</v>
      </c>
      <c r="B50">
        <v>0</v>
      </c>
    </row>
    <row r="51" spans="1:2" x14ac:dyDescent="0.55000000000000004">
      <c r="A51">
        <v>23.5</v>
      </c>
      <c r="B51">
        <v>0</v>
      </c>
    </row>
    <row r="52" spans="1:2" x14ac:dyDescent="0.55000000000000004">
      <c r="A52">
        <v>24</v>
      </c>
      <c r="B52">
        <v>0</v>
      </c>
    </row>
    <row r="53" spans="1:2" x14ac:dyDescent="0.55000000000000004">
      <c r="A53">
        <v>24.5</v>
      </c>
      <c r="B53">
        <v>0</v>
      </c>
    </row>
    <row r="54" spans="1:2" x14ac:dyDescent="0.55000000000000004">
      <c r="A54">
        <v>25</v>
      </c>
      <c r="B54">
        <v>0</v>
      </c>
    </row>
    <row r="55" spans="1:2" x14ac:dyDescent="0.55000000000000004">
      <c r="A55">
        <v>25.5</v>
      </c>
      <c r="B55">
        <v>0</v>
      </c>
    </row>
    <row r="56" spans="1:2" x14ac:dyDescent="0.55000000000000004">
      <c r="A56">
        <v>26</v>
      </c>
      <c r="B56">
        <v>0</v>
      </c>
    </row>
    <row r="57" spans="1:2" x14ac:dyDescent="0.55000000000000004">
      <c r="A57">
        <v>26.5</v>
      </c>
      <c r="B57">
        <v>0</v>
      </c>
    </row>
    <row r="58" spans="1:2" x14ac:dyDescent="0.55000000000000004">
      <c r="A58">
        <v>27</v>
      </c>
      <c r="B58">
        <v>0</v>
      </c>
    </row>
    <row r="59" spans="1:2" x14ac:dyDescent="0.55000000000000004">
      <c r="A59">
        <v>27.5</v>
      </c>
      <c r="B59">
        <v>0</v>
      </c>
    </row>
    <row r="60" spans="1:2" x14ac:dyDescent="0.55000000000000004">
      <c r="A60">
        <v>28</v>
      </c>
      <c r="B60">
        <v>0</v>
      </c>
    </row>
    <row r="61" spans="1:2" x14ac:dyDescent="0.55000000000000004">
      <c r="A61">
        <v>28.5</v>
      </c>
      <c r="B61">
        <v>0</v>
      </c>
    </row>
    <row r="62" spans="1:2" x14ac:dyDescent="0.55000000000000004">
      <c r="A62">
        <v>29</v>
      </c>
      <c r="B62">
        <v>0</v>
      </c>
    </row>
    <row r="63" spans="1:2" x14ac:dyDescent="0.55000000000000004">
      <c r="A63">
        <v>29.5</v>
      </c>
      <c r="B63">
        <v>0</v>
      </c>
    </row>
    <row r="64" spans="1:2" x14ac:dyDescent="0.55000000000000004">
      <c r="A64">
        <v>30</v>
      </c>
      <c r="B6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0720D-BAE6-4C46-9A16-4A3406D72918}">
  <dimension ref="A1:G64"/>
  <sheetViews>
    <sheetView workbookViewId="0">
      <selection activeCell="G2" sqref="G2:G27"/>
    </sheetView>
  </sheetViews>
  <sheetFormatPr defaultRowHeight="14.4" x14ac:dyDescent="0.55000000000000004"/>
  <cols>
    <col min="1" max="1" width="13.578125" bestFit="1" customWidth="1"/>
    <col min="2" max="2" width="14.41796875" bestFit="1" customWidth="1"/>
    <col min="7" max="7" width="10.15625" bestFit="1" customWidth="1"/>
  </cols>
  <sheetData>
    <row r="1" spans="1:7" ht="14.7" thickBot="1" x14ac:dyDescent="0.6">
      <c r="A1" t="s">
        <v>70</v>
      </c>
      <c r="B1" t="s">
        <v>71</v>
      </c>
      <c r="G1">
        <v>61</v>
      </c>
    </row>
    <row r="2" spans="1:7" ht="31.8" thickBot="1" x14ac:dyDescent="0.6">
      <c r="A2" t="s">
        <v>63</v>
      </c>
      <c r="E2" t="s">
        <v>69</v>
      </c>
      <c r="G2" s="4" t="s">
        <v>1</v>
      </c>
    </row>
    <row r="3" spans="1:7" x14ac:dyDescent="0.55000000000000004">
      <c r="B3" t="s">
        <v>67</v>
      </c>
      <c r="D3" t="s">
        <v>65</v>
      </c>
      <c r="E3" t="s">
        <v>66</v>
      </c>
      <c r="F3" t="s">
        <v>67</v>
      </c>
      <c r="G3" t="s">
        <v>72</v>
      </c>
    </row>
    <row r="4" spans="1:7" x14ac:dyDescent="0.55000000000000004">
      <c r="A4">
        <v>0</v>
      </c>
      <c r="B4">
        <v>0</v>
      </c>
      <c r="D4">
        <v>0</v>
      </c>
      <c r="E4">
        <v>7.6</v>
      </c>
      <c r="F4">
        <f>VLOOKUP(E4, $A$3:$B$64, 2, TRUE)</f>
        <v>479</v>
      </c>
      <c r="G4">
        <f>F4*$G$1</f>
        <v>29219</v>
      </c>
    </row>
    <row r="5" spans="1:7" x14ac:dyDescent="0.55000000000000004">
      <c r="A5">
        <v>0.5</v>
      </c>
      <c r="B5">
        <v>0</v>
      </c>
      <c r="D5">
        <v>1</v>
      </c>
      <c r="E5">
        <v>7.5</v>
      </c>
      <c r="F5">
        <f t="shared" ref="F5:F27" si="0">VLOOKUP(E5, $A$3:$B$64, 2, TRUE)</f>
        <v>479</v>
      </c>
      <c r="G5">
        <f t="shared" ref="G5:G27" si="1">F5*$G$1</f>
        <v>29219</v>
      </c>
    </row>
    <row r="6" spans="1:7" x14ac:dyDescent="0.55000000000000004">
      <c r="A6">
        <v>1</v>
      </c>
      <c r="B6">
        <v>0</v>
      </c>
      <c r="D6">
        <v>2</v>
      </c>
      <c r="E6">
        <v>7.3</v>
      </c>
      <c r="F6">
        <f t="shared" si="0"/>
        <v>378</v>
      </c>
      <c r="G6">
        <f t="shared" si="1"/>
        <v>23058</v>
      </c>
    </row>
    <row r="7" spans="1:7" x14ac:dyDescent="0.55000000000000004">
      <c r="A7">
        <v>1.5</v>
      </c>
      <c r="B7">
        <v>0</v>
      </c>
      <c r="D7">
        <v>3</v>
      </c>
      <c r="E7">
        <v>7.3</v>
      </c>
      <c r="F7">
        <f t="shared" si="0"/>
        <v>378</v>
      </c>
      <c r="G7">
        <f t="shared" si="1"/>
        <v>23058</v>
      </c>
    </row>
    <row r="8" spans="1:7" x14ac:dyDescent="0.55000000000000004">
      <c r="A8">
        <v>2</v>
      </c>
      <c r="B8">
        <v>0</v>
      </c>
      <c r="D8">
        <v>4</v>
      </c>
      <c r="E8">
        <v>7.3</v>
      </c>
      <c r="F8">
        <f t="shared" si="0"/>
        <v>378</v>
      </c>
      <c r="G8">
        <f t="shared" si="1"/>
        <v>23058</v>
      </c>
    </row>
    <row r="9" spans="1:7" x14ac:dyDescent="0.55000000000000004">
      <c r="A9">
        <v>2.5</v>
      </c>
      <c r="B9">
        <v>0</v>
      </c>
      <c r="D9">
        <v>5</v>
      </c>
      <c r="E9">
        <v>7.3</v>
      </c>
      <c r="F9">
        <f t="shared" si="0"/>
        <v>378</v>
      </c>
      <c r="G9">
        <f t="shared" si="1"/>
        <v>23058</v>
      </c>
    </row>
    <row r="10" spans="1:7" x14ac:dyDescent="0.55000000000000004">
      <c r="A10">
        <v>3</v>
      </c>
      <c r="B10">
        <v>7</v>
      </c>
      <c r="D10">
        <v>6</v>
      </c>
      <c r="E10">
        <v>7.2</v>
      </c>
      <c r="F10">
        <f t="shared" si="0"/>
        <v>378</v>
      </c>
      <c r="G10">
        <f t="shared" si="1"/>
        <v>23058</v>
      </c>
    </row>
    <row r="11" spans="1:7" x14ac:dyDescent="0.55000000000000004">
      <c r="A11">
        <v>3.5</v>
      </c>
      <c r="B11">
        <v>27</v>
      </c>
      <c r="D11">
        <v>7</v>
      </c>
      <c r="E11">
        <v>7.2</v>
      </c>
      <c r="F11">
        <f t="shared" si="0"/>
        <v>378</v>
      </c>
      <c r="G11">
        <f t="shared" si="1"/>
        <v>23058</v>
      </c>
    </row>
    <row r="12" spans="1:7" x14ac:dyDescent="0.55000000000000004">
      <c r="A12">
        <v>4</v>
      </c>
      <c r="B12">
        <v>50</v>
      </c>
      <c r="D12">
        <v>8</v>
      </c>
      <c r="E12">
        <v>7.1</v>
      </c>
      <c r="F12">
        <f t="shared" si="0"/>
        <v>378</v>
      </c>
      <c r="G12">
        <f t="shared" si="1"/>
        <v>23058</v>
      </c>
    </row>
    <row r="13" spans="1:7" x14ac:dyDescent="0.55000000000000004">
      <c r="A13">
        <v>4.5</v>
      </c>
      <c r="B13">
        <v>82</v>
      </c>
      <c r="D13">
        <v>9</v>
      </c>
      <c r="E13">
        <v>7.1</v>
      </c>
      <c r="F13">
        <f t="shared" si="0"/>
        <v>378</v>
      </c>
      <c r="G13">
        <f t="shared" si="1"/>
        <v>23058</v>
      </c>
    </row>
    <row r="14" spans="1:7" x14ac:dyDescent="0.55000000000000004">
      <c r="A14">
        <v>5</v>
      </c>
      <c r="B14">
        <v>118</v>
      </c>
      <c r="D14">
        <v>10</v>
      </c>
      <c r="E14">
        <v>7</v>
      </c>
      <c r="F14">
        <f t="shared" si="0"/>
        <v>378</v>
      </c>
      <c r="G14">
        <f t="shared" si="1"/>
        <v>23058</v>
      </c>
    </row>
    <row r="15" spans="1:7" x14ac:dyDescent="0.55000000000000004">
      <c r="A15">
        <v>5.5</v>
      </c>
      <c r="B15">
        <v>170</v>
      </c>
      <c r="D15">
        <v>11</v>
      </c>
      <c r="E15">
        <v>7.1</v>
      </c>
      <c r="F15">
        <f t="shared" si="0"/>
        <v>378</v>
      </c>
      <c r="G15">
        <f t="shared" si="1"/>
        <v>23058</v>
      </c>
    </row>
    <row r="16" spans="1:7" x14ac:dyDescent="0.55000000000000004">
      <c r="A16">
        <v>6</v>
      </c>
      <c r="B16">
        <v>226</v>
      </c>
      <c r="D16">
        <v>12</v>
      </c>
      <c r="E16">
        <v>7.3</v>
      </c>
      <c r="F16">
        <f t="shared" si="0"/>
        <v>378</v>
      </c>
      <c r="G16">
        <f t="shared" si="1"/>
        <v>23058</v>
      </c>
    </row>
    <row r="17" spans="1:7" x14ac:dyDescent="0.55000000000000004">
      <c r="A17">
        <v>6.5</v>
      </c>
      <c r="B17">
        <v>301</v>
      </c>
      <c r="D17">
        <v>13</v>
      </c>
      <c r="E17">
        <v>7.5</v>
      </c>
      <c r="F17">
        <f t="shared" si="0"/>
        <v>479</v>
      </c>
      <c r="G17">
        <f t="shared" si="1"/>
        <v>29219</v>
      </c>
    </row>
    <row r="18" spans="1:7" x14ac:dyDescent="0.55000000000000004">
      <c r="A18">
        <v>7</v>
      </c>
      <c r="B18">
        <v>378</v>
      </c>
      <c r="D18">
        <v>14</v>
      </c>
      <c r="E18">
        <v>7.7</v>
      </c>
      <c r="F18">
        <f t="shared" si="0"/>
        <v>479</v>
      </c>
      <c r="G18">
        <f t="shared" si="1"/>
        <v>29219</v>
      </c>
    </row>
    <row r="19" spans="1:7" x14ac:dyDescent="0.55000000000000004">
      <c r="A19">
        <v>7.5</v>
      </c>
      <c r="B19">
        <v>479</v>
      </c>
      <c r="D19">
        <v>15</v>
      </c>
      <c r="E19">
        <v>8.1</v>
      </c>
      <c r="F19">
        <f t="shared" si="0"/>
        <v>580</v>
      </c>
      <c r="G19">
        <f t="shared" si="1"/>
        <v>35380</v>
      </c>
    </row>
    <row r="20" spans="1:7" x14ac:dyDescent="0.55000000000000004">
      <c r="A20">
        <v>8</v>
      </c>
      <c r="B20">
        <v>580</v>
      </c>
      <c r="D20">
        <v>16</v>
      </c>
      <c r="E20">
        <v>8.6</v>
      </c>
      <c r="F20">
        <f t="shared" si="0"/>
        <v>710</v>
      </c>
      <c r="G20">
        <f t="shared" si="1"/>
        <v>43310</v>
      </c>
    </row>
    <row r="21" spans="1:7" x14ac:dyDescent="0.55000000000000004">
      <c r="A21">
        <v>8.5</v>
      </c>
      <c r="B21">
        <v>710</v>
      </c>
      <c r="D21">
        <v>17</v>
      </c>
      <c r="E21">
        <v>8.8000000000000007</v>
      </c>
      <c r="F21">
        <f t="shared" si="0"/>
        <v>710</v>
      </c>
      <c r="G21">
        <f t="shared" si="1"/>
        <v>43310</v>
      </c>
    </row>
    <row r="22" spans="1:7" x14ac:dyDescent="0.55000000000000004">
      <c r="A22">
        <v>9</v>
      </c>
      <c r="B22">
        <v>840</v>
      </c>
      <c r="D22">
        <v>18</v>
      </c>
      <c r="E22">
        <v>9</v>
      </c>
      <c r="F22">
        <f t="shared" si="0"/>
        <v>840</v>
      </c>
      <c r="G22">
        <f t="shared" si="1"/>
        <v>51240</v>
      </c>
    </row>
    <row r="23" spans="1:7" x14ac:dyDescent="0.55000000000000004">
      <c r="A23">
        <v>9.5</v>
      </c>
      <c r="B23">
        <v>989</v>
      </c>
      <c r="D23">
        <v>19</v>
      </c>
      <c r="E23">
        <v>9</v>
      </c>
      <c r="F23">
        <f t="shared" si="0"/>
        <v>840</v>
      </c>
      <c r="G23">
        <f t="shared" si="1"/>
        <v>51240</v>
      </c>
    </row>
    <row r="24" spans="1:7" x14ac:dyDescent="0.55000000000000004">
      <c r="A24">
        <v>10</v>
      </c>
      <c r="B24">
        <v>1138</v>
      </c>
      <c r="D24">
        <v>20</v>
      </c>
      <c r="E24">
        <v>8.9</v>
      </c>
      <c r="F24">
        <f t="shared" si="0"/>
        <v>710</v>
      </c>
      <c r="G24">
        <f t="shared" si="1"/>
        <v>43310</v>
      </c>
    </row>
    <row r="25" spans="1:7" x14ac:dyDescent="0.55000000000000004">
      <c r="A25">
        <v>10.5</v>
      </c>
      <c r="B25">
        <v>1301</v>
      </c>
      <c r="D25">
        <v>21</v>
      </c>
      <c r="E25">
        <v>8.5</v>
      </c>
      <c r="F25">
        <f t="shared" si="0"/>
        <v>710</v>
      </c>
      <c r="G25">
        <f t="shared" si="1"/>
        <v>43310</v>
      </c>
    </row>
    <row r="26" spans="1:7" x14ac:dyDescent="0.55000000000000004">
      <c r="A26">
        <v>11</v>
      </c>
      <c r="B26">
        <v>1463</v>
      </c>
      <c r="D26">
        <v>22</v>
      </c>
      <c r="E26">
        <v>8.1999999999999993</v>
      </c>
      <c r="F26">
        <f t="shared" si="0"/>
        <v>580</v>
      </c>
      <c r="G26">
        <f t="shared" si="1"/>
        <v>35380</v>
      </c>
    </row>
    <row r="27" spans="1:7" x14ac:dyDescent="0.55000000000000004">
      <c r="A27">
        <v>11.5</v>
      </c>
      <c r="B27">
        <v>1575</v>
      </c>
      <c r="D27">
        <v>23</v>
      </c>
      <c r="E27">
        <v>7.9</v>
      </c>
      <c r="F27">
        <f t="shared" si="0"/>
        <v>479</v>
      </c>
      <c r="G27">
        <f t="shared" si="1"/>
        <v>29219</v>
      </c>
    </row>
    <row r="28" spans="1:7" x14ac:dyDescent="0.55000000000000004">
      <c r="A28">
        <v>12</v>
      </c>
      <c r="B28">
        <v>1625</v>
      </c>
    </row>
    <row r="29" spans="1:7" x14ac:dyDescent="0.55000000000000004">
      <c r="A29">
        <v>12.5</v>
      </c>
      <c r="B29">
        <v>1660</v>
      </c>
    </row>
    <row r="30" spans="1:7" x14ac:dyDescent="0.55000000000000004">
      <c r="A30">
        <v>13</v>
      </c>
      <c r="B30">
        <v>1670</v>
      </c>
    </row>
    <row r="31" spans="1:7" x14ac:dyDescent="0.55000000000000004">
      <c r="A31">
        <v>13.5</v>
      </c>
      <c r="B31">
        <v>1670</v>
      </c>
    </row>
    <row r="32" spans="1:7" x14ac:dyDescent="0.55000000000000004">
      <c r="A32">
        <v>14</v>
      </c>
      <c r="B32">
        <v>1670</v>
      </c>
    </row>
    <row r="33" spans="1:2" x14ac:dyDescent="0.55000000000000004">
      <c r="A33">
        <v>14.5</v>
      </c>
      <c r="B33">
        <v>1670</v>
      </c>
    </row>
    <row r="34" spans="1:2" x14ac:dyDescent="0.55000000000000004">
      <c r="A34">
        <v>15</v>
      </c>
      <c r="B34">
        <v>1670</v>
      </c>
    </row>
    <row r="35" spans="1:2" x14ac:dyDescent="0.55000000000000004">
      <c r="A35">
        <v>15.5</v>
      </c>
      <c r="B35">
        <v>1670</v>
      </c>
    </row>
    <row r="36" spans="1:2" x14ac:dyDescent="0.55000000000000004">
      <c r="A36">
        <v>16</v>
      </c>
      <c r="B36">
        <v>1670</v>
      </c>
    </row>
    <row r="37" spans="1:2" x14ac:dyDescent="0.55000000000000004">
      <c r="A37">
        <v>16.5</v>
      </c>
      <c r="B37">
        <v>1670</v>
      </c>
    </row>
    <row r="38" spans="1:2" x14ac:dyDescent="0.55000000000000004">
      <c r="A38">
        <v>17</v>
      </c>
      <c r="B38">
        <v>1670</v>
      </c>
    </row>
    <row r="39" spans="1:2" x14ac:dyDescent="0.55000000000000004">
      <c r="A39">
        <v>17.5</v>
      </c>
      <c r="B39">
        <v>1670</v>
      </c>
    </row>
    <row r="40" spans="1:2" x14ac:dyDescent="0.55000000000000004">
      <c r="A40">
        <v>18</v>
      </c>
      <c r="B40">
        <v>1670</v>
      </c>
    </row>
    <row r="41" spans="1:2" x14ac:dyDescent="0.55000000000000004">
      <c r="A41">
        <v>18.5</v>
      </c>
      <c r="B41">
        <v>1670</v>
      </c>
    </row>
    <row r="42" spans="1:2" x14ac:dyDescent="0.55000000000000004">
      <c r="A42">
        <v>19</v>
      </c>
      <c r="B42">
        <v>1670</v>
      </c>
    </row>
    <row r="43" spans="1:2" x14ac:dyDescent="0.55000000000000004">
      <c r="A43">
        <v>19.5</v>
      </c>
      <c r="B43">
        <v>1670</v>
      </c>
    </row>
    <row r="44" spans="1:2" x14ac:dyDescent="0.55000000000000004">
      <c r="A44">
        <v>20</v>
      </c>
      <c r="B44">
        <v>1670</v>
      </c>
    </row>
    <row r="45" spans="1:2" x14ac:dyDescent="0.55000000000000004">
      <c r="A45">
        <v>20.5</v>
      </c>
      <c r="B45">
        <v>1670</v>
      </c>
    </row>
    <row r="46" spans="1:2" x14ac:dyDescent="0.55000000000000004">
      <c r="A46">
        <v>21</v>
      </c>
      <c r="B46">
        <v>1670</v>
      </c>
    </row>
    <row r="47" spans="1:2" x14ac:dyDescent="0.55000000000000004">
      <c r="A47">
        <v>21.5</v>
      </c>
      <c r="B47">
        <v>1670</v>
      </c>
    </row>
    <row r="48" spans="1:2" x14ac:dyDescent="0.55000000000000004">
      <c r="A48">
        <v>22</v>
      </c>
      <c r="B48">
        <v>1670</v>
      </c>
    </row>
    <row r="49" spans="1:2" x14ac:dyDescent="0.55000000000000004">
      <c r="A49">
        <v>22.5</v>
      </c>
      <c r="B49">
        <v>1670</v>
      </c>
    </row>
    <row r="50" spans="1:2" x14ac:dyDescent="0.55000000000000004">
      <c r="A50">
        <v>23</v>
      </c>
      <c r="B50">
        <v>1670</v>
      </c>
    </row>
    <row r="51" spans="1:2" x14ac:dyDescent="0.55000000000000004">
      <c r="A51">
        <v>23.5</v>
      </c>
      <c r="B51">
        <v>1670</v>
      </c>
    </row>
    <row r="52" spans="1:2" x14ac:dyDescent="0.55000000000000004">
      <c r="A52">
        <v>24</v>
      </c>
      <c r="B52">
        <v>1670</v>
      </c>
    </row>
    <row r="53" spans="1:2" x14ac:dyDescent="0.55000000000000004">
      <c r="A53">
        <v>24.5</v>
      </c>
      <c r="B53">
        <v>1670</v>
      </c>
    </row>
    <row r="54" spans="1:2" x14ac:dyDescent="0.55000000000000004">
      <c r="A54">
        <v>25</v>
      </c>
      <c r="B54">
        <v>1670</v>
      </c>
    </row>
    <row r="55" spans="1:2" x14ac:dyDescent="0.55000000000000004">
      <c r="A55">
        <v>25.5</v>
      </c>
      <c r="B55">
        <v>0</v>
      </c>
    </row>
    <row r="56" spans="1:2" x14ac:dyDescent="0.55000000000000004">
      <c r="A56">
        <v>26</v>
      </c>
      <c r="B56">
        <v>0</v>
      </c>
    </row>
    <row r="57" spans="1:2" x14ac:dyDescent="0.55000000000000004">
      <c r="A57">
        <v>26.5</v>
      </c>
      <c r="B57">
        <v>0</v>
      </c>
    </row>
    <row r="58" spans="1:2" x14ac:dyDescent="0.55000000000000004">
      <c r="A58">
        <v>27</v>
      </c>
      <c r="B58">
        <v>0</v>
      </c>
    </row>
    <row r="59" spans="1:2" x14ac:dyDescent="0.55000000000000004">
      <c r="A59">
        <v>27.5</v>
      </c>
      <c r="B59">
        <v>0</v>
      </c>
    </row>
    <row r="60" spans="1:2" x14ac:dyDescent="0.55000000000000004">
      <c r="A60">
        <v>28</v>
      </c>
      <c r="B60">
        <v>0</v>
      </c>
    </row>
    <row r="61" spans="1:2" x14ac:dyDescent="0.55000000000000004">
      <c r="A61">
        <v>28.5</v>
      </c>
      <c r="B61">
        <v>0</v>
      </c>
    </row>
    <row r="62" spans="1:2" x14ac:dyDescent="0.55000000000000004">
      <c r="A62">
        <v>29</v>
      </c>
      <c r="B62">
        <v>0</v>
      </c>
    </row>
    <row r="63" spans="1:2" x14ac:dyDescent="0.55000000000000004">
      <c r="A63">
        <v>29.5</v>
      </c>
      <c r="B63">
        <v>0</v>
      </c>
    </row>
    <row r="64" spans="1:2" x14ac:dyDescent="0.55000000000000004">
      <c r="A64">
        <v>30</v>
      </c>
      <c r="B6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7C7A-D88D-44A0-BC3E-04744F9F7FFF}">
  <dimension ref="A1:G64"/>
  <sheetViews>
    <sheetView workbookViewId="0">
      <selection activeCell="G2" sqref="G2:G27"/>
    </sheetView>
  </sheetViews>
  <sheetFormatPr defaultRowHeight="14.4" x14ac:dyDescent="0.55000000000000004"/>
  <cols>
    <col min="1" max="1" width="16.15625" bestFit="1" customWidth="1"/>
    <col min="7" max="7" width="10.15625" bestFit="1" customWidth="1"/>
  </cols>
  <sheetData>
    <row r="1" spans="1:7" ht="14.7" thickBot="1" x14ac:dyDescent="0.6">
      <c r="A1" t="s">
        <v>30</v>
      </c>
      <c r="B1" t="s">
        <v>73</v>
      </c>
      <c r="G1">
        <v>28</v>
      </c>
    </row>
    <row r="2" spans="1:7" ht="31.8" thickBot="1" x14ac:dyDescent="0.6">
      <c r="A2" t="s">
        <v>63</v>
      </c>
      <c r="E2" t="s">
        <v>69</v>
      </c>
      <c r="G2" s="4" t="s">
        <v>2</v>
      </c>
    </row>
    <row r="3" spans="1:7" x14ac:dyDescent="0.55000000000000004">
      <c r="B3" t="s">
        <v>67</v>
      </c>
      <c r="D3" t="s">
        <v>65</v>
      </c>
      <c r="E3" t="s">
        <v>66</v>
      </c>
      <c r="F3" t="s">
        <v>67</v>
      </c>
      <c r="G3" t="s">
        <v>72</v>
      </c>
    </row>
    <row r="4" spans="1:7" x14ac:dyDescent="0.55000000000000004">
      <c r="A4">
        <v>0</v>
      </c>
      <c r="B4">
        <v>0</v>
      </c>
      <c r="D4">
        <v>0</v>
      </c>
      <c r="E4">
        <v>7.6</v>
      </c>
      <c r="F4">
        <f>VLOOKUP(E4, $A$3:$B$64, 2, TRUE)</f>
        <v>1005</v>
      </c>
      <c r="G4">
        <f>F4*$G$1</f>
        <v>28140</v>
      </c>
    </row>
    <row r="5" spans="1:7" x14ac:dyDescent="0.55000000000000004">
      <c r="A5">
        <v>0.5</v>
      </c>
      <c r="B5">
        <v>0</v>
      </c>
      <c r="D5">
        <v>1</v>
      </c>
      <c r="E5">
        <v>7.5</v>
      </c>
      <c r="F5">
        <f t="shared" ref="F5:F27" si="0">VLOOKUP(E5, $A$3:$B$64, 2, TRUE)</f>
        <v>1005</v>
      </c>
      <c r="G5">
        <f t="shared" ref="G5:G27" si="1">F5*$G$1</f>
        <v>28140</v>
      </c>
    </row>
    <row r="6" spans="1:7" x14ac:dyDescent="0.55000000000000004">
      <c r="A6">
        <v>1</v>
      </c>
      <c r="B6">
        <v>0</v>
      </c>
      <c r="D6">
        <v>2</v>
      </c>
      <c r="E6">
        <v>7.3</v>
      </c>
      <c r="F6">
        <f t="shared" si="0"/>
        <v>803</v>
      </c>
      <c r="G6">
        <f t="shared" si="1"/>
        <v>22484</v>
      </c>
    </row>
    <row r="7" spans="1:7" x14ac:dyDescent="0.55000000000000004">
      <c r="A7">
        <v>1.5</v>
      </c>
      <c r="B7">
        <v>0</v>
      </c>
      <c r="D7">
        <v>3</v>
      </c>
      <c r="E7">
        <v>7.3</v>
      </c>
      <c r="F7">
        <f t="shared" si="0"/>
        <v>803</v>
      </c>
      <c r="G7">
        <f t="shared" si="1"/>
        <v>22484</v>
      </c>
    </row>
    <row r="8" spans="1:7" x14ac:dyDescent="0.55000000000000004">
      <c r="A8">
        <v>2</v>
      </c>
      <c r="B8">
        <v>0</v>
      </c>
      <c r="D8">
        <v>4</v>
      </c>
      <c r="E8">
        <v>7.3</v>
      </c>
      <c r="F8">
        <f t="shared" si="0"/>
        <v>803</v>
      </c>
      <c r="G8">
        <f t="shared" si="1"/>
        <v>22484</v>
      </c>
    </row>
    <row r="9" spans="1:7" x14ac:dyDescent="0.55000000000000004">
      <c r="A9">
        <v>2.5</v>
      </c>
      <c r="B9">
        <v>0</v>
      </c>
      <c r="D9">
        <v>5</v>
      </c>
      <c r="E9">
        <v>7.3</v>
      </c>
      <c r="F9">
        <f t="shared" si="0"/>
        <v>803</v>
      </c>
      <c r="G9">
        <f t="shared" si="1"/>
        <v>22484</v>
      </c>
    </row>
    <row r="10" spans="1:7" x14ac:dyDescent="0.55000000000000004">
      <c r="A10">
        <v>3</v>
      </c>
      <c r="B10">
        <v>0</v>
      </c>
      <c r="D10">
        <v>6</v>
      </c>
      <c r="E10">
        <v>7.2</v>
      </c>
      <c r="F10">
        <f t="shared" si="0"/>
        <v>803</v>
      </c>
      <c r="G10">
        <f t="shared" si="1"/>
        <v>22484</v>
      </c>
    </row>
    <row r="11" spans="1:7" x14ac:dyDescent="0.55000000000000004">
      <c r="A11">
        <v>3.5</v>
      </c>
      <c r="B11">
        <v>0</v>
      </c>
      <c r="D11">
        <v>7</v>
      </c>
      <c r="E11">
        <v>7.2</v>
      </c>
      <c r="F11">
        <f t="shared" si="0"/>
        <v>803</v>
      </c>
      <c r="G11">
        <f t="shared" si="1"/>
        <v>22484</v>
      </c>
    </row>
    <row r="12" spans="1:7" x14ac:dyDescent="0.55000000000000004">
      <c r="A12">
        <v>4</v>
      </c>
      <c r="B12">
        <v>45</v>
      </c>
      <c r="D12">
        <v>8</v>
      </c>
      <c r="E12">
        <v>7.1</v>
      </c>
      <c r="F12">
        <f t="shared" si="0"/>
        <v>803</v>
      </c>
      <c r="G12">
        <f t="shared" si="1"/>
        <v>22484</v>
      </c>
    </row>
    <row r="13" spans="1:7" x14ac:dyDescent="0.55000000000000004">
      <c r="A13">
        <v>4.5</v>
      </c>
      <c r="B13">
        <v>135</v>
      </c>
      <c r="D13">
        <v>9</v>
      </c>
      <c r="E13">
        <v>7.1</v>
      </c>
      <c r="F13">
        <f t="shared" si="0"/>
        <v>803</v>
      </c>
      <c r="G13">
        <f t="shared" si="1"/>
        <v>22484</v>
      </c>
    </row>
    <row r="14" spans="1:7" x14ac:dyDescent="0.55000000000000004">
      <c r="A14">
        <v>5</v>
      </c>
      <c r="B14">
        <v>236</v>
      </c>
      <c r="D14">
        <v>10</v>
      </c>
      <c r="E14">
        <v>7</v>
      </c>
      <c r="F14">
        <f t="shared" si="0"/>
        <v>803</v>
      </c>
      <c r="G14">
        <f t="shared" si="1"/>
        <v>22484</v>
      </c>
    </row>
    <row r="15" spans="1:7" x14ac:dyDescent="0.55000000000000004">
      <c r="A15">
        <v>5.5</v>
      </c>
      <c r="B15">
        <v>362</v>
      </c>
      <c r="D15">
        <v>11</v>
      </c>
      <c r="E15">
        <v>7.1</v>
      </c>
      <c r="F15">
        <f t="shared" si="0"/>
        <v>803</v>
      </c>
      <c r="G15">
        <f t="shared" si="1"/>
        <v>22484</v>
      </c>
    </row>
    <row r="16" spans="1:7" x14ac:dyDescent="0.55000000000000004">
      <c r="A16">
        <v>6</v>
      </c>
      <c r="B16">
        <v>492</v>
      </c>
      <c r="D16">
        <v>12</v>
      </c>
      <c r="E16">
        <v>7.3</v>
      </c>
      <c r="F16">
        <f t="shared" si="0"/>
        <v>803</v>
      </c>
      <c r="G16">
        <f t="shared" si="1"/>
        <v>22484</v>
      </c>
    </row>
    <row r="17" spans="1:7" x14ac:dyDescent="0.55000000000000004">
      <c r="A17">
        <v>6.5</v>
      </c>
      <c r="B17">
        <v>642</v>
      </c>
      <c r="D17">
        <v>13</v>
      </c>
      <c r="E17">
        <v>7.5</v>
      </c>
      <c r="F17">
        <f t="shared" si="0"/>
        <v>1005</v>
      </c>
      <c r="G17">
        <f t="shared" si="1"/>
        <v>28140</v>
      </c>
    </row>
    <row r="18" spans="1:7" x14ac:dyDescent="0.55000000000000004">
      <c r="A18">
        <v>7</v>
      </c>
      <c r="B18">
        <v>803</v>
      </c>
      <c r="D18">
        <v>14</v>
      </c>
      <c r="E18">
        <v>7.7</v>
      </c>
      <c r="F18">
        <f t="shared" si="0"/>
        <v>1005</v>
      </c>
      <c r="G18">
        <f t="shared" si="1"/>
        <v>28140</v>
      </c>
    </row>
    <row r="19" spans="1:7" x14ac:dyDescent="0.55000000000000004">
      <c r="A19">
        <v>7.5</v>
      </c>
      <c r="B19">
        <v>1005</v>
      </c>
      <c r="D19">
        <v>15</v>
      </c>
      <c r="E19">
        <v>8.1</v>
      </c>
      <c r="F19">
        <f t="shared" si="0"/>
        <v>1250</v>
      </c>
      <c r="G19">
        <f t="shared" si="1"/>
        <v>35000</v>
      </c>
    </row>
    <row r="20" spans="1:7" x14ac:dyDescent="0.55000000000000004">
      <c r="A20">
        <v>8</v>
      </c>
      <c r="B20">
        <v>1250</v>
      </c>
      <c r="D20">
        <v>16</v>
      </c>
      <c r="E20">
        <v>8.6</v>
      </c>
      <c r="F20">
        <f t="shared" si="0"/>
        <v>1519</v>
      </c>
      <c r="G20">
        <f t="shared" si="1"/>
        <v>42532</v>
      </c>
    </row>
    <row r="21" spans="1:7" x14ac:dyDescent="0.55000000000000004">
      <c r="A21">
        <v>8.5</v>
      </c>
      <c r="B21">
        <v>1519</v>
      </c>
      <c r="D21">
        <v>17</v>
      </c>
      <c r="E21">
        <v>8.8000000000000007</v>
      </c>
      <c r="F21">
        <f t="shared" si="0"/>
        <v>1519</v>
      </c>
      <c r="G21">
        <f t="shared" si="1"/>
        <v>42532</v>
      </c>
    </row>
    <row r="22" spans="1:7" x14ac:dyDescent="0.55000000000000004">
      <c r="A22">
        <v>9</v>
      </c>
      <c r="B22">
        <v>1788</v>
      </c>
      <c r="D22">
        <v>18</v>
      </c>
      <c r="E22">
        <v>9</v>
      </c>
      <c r="F22">
        <f t="shared" si="0"/>
        <v>1788</v>
      </c>
      <c r="G22">
        <f t="shared" si="1"/>
        <v>50064</v>
      </c>
    </row>
    <row r="23" spans="1:7" x14ac:dyDescent="0.55000000000000004">
      <c r="A23">
        <v>9.5</v>
      </c>
      <c r="B23">
        <v>2022</v>
      </c>
      <c r="D23">
        <v>19</v>
      </c>
      <c r="E23">
        <v>9</v>
      </c>
      <c r="F23">
        <f t="shared" si="0"/>
        <v>1788</v>
      </c>
      <c r="G23">
        <f t="shared" si="1"/>
        <v>50064</v>
      </c>
    </row>
    <row r="24" spans="1:7" x14ac:dyDescent="0.55000000000000004">
      <c r="A24">
        <v>10</v>
      </c>
      <c r="B24">
        <v>2256</v>
      </c>
      <c r="D24">
        <v>20</v>
      </c>
      <c r="E24">
        <v>8.9</v>
      </c>
      <c r="F24">
        <f t="shared" si="0"/>
        <v>1519</v>
      </c>
      <c r="G24">
        <f t="shared" si="1"/>
        <v>42532</v>
      </c>
    </row>
    <row r="25" spans="1:7" x14ac:dyDescent="0.55000000000000004">
      <c r="A25">
        <v>10.5</v>
      </c>
      <c r="B25">
        <v>2425</v>
      </c>
      <c r="D25">
        <v>21</v>
      </c>
      <c r="E25">
        <v>8.5</v>
      </c>
      <c r="F25">
        <f t="shared" si="0"/>
        <v>1519</v>
      </c>
      <c r="G25">
        <f t="shared" si="1"/>
        <v>42532</v>
      </c>
    </row>
    <row r="26" spans="1:7" x14ac:dyDescent="0.55000000000000004">
      <c r="A26">
        <v>11</v>
      </c>
      <c r="B26">
        <v>2588</v>
      </c>
      <c r="D26">
        <v>22</v>
      </c>
      <c r="E26">
        <v>8.1999999999999993</v>
      </c>
      <c r="F26">
        <f t="shared" si="0"/>
        <v>1250</v>
      </c>
      <c r="G26">
        <f t="shared" si="1"/>
        <v>35000</v>
      </c>
    </row>
    <row r="27" spans="1:7" x14ac:dyDescent="0.55000000000000004">
      <c r="A27">
        <v>11.5</v>
      </c>
      <c r="B27">
        <v>2695</v>
      </c>
      <c r="D27">
        <v>23</v>
      </c>
      <c r="E27">
        <v>7.9</v>
      </c>
      <c r="F27">
        <f t="shared" si="0"/>
        <v>1005</v>
      </c>
      <c r="G27">
        <f t="shared" si="1"/>
        <v>28140</v>
      </c>
    </row>
    <row r="28" spans="1:7" x14ac:dyDescent="0.55000000000000004">
      <c r="A28">
        <v>12</v>
      </c>
      <c r="B28">
        <v>2780</v>
      </c>
    </row>
    <row r="29" spans="1:7" x14ac:dyDescent="0.55000000000000004">
      <c r="A29">
        <v>12.5</v>
      </c>
      <c r="B29">
        <v>2825</v>
      </c>
    </row>
    <row r="30" spans="1:7" x14ac:dyDescent="0.55000000000000004">
      <c r="A30">
        <v>13</v>
      </c>
      <c r="B30">
        <v>2850</v>
      </c>
    </row>
    <row r="31" spans="1:7" x14ac:dyDescent="0.55000000000000004">
      <c r="A31">
        <v>13.5</v>
      </c>
      <c r="B31">
        <v>2850</v>
      </c>
    </row>
    <row r="32" spans="1:7" x14ac:dyDescent="0.55000000000000004">
      <c r="A32">
        <v>14</v>
      </c>
      <c r="B32">
        <v>2850</v>
      </c>
    </row>
    <row r="33" spans="1:2" x14ac:dyDescent="0.55000000000000004">
      <c r="A33">
        <v>14.5</v>
      </c>
      <c r="B33">
        <v>2850</v>
      </c>
    </row>
    <row r="34" spans="1:2" x14ac:dyDescent="0.55000000000000004">
      <c r="A34">
        <v>15</v>
      </c>
      <c r="B34">
        <v>2850</v>
      </c>
    </row>
    <row r="35" spans="1:2" x14ac:dyDescent="0.55000000000000004">
      <c r="A35">
        <v>15.5</v>
      </c>
      <c r="B35">
        <v>2850</v>
      </c>
    </row>
    <row r="36" spans="1:2" x14ac:dyDescent="0.55000000000000004">
      <c r="A36">
        <v>16</v>
      </c>
      <c r="B36">
        <v>2850</v>
      </c>
    </row>
    <row r="37" spans="1:2" x14ac:dyDescent="0.55000000000000004">
      <c r="A37">
        <v>16.5</v>
      </c>
      <c r="B37">
        <v>2850</v>
      </c>
    </row>
    <row r="38" spans="1:2" x14ac:dyDescent="0.55000000000000004">
      <c r="A38">
        <v>17</v>
      </c>
      <c r="B38">
        <v>2850</v>
      </c>
    </row>
    <row r="39" spans="1:2" x14ac:dyDescent="0.55000000000000004">
      <c r="A39">
        <v>17.5</v>
      </c>
      <c r="B39">
        <v>2850</v>
      </c>
    </row>
    <row r="40" spans="1:2" x14ac:dyDescent="0.55000000000000004">
      <c r="A40">
        <v>18</v>
      </c>
      <c r="B40">
        <v>2850</v>
      </c>
    </row>
    <row r="41" spans="1:2" x14ac:dyDescent="0.55000000000000004">
      <c r="A41">
        <v>18.5</v>
      </c>
      <c r="B41">
        <v>2850</v>
      </c>
    </row>
    <row r="42" spans="1:2" x14ac:dyDescent="0.55000000000000004">
      <c r="A42">
        <v>19</v>
      </c>
      <c r="B42">
        <v>2850</v>
      </c>
    </row>
    <row r="43" spans="1:2" x14ac:dyDescent="0.55000000000000004">
      <c r="A43">
        <v>19.5</v>
      </c>
      <c r="B43">
        <v>2850</v>
      </c>
    </row>
    <row r="44" spans="1:2" x14ac:dyDescent="0.55000000000000004">
      <c r="A44">
        <v>20</v>
      </c>
      <c r="B44">
        <v>2850</v>
      </c>
    </row>
    <row r="45" spans="1:2" x14ac:dyDescent="0.55000000000000004">
      <c r="A45">
        <v>20.5</v>
      </c>
      <c r="B45">
        <v>2850</v>
      </c>
    </row>
    <row r="46" spans="1:2" x14ac:dyDescent="0.55000000000000004">
      <c r="A46">
        <v>21</v>
      </c>
      <c r="B46">
        <v>2850</v>
      </c>
    </row>
    <row r="47" spans="1:2" x14ac:dyDescent="0.55000000000000004">
      <c r="A47">
        <v>21.5</v>
      </c>
      <c r="B47">
        <v>2850</v>
      </c>
    </row>
    <row r="48" spans="1:2" x14ac:dyDescent="0.55000000000000004">
      <c r="A48">
        <v>22</v>
      </c>
      <c r="B48">
        <v>2850</v>
      </c>
    </row>
    <row r="49" spans="1:2" x14ac:dyDescent="0.55000000000000004">
      <c r="A49">
        <v>22.5</v>
      </c>
      <c r="B49">
        <v>2850</v>
      </c>
    </row>
    <row r="50" spans="1:2" x14ac:dyDescent="0.55000000000000004">
      <c r="A50">
        <v>23</v>
      </c>
      <c r="B50">
        <v>2850</v>
      </c>
    </row>
    <row r="51" spans="1:2" x14ac:dyDescent="0.55000000000000004">
      <c r="A51">
        <v>23.5</v>
      </c>
      <c r="B51">
        <v>2850</v>
      </c>
    </row>
    <row r="52" spans="1:2" x14ac:dyDescent="0.55000000000000004">
      <c r="A52">
        <v>24</v>
      </c>
      <c r="B52">
        <v>2850</v>
      </c>
    </row>
    <row r="53" spans="1:2" x14ac:dyDescent="0.55000000000000004">
      <c r="A53">
        <v>24.5</v>
      </c>
      <c r="B53">
        <v>2850</v>
      </c>
    </row>
    <row r="54" spans="1:2" x14ac:dyDescent="0.55000000000000004">
      <c r="A54">
        <v>25</v>
      </c>
      <c r="B54">
        <v>2850</v>
      </c>
    </row>
    <row r="55" spans="1:2" x14ac:dyDescent="0.55000000000000004">
      <c r="A55">
        <v>25.5</v>
      </c>
      <c r="B55">
        <v>0</v>
      </c>
    </row>
    <row r="56" spans="1:2" x14ac:dyDescent="0.55000000000000004">
      <c r="A56">
        <v>26</v>
      </c>
      <c r="B56">
        <v>0</v>
      </c>
    </row>
    <row r="57" spans="1:2" x14ac:dyDescent="0.55000000000000004">
      <c r="A57">
        <v>26.5</v>
      </c>
      <c r="B57">
        <v>0</v>
      </c>
    </row>
    <row r="58" spans="1:2" x14ac:dyDescent="0.55000000000000004">
      <c r="A58">
        <v>27</v>
      </c>
      <c r="B58">
        <v>0</v>
      </c>
    </row>
    <row r="59" spans="1:2" x14ac:dyDescent="0.55000000000000004">
      <c r="A59">
        <v>27.5</v>
      </c>
      <c r="B59">
        <v>0</v>
      </c>
    </row>
    <row r="60" spans="1:2" x14ac:dyDescent="0.55000000000000004">
      <c r="A60">
        <v>28</v>
      </c>
      <c r="B60">
        <v>0</v>
      </c>
    </row>
    <row r="61" spans="1:2" x14ac:dyDescent="0.55000000000000004">
      <c r="A61">
        <v>28.5</v>
      </c>
      <c r="B61">
        <v>0</v>
      </c>
    </row>
    <row r="62" spans="1:2" x14ac:dyDescent="0.55000000000000004">
      <c r="A62">
        <v>29</v>
      </c>
      <c r="B62">
        <v>0</v>
      </c>
    </row>
    <row r="63" spans="1:2" x14ac:dyDescent="0.55000000000000004">
      <c r="A63">
        <v>29.5</v>
      </c>
      <c r="B63">
        <v>0</v>
      </c>
    </row>
    <row r="64" spans="1:2" x14ac:dyDescent="0.55000000000000004">
      <c r="A64">
        <v>30</v>
      </c>
      <c r="B6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D5117-3243-4B14-BA97-6D6EB6A3968D}">
  <dimension ref="A1:G64"/>
  <sheetViews>
    <sheetView workbookViewId="0"/>
  </sheetViews>
  <sheetFormatPr defaultRowHeight="14.4" x14ac:dyDescent="0.55000000000000004"/>
  <cols>
    <col min="1" max="1" width="16.15625" bestFit="1" customWidth="1"/>
    <col min="2" max="2" width="14.41796875" bestFit="1" customWidth="1"/>
    <col min="4" max="4" width="4.62890625" bestFit="1" customWidth="1"/>
    <col min="5" max="5" width="5.47265625" bestFit="1" customWidth="1"/>
    <col min="6" max="6" width="8.7890625" bestFit="1" customWidth="1"/>
    <col min="7" max="7" width="10.15625" bestFit="1" customWidth="1"/>
  </cols>
  <sheetData>
    <row r="1" spans="1:7" ht="14.7" thickBot="1" x14ac:dyDescent="0.6">
      <c r="A1" t="s">
        <v>89</v>
      </c>
      <c r="B1" t="s">
        <v>91</v>
      </c>
      <c r="G1">
        <v>56</v>
      </c>
    </row>
    <row r="2" spans="1:7" ht="21.3" thickBot="1" x14ac:dyDescent="0.6">
      <c r="A2" t="s">
        <v>63</v>
      </c>
      <c r="E2" t="s">
        <v>69</v>
      </c>
      <c r="G2" s="4" t="s">
        <v>3</v>
      </c>
    </row>
    <row r="3" spans="1:7" x14ac:dyDescent="0.55000000000000004">
      <c r="B3" t="s">
        <v>67</v>
      </c>
      <c r="D3" t="s">
        <v>65</v>
      </c>
      <c r="E3" t="s">
        <v>66</v>
      </c>
      <c r="F3" t="s">
        <v>67</v>
      </c>
      <c r="G3" t="s">
        <v>72</v>
      </c>
    </row>
    <row r="4" spans="1:7" x14ac:dyDescent="0.55000000000000004">
      <c r="A4">
        <v>0</v>
      </c>
      <c r="B4">
        <v>0</v>
      </c>
      <c r="D4">
        <v>0</v>
      </c>
      <c r="E4">
        <v>7.6</v>
      </c>
      <c r="F4">
        <f>VLOOKUP(E4, $A$3:$B$64, 2, TRUE)</f>
        <v>1585</v>
      </c>
      <c r="G4">
        <f>F4*$G$1</f>
        <v>88760</v>
      </c>
    </row>
    <row r="5" spans="1:7" x14ac:dyDescent="0.55000000000000004">
      <c r="A5">
        <v>0.5</v>
      </c>
      <c r="B5">
        <v>0</v>
      </c>
      <c r="D5">
        <v>1</v>
      </c>
      <c r="E5">
        <v>7.5</v>
      </c>
      <c r="F5">
        <f t="shared" ref="F5:F27" si="0">VLOOKUP(E5, $A$3:$B$64, 2, TRUE)</f>
        <v>1585</v>
      </c>
      <c r="G5">
        <f t="shared" ref="G5:G27" si="1">F5*$G$1</f>
        <v>88760</v>
      </c>
    </row>
    <row r="6" spans="1:7" x14ac:dyDescent="0.55000000000000004">
      <c r="A6">
        <v>1</v>
      </c>
      <c r="B6">
        <v>0</v>
      </c>
      <c r="D6">
        <v>2</v>
      </c>
      <c r="E6">
        <v>7.3</v>
      </c>
      <c r="F6">
        <f t="shared" si="0"/>
        <v>1269</v>
      </c>
      <c r="G6">
        <f t="shared" si="1"/>
        <v>71064</v>
      </c>
    </row>
    <row r="7" spans="1:7" x14ac:dyDescent="0.55000000000000004">
      <c r="A7">
        <v>1.5</v>
      </c>
      <c r="B7">
        <v>0</v>
      </c>
      <c r="D7">
        <v>3</v>
      </c>
      <c r="E7">
        <v>7.3</v>
      </c>
      <c r="F7">
        <f t="shared" si="0"/>
        <v>1269</v>
      </c>
      <c r="G7">
        <f t="shared" si="1"/>
        <v>71064</v>
      </c>
    </row>
    <row r="8" spans="1:7" x14ac:dyDescent="0.55000000000000004">
      <c r="A8">
        <v>2</v>
      </c>
      <c r="B8">
        <v>0</v>
      </c>
      <c r="D8">
        <v>4</v>
      </c>
      <c r="E8">
        <v>7.3</v>
      </c>
      <c r="F8">
        <f t="shared" si="0"/>
        <v>1269</v>
      </c>
      <c r="G8">
        <f t="shared" si="1"/>
        <v>71064</v>
      </c>
    </row>
    <row r="9" spans="1:7" x14ac:dyDescent="0.55000000000000004">
      <c r="A9">
        <v>2.5</v>
      </c>
      <c r="B9">
        <v>20</v>
      </c>
      <c r="D9">
        <v>5</v>
      </c>
      <c r="E9">
        <v>7.3</v>
      </c>
      <c r="F9">
        <f t="shared" si="0"/>
        <v>1269</v>
      </c>
      <c r="G9">
        <f t="shared" si="1"/>
        <v>71064</v>
      </c>
    </row>
    <row r="10" spans="1:7" x14ac:dyDescent="0.55000000000000004">
      <c r="A10">
        <v>3</v>
      </c>
      <c r="B10">
        <v>43</v>
      </c>
      <c r="D10">
        <v>6</v>
      </c>
      <c r="E10">
        <v>7.2</v>
      </c>
      <c r="F10">
        <f t="shared" si="0"/>
        <v>1269</v>
      </c>
      <c r="G10">
        <f t="shared" si="1"/>
        <v>71064</v>
      </c>
    </row>
    <row r="11" spans="1:7" x14ac:dyDescent="0.55000000000000004">
      <c r="A11">
        <v>3.5</v>
      </c>
      <c r="B11">
        <v>112</v>
      </c>
      <c r="D11">
        <v>7</v>
      </c>
      <c r="E11">
        <v>7.2</v>
      </c>
      <c r="F11">
        <f t="shared" si="0"/>
        <v>1269</v>
      </c>
      <c r="G11">
        <f t="shared" si="1"/>
        <v>71064</v>
      </c>
    </row>
    <row r="12" spans="1:7" x14ac:dyDescent="0.55000000000000004">
      <c r="A12">
        <v>4</v>
      </c>
      <c r="B12">
        <v>184</v>
      </c>
      <c r="D12">
        <v>8</v>
      </c>
      <c r="E12">
        <v>7.1</v>
      </c>
      <c r="F12">
        <f t="shared" si="0"/>
        <v>1269</v>
      </c>
      <c r="G12">
        <f t="shared" si="1"/>
        <v>71064</v>
      </c>
    </row>
    <row r="13" spans="1:7" x14ac:dyDescent="0.55000000000000004">
      <c r="A13">
        <v>4.5</v>
      </c>
      <c r="B13">
        <v>301</v>
      </c>
      <c r="D13">
        <v>9</v>
      </c>
      <c r="E13">
        <v>7.1</v>
      </c>
      <c r="F13">
        <f t="shared" si="0"/>
        <v>1269</v>
      </c>
      <c r="G13">
        <f t="shared" si="1"/>
        <v>71064</v>
      </c>
    </row>
    <row r="14" spans="1:7" x14ac:dyDescent="0.55000000000000004">
      <c r="A14">
        <v>5</v>
      </c>
      <c r="B14">
        <v>421</v>
      </c>
      <c r="D14">
        <v>10</v>
      </c>
      <c r="E14">
        <v>7</v>
      </c>
      <c r="F14">
        <f t="shared" si="0"/>
        <v>1269</v>
      </c>
      <c r="G14">
        <f t="shared" si="1"/>
        <v>71064</v>
      </c>
    </row>
    <row r="15" spans="1:7" x14ac:dyDescent="0.55000000000000004">
      <c r="A15">
        <v>5.5</v>
      </c>
      <c r="B15">
        <v>599</v>
      </c>
      <c r="D15">
        <v>11</v>
      </c>
      <c r="E15">
        <v>7.1</v>
      </c>
      <c r="F15">
        <f t="shared" si="0"/>
        <v>1269</v>
      </c>
      <c r="G15">
        <f t="shared" si="1"/>
        <v>71064</v>
      </c>
    </row>
    <row r="16" spans="1:7" x14ac:dyDescent="0.55000000000000004">
      <c r="A16">
        <v>6</v>
      </c>
      <c r="B16">
        <v>778</v>
      </c>
      <c r="D16">
        <v>12</v>
      </c>
      <c r="E16">
        <v>7.3</v>
      </c>
      <c r="F16">
        <f t="shared" si="0"/>
        <v>1269</v>
      </c>
      <c r="G16">
        <f t="shared" si="1"/>
        <v>71064</v>
      </c>
    </row>
    <row r="17" spans="1:7" x14ac:dyDescent="0.55000000000000004">
      <c r="A17">
        <v>6.5</v>
      </c>
      <c r="B17">
        <v>1024</v>
      </c>
      <c r="D17">
        <v>13</v>
      </c>
      <c r="E17">
        <v>7.5</v>
      </c>
      <c r="F17">
        <f t="shared" si="0"/>
        <v>1585</v>
      </c>
      <c r="G17">
        <f t="shared" si="1"/>
        <v>88760</v>
      </c>
    </row>
    <row r="18" spans="1:7" x14ac:dyDescent="0.55000000000000004">
      <c r="A18">
        <v>7</v>
      </c>
      <c r="B18">
        <v>1269</v>
      </c>
      <c r="D18">
        <v>14</v>
      </c>
      <c r="E18">
        <v>7.7</v>
      </c>
      <c r="F18">
        <f t="shared" si="0"/>
        <v>1585</v>
      </c>
      <c r="G18">
        <f t="shared" si="1"/>
        <v>88760</v>
      </c>
    </row>
    <row r="19" spans="1:7" x14ac:dyDescent="0.55000000000000004">
      <c r="A19">
        <v>7.5</v>
      </c>
      <c r="B19">
        <v>1585</v>
      </c>
      <c r="D19">
        <v>15</v>
      </c>
      <c r="E19">
        <v>8.1</v>
      </c>
      <c r="F19">
        <f t="shared" si="0"/>
        <v>1901</v>
      </c>
      <c r="G19">
        <f t="shared" si="1"/>
        <v>106456</v>
      </c>
    </row>
    <row r="20" spans="1:7" x14ac:dyDescent="0.55000000000000004">
      <c r="A20">
        <v>8</v>
      </c>
      <c r="B20">
        <v>1901</v>
      </c>
      <c r="D20">
        <v>16</v>
      </c>
      <c r="E20">
        <v>8.6</v>
      </c>
      <c r="F20">
        <f t="shared" si="0"/>
        <v>2266</v>
      </c>
      <c r="G20">
        <f t="shared" si="1"/>
        <v>126896</v>
      </c>
    </row>
    <row r="21" spans="1:7" x14ac:dyDescent="0.55000000000000004">
      <c r="A21">
        <v>8.5</v>
      </c>
      <c r="B21">
        <v>2266</v>
      </c>
      <c r="D21">
        <v>17</v>
      </c>
      <c r="E21">
        <v>8.8000000000000007</v>
      </c>
      <c r="F21">
        <f t="shared" si="0"/>
        <v>2266</v>
      </c>
      <c r="G21">
        <f t="shared" si="1"/>
        <v>126896</v>
      </c>
    </row>
    <row r="22" spans="1:7" x14ac:dyDescent="0.55000000000000004">
      <c r="A22">
        <v>9</v>
      </c>
      <c r="B22">
        <v>2630</v>
      </c>
      <c r="D22">
        <v>18</v>
      </c>
      <c r="E22">
        <v>9</v>
      </c>
      <c r="F22">
        <f t="shared" si="0"/>
        <v>2630</v>
      </c>
      <c r="G22">
        <f t="shared" si="1"/>
        <v>147280</v>
      </c>
    </row>
    <row r="23" spans="1:7" x14ac:dyDescent="0.55000000000000004">
      <c r="A23">
        <v>9.5</v>
      </c>
      <c r="B23">
        <v>2945</v>
      </c>
      <c r="D23">
        <v>19</v>
      </c>
      <c r="E23">
        <v>9</v>
      </c>
      <c r="F23">
        <f t="shared" si="0"/>
        <v>2630</v>
      </c>
      <c r="G23">
        <f t="shared" si="1"/>
        <v>147280</v>
      </c>
    </row>
    <row r="24" spans="1:7" x14ac:dyDescent="0.55000000000000004">
      <c r="A24">
        <v>10</v>
      </c>
      <c r="B24">
        <v>3261</v>
      </c>
      <c r="D24">
        <v>20</v>
      </c>
      <c r="E24">
        <v>8.9</v>
      </c>
      <c r="F24">
        <f t="shared" si="0"/>
        <v>2266</v>
      </c>
      <c r="G24">
        <f t="shared" si="1"/>
        <v>126896</v>
      </c>
    </row>
    <row r="25" spans="1:7" x14ac:dyDescent="0.55000000000000004">
      <c r="A25">
        <v>10.5</v>
      </c>
      <c r="B25">
        <v>3425</v>
      </c>
      <c r="D25">
        <v>21</v>
      </c>
      <c r="E25">
        <v>8.5</v>
      </c>
      <c r="F25">
        <f t="shared" si="0"/>
        <v>2266</v>
      </c>
      <c r="G25">
        <f t="shared" si="1"/>
        <v>126896</v>
      </c>
    </row>
    <row r="26" spans="1:7" x14ac:dyDescent="0.55000000000000004">
      <c r="A26">
        <v>11</v>
      </c>
      <c r="B26">
        <v>3534</v>
      </c>
      <c r="D26">
        <v>22</v>
      </c>
      <c r="E26">
        <v>8.1999999999999993</v>
      </c>
      <c r="F26">
        <f t="shared" si="0"/>
        <v>1901</v>
      </c>
      <c r="G26">
        <f t="shared" si="1"/>
        <v>106456</v>
      </c>
    </row>
    <row r="27" spans="1:7" x14ac:dyDescent="0.55000000000000004">
      <c r="A27">
        <v>11.5</v>
      </c>
      <c r="B27">
        <v>3580</v>
      </c>
      <c r="D27">
        <v>23</v>
      </c>
      <c r="E27">
        <v>7.9</v>
      </c>
      <c r="F27">
        <f t="shared" si="0"/>
        <v>1585</v>
      </c>
      <c r="G27">
        <f t="shared" si="1"/>
        <v>88760</v>
      </c>
    </row>
    <row r="28" spans="1:7" x14ac:dyDescent="0.55000000000000004">
      <c r="A28">
        <v>12</v>
      </c>
      <c r="B28">
        <v>3593</v>
      </c>
    </row>
    <row r="29" spans="1:7" x14ac:dyDescent="0.55000000000000004">
      <c r="A29">
        <v>12.5</v>
      </c>
      <c r="B29">
        <v>3598</v>
      </c>
    </row>
    <row r="30" spans="1:7" x14ac:dyDescent="0.55000000000000004">
      <c r="A30">
        <v>13</v>
      </c>
      <c r="B30">
        <v>3600</v>
      </c>
    </row>
    <row r="31" spans="1:7" x14ac:dyDescent="0.55000000000000004">
      <c r="A31">
        <v>13.5</v>
      </c>
      <c r="B31">
        <v>3600</v>
      </c>
    </row>
    <row r="32" spans="1:7" x14ac:dyDescent="0.55000000000000004">
      <c r="A32">
        <v>14</v>
      </c>
      <c r="B32">
        <v>3600</v>
      </c>
    </row>
    <row r="33" spans="1:2" x14ac:dyDescent="0.55000000000000004">
      <c r="A33">
        <v>14.5</v>
      </c>
      <c r="B33">
        <v>3600</v>
      </c>
    </row>
    <row r="34" spans="1:2" x14ac:dyDescent="0.55000000000000004">
      <c r="A34">
        <v>15</v>
      </c>
      <c r="B34">
        <v>3600</v>
      </c>
    </row>
    <row r="35" spans="1:2" x14ac:dyDescent="0.55000000000000004">
      <c r="A35">
        <v>15.5</v>
      </c>
      <c r="B35">
        <v>3600</v>
      </c>
    </row>
    <row r="36" spans="1:2" x14ac:dyDescent="0.55000000000000004">
      <c r="A36">
        <v>16</v>
      </c>
      <c r="B36">
        <v>3600</v>
      </c>
    </row>
    <row r="37" spans="1:2" x14ac:dyDescent="0.55000000000000004">
      <c r="A37">
        <v>16.5</v>
      </c>
      <c r="B37">
        <v>3600</v>
      </c>
    </row>
    <row r="38" spans="1:2" x14ac:dyDescent="0.55000000000000004">
      <c r="A38">
        <v>17</v>
      </c>
      <c r="B38">
        <v>3600</v>
      </c>
    </row>
    <row r="39" spans="1:2" x14ac:dyDescent="0.55000000000000004">
      <c r="A39">
        <v>17.5</v>
      </c>
      <c r="B39">
        <v>3600</v>
      </c>
    </row>
    <row r="40" spans="1:2" x14ac:dyDescent="0.55000000000000004">
      <c r="A40">
        <v>18</v>
      </c>
      <c r="B40">
        <v>3600</v>
      </c>
    </row>
    <row r="41" spans="1:2" x14ac:dyDescent="0.55000000000000004">
      <c r="A41">
        <v>18.5</v>
      </c>
      <c r="B41">
        <v>3600</v>
      </c>
    </row>
    <row r="42" spans="1:2" x14ac:dyDescent="0.55000000000000004">
      <c r="A42">
        <v>19</v>
      </c>
      <c r="B42">
        <v>3600</v>
      </c>
    </row>
    <row r="43" spans="1:2" x14ac:dyDescent="0.55000000000000004">
      <c r="A43">
        <v>19.5</v>
      </c>
      <c r="B43">
        <v>3600</v>
      </c>
    </row>
    <row r="44" spans="1:2" x14ac:dyDescent="0.55000000000000004">
      <c r="A44">
        <v>20</v>
      </c>
      <c r="B44">
        <v>3600</v>
      </c>
    </row>
    <row r="45" spans="1:2" x14ac:dyDescent="0.55000000000000004">
      <c r="A45">
        <v>20.5</v>
      </c>
      <c r="B45">
        <v>3600</v>
      </c>
    </row>
    <row r="46" spans="1:2" x14ac:dyDescent="0.55000000000000004">
      <c r="A46">
        <v>21</v>
      </c>
      <c r="B46">
        <v>3600</v>
      </c>
    </row>
    <row r="47" spans="1:2" x14ac:dyDescent="0.55000000000000004">
      <c r="A47">
        <v>21.5</v>
      </c>
      <c r="B47">
        <v>3600</v>
      </c>
    </row>
    <row r="48" spans="1:2" x14ac:dyDescent="0.55000000000000004">
      <c r="A48">
        <v>22</v>
      </c>
      <c r="B48">
        <v>3600</v>
      </c>
    </row>
    <row r="49" spans="1:2" x14ac:dyDescent="0.55000000000000004">
      <c r="A49">
        <v>22.5</v>
      </c>
      <c r="B49">
        <v>3600</v>
      </c>
    </row>
    <row r="50" spans="1:2" x14ac:dyDescent="0.55000000000000004">
      <c r="A50">
        <v>23</v>
      </c>
      <c r="B50">
        <v>3600</v>
      </c>
    </row>
    <row r="51" spans="1:2" x14ac:dyDescent="0.55000000000000004">
      <c r="A51">
        <v>23.5</v>
      </c>
      <c r="B51">
        <v>3600</v>
      </c>
    </row>
    <row r="52" spans="1:2" x14ac:dyDescent="0.55000000000000004">
      <c r="A52">
        <v>24</v>
      </c>
      <c r="B52">
        <v>3600</v>
      </c>
    </row>
    <row r="53" spans="1:2" x14ac:dyDescent="0.55000000000000004">
      <c r="A53">
        <v>24.5</v>
      </c>
      <c r="B53">
        <v>3600</v>
      </c>
    </row>
    <row r="54" spans="1:2" x14ac:dyDescent="0.55000000000000004">
      <c r="A54">
        <v>25</v>
      </c>
      <c r="B54">
        <v>3600</v>
      </c>
    </row>
    <row r="55" spans="1:2" x14ac:dyDescent="0.55000000000000004">
      <c r="A55">
        <v>25.5</v>
      </c>
      <c r="B55">
        <v>0</v>
      </c>
    </row>
    <row r="56" spans="1:2" x14ac:dyDescent="0.55000000000000004">
      <c r="A56">
        <v>26</v>
      </c>
      <c r="B56">
        <v>0</v>
      </c>
    </row>
    <row r="57" spans="1:2" x14ac:dyDescent="0.55000000000000004">
      <c r="A57">
        <v>26.5</v>
      </c>
      <c r="B57">
        <v>0</v>
      </c>
    </row>
    <row r="58" spans="1:2" x14ac:dyDescent="0.55000000000000004">
      <c r="A58">
        <v>27</v>
      </c>
      <c r="B58">
        <v>0</v>
      </c>
    </row>
    <row r="59" spans="1:2" x14ac:dyDescent="0.55000000000000004">
      <c r="A59">
        <v>27.5</v>
      </c>
      <c r="B59">
        <v>0</v>
      </c>
    </row>
    <row r="60" spans="1:2" x14ac:dyDescent="0.55000000000000004">
      <c r="A60">
        <v>28</v>
      </c>
      <c r="B60">
        <v>0</v>
      </c>
    </row>
    <row r="61" spans="1:2" x14ac:dyDescent="0.55000000000000004">
      <c r="A61">
        <v>28.5</v>
      </c>
      <c r="B61">
        <v>0</v>
      </c>
    </row>
    <row r="62" spans="1:2" x14ac:dyDescent="0.55000000000000004">
      <c r="A62">
        <v>29</v>
      </c>
      <c r="B62">
        <v>0</v>
      </c>
    </row>
    <row r="63" spans="1:2" x14ac:dyDescent="0.55000000000000004">
      <c r="A63">
        <v>29.5</v>
      </c>
      <c r="B63">
        <v>0</v>
      </c>
    </row>
    <row r="64" spans="1:2" x14ac:dyDescent="0.55000000000000004">
      <c r="A64">
        <v>30</v>
      </c>
      <c r="B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DDCE0-B352-46EC-BEF6-73EEE411612C}">
  <dimension ref="A1:G64"/>
  <sheetViews>
    <sheetView workbookViewId="0">
      <selection activeCell="G3" sqref="G3"/>
    </sheetView>
  </sheetViews>
  <sheetFormatPr defaultRowHeight="14.4" x14ac:dyDescent="0.55000000000000004"/>
  <cols>
    <col min="1" max="1" width="16.15625" bestFit="1" customWidth="1"/>
    <col min="2" max="2" width="14.41796875" bestFit="1" customWidth="1"/>
    <col min="4" max="4" width="4.62890625" bestFit="1" customWidth="1"/>
    <col min="5" max="5" width="5.47265625" bestFit="1" customWidth="1"/>
    <col min="6" max="6" width="8.7890625" bestFit="1" customWidth="1"/>
    <col min="7" max="7" width="10.15625" bestFit="1" customWidth="1"/>
  </cols>
  <sheetData>
    <row r="1" spans="1:7" ht="14.7" thickBot="1" x14ac:dyDescent="0.6">
      <c r="A1" t="s">
        <v>90</v>
      </c>
      <c r="B1" t="s">
        <v>92</v>
      </c>
      <c r="G1">
        <v>6</v>
      </c>
    </row>
    <row r="2" spans="1:7" ht="31.8" thickBot="1" x14ac:dyDescent="0.6">
      <c r="A2" t="s">
        <v>63</v>
      </c>
      <c r="E2" t="s">
        <v>74</v>
      </c>
      <c r="G2" s="4" t="s">
        <v>96</v>
      </c>
    </row>
    <row r="3" spans="1:7" x14ac:dyDescent="0.55000000000000004">
      <c r="B3" t="s">
        <v>67</v>
      </c>
      <c r="D3" t="s">
        <v>65</v>
      </c>
      <c r="E3" t="s">
        <v>66</v>
      </c>
      <c r="F3" t="s">
        <v>67</v>
      </c>
      <c r="G3" t="s">
        <v>72</v>
      </c>
    </row>
    <row r="4" spans="1:7" x14ac:dyDescent="0.55000000000000004">
      <c r="A4">
        <v>0</v>
      </c>
      <c r="B4">
        <v>0</v>
      </c>
      <c r="D4">
        <v>0</v>
      </c>
      <c r="E4">
        <v>7.3</v>
      </c>
      <c r="F4">
        <f>VLOOKUP(E4, $A$3:$B$64, 2, TRUE)</f>
        <v>203</v>
      </c>
      <c r="G4">
        <f>F4*$G$1</f>
        <v>1218</v>
      </c>
    </row>
    <row r="5" spans="1:7" x14ac:dyDescent="0.55000000000000004">
      <c r="A5">
        <v>0.5</v>
      </c>
      <c r="B5">
        <v>0</v>
      </c>
      <c r="D5">
        <v>1</v>
      </c>
      <c r="E5">
        <v>7.1</v>
      </c>
      <c r="F5">
        <f t="shared" ref="F5:F27" si="0">VLOOKUP(E5, $A$3:$B$64, 2, TRUE)</f>
        <v>203</v>
      </c>
      <c r="G5">
        <f t="shared" ref="G5:G27" si="1">F5*$G$1</f>
        <v>1218</v>
      </c>
    </row>
    <row r="6" spans="1:7" x14ac:dyDescent="0.55000000000000004">
      <c r="A6">
        <v>1</v>
      </c>
      <c r="B6">
        <v>0</v>
      </c>
      <c r="D6">
        <v>2</v>
      </c>
      <c r="E6">
        <v>6.9</v>
      </c>
      <c r="F6">
        <f t="shared" si="0"/>
        <v>163</v>
      </c>
      <c r="G6">
        <f t="shared" si="1"/>
        <v>978</v>
      </c>
    </row>
    <row r="7" spans="1:7" x14ac:dyDescent="0.55000000000000004">
      <c r="A7">
        <v>1.5</v>
      </c>
      <c r="B7">
        <v>0</v>
      </c>
      <c r="D7">
        <v>3</v>
      </c>
      <c r="E7">
        <v>6.9</v>
      </c>
      <c r="F7">
        <f t="shared" si="0"/>
        <v>163</v>
      </c>
      <c r="G7">
        <f t="shared" si="1"/>
        <v>978</v>
      </c>
    </row>
    <row r="8" spans="1:7" x14ac:dyDescent="0.55000000000000004">
      <c r="A8">
        <v>2</v>
      </c>
      <c r="B8">
        <v>0</v>
      </c>
      <c r="D8">
        <v>4</v>
      </c>
      <c r="E8">
        <v>6.9</v>
      </c>
      <c r="F8">
        <f t="shared" si="0"/>
        <v>163</v>
      </c>
      <c r="G8">
        <f t="shared" si="1"/>
        <v>978</v>
      </c>
    </row>
    <row r="9" spans="1:7" x14ac:dyDescent="0.55000000000000004">
      <c r="A9">
        <v>2.5</v>
      </c>
      <c r="B9">
        <v>0</v>
      </c>
      <c r="D9">
        <v>5</v>
      </c>
      <c r="E9">
        <v>6.9</v>
      </c>
      <c r="F9">
        <f t="shared" si="0"/>
        <v>163</v>
      </c>
      <c r="G9">
        <f t="shared" si="1"/>
        <v>978</v>
      </c>
    </row>
    <row r="10" spans="1:7" x14ac:dyDescent="0.55000000000000004">
      <c r="A10">
        <v>3</v>
      </c>
      <c r="B10">
        <v>0</v>
      </c>
      <c r="D10">
        <v>6</v>
      </c>
      <c r="E10">
        <v>6.9</v>
      </c>
      <c r="F10">
        <f t="shared" si="0"/>
        <v>163</v>
      </c>
      <c r="G10">
        <f t="shared" si="1"/>
        <v>978</v>
      </c>
    </row>
    <row r="11" spans="1:7" x14ac:dyDescent="0.55000000000000004">
      <c r="A11">
        <v>3.5</v>
      </c>
      <c r="B11">
        <v>0</v>
      </c>
      <c r="D11">
        <v>7</v>
      </c>
      <c r="E11">
        <v>6.8</v>
      </c>
      <c r="F11">
        <f t="shared" si="0"/>
        <v>163</v>
      </c>
      <c r="G11">
        <f t="shared" si="1"/>
        <v>978</v>
      </c>
    </row>
    <row r="12" spans="1:7" x14ac:dyDescent="0.55000000000000004">
      <c r="A12">
        <v>4</v>
      </c>
      <c r="B12">
        <v>28</v>
      </c>
      <c r="D12">
        <v>8</v>
      </c>
      <c r="E12">
        <v>6.8</v>
      </c>
      <c r="F12">
        <f t="shared" si="0"/>
        <v>163</v>
      </c>
      <c r="G12">
        <f t="shared" si="1"/>
        <v>978</v>
      </c>
    </row>
    <row r="13" spans="1:7" x14ac:dyDescent="0.55000000000000004">
      <c r="A13">
        <v>4.5</v>
      </c>
      <c r="B13">
        <v>47</v>
      </c>
      <c r="D13">
        <v>9</v>
      </c>
      <c r="E13">
        <v>6.7</v>
      </c>
      <c r="F13">
        <f t="shared" si="0"/>
        <v>163</v>
      </c>
      <c r="G13">
        <f t="shared" si="1"/>
        <v>978</v>
      </c>
    </row>
    <row r="14" spans="1:7" x14ac:dyDescent="0.55000000000000004">
      <c r="A14">
        <v>5</v>
      </c>
      <c r="B14">
        <v>65</v>
      </c>
      <c r="D14">
        <v>10</v>
      </c>
      <c r="E14">
        <v>6.6</v>
      </c>
      <c r="F14">
        <f t="shared" si="0"/>
        <v>163</v>
      </c>
      <c r="G14">
        <f t="shared" si="1"/>
        <v>978</v>
      </c>
    </row>
    <row r="15" spans="1:7" x14ac:dyDescent="0.55000000000000004">
      <c r="A15">
        <v>5.5</v>
      </c>
      <c r="B15">
        <v>94</v>
      </c>
      <c r="D15">
        <v>11</v>
      </c>
      <c r="E15">
        <v>6.8</v>
      </c>
      <c r="F15">
        <f t="shared" si="0"/>
        <v>163</v>
      </c>
      <c r="G15">
        <f t="shared" si="1"/>
        <v>978</v>
      </c>
    </row>
    <row r="16" spans="1:7" x14ac:dyDescent="0.55000000000000004">
      <c r="A16">
        <v>6</v>
      </c>
      <c r="B16">
        <v>123</v>
      </c>
      <c r="D16">
        <v>12</v>
      </c>
      <c r="E16">
        <v>6.9</v>
      </c>
      <c r="F16">
        <f t="shared" si="0"/>
        <v>163</v>
      </c>
      <c r="G16">
        <f t="shared" si="1"/>
        <v>978</v>
      </c>
    </row>
    <row r="17" spans="1:7" x14ac:dyDescent="0.55000000000000004">
      <c r="A17">
        <v>6.5</v>
      </c>
      <c r="B17">
        <v>163</v>
      </c>
      <c r="D17">
        <v>13</v>
      </c>
      <c r="E17">
        <v>7.1</v>
      </c>
      <c r="F17">
        <f t="shared" si="0"/>
        <v>203</v>
      </c>
      <c r="G17">
        <f t="shared" si="1"/>
        <v>1218</v>
      </c>
    </row>
    <row r="18" spans="1:7" x14ac:dyDescent="0.55000000000000004">
      <c r="A18">
        <v>7</v>
      </c>
      <c r="B18">
        <v>203</v>
      </c>
      <c r="D18">
        <v>14</v>
      </c>
      <c r="E18">
        <v>7.3</v>
      </c>
      <c r="F18">
        <f t="shared" si="0"/>
        <v>203</v>
      </c>
      <c r="G18">
        <f t="shared" si="1"/>
        <v>1218</v>
      </c>
    </row>
    <row r="19" spans="1:7" x14ac:dyDescent="0.55000000000000004">
      <c r="A19">
        <v>7.5</v>
      </c>
      <c r="B19">
        <v>255</v>
      </c>
      <c r="D19">
        <v>15</v>
      </c>
      <c r="E19">
        <v>7.7</v>
      </c>
      <c r="F19">
        <f t="shared" si="0"/>
        <v>255</v>
      </c>
      <c r="G19">
        <f t="shared" si="1"/>
        <v>1530</v>
      </c>
    </row>
    <row r="20" spans="1:7" x14ac:dyDescent="0.55000000000000004">
      <c r="A20">
        <v>8</v>
      </c>
      <c r="B20">
        <v>307</v>
      </c>
      <c r="D20">
        <v>16</v>
      </c>
      <c r="E20">
        <v>8.1</v>
      </c>
      <c r="F20">
        <f t="shared" si="0"/>
        <v>307</v>
      </c>
      <c r="G20">
        <f t="shared" si="1"/>
        <v>1842</v>
      </c>
    </row>
    <row r="21" spans="1:7" x14ac:dyDescent="0.55000000000000004">
      <c r="A21">
        <v>8.5</v>
      </c>
      <c r="B21">
        <v>371</v>
      </c>
      <c r="D21">
        <v>17</v>
      </c>
      <c r="E21">
        <v>8.3000000000000007</v>
      </c>
      <c r="F21">
        <f t="shared" si="0"/>
        <v>307</v>
      </c>
      <c r="G21">
        <f t="shared" si="1"/>
        <v>1842</v>
      </c>
    </row>
    <row r="22" spans="1:7" x14ac:dyDescent="0.55000000000000004">
      <c r="A22">
        <v>9</v>
      </c>
      <c r="B22">
        <v>435</v>
      </c>
      <c r="D22">
        <v>18</v>
      </c>
      <c r="E22">
        <v>8.5</v>
      </c>
      <c r="F22">
        <f t="shared" si="0"/>
        <v>371</v>
      </c>
      <c r="G22">
        <f t="shared" si="1"/>
        <v>2226</v>
      </c>
    </row>
    <row r="23" spans="1:7" x14ac:dyDescent="0.55000000000000004">
      <c r="A23">
        <v>9.5</v>
      </c>
      <c r="B23">
        <v>500</v>
      </c>
      <c r="D23">
        <v>19</v>
      </c>
      <c r="E23">
        <v>8.5</v>
      </c>
      <c r="F23">
        <f t="shared" si="0"/>
        <v>371</v>
      </c>
      <c r="G23">
        <f t="shared" si="1"/>
        <v>2226</v>
      </c>
    </row>
    <row r="24" spans="1:7" x14ac:dyDescent="0.55000000000000004">
      <c r="A24">
        <v>10</v>
      </c>
      <c r="B24">
        <v>564</v>
      </c>
      <c r="D24">
        <v>20</v>
      </c>
      <c r="E24">
        <v>8.4</v>
      </c>
      <c r="F24">
        <f t="shared" si="0"/>
        <v>307</v>
      </c>
      <c r="G24">
        <f t="shared" si="1"/>
        <v>1842</v>
      </c>
    </row>
    <row r="25" spans="1:7" x14ac:dyDescent="0.55000000000000004">
      <c r="A25">
        <v>10.5</v>
      </c>
      <c r="B25">
        <v>625</v>
      </c>
      <c r="D25">
        <v>21</v>
      </c>
      <c r="E25">
        <v>8.1999999999999993</v>
      </c>
      <c r="F25">
        <f t="shared" si="0"/>
        <v>307</v>
      </c>
      <c r="G25">
        <f t="shared" si="1"/>
        <v>1842</v>
      </c>
    </row>
    <row r="26" spans="1:7" x14ac:dyDescent="0.55000000000000004">
      <c r="A26">
        <v>11</v>
      </c>
      <c r="B26">
        <v>685</v>
      </c>
      <c r="D26">
        <v>22</v>
      </c>
      <c r="E26">
        <v>7.8</v>
      </c>
      <c r="F26">
        <f t="shared" si="0"/>
        <v>255</v>
      </c>
      <c r="G26">
        <f t="shared" si="1"/>
        <v>1530</v>
      </c>
    </row>
    <row r="27" spans="1:7" x14ac:dyDescent="0.55000000000000004">
      <c r="A27">
        <v>11.5</v>
      </c>
      <c r="B27">
        <v>733</v>
      </c>
      <c r="D27">
        <v>23</v>
      </c>
      <c r="E27">
        <v>7.4</v>
      </c>
      <c r="F27">
        <f t="shared" si="0"/>
        <v>203</v>
      </c>
      <c r="G27">
        <f t="shared" si="1"/>
        <v>1218</v>
      </c>
    </row>
    <row r="28" spans="1:7" x14ac:dyDescent="0.55000000000000004">
      <c r="A28">
        <v>12</v>
      </c>
      <c r="B28">
        <v>780</v>
      </c>
    </row>
    <row r="29" spans="1:7" x14ac:dyDescent="0.55000000000000004">
      <c r="A29">
        <v>12.5</v>
      </c>
      <c r="B29">
        <v>820</v>
      </c>
    </row>
    <row r="30" spans="1:7" x14ac:dyDescent="0.55000000000000004">
      <c r="A30">
        <v>13</v>
      </c>
      <c r="B30">
        <v>841</v>
      </c>
    </row>
    <row r="31" spans="1:7" x14ac:dyDescent="0.55000000000000004">
      <c r="A31">
        <v>13.5</v>
      </c>
      <c r="B31">
        <v>845</v>
      </c>
    </row>
    <row r="32" spans="1:7" x14ac:dyDescent="0.55000000000000004">
      <c r="A32">
        <v>14</v>
      </c>
      <c r="B32">
        <v>848</v>
      </c>
    </row>
    <row r="33" spans="1:2" x14ac:dyDescent="0.55000000000000004">
      <c r="A33">
        <v>14.5</v>
      </c>
      <c r="B33">
        <v>849</v>
      </c>
    </row>
    <row r="34" spans="1:2" x14ac:dyDescent="0.55000000000000004">
      <c r="A34">
        <v>15</v>
      </c>
      <c r="B34">
        <v>849</v>
      </c>
    </row>
    <row r="35" spans="1:2" x14ac:dyDescent="0.55000000000000004">
      <c r="A35">
        <v>15.5</v>
      </c>
      <c r="B35">
        <v>849</v>
      </c>
    </row>
    <row r="36" spans="1:2" x14ac:dyDescent="0.55000000000000004">
      <c r="A36">
        <v>16</v>
      </c>
      <c r="B36">
        <v>850</v>
      </c>
    </row>
    <row r="37" spans="1:2" x14ac:dyDescent="0.55000000000000004">
      <c r="A37">
        <v>16.5</v>
      </c>
      <c r="B37">
        <v>850</v>
      </c>
    </row>
    <row r="38" spans="1:2" x14ac:dyDescent="0.55000000000000004">
      <c r="A38">
        <v>17</v>
      </c>
      <c r="B38">
        <v>850</v>
      </c>
    </row>
    <row r="39" spans="1:2" x14ac:dyDescent="0.55000000000000004">
      <c r="A39">
        <v>17.5</v>
      </c>
      <c r="B39">
        <v>850</v>
      </c>
    </row>
    <row r="40" spans="1:2" x14ac:dyDescent="0.55000000000000004">
      <c r="A40">
        <v>18</v>
      </c>
      <c r="B40">
        <v>850</v>
      </c>
    </row>
    <row r="41" spans="1:2" x14ac:dyDescent="0.55000000000000004">
      <c r="A41">
        <v>18.5</v>
      </c>
      <c r="B41">
        <v>850</v>
      </c>
    </row>
    <row r="42" spans="1:2" x14ac:dyDescent="0.55000000000000004">
      <c r="A42">
        <v>19</v>
      </c>
      <c r="B42">
        <v>850</v>
      </c>
    </row>
    <row r="43" spans="1:2" x14ac:dyDescent="0.55000000000000004">
      <c r="A43">
        <v>19.5</v>
      </c>
      <c r="B43">
        <v>850</v>
      </c>
    </row>
    <row r="44" spans="1:2" x14ac:dyDescent="0.55000000000000004">
      <c r="A44">
        <v>20</v>
      </c>
      <c r="B44">
        <v>850</v>
      </c>
    </row>
    <row r="45" spans="1:2" x14ac:dyDescent="0.55000000000000004">
      <c r="A45">
        <v>20.5</v>
      </c>
      <c r="B45">
        <v>850</v>
      </c>
    </row>
    <row r="46" spans="1:2" x14ac:dyDescent="0.55000000000000004">
      <c r="A46">
        <v>21</v>
      </c>
      <c r="B46">
        <v>850</v>
      </c>
    </row>
    <row r="47" spans="1:2" x14ac:dyDescent="0.55000000000000004">
      <c r="A47">
        <v>21.5</v>
      </c>
      <c r="B47">
        <v>850</v>
      </c>
    </row>
    <row r="48" spans="1:2" x14ac:dyDescent="0.55000000000000004">
      <c r="A48">
        <v>22</v>
      </c>
      <c r="B48">
        <v>850</v>
      </c>
    </row>
    <row r="49" spans="1:2" x14ac:dyDescent="0.55000000000000004">
      <c r="A49">
        <v>22.5</v>
      </c>
      <c r="B49">
        <v>850</v>
      </c>
    </row>
    <row r="50" spans="1:2" x14ac:dyDescent="0.55000000000000004">
      <c r="A50">
        <v>23</v>
      </c>
      <c r="B50">
        <v>850</v>
      </c>
    </row>
    <row r="51" spans="1:2" x14ac:dyDescent="0.55000000000000004">
      <c r="A51">
        <v>23.5</v>
      </c>
      <c r="B51">
        <v>850</v>
      </c>
    </row>
    <row r="52" spans="1:2" x14ac:dyDescent="0.55000000000000004">
      <c r="A52">
        <v>24</v>
      </c>
      <c r="B52">
        <v>850</v>
      </c>
    </row>
    <row r="53" spans="1:2" x14ac:dyDescent="0.55000000000000004">
      <c r="A53">
        <v>24.5</v>
      </c>
      <c r="B53">
        <v>850</v>
      </c>
    </row>
    <row r="54" spans="1:2" x14ac:dyDescent="0.55000000000000004">
      <c r="A54">
        <v>25</v>
      </c>
      <c r="B54">
        <v>850</v>
      </c>
    </row>
    <row r="55" spans="1:2" x14ac:dyDescent="0.55000000000000004">
      <c r="A55">
        <v>25.5</v>
      </c>
      <c r="B55">
        <v>0</v>
      </c>
    </row>
    <row r="56" spans="1:2" x14ac:dyDescent="0.55000000000000004">
      <c r="A56">
        <v>26</v>
      </c>
      <c r="B56">
        <v>0</v>
      </c>
    </row>
    <row r="57" spans="1:2" x14ac:dyDescent="0.55000000000000004">
      <c r="A57">
        <v>26.5</v>
      </c>
      <c r="B57">
        <v>0</v>
      </c>
    </row>
    <row r="58" spans="1:2" x14ac:dyDescent="0.55000000000000004">
      <c r="A58">
        <v>27</v>
      </c>
      <c r="B58">
        <v>0</v>
      </c>
    </row>
    <row r="59" spans="1:2" x14ac:dyDescent="0.55000000000000004">
      <c r="A59">
        <v>27.5</v>
      </c>
      <c r="B59">
        <v>0</v>
      </c>
    </row>
    <row r="60" spans="1:2" x14ac:dyDescent="0.55000000000000004">
      <c r="A60">
        <v>28</v>
      </c>
      <c r="B60">
        <v>0</v>
      </c>
    </row>
    <row r="61" spans="1:2" x14ac:dyDescent="0.55000000000000004">
      <c r="A61">
        <v>28.5</v>
      </c>
      <c r="B61">
        <v>0</v>
      </c>
    </row>
    <row r="62" spans="1:2" x14ac:dyDescent="0.55000000000000004">
      <c r="A62">
        <v>29</v>
      </c>
      <c r="B62">
        <v>0</v>
      </c>
    </row>
    <row r="63" spans="1:2" x14ac:dyDescent="0.55000000000000004">
      <c r="A63">
        <v>29.5</v>
      </c>
      <c r="B63">
        <v>0</v>
      </c>
    </row>
    <row r="64" spans="1:2" x14ac:dyDescent="0.55000000000000004">
      <c r="A64">
        <v>30</v>
      </c>
      <c r="B6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Summary</vt:lpstr>
      <vt:lpstr>Wind outputs</vt:lpstr>
      <vt:lpstr>Siemens SWT - 2.3 - 101</vt:lpstr>
      <vt:lpstr>Ecotecnia 74</vt:lpstr>
      <vt:lpstr>GE Energy 2.85-103</vt:lpstr>
      <vt:lpstr>Siemens-Gamesa SWT-3.6-130</vt:lpstr>
      <vt:lpstr>Gamesa G52-850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 Nakamura</dc:creator>
  <cp:lastModifiedBy>Haley Nakamura</cp:lastModifiedBy>
  <dcterms:created xsi:type="dcterms:W3CDTF">2023-05-07T16:20:35Z</dcterms:created>
  <dcterms:modified xsi:type="dcterms:W3CDTF">2023-05-09T07:20:05Z</dcterms:modified>
</cp:coreProperties>
</file>