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C:\Users\murayama\Desktop\MonthlyWorkReport\Tools\Template\"/>
    </mc:Choice>
  </mc:AlternateContent>
  <xr:revisionPtr revIDLastSave="0" documentId="13_ncr:1_{B78D0240-EF2C-4CAC-BB6F-DC09A566537F}" xr6:coauthVersionLast="40" xr6:coauthVersionMax="40" xr10:uidLastSave="{00000000-0000-0000-0000-000000000000}"/>
  <bookViews>
    <workbookView xWindow="1410" yWindow="-105" windowWidth="18510" windowHeight="10455" tabRatio="781" activeTab="4" xr2:uid="{00000000-000D-0000-FFFF-FFFF00000000}"/>
  </bookViews>
  <sheets>
    <sheet name="注意" sheetId="36" r:id="rId1"/>
    <sheet name="開始データ" sheetId="41" r:id="rId2"/>
    <sheet name="未定" sheetId="30" r:id="rId3"/>
    <sheet name="業務別月報" sheetId="37" r:id="rId4"/>
    <sheet name="区分別按分表" sheetId="32" r:id="rId5"/>
  </sheets>
  <definedNames>
    <definedName name="_xlnm.Print_Area" localSheetId="1">開始データ!$A$1:$M$36</definedName>
    <definedName name="_xlnm.Print_Area" localSheetId="3">業務別月報!$A$1:$O$36</definedName>
    <definedName name="_xlnm.Print_Area" localSheetId="4">区分別按分表!$A$1:$X$7</definedName>
    <definedName name="_xlnm.Print_Area" localSheetId="2">未定!$A$1:$M$36</definedName>
    <definedName name="_xlnm.Print_Titles" localSheetId="4">区分別按分表!$1:$4</definedName>
  </definedNames>
  <calcPr calcId="181029"/>
  <fileRecoveryPr autoRecover="0"/>
</workbook>
</file>

<file path=xl/calcChain.xml><?xml version="1.0" encoding="utf-8"?>
<calcChain xmlns="http://schemas.openxmlformats.org/spreadsheetml/2006/main">
  <c r="O6" i="32" l="1"/>
  <c r="P6" i="32"/>
  <c r="Q6" i="32"/>
  <c r="R6" i="32"/>
  <c r="S6" i="32"/>
  <c r="T6" i="32"/>
  <c r="U6" i="32"/>
  <c r="V6" i="32"/>
  <c r="W6" i="32"/>
  <c r="P5" i="32"/>
  <c r="Q5" i="32"/>
  <c r="R5" i="32"/>
  <c r="S5" i="32"/>
  <c r="T5" i="32"/>
  <c r="U5" i="32"/>
  <c r="V5" i="32"/>
  <c r="W5" i="32"/>
  <c r="O5" i="32"/>
  <c r="B18" i="41" l="1"/>
  <c r="B19" i="41"/>
  <c r="B20" i="41"/>
  <c r="B10" i="41" l="1"/>
  <c r="B11" i="41"/>
  <c r="B12" i="41"/>
  <c r="B13" i="41"/>
  <c r="C33" i="41" l="1"/>
  <c r="C34" i="41"/>
  <c r="C35" i="41"/>
  <c r="B22" i="41"/>
  <c r="B23" i="41"/>
  <c r="B24" i="41"/>
  <c r="B25" i="41"/>
  <c r="B26" i="41"/>
  <c r="B27" i="41"/>
  <c r="B28" i="41"/>
  <c r="B29" i="41"/>
  <c r="B30" i="41"/>
  <c r="B32" i="41"/>
  <c r="B33" i="41"/>
  <c r="B34" i="41"/>
  <c r="B35" i="41"/>
  <c r="B21" i="41" l="1"/>
  <c r="B17" i="41"/>
  <c r="B14" i="41"/>
  <c r="B15" i="41"/>
  <c r="B16" i="41"/>
  <c r="B5" i="41" l="1"/>
  <c r="B7" i="41" l="1"/>
  <c r="B8" i="41"/>
  <c r="B9" i="41"/>
  <c r="L36" i="41" l="1"/>
  <c r="K36" i="41"/>
  <c r="J36" i="41"/>
  <c r="I36" i="41"/>
  <c r="H36" i="41"/>
  <c r="G36" i="41"/>
  <c r="F36" i="41"/>
  <c r="E36" i="41"/>
  <c r="D36"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B6" i="41"/>
  <c r="C5" i="41"/>
  <c r="A5" i="32"/>
  <c r="I4" i="32"/>
  <c r="M4" i="32"/>
  <c r="F4" i="32"/>
  <c r="N4" i="32"/>
  <c r="G4" i="32"/>
  <c r="A6" i="32"/>
  <c r="H4" i="32"/>
  <c r="J4" i="32"/>
  <c r="L4" i="32"/>
  <c r="K4" i="32"/>
  <c r="C36" i="41" l="1"/>
  <c r="B21" i="37"/>
  <c r="B22" i="37"/>
  <c r="B23" i="37"/>
  <c r="B24" i="37"/>
  <c r="B21" i="30"/>
  <c r="B22" i="30"/>
  <c r="B23" i="30"/>
  <c r="B24" i="30"/>
  <c r="B19" i="37"/>
  <c r="B20" i="30"/>
  <c r="B19" i="30" l="1"/>
  <c r="B20" i="37"/>
  <c r="B27" i="30"/>
  <c r="B26" i="30"/>
  <c r="B25"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E2" i="37" l="1"/>
  <c r="L35" i="37"/>
  <c r="K35" i="37"/>
  <c r="J35" i="37"/>
  <c r="I35" i="37"/>
  <c r="H35" i="37"/>
  <c r="G35" i="37"/>
  <c r="F35" i="37"/>
  <c r="E35" i="37"/>
  <c r="D35" i="37"/>
  <c r="A35" i="37"/>
  <c r="L34" i="37"/>
  <c r="K34" i="37"/>
  <c r="J34" i="37"/>
  <c r="I34" i="37"/>
  <c r="H34" i="37"/>
  <c r="G34" i="37"/>
  <c r="F34" i="37"/>
  <c r="E34" i="37"/>
  <c r="D34" i="37"/>
  <c r="A34" i="37"/>
  <c r="L33" i="37"/>
  <c r="K33" i="37"/>
  <c r="J33" i="37"/>
  <c r="I33" i="37"/>
  <c r="H33" i="37"/>
  <c r="G33" i="37"/>
  <c r="F33" i="37"/>
  <c r="E33" i="37"/>
  <c r="D33" i="37"/>
  <c r="A33" i="37"/>
  <c r="L32" i="37"/>
  <c r="K32" i="37"/>
  <c r="J32" i="37"/>
  <c r="I32" i="37"/>
  <c r="H32" i="37"/>
  <c r="G32" i="37"/>
  <c r="F32" i="37"/>
  <c r="E32" i="37"/>
  <c r="D32" i="37"/>
  <c r="A32" i="37"/>
  <c r="L31" i="37"/>
  <c r="K31" i="37"/>
  <c r="J31" i="37"/>
  <c r="I31" i="37"/>
  <c r="H31" i="37"/>
  <c r="G31" i="37"/>
  <c r="F31" i="37"/>
  <c r="E31" i="37"/>
  <c r="D31" i="37"/>
  <c r="A31" i="37"/>
  <c r="L30" i="37"/>
  <c r="K30" i="37"/>
  <c r="J30" i="37"/>
  <c r="I30" i="37"/>
  <c r="H30" i="37"/>
  <c r="G30" i="37"/>
  <c r="F30" i="37"/>
  <c r="E30" i="37"/>
  <c r="D30" i="37"/>
  <c r="A30" i="37"/>
  <c r="L29" i="37"/>
  <c r="K29" i="37"/>
  <c r="J29" i="37"/>
  <c r="I29" i="37"/>
  <c r="H29" i="37"/>
  <c r="G29" i="37"/>
  <c r="F29" i="37"/>
  <c r="E29" i="37"/>
  <c r="D29" i="37"/>
  <c r="A29" i="37"/>
  <c r="L28" i="37"/>
  <c r="K28" i="37"/>
  <c r="J28" i="37"/>
  <c r="I28" i="37"/>
  <c r="H28" i="37"/>
  <c r="G28" i="37"/>
  <c r="F28" i="37"/>
  <c r="E28" i="37"/>
  <c r="D28" i="37"/>
  <c r="A28" i="37"/>
  <c r="L27" i="37"/>
  <c r="K27" i="37"/>
  <c r="J27" i="37"/>
  <c r="I27" i="37"/>
  <c r="H27" i="37"/>
  <c r="G27" i="37"/>
  <c r="F27" i="37"/>
  <c r="E27" i="37"/>
  <c r="D27" i="37"/>
  <c r="B27" i="37"/>
  <c r="A27" i="37"/>
  <c r="L26" i="37"/>
  <c r="K26" i="37"/>
  <c r="J26" i="37"/>
  <c r="I26" i="37"/>
  <c r="H26" i="37"/>
  <c r="G26" i="37"/>
  <c r="F26" i="37"/>
  <c r="E26" i="37"/>
  <c r="D26" i="37"/>
  <c r="B26" i="37"/>
  <c r="A26" i="37"/>
  <c r="L25" i="37"/>
  <c r="K25" i="37"/>
  <c r="J25" i="37"/>
  <c r="I25" i="37"/>
  <c r="H25" i="37"/>
  <c r="G25" i="37"/>
  <c r="F25" i="37"/>
  <c r="E25" i="37"/>
  <c r="D25" i="37"/>
  <c r="B25" i="37"/>
  <c r="A25" i="37"/>
  <c r="L24" i="37"/>
  <c r="K24" i="37"/>
  <c r="J24" i="37"/>
  <c r="I24" i="37"/>
  <c r="H24" i="37"/>
  <c r="G24" i="37"/>
  <c r="F24" i="37"/>
  <c r="E24" i="37"/>
  <c r="D24" i="37"/>
  <c r="A24" i="37"/>
  <c r="L23" i="37"/>
  <c r="K23" i="37"/>
  <c r="J23" i="37"/>
  <c r="I23" i="37"/>
  <c r="H23" i="37"/>
  <c r="G23" i="37"/>
  <c r="F23" i="37"/>
  <c r="E23" i="37"/>
  <c r="D23" i="37"/>
  <c r="A23" i="37"/>
  <c r="L22" i="37"/>
  <c r="K22" i="37"/>
  <c r="J22" i="37"/>
  <c r="I22" i="37"/>
  <c r="H22" i="37"/>
  <c r="G22" i="37"/>
  <c r="F22" i="37"/>
  <c r="E22" i="37"/>
  <c r="D22" i="37"/>
  <c r="A22" i="37"/>
  <c r="L21" i="37"/>
  <c r="K21" i="37"/>
  <c r="J21" i="37"/>
  <c r="I21" i="37"/>
  <c r="H21" i="37"/>
  <c r="G21" i="37"/>
  <c r="F21" i="37"/>
  <c r="E21" i="37"/>
  <c r="D21" i="37"/>
  <c r="A21" i="37"/>
  <c r="L20" i="37"/>
  <c r="K20" i="37"/>
  <c r="J20" i="37"/>
  <c r="I20" i="37"/>
  <c r="H20" i="37"/>
  <c r="G20" i="37"/>
  <c r="F20" i="37"/>
  <c r="E20" i="37"/>
  <c r="D20" i="37"/>
  <c r="A20" i="37"/>
  <c r="L19" i="37"/>
  <c r="K19" i="37"/>
  <c r="J19" i="37"/>
  <c r="I19" i="37"/>
  <c r="H19" i="37"/>
  <c r="G19" i="37"/>
  <c r="F19" i="37"/>
  <c r="E19" i="37"/>
  <c r="D19" i="37"/>
  <c r="A19" i="37"/>
  <c r="L18" i="37"/>
  <c r="K18" i="37"/>
  <c r="J18" i="37"/>
  <c r="I18" i="37"/>
  <c r="H18" i="37"/>
  <c r="G18" i="37"/>
  <c r="F18" i="37"/>
  <c r="E18" i="37"/>
  <c r="D18" i="37"/>
  <c r="A18" i="37"/>
  <c r="L17" i="37"/>
  <c r="K17" i="37"/>
  <c r="J17" i="37"/>
  <c r="I17" i="37"/>
  <c r="H17" i="37"/>
  <c r="G17" i="37"/>
  <c r="F17" i="37"/>
  <c r="E17" i="37"/>
  <c r="D17" i="37"/>
  <c r="A17" i="37"/>
  <c r="L16" i="37"/>
  <c r="K16" i="37"/>
  <c r="J16" i="37"/>
  <c r="I16" i="37"/>
  <c r="H16" i="37"/>
  <c r="G16" i="37"/>
  <c r="F16" i="37"/>
  <c r="E16" i="37"/>
  <c r="D16" i="37"/>
  <c r="A16" i="37"/>
  <c r="L15" i="37"/>
  <c r="K15" i="37"/>
  <c r="J15" i="37"/>
  <c r="I15" i="37"/>
  <c r="H15" i="37"/>
  <c r="G15" i="37"/>
  <c r="F15" i="37"/>
  <c r="E15" i="37"/>
  <c r="D15" i="37"/>
  <c r="A15" i="37"/>
  <c r="L14" i="37"/>
  <c r="K14" i="37"/>
  <c r="J14" i="37"/>
  <c r="I14" i="37"/>
  <c r="H14" i="37"/>
  <c r="G14" i="37"/>
  <c r="F14" i="37"/>
  <c r="E14" i="37"/>
  <c r="D14" i="37"/>
  <c r="A14" i="37"/>
  <c r="L13" i="37"/>
  <c r="K13" i="37"/>
  <c r="J13" i="37"/>
  <c r="I13" i="37"/>
  <c r="H13" i="37"/>
  <c r="G13" i="37"/>
  <c r="F13" i="37"/>
  <c r="E13" i="37"/>
  <c r="D13" i="37"/>
  <c r="A13" i="37"/>
  <c r="L12" i="37"/>
  <c r="K12" i="37"/>
  <c r="J12" i="37"/>
  <c r="I12" i="37"/>
  <c r="H12" i="37"/>
  <c r="G12" i="37"/>
  <c r="F12" i="37"/>
  <c r="E12" i="37"/>
  <c r="D12" i="37"/>
  <c r="A12" i="37"/>
  <c r="L11" i="37"/>
  <c r="K11" i="37"/>
  <c r="J11" i="37"/>
  <c r="I11" i="37"/>
  <c r="H11" i="37"/>
  <c r="G11" i="37"/>
  <c r="F11" i="37"/>
  <c r="E11" i="37"/>
  <c r="D11" i="37"/>
  <c r="A11" i="37"/>
  <c r="L10" i="37"/>
  <c r="K10" i="37"/>
  <c r="J10" i="37"/>
  <c r="I10" i="37"/>
  <c r="H10" i="37"/>
  <c r="G10" i="37"/>
  <c r="F10" i="37"/>
  <c r="E10" i="37"/>
  <c r="D10" i="37"/>
  <c r="A10" i="37"/>
  <c r="L9" i="37"/>
  <c r="K9" i="37"/>
  <c r="J9" i="37"/>
  <c r="I9" i="37"/>
  <c r="H9" i="37"/>
  <c r="G9" i="37"/>
  <c r="F9" i="37"/>
  <c r="E9" i="37"/>
  <c r="D9" i="37"/>
  <c r="A9" i="37"/>
  <c r="L8" i="37"/>
  <c r="K8" i="37"/>
  <c r="J8" i="37"/>
  <c r="I8" i="37"/>
  <c r="H8" i="37"/>
  <c r="G8" i="37"/>
  <c r="F8" i="37"/>
  <c r="E8" i="37"/>
  <c r="D8" i="37"/>
  <c r="A8" i="37"/>
  <c r="L7" i="37"/>
  <c r="K7" i="37"/>
  <c r="J7" i="37"/>
  <c r="I7" i="37"/>
  <c r="H7" i="37"/>
  <c r="G7" i="37"/>
  <c r="F7" i="37"/>
  <c r="E7" i="37"/>
  <c r="D7" i="37"/>
  <c r="A7" i="37"/>
  <c r="L6" i="37"/>
  <c r="K6" i="37"/>
  <c r="J6" i="37"/>
  <c r="I6" i="37"/>
  <c r="H6" i="37"/>
  <c r="G6" i="37"/>
  <c r="F6" i="37"/>
  <c r="E6" i="37"/>
  <c r="D6" i="37"/>
  <c r="A6" i="37"/>
  <c r="L5" i="37"/>
  <c r="K5" i="37"/>
  <c r="J5" i="37"/>
  <c r="I5" i="37"/>
  <c r="H5" i="37"/>
  <c r="G5" i="37"/>
  <c r="F5" i="37"/>
  <c r="E5" i="37"/>
  <c r="D5" i="37"/>
  <c r="A5" i="37"/>
  <c r="G2" i="37"/>
  <c r="F2" i="37"/>
  <c r="C24" i="37" l="1"/>
  <c r="C15" i="37"/>
  <c r="C27" i="37"/>
  <c r="C32" i="37"/>
  <c r="C19" i="37"/>
  <c r="C35" i="37"/>
  <c r="C11" i="37"/>
  <c r="J36" i="37"/>
  <c r="C8" i="37"/>
  <c r="C6" i="37"/>
  <c r="C10" i="37"/>
  <c r="C14" i="37"/>
  <c r="F36" i="37"/>
  <c r="L36" i="37"/>
  <c r="C13" i="37"/>
  <c r="C22" i="37"/>
  <c r="H36" i="37"/>
  <c r="C7" i="37"/>
  <c r="C16" i="37"/>
  <c r="C21" i="37"/>
  <c r="E36" i="37"/>
  <c r="K36" i="37"/>
  <c r="C12" i="37"/>
  <c r="C26" i="37"/>
  <c r="C29" i="37"/>
  <c r="C30" i="37"/>
  <c r="C31" i="37"/>
  <c r="C20" i="37"/>
  <c r="C23" i="37"/>
  <c r="C25" i="37"/>
  <c r="C28" i="37"/>
  <c r="C33" i="37"/>
  <c r="C18" i="37"/>
  <c r="I36" i="37"/>
  <c r="G36" i="37"/>
  <c r="C9" i="37"/>
  <c r="C17" i="37"/>
  <c r="D36" i="37"/>
  <c r="C34" i="37"/>
  <c r="C5" i="37"/>
  <c r="C36" i="37" l="1"/>
  <c r="B28" i="30" l="1"/>
  <c r="B28" i="37"/>
  <c r="B35" i="30"/>
  <c r="B35" i="37"/>
  <c r="B18" i="30"/>
  <c r="B18" i="37"/>
  <c r="B34" i="30"/>
  <c r="B34" i="37"/>
  <c r="B17" i="30"/>
  <c r="B17" i="37"/>
  <c r="B9" i="30"/>
  <c r="B9" i="37"/>
  <c r="B11" i="30"/>
  <c r="B11" i="37"/>
  <c r="B10" i="30"/>
  <c r="B10" i="37"/>
  <c r="B33" i="30"/>
  <c r="B33" i="37"/>
  <c r="B16" i="30"/>
  <c r="B16" i="37"/>
  <c r="B8" i="30"/>
  <c r="B8" i="37"/>
  <c r="B15" i="30"/>
  <c r="B15" i="37"/>
  <c r="B14" i="30"/>
  <c r="B14" i="37"/>
  <c r="B13" i="30"/>
  <c r="B13" i="37"/>
  <c r="B32" i="30"/>
  <c r="B32" i="37"/>
  <c r="B7" i="30"/>
  <c r="B7" i="37"/>
  <c r="B31" i="30"/>
  <c r="B31" i="37"/>
  <c r="B6" i="30"/>
  <c r="B6" i="37"/>
  <c r="B30" i="30"/>
  <c r="B30" i="37"/>
  <c r="B5" i="30"/>
  <c r="B5" i="37"/>
  <c r="B29" i="30"/>
  <c r="B29" i="37"/>
  <c r="B12" i="30"/>
  <c r="B12" i="37"/>
  <c r="F5" i="32"/>
  <c r="H5" i="32"/>
  <c r="J5" i="32"/>
  <c r="L5" i="32"/>
  <c r="K5" i="32"/>
  <c r="N5" i="32"/>
  <c r="M5" i="32"/>
  <c r="I5" i="32"/>
  <c r="G5" i="32"/>
  <c r="D5" i="32" l="1"/>
  <c r="E5" i="32" s="1"/>
  <c r="AN30" i="36" l="1"/>
  <c r="AN29" i="36"/>
  <c r="AN28" i="36"/>
  <c r="AN27" i="36"/>
  <c r="W4" i="32" l="1"/>
  <c r="V4" i="32"/>
  <c r="Q4" i="32"/>
  <c r="P4" i="32"/>
  <c r="O4" i="32"/>
  <c r="C5" i="30" l="1"/>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D36" i="30"/>
  <c r="E36" i="30"/>
  <c r="F36" i="30"/>
  <c r="G36" i="30"/>
  <c r="H36" i="30"/>
  <c r="I36" i="30"/>
  <c r="J36" i="30"/>
  <c r="K36" i="30"/>
  <c r="L36" i="30"/>
  <c r="F6" i="32"/>
  <c r="K6" i="32"/>
  <c r="L6" i="32"/>
  <c r="J6" i="32"/>
  <c r="H6" i="32"/>
  <c r="G6" i="32"/>
  <c r="M6" i="32"/>
  <c r="N6" i="32"/>
  <c r="I6" i="32"/>
  <c r="N7" i="32" l="1"/>
  <c r="E37" i="37"/>
  <c r="K37" i="37"/>
  <c r="J37" i="37"/>
  <c r="D37" i="37"/>
  <c r="G37" i="37"/>
  <c r="L37" i="37"/>
  <c r="I37" i="37"/>
  <c r="H37" i="37"/>
  <c r="F37" i="37"/>
  <c r="C36" i="30"/>
  <c r="C37" i="37" s="1"/>
  <c r="U4" i="32"/>
  <c r="T4" i="32"/>
  <c r="S4" i="32"/>
  <c r="R4" i="32"/>
  <c r="M7" i="32" l="1"/>
  <c r="K7" i="32"/>
  <c r="J7" i="32"/>
  <c r="L7" i="32"/>
  <c r="G7" i="32"/>
  <c r="I7" i="32"/>
  <c r="H7" i="32"/>
  <c r="X6" i="32" l="1"/>
  <c r="F7" i="32"/>
  <c r="E2" i="30"/>
  <c r="F2" i="30"/>
  <c r="K2" i="32"/>
  <c r="J2" i="32"/>
  <c r="U7" i="32" l="1"/>
  <c r="V7" i="32"/>
  <c r="W7" i="32"/>
  <c r="Q7" i="32"/>
  <c r="S7" i="32"/>
  <c r="R7" i="32"/>
  <c r="T7" i="32"/>
  <c r="P7" i="32"/>
  <c r="O7" i="32" l="1"/>
  <c r="X7" i="32" s="1"/>
  <c r="X5" i="32"/>
  <c r="G2" i="30"/>
  <c r="L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murayama</author>
  </authors>
  <commentList>
    <comment ref="B3" authorId="0" shapeId="0" xr:uid="{B0F5D3BB-8B28-4843-AF0C-CD6627FA569C}">
      <text>
        <r>
          <rPr>
            <b/>
            <sz val="9"/>
            <color indexed="81"/>
            <rFont val="MS P ゴシック"/>
            <family val="3"/>
            <charset val="128"/>
          </rPr>
          <t>murayama:</t>
        </r>
        <r>
          <rPr>
            <sz val="9"/>
            <color indexed="81"/>
            <rFont val="MS P ゴシック"/>
            <family val="3"/>
            <charset val="128"/>
          </rPr>
          <t xml:space="preserve">
月度の初日に属して
いるプロジェクトを
基本として考える。</t>
        </r>
      </text>
    </comment>
  </commentList>
</comments>
</file>

<file path=xl/sharedStrings.xml><?xml version="1.0" encoding="utf-8"?>
<sst xmlns="http://schemas.openxmlformats.org/spreadsheetml/2006/main" count="162" uniqueCount="113">
  <si>
    <t>業務作業時間月報</t>
  </si>
  <si>
    <t>　　　</t>
  </si>
  <si>
    <t>　</t>
  </si>
  <si>
    <t>日</t>
  </si>
  <si>
    <t>曜日</t>
  </si>
  <si>
    <t>総勤務
時間</t>
  </si>
  <si>
    <t>業務別作業時間</t>
  </si>
  <si>
    <t>備考</t>
  </si>
  <si>
    <t>計</t>
  </si>
  <si>
    <t>人名</t>
  </si>
  <si>
    <t>業務別作業率</t>
  </si>
  <si>
    <t>1-UPスタジオ㈱</t>
    <phoneticPr fontId="36"/>
  </si>
  <si>
    <t>未定</t>
    <rPh sb="0" eb="2">
      <t>ミテイ</t>
    </rPh>
    <phoneticPr fontId="36"/>
  </si>
  <si>
    <t>開始データ</t>
    <rPh sb="0" eb="2">
      <t>カイシ</t>
    </rPh>
    <phoneticPr fontId="36"/>
  </si>
  <si>
    <r>
      <rPr>
        <b/>
        <sz val="18"/>
        <color theme="1"/>
        <rFont val="ＭＳ Ｐゴシック"/>
        <family val="3"/>
        <charset val="128"/>
        <scheme val="minor"/>
      </rPr>
      <t>月</t>
    </r>
    <r>
      <rPr>
        <b/>
        <sz val="10"/>
        <color theme="1"/>
        <rFont val="ＭＳ Ｐゴシック"/>
        <family val="3"/>
        <charset val="128"/>
        <scheme val="minor"/>
      </rPr>
      <t>報記入について</t>
    </r>
    <rPh sb="0" eb="2">
      <t>ゲッポウ</t>
    </rPh>
    <rPh sb="2" eb="4">
      <t>キニュウ</t>
    </rPh>
    <phoneticPr fontId="39"/>
  </si>
  <si>
    <t>基本入力</t>
    <rPh sb="0" eb="2">
      <t>キホン</t>
    </rPh>
    <rPh sb="2" eb="4">
      <t>ニュウリョク</t>
    </rPh>
    <phoneticPr fontId="39"/>
  </si>
  <si>
    <t>注意！</t>
    <rPh sb="0" eb="2">
      <t>チュウイ</t>
    </rPh>
    <phoneticPr fontId="39"/>
  </si>
  <si>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39"/>
  </si>
  <si>
    <t>★</t>
    <phoneticPr fontId="39"/>
  </si>
  <si>
    <t>「総勤務時間」は自動的に計算されますので、直接記入してしまわないよう</t>
    <rPh sb="1" eb="2">
      <t>ソウ</t>
    </rPh>
    <rPh sb="2" eb="4">
      <t>キンム</t>
    </rPh>
    <rPh sb="4" eb="6">
      <t>ジカン</t>
    </rPh>
    <rPh sb="8" eb="11">
      <t>ジドウテキ</t>
    </rPh>
    <rPh sb="12" eb="14">
      <t>ケイサン</t>
    </rPh>
    <phoneticPr fontId="39"/>
  </si>
  <si>
    <t>ご注意ください。</t>
    <rPh sb="1" eb="3">
      <t>チュウイ</t>
    </rPh>
    <phoneticPr fontId="39"/>
  </si>
  <si>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39"/>
  </si>
  <si>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39"/>
  </si>
  <si>
    <t>シートの「保護」を解除して書き込みをしないでください。</t>
    <rPh sb="5" eb="7">
      <t>ホゴ</t>
    </rPh>
    <rPh sb="9" eb="11">
      <t>カイジョ</t>
    </rPh>
    <rPh sb="13" eb="14">
      <t>カ</t>
    </rPh>
    <rPh sb="15" eb="16">
      <t>コ</t>
    </rPh>
    <phoneticPr fontId="39"/>
  </si>
  <si>
    <t>もし2つ以上のプロジェクトに関わっている場合は、時間を按分してください。</t>
    <rPh sb="4" eb="6">
      <t>イジョウ</t>
    </rPh>
    <rPh sb="14" eb="15">
      <t>カカ</t>
    </rPh>
    <rPh sb="20" eb="22">
      <t>バアイ</t>
    </rPh>
    <rPh sb="24" eb="26">
      <t>ジカン</t>
    </rPh>
    <rPh sb="27" eb="29">
      <t>アンブン</t>
    </rPh>
    <phoneticPr fontId="39"/>
  </si>
  <si>
    <t>記入例</t>
    <rPh sb="0" eb="2">
      <t>キニュウ</t>
    </rPh>
    <rPh sb="2" eb="3">
      <t>レイ</t>
    </rPh>
    <phoneticPr fontId="39"/>
  </si>
  <si>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39"/>
  </si>
  <si>
    <t>CYBERXEED</t>
    <phoneticPr fontId="39"/>
  </si>
  <si>
    <t>※「深夜残業」の時間は「残業時間」に含まれています。</t>
    <rPh sb="2" eb="4">
      <t>シンヤ</t>
    </rPh>
    <rPh sb="4" eb="6">
      <t>ザンギョウ</t>
    </rPh>
    <rPh sb="8" eb="10">
      <t>ジカン</t>
    </rPh>
    <rPh sb="12" eb="14">
      <t>ザンギョウ</t>
    </rPh>
    <rPh sb="14" eb="16">
      <t>ジカン</t>
    </rPh>
    <rPh sb="18" eb="19">
      <t>フク</t>
    </rPh>
    <phoneticPr fontId="39"/>
  </si>
  <si>
    <t>休んだとき</t>
    <rPh sb="0" eb="1">
      <t>ヤス</t>
    </rPh>
    <phoneticPr fontId="39"/>
  </si>
  <si>
    <t>日付</t>
    <rPh sb="0" eb="2">
      <t>ヒヅケ</t>
    </rPh>
    <phoneticPr fontId="39"/>
  </si>
  <si>
    <t>曜</t>
    <rPh sb="0" eb="1">
      <t>ヨウ</t>
    </rPh>
    <phoneticPr fontId="39"/>
  </si>
  <si>
    <t>不在</t>
    <rPh sb="0" eb="2">
      <t>フザイ</t>
    </rPh>
    <phoneticPr fontId="39"/>
  </si>
  <si>
    <t>所定時間</t>
    <rPh sb="0" eb="2">
      <t>ショテイ</t>
    </rPh>
    <rPh sb="2" eb="4">
      <t>ジカン</t>
    </rPh>
    <phoneticPr fontId="39"/>
  </si>
  <si>
    <t>残業時間</t>
    <rPh sb="0" eb="2">
      <t>ザンギョウ</t>
    </rPh>
    <rPh sb="2" eb="4">
      <t>ジカン</t>
    </rPh>
    <phoneticPr fontId="39"/>
  </si>
  <si>
    <t>休出時間</t>
    <rPh sb="0" eb="2">
      <t>キュウシュツ</t>
    </rPh>
    <rPh sb="2" eb="4">
      <t>ジカン</t>
    </rPh>
    <phoneticPr fontId="39"/>
  </si>
  <si>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39"/>
  </si>
  <si>
    <t>水</t>
    <rPh sb="0" eb="1">
      <t>スイ</t>
    </rPh>
    <phoneticPr fontId="39"/>
  </si>
  <si>
    <t>有休</t>
    <rPh sb="0" eb="2">
      <t>ユウキュウ</t>
    </rPh>
    <phoneticPr fontId="39"/>
  </si>
  <si>
    <t>----</t>
    <phoneticPr fontId="39"/>
  </si>
  <si>
    <t>木</t>
    <rPh sb="0" eb="1">
      <t>モク</t>
    </rPh>
    <phoneticPr fontId="39"/>
  </si>
  <si>
    <t>----</t>
    <phoneticPr fontId="39"/>
  </si>
  <si>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39"/>
  </si>
  <si>
    <t>金</t>
    <rPh sb="0" eb="1">
      <t>キン</t>
    </rPh>
    <phoneticPr fontId="39"/>
  </si>
  <si>
    <t>----</t>
    <phoneticPr fontId="39"/>
  </si>
  <si>
    <t>代休・振休</t>
    <rPh sb="0" eb="2">
      <t>ダイキュウ</t>
    </rPh>
    <rPh sb="3" eb="5">
      <t>フリキュウ</t>
    </rPh>
    <phoneticPr fontId="39"/>
  </si>
  <si>
    <t>「代休」「振休」</t>
    <rPh sb="1" eb="3">
      <t>ダイキュウ</t>
    </rPh>
    <rPh sb="5" eb="7">
      <t>フリキュウ</t>
    </rPh>
    <phoneticPr fontId="39"/>
  </si>
  <si>
    <t>土</t>
    <rPh sb="0" eb="1">
      <t>ド</t>
    </rPh>
    <phoneticPr fontId="39"/>
  </si>
  <si>
    <t>----</t>
    <phoneticPr fontId="39"/>
  </si>
  <si>
    <t>特別休暇</t>
    <rPh sb="0" eb="2">
      <t>トクベツ</t>
    </rPh>
    <rPh sb="2" eb="4">
      <t>キュウカ</t>
    </rPh>
    <phoneticPr fontId="39"/>
  </si>
  <si>
    <t>「特別休暇」</t>
    <rPh sb="1" eb="3">
      <t>トクベツ</t>
    </rPh>
    <rPh sb="3" eb="5">
      <t>キュウカ</t>
    </rPh>
    <phoneticPr fontId="39"/>
  </si>
  <si>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39"/>
  </si>
  <si>
    <t>作業月報</t>
    <rPh sb="0" eb="2">
      <t>サギョウ</t>
    </rPh>
    <rPh sb="2" eb="4">
      <t>ゲッポウ</t>
    </rPh>
    <phoneticPr fontId="39"/>
  </si>
  <si>
    <t>公用外出</t>
    <rPh sb="0" eb="2">
      <t>コウヨウ</t>
    </rPh>
    <rPh sb="2" eb="4">
      <t>ガイシュツ</t>
    </rPh>
    <phoneticPr fontId="39"/>
  </si>
  <si>
    <t>日</t>
    <rPh sb="0" eb="1">
      <t>ヒ</t>
    </rPh>
    <phoneticPr fontId="39"/>
  </si>
  <si>
    <t>曜日</t>
    <rPh sb="0" eb="2">
      <t>ヨウビ</t>
    </rPh>
    <phoneticPr fontId="39"/>
  </si>
  <si>
    <t>総勤務時間</t>
    <rPh sb="0" eb="1">
      <t>ソウ</t>
    </rPh>
    <rPh sb="1" eb="3">
      <t>キンム</t>
    </rPh>
    <rPh sb="3" eb="5">
      <t>ジカン</t>
    </rPh>
    <phoneticPr fontId="39"/>
  </si>
  <si>
    <t>プロジェクトA</t>
    <phoneticPr fontId="39"/>
  </si>
  <si>
    <t>プロジェクトB</t>
    <phoneticPr fontId="39"/>
  </si>
  <si>
    <t>備考</t>
    <rPh sb="0" eb="2">
      <t>ビコウ</t>
    </rPh>
    <phoneticPr fontId="39"/>
  </si>
  <si>
    <t>一日有休</t>
    <rPh sb="0" eb="2">
      <t>イチニチ</t>
    </rPh>
    <rPh sb="2" eb="4">
      <t>ユウキュウ</t>
    </rPh>
    <phoneticPr fontId="39"/>
  </si>
  <si>
    <t>プロジェクトに直接関係している外出については、</t>
    <rPh sb="7" eb="9">
      <t>チョクセツ</t>
    </rPh>
    <rPh sb="9" eb="11">
      <t>カンケイ</t>
    </rPh>
    <rPh sb="15" eb="17">
      <t>ガイシュツ</t>
    </rPh>
    <phoneticPr fontId="39"/>
  </si>
  <si>
    <t>いつも通りプロジェクトの時間に含めて、時間を入力してください。</t>
    <rPh sb="3" eb="4">
      <t>ドオ</t>
    </rPh>
    <rPh sb="12" eb="14">
      <t>ジカン</t>
    </rPh>
    <rPh sb="15" eb="16">
      <t>フク</t>
    </rPh>
    <rPh sb="19" eb="21">
      <t>ジカン</t>
    </rPh>
    <rPh sb="22" eb="24">
      <t>ニュウリョク</t>
    </rPh>
    <phoneticPr fontId="39"/>
  </si>
  <si>
    <t>休日出社</t>
    <rPh sb="0" eb="2">
      <t>キュウジツ</t>
    </rPh>
    <rPh sb="2" eb="4">
      <t>シュッシャ</t>
    </rPh>
    <phoneticPr fontId="39"/>
  </si>
  <si>
    <t>プロジェクトに直接関係ないが、総務からプロジェクトの時間に含めるよう</t>
    <rPh sb="7" eb="9">
      <t>チョクセツ</t>
    </rPh>
    <rPh sb="9" eb="11">
      <t>カンケイ</t>
    </rPh>
    <rPh sb="15" eb="17">
      <t>ソウム</t>
    </rPh>
    <rPh sb="26" eb="28">
      <t>ジカン</t>
    </rPh>
    <rPh sb="29" eb="30">
      <t>フク</t>
    </rPh>
    <phoneticPr fontId="39"/>
  </si>
  <si>
    <t>指示があった場合は、【備考】欄に内容を記入してください。</t>
    <rPh sb="6" eb="8">
      <t>バアイ</t>
    </rPh>
    <rPh sb="11" eb="13">
      <t>ビコウ</t>
    </rPh>
    <rPh sb="14" eb="15">
      <t>ラン</t>
    </rPh>
    <rPh sb="16" eb="18">
      <t>ナイヨウ</t>
    </rPh>
    <rPh sb="19" eb="21">
      <t>キニュウ</t>
    </rPh>
    <phoneticPr fontId="39"/>
  </si>
  <si>
    <t>プロジェクトの時間から外すよう指示があった場合は、</t>
    <rPh sb="7" eb="9">
      <t>ジカン</t>
    </rPh>
    <rPh sb="11" eb="12">
      <t>ハズ</t>
    </rPh>
    <rPh sb="15" eb="17">
      <t>シジ</t>
    </rPh>
    <rPh sb="21" eb="23">
      <t>バアイ</t>
    </rPh>
    <phoneticPr fontId="39"/>
  </si>
  <si>
    <t>CYBERXEEDの【就業週報グリッド】にある「休出時間」と</t>
    <rPh sb="11" eb="13">
      <t>シュウギョウ</t>
    </rPh>
    <rPh sb="13" eb="15">
      <t>シュウホウ</t>
    </rPh>
    <rPh sb="24" eb="26">
      <t>キュウシュツ</t>
    </rPh>
    <rPh sb="26" eb="28">
      <t>ジカン</t>
    </rPh>
    <phoneticPr fontId="39"/>
  </si>
  <si>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39"/>
  </si>
  <si>
    <t>総勤務
時間</t>
    <phoneticPr fontId="36"/>
  </si>
  <si>
    <t>氏名：</t>
    <phoneticPr fontId="36"/>
  </si>
  <si>
    <t>氏名：</t>
    <phoneticPr fontId="36"/>
  </si>
  <si>
    <t>未定</t>
    <rPh sb="0" eb="2">
      <t>ミテイ</t>
    </rPh>
    <phoneticPr fontId="36"/>
  </si>
  <si>
    <t>1-UPスタジオ㈱全員</t>
    <phoneticPr fontId="36"/>
  </si>
  <si>
    <t>★</t>
    <phoneticPr fontId="39"/>
  </si>
  <si>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39"/>
  </si>
  <si>
    <t>外出時間</t>
    <rPh sb="0" eb="2">
      <t>ガイシュツ</t>
    </rPh>
    <rPh sb="2" eb="4">
      <t>ジカン</t>
    </rPh>
    <phoneticPr fontId="36"/>
  </si>
  <si>
    <t>3:30</t>
    <phoneticPr fontId="39"/>
  </si>
  <si>
    <t>----</t>
  </si>
  <si>
    <t>火</t>
    <rPh sb="0" eb="1">
      <t>カ</t>
    </rPh>
    <phoneticPr fontId="39"/>
  </si>
  <si>
    <t>出張</t>
    <rPh sb="0" eb="2">
      <t>シュッチョウ</t>
    </rPh>
    <phoneticPr fontId="39"/>
  </si>
  <si>
    <t>備考欄へよく記入する事例</t>
    <rPh sb="0" eb="2">
      <t>ビコウ</t>
    </rPh>
    <rPh sb="2" eb="3">
      <t>ラン</t>
    </rPh>
    <rPh sb="6" eb="8">
      <t>キニュウ</t>
    </rPh>
    <rPh sb="10" eb="12">
      <t>ジレイ</t>
    </rPh>
    <phoneticPr fontId="39"/>
  </si>
  <si>
    <t>午前休、午後休、1日有休</t>
  </si>
  <si>
    <t>休暇を取得した場合　　</t>
    <rPh sb="0" eb="2">
      <t>キュウカ</t>
    </rPh>
    <rPh sb="3" eb="5">
      <t>シュトク</t>
    </rPh>
    <rPh sb="7" eb="9">
      <t>バアイ</t>
    </rPh>
    <phoneticPr fontId="39"/>
  </si>
  <si>
    <t>⇒</t>
    <phoneticPr fontId="39"/>
  </si>
  <si>
    <t>企業説明会をしてきた場合</t>
    <rPh sb="0" eb="2">
      <t>キギョウ</t>
    </rPh>
    <rPh sb="2" eb="5">
      <t>セツメイカイ</t>
    </rPh>
    <rPh sb="10" eb="12">
      <t>バアイ</t>
    </rPh>
    <phoneticPr fontId="39"/>
  </si>
  <si>
    <t>健康診断へ行った場合</t>
    <rPh sb="0" eb="2">
      <t>ケンコウ</t>
    </rPh>
    <rPh sb="2" eb="4">
      <t>シンダン</t>
    </rPh>
    <rPh sb="5" eb="6">
      <t>イ</t>
    </rPh>
    <rPh sb="8" eb="10">
      <t>バアイ</t>
    </rPh>
    <phoneticPr fontId="39"/>
  </si>
  <si>
    <t>休日出社した場合</t>
    <rPh sb="0" eb="2">
      <t>キュウジツ</t>
    </rPh>
    <rPh sb="2" eb="4">
      <t>シュッシャ</t>
    </rPh>
    <rPh sb="6" eb="8">
      <t>バアイ</t>
    </rPh>
    <phoneticPr fontId="39"/>
  </si>
  <si>
    <t>セミナー等に参加した場合</t>
    <rPh sb="4" eb="5">
      <t>ナド</t>
    </rPh>
    <rPh sb="6" eb="8">
      <t>サンカ</t>
    </rPh>
    <rPh sb="10" eb="12">
      <t>バアイ</t>
    </rPh>
    <phoneticPr fontId="39"/>
  </si>
  <si>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39"/>
  </si>
  <si>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39"/>
  </si>
  <si>
    <t>総務から指示されたプロジェクト名、あるいは項目列に時間を入力してください。</t>
    <rPh sb="15" eb="16">
      <t>メイ</t>
    </rPh>
    <rPh sb="21" eb="23">
      <t>コウモク</t>
    </rPh>
    <rPh sb="23" eb="24">
      <t>レツ</t>
    </rPh>
    <phoneticPr fontId="39"/>
  </si>
  <si>
    <t>指示があった場合には【備考】欄に内容を記入してください。</t>
    <rPh sb="0" eb="2">
      <t>シジ</t>
    </rPh>
    <rPh sb="6" eb="8">
      <t>バアイ</t>
    </rPh>
    <phoneticPr fontId="39"/>
  </si>
  <si>
    <t>○○美大企業説明会実施</t>
    <phoneticPr fontId="39"/>
  </si>
  <si>
    <t>健康診断</t>
    <rPh sb="0" eb="2">
      <t>ケンコウ</t>
    </rPh>
    <rPh sb="2" eb="4">
      <t>シンダン</t>
    </rPh>
    <phoneticPr fontId="39"/>
  </si>
  <si>
    <t>CEDEC、MAYAセミナー　等</t>
    <rPh sb="15" eb="16">
      <t>ナド</t>
    </rPh>
    <phoneticPr fontId="39"/>
  </si>
  <si>
    <t>○美大企業説明会実施</t>
    <rPh sb="1" eb="3">
      <t>ビダイ</t>
    </rPh>
    <rPh sb="3" eb="5">
      <t>キギョウ</t>
    </rPh>
    <rPh sb="5" eb="8">
      <t>セツメイカイ</t>
    </rPh>
    <rPh sb="8" eb="10">
      <t>ジッシ</t>
    </rPh>
    <phoneticPr fontId="39"/>
  </si>
  <si>
    <t>2015/6/30更新</t>
    <rPh sb="9" eb="11">
      <t>コウシン</t>
    </rPh>
    <phoneticPr fontId="39"/>
  </si>
  <si>
    <t>※</t>
    <phoneticPr fontId="39"/>
  </si>
  <si>
    <t>祝日</t>
    <rPh sb="0" eb="2">
      <t>シュクジツ</t>
    </rPh>
    <phoneticPr fontId="36"/>
  </si>
  <si>
    <t>Pre Project</t>
  </si>
  <si>
    <t>RedStar</t>
  </si>
  <si>
    <t>KinopioC/S</t>
  </si>
  <si>
    <t>Billy</t>
  </si>
  <si>
    <t>SilverStar</t>
  </si>
  <si>
    <t>試作協力</t>
    <rPh sb="0" eb="2">
      <t>シサク</t>
    </rPh>
    <rPh sb="2" eb="4">
      <t>キョウリョク</t>
    </rPh>
    <phoneticPr fontId="39"/>
  </si>
  <si>
    <t>資料化S</t>
    <rPh sb="0" eb="3">
      <t>シリョウカ</t>
    </rPh>
    <phoneticPr fontId="39"/>
  </si>
  <si>
    <t>資料化D</t>
    <rPh sb="0" eb="3">
      <t>シリョウカ</t>
    </rPh>
    <phoneticPr fontId="39"/>
  </si>
  <si>
    <t>総務・採用</t>
  </si>
  <si>
    <t>月度初め
メイン
プロジェクト</t>
    <rPh sb="0" eb="1">
      <t>ゲツ</t>
    </rPh>
    <rPh sb="1" eb="2">
      <t>ド</t>
    </rPh>
    <rPh sb="2" eb="3">
      <t>ハジ</t>
    </rPh>
    <phoneticPr fontId="39"/>
  </si>
  <si>
    <t>OBC取出
総労働
時間</t>
    <rPh sb="3" eb="5">
      <t>トリダ</t>
    </rPh>
    <rPh sb="6" eb="7">
      <t>ソウ</t>
    </rPh>
    <rPh sb="7" eb="9">
      <t>ロウドウ</t>
    </rPh>
    <rPh sb="10" eb="12">
      <t>ジカン</t>
    </rPh>
    <phoneticPr fontId="39"/>
  </si>
  <si>
    <t>メイン
以外
時間</t>
    <rPh sb="4" eb="6">
      <t>イガイ</t>
    </rPh>
    <phoneticPr fontId="39"/>
  </si>
  <si>
    <t>メイン
PJ
工数</t>
    <rPh sb="7" eb="9">
      <t>コウスウ</t>
    </rPh>
    <phoneticPr fontId="3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</si>
</sst>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quot;年&quot;"/>
    <numFmt numFmtId="177" formatCode="??&quot; 月分&quot;"/>
    <numFmt numFmtId="178" formatCode="aaa"/>
    <numFmt numFmtId="179" formatCode="0.00;0.00"/>
    <numFmt numFmtId="180" formatCode="General;;"/>
    <numFmt numFmtId="181" formatCode="*;*;"/>
    <numFmt numFmtId="182" formatCode="m/d;@"/>
    <numFmt numFmtId="183" formatCode="0.00_);[Red]\(0.00\)"/>
    <numFmt numFmtId="184" formatCode="[h]:mm"/>
  </numFmts>
  <fonts count="5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sz val="6"/>
      <name val="ＭＳ Ｐゴシック"/>
      <family val="3"/>
      <charset val="128"/>
    </font>
    <font>
      <sz val="11"/>
      <name val="ＭＳ Ｐゴシック"/>
      <family val="3"/>
      <charset val="128"/>
    </font>
    <font>
      <sz val="10"/>
      <color theme="1"/>
      <name val="ＭＳ Ｐゴシック"/>
      <family val="3"/>
      <charset val="128"/>
      <scheme val="minor"/>
    </font>
    <font>
      <sz val="6"/>
      <name val="ＭＳ Ｐゴシック"/>
      <family val="2"/>
      <charset val="128"/>
      <scheme val="minor"/>
    </font>
    <font>
      <sz val="10"/>
      <color rgb="FFFF0000"/>
      <name val="ＭＳ Ｐゴシック"/>
      <family val="3"/>
      <charset val="128"/>
      <scheme val="minor"/>
    </font>
    <font>
      <sz val="10"/>
      <color theme="1"/>
      <name val="ＭＳ Ｐゴシック"/>
      <family val="2"/>
      <charset val="128"/>
      <scheme val="minor"/>
    </font>
    <font>
      <b/>
      <sz val="10"/>
      <color theme="1"/>
      <name val="ＭＳ Ｐゴシック"/>
      <family val="3"/>
      <charset val="128"/>
      <scheme val="minor"/>
    </font>
    <font>
      <b/>
      <sz val="18"/>
      <color theme="1"/>
      <name val="ＭＳ Ｐゴシック"/>
      <family val="3"/>
      <charset val="128"/>
      <scheme val="minor"/>
    </font>
    <font>
      <b/>
      <u/>
      <sz val="10"/>
      <color theme="1"/>
      <name val="ＭＳ Ｐゴシック"/>
      <family val="3"/>
      <charset val="128"/>
      <scheme val="minor"/>
    </font>
    <font>
      <sz val="10"/>
      <color rgb="FF00B0F0"/>
      <name val="ＭＳ Ｐゴシック"/>
      <family val="3"/>
      <charset val="128"/>
      <scheme val="minor"/>
    </font>
    <font>
      <sz val="9"/>
      <color theme="1"/>
      <name val="ＭＳ Ｐゴシック"/>
      <family val="3"/>
      <charset val="128"/>
      <scheme val="minor"/>
    </font>
    <font>
      <sz val="10"/>
      <color rgb="FF0000FF"/>
      <name val="ＭＳ Ｐゴシック"/>
      <family val="3"/>
      <charset val="128"/>
      <scheme val="minor"/>
    </font>
    <font>
      <b/>
      <sz val="9"/>
      <color indexed="81"/>
      <name val="MS P ゴシック"/>
      <family val="3"/>
      <charset val="128"/>
    </font>
    <font>
      <sz val="9"/>
      <color indexed="81"/>
      <name val="MS P ゴシック"/>
      <family val="3"/>
      <charset val="128"/>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rgb="FFFF99CC"/>
        <bgColor indexed="64"/>
      </patternFill>
    </fill>
    <fill>
      <patternFill patternType="solid">
        <fgColor theme="0" tint="-0.34998626667073579"/>
        <bgColor indexed="64"/>
      </patternFill>
    </fill>
  </fills>
  <borders count="15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8"/>
      </left>
      <right style="hair">
        <color indexed="8"/>
      </right>
      <top style="hair">
        <color indexed="8"/>
      </top>
      <bottom style="double">
        <color indexed="8"/>
      </bottom>
      <diagonal/>
    </border>
    <border>
      <left style="hair">
        <color indexed="8"/>
      </left>
      <right style="thin">
        <color indexed="8"/>
      </right>
      <top style="hair">
        <color indexed="8"/>
      </top>
      <bottom style="double">
        <color indexed="8"/>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thin">
        <color indexed="8"/>
      </right>
      <top style="double">
        <color indexed="8"/>
      </top>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hair">
        <color indexed="8"/>
      </left>
      <right/>
      <top style="hair">
        <color indexed="8"/>
      </top>
      <bottom/>
      <diagonal/>
    </border>
    <border>
      <left style="medium">
        <color indexed="8"/>
      </left>
      <right style="hair">
        <color indexed="8"/>
      </right>
      <top style="hair">
        <color indexed="8"/>
      </top>
      <bottom style="double">
        <color indexed="8"/>
      </bottom>
      <diagonal/>
    </border>
    <border>
      <left style="hair">
        <color indexed="8"/>
      </left>
      <right style="medium">
        <color indexed="8"/>
      </right>
      <top style="hair">
        <color indexed="8"/>
      </top>
      <bottom style="double">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style="medium">
        <color indexed="8"/>
      </right>
      <top/>
      <bottom style="hair">
        <color indexed="8"/>
      </bottom>
      <diagonal/>
    </border>
    <border>
      <left style="hair">
        <color indexed="8"/>
      </left>
      <right style="medium">
        <color indexed="8"/>
      </right>
      <top style="medium">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hair">
        <color indexed="8"/>
      </right>
      <top style="double">
        <color indexed="8"/>
      </top>
      <bottom/>
      <diagonal/>
    </border>
    <border>
      <left style="thin">
        <color indexed="8"/>
      </left>
      <right/>
      <top style="hair">
        <color indexed="8"/>
      </top>
      <bottom style="double">
        <color indexed="8"/>
      </bottom>
      <diagonal/>
    </border>
    <border>
      <left/>
      <right style="hair">
        <color indexed="8"/>
      </right>
      <top style="medium">
        <color indexed="8"/>
      </top>
      <bottom style="medium">
        <color indexed="8"/>
      </bottom>
      <diagonal/>
    </border>
    <border>
      <left style="hair">
        <color indexed="8"/>
      </left>
      <right/>
      <top/>
      <bottom/>
      <diagonal/>
    </border>
    <border>
      <left style="hair">
        <color indexed="8"/>
      </left>
      <right/>
      <top style="hair">
        <color indexed="8"/>
      </top>
      <bottom style="hair">
        <color indexed="8"/>
      </bottom>
      <diagonal/>
    </border>
    <border>
      <left style="hair">
        <color indexed="8"/>
      </left>
      <right/>
      <top style="hair">
        <color indexed="8"/>
      </top>
      <bottom style="double">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style="hair">
        <color indexed="8"/>
      </top>
      <bottom style="medium">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bottom style="double">
        <color indexed="8"/>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medium">
        <color indexed="8"/>
      </right>
      <top style="medium">
        <color indexed="8"/>
      </top>
      <bottom style="hair">
        <color indexed="8"/>
      </bottom>
      <diagonal/>
    </border>
    <border>
      <left/>
      <right style="hair">
        <color indexed="8"/>
      </right>
      <top style="hair">
        <color indexed="8"/>
      </top>
      <bottom style="medium">
        <color indexed="8"/>
      </bottom>
      <diagonal/>
    </border>
    <border>
      <left/>
      <right style="hair">
        <color indexed="8"/>
      </right>
      <top style="hair">
        <color indexed="8"/>
      </top>
      <bottom style="hair">
        <color indexed="8"/>
      </bottom>
      <diagonal/>
    </border>
    <border>
      <left style="hair">
        <color indexed="8"/>
      </left>
      <right style="thin">
        <color indexed="8"/>
      </right>
      <top/>
      <bottom/>
      <diagonal/>
    </border>
    <border>
      <left/>
      <right style="hair">
        <color indexed="8"/>
      </right>
      <top/>
      <bottom/>
      <diagonal/>
    </border>
    <border>
      <left/>
      <right/>
      <top/>
      <bottom style="thin">
        <color indexed="64"/>
      </bottom>
      <diagonal/>
    </border>
    <border>
      <left style="thin">
        <color indexed="64"/>
      </left>
      <right/>
      <top/>
      <bottom style="thin">
        <color indexed="64"/>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top/>
      <bottom style="hair">
        <color theme="0" tint="-0.499984740745262"/>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right style="medium">
        <color indexed="64"/>
      </right>
      <top style="hair">
        <color theme="0" tint="-0.499984740745262"/>
      </top>
      <bottom style="medium">
        <color indexed="64"/>
      </bottom>
      <diagonal/>
    </border>
    <border>
      <left style="thin">
        <color indexed="8"/>
      </left>
      <right style="thin">
        <color indexed="8"/>
      </right>
      <top style="medium">
        <color indexed="8"/>
      </top>
      <bottom/>
      <diagonal/>
    </border>
    <border>
      <left style="thin">
        <color indexed="8"/>
      </left>
      <right style="thin">
        <color indexed="8"/>
      </right>
      <top/>
      <bottom style="double">
        <color indexed="8"/>
      </bottom>
      <diagonal/>
    </border>
    <border>
      <left style="hair">
        <color indexed="8"/>
      </left>
      <right style="thin">
        <color indexed="8"/>
      </right>
      <top style="medium">
        <color indexed="8"/>
      </top>
      <bottom/>
      <diagonal/>
    </border>
    <border>
      <left style="hair">
        <color indexed="8"/>
      </left>
      <right style="thin">
        <color indexed="8"/>
      </right>
      <top/>
      <bottom style="double">
        <color indexed="8"/>
      </bottom>
      <diagonal/>
    </border>
    <border>
      <left style="medium">
        <color indexed="8"/>
      </left>
      <right style="hair">
        <color indexed="8"/>
      </right>
      <top style="medium">
        <color indexed="8"/>
      </top>
      <bottom/>
      <diagonal/>
    </border>
    <border>
      <left style="medium">
        <color indexed="8"/>
      </left>
      <right style="hair">
        <color indexed="8"/>
      </right>
      <top/>
      <bottom style="double">
        <color indexed="8"/>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hair">
        <color indexed="64"/>
      </left>
      <right/>
      <top style="medium">
        <color indexed="64"/>
      </top>
      <bottom style="hair">
        <color theme="0" tint="-0.499984740745262"/>
      </bottom>
      <diagonal/>
    </border>
    <border>
      <left/>
      <right/>
      <top style="medium">
        <color indexed="64"/>
      </top>
      <bottom style="hair">
        <color theme="0" tint="-0.499984740745262"/>
      </bottom>
      <diagonal/>
    </border>
    <border>
      <left style="medium">
        <color indexed="64"/>
      </left>
      <right/>
      <top style="hair">
        <color theme="0" tint="-0.499984740745262"/>
      </top>
      <bottom style="medium">
        <color indexed="64"/>
      </bottom>
      <diagonal/>
    </border>
    <border>
      <left style="medium">
        <color indexed="64"/>
      </left>
      <right/>
      <top style="hair">
        <color theme="0" tint="-0.499984740745262"/>
      </top>
      <bottom style="hair">
        <color theme="0" tint="-0.4999847407452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hair">
        <color indexed="64"/>
      </bottom>
      <diagonal/>
    </border>
    <border>
      <left/>
      <right style="thin">
        <color indexed="64"/>
      </right>
      <top/>
      <bottom style="hair">
        <color theme="0" tint="-0.499984740745262"/>
      </bottom>
      <diagonal/>
    </border>
    <border>
      <left style="medium">
        <color indexed="64"/>
      </left>
      <right/>
      <top/>
      <bottom style="hair">
        <color theme="0" tint="-0.499984740745262"/>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top style="hair">
        <color indexed="64"/>
      </top>
      <bottom style="hair">
        <color theme="0" tint="-0.499984740745262"/>
      </bottom>
      <diagonal/>
    </border>
    <border>
      <left/>
      <right style="hair">
        <color indexed="64"/>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theme="0" tint="-0.499984740745262"/>
      </top>
      <bottom style="hair">
        <color theme="0" tint="-0.499984740745262"/>
      </bottom>
      <diagonal/>
    </border>
    <border>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top style="hair">
        <color theme="0" tint="-0.499984740745262"/>
      </top>
      <bottom style="medium">
        <color indexed="64"/>
      </bottom>
      <diagonal/>
    </border>
    <border>
      <left/>
      <right/>
      <top style="hair">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theme="0" tint="-0.499984740745262"/>
      </top>
      <bottom style="hair">
        <color theme="0" tint="-0.499984740745262"/>
      </bottom>
      <diagonal/>
    </border>
    <border>
      <left/>
      <right style="hair">
        <color indexed="64"/>
      </right>
      <top style="hair">
        <color theme="0" tint="-0.499984740745262"/>
      </top>
      <bottom style="medium">
        <color indexed="64"/>
      </bottom>
      <diagonal/>
    </border>
    <border>
      <left/>
      <right/>
      <top style="hair">
        <color theme="0" tint="-0.499984740745262"/>
      </top>
      <bottom style="hair">
        <color indexed="64"/>
      </bottom>
      <diagonal/>
    </border>
    <border>
      <left style="thin">
        <color indexed="8"/>
      </left>
      <right style="medium">
        <color indexed="8"/>
      </right>
      <top/>
      <bottom style="hair">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top style="medium">
        <color indexed="8"/>
      </top>
      <bottom/>
      <diagonal/>
    </border>
    <border>
      <left/>
      <right/>
      <top/>
      <bottom style="medium">
        <color indexed="64"/>
      </bottom>
      <diagonal/>
    </border>
    <border>
      <left/>
      <right/>
      <top style="medium">
        <color indexed="8"/>
      </top>
      <bottom style="medium">
        <color indexed="8"/>
      </bottom>
      <diagonal/>
    </border>
    <border>
      <left style="thin">
        <color indexed="64"/>
      </left>
      <right style="thin">
        <color indexed="64"/>
      </right>
      <top style="medium">
        <color indexed="8"/>
      </top>
      <bottom/>
      <diagonal/>
    </border>
    <border>
      <left style="thin">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style="double">
        <color indexed="8"/>
      </bottom>
      <diagonal/>
    </border>
    <border>
      <left style="thin">
        <color indexed="64"/>
      </left>
      <right style="thin">
        <color indexed="8"/>
      </right>
      <top/>
      <bottom style="double">
        <color indexed="8"/>
      </bottom>
      <diagonal/>
    </border>
    <border>
      <left style="hair">
        <color indexed="8"/>
      </left>
      <right style="hair">
        <color indexed="64"/>
      </right>
      <top style="double">
        <color indexed="8"/>
      </top>
      <bottom style="hair">
        <color indexed="8"/>
      </bottom>
      <diagonal/>
    </border>
    <border>
      <left style="hair">
        <color indexed="8"/>
      </left>
      <right style="hair">
        <color indexed="64"/>
      </right>
      <top/>
      <bottom style="medium">
        <color indexed="8"/>
      </bottom>
      <diagonal/>
    </border>
    <border>
      <left style="hair">
        <color indexed="64"/>
      </left>
      <right style="hair">
        <color indexed="64"/>
      </right>
      <top style="double">
        <color indexed="8"/>
      </top>
      <bottom style="hair">
        <color indexed="8"/>
      </bottom>
      <diagonal/>
    </border>
    <border>
      <left style="hair">
        <color indexed="64"/>
      </left>
      <right style="hair">
        <color indexed="64"/>
      </right>
      <top/>
      <bottom style="medium">
        <color indexed="8"/>
      </bottom>
      <diagonal/>
    </border>
    <border>
      <left/>
      <right style="hair">
        <color indexed="64"/>
      </right>
      <top style="double">
        <color indexed="8"/>
      </top>
      <bottom style="hair">
        <color indexed="8"/>
      </bottom>
      <diagonal/>
    </border>
    <border>
      <left/>
      <right style="hair">
        <color indexed="64"/>
      </right>
      <top/>
      <bottom style="hair">
        <color indexed="8"/>
      </bottom>
      <diagonal/>
    </border>
    <border>
      <left/>
      <right style="hair">
        <color indexed="64"/>
      </right>
      <top style="medium">
        <color indexed="8"/>
      </top>
      <bottom style="medium">
        <color indexed="8"/>
      </bottom>
      <diagonal/>
    </border>
  </borders>
  <cellStyleXfs count="28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5" fillId="0" borderId="0">
      <alignment vertical="center"/>
    </xf>
    <xf numFmtId="0" fontId="14" fillId="0" borderId="0">
      <alignment vertical="center"/>
    </xf>
    <xf numFmtId="0" fontId="13" fillId="0" borderId="0">
      <alignment vertical="center"/>
    </xf>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2" fillId="0" borderId="0">
      <alignment vertical="center"/>
    </xf>
    <xf numFmtId="0" fontId="37"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8" fillId="0" borderId="0">
      <alignment vertical="center"/>
    </xf>
    <xf numFmtId="0" fontId="3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08">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vertical="center"/>
    </xf>
    <xf numFmtId="0" fontId="0" fillId="0" borderId="0" xfId="0" applyFont="1" applyBorder="1" applyAlignment="1">
      <alignment horizontal="center" vertical="center"/>
    </xf>
    <xf numFmtId="176" fontId="34" fillId="0" borderId="0" xfId="0" applyNumberFormat="1" applyFont="1" applyFill="1" applyAlignment="1">
      <alignment vertical="center"/>
    </xf>
    <xf numFmtId="177" fontId="34" fillId="0" borderId="0" xfId="0" applyNumberFormat="1" applyFont="1" applyFill="1" applyAlignment="1">
      <alignment horizontal="left" vertical="center"/>
    </xf>
    <xf numFmtId="0" fontId="34" fillId="0" borderId="0" xfId="0" applyFont="1" applyAlignment="1">
      <alignment vertical="center"/>
    </xf>
    <xf numFmtId="0" fontId="0" fillId="0" borderId="12" xfId="0" applyFont="1" applyFill="1" applyBorder="1" applyAlignment="1">
      <alignment horizontal="right" vertical="center"/>
    </xf>
    <xf numFmtId="178" fontId="35" fillId="0" borderId="13" xfId="0" applyNumberFormat="1" applyFont="1" applyBorder="1" applyAlignment="1">
      <alignment horizontal="center" vertical="center"/>
    </xf>
    <xf numFmtId="0" fontId="0" fillId="0" borderId="24" xfId="0" applyFont="1" applyBorder="1" applyAlignment="1">
      <alignment horizontal="right" vertical="center"/>
    </xf>
    <xf numFmtId="0" fontId="0" fillId="0" borderId="25" xfId="0" applyBorder="1" applyAlignment="1">
      <alignment horizontal="center" vertical="center"/>
    </xf>
    <xf numFmtId="0" fontId="0" fillId="0" borderId="0" xfId="0" applyFont="1" applyBorder="1" applyAlignment="1">
      <alignment vertical="center"/>
    </xf>
    <xf numFmtId="40" fontId="0" fillId="0" borderId="0" xfId="34" applyNumberFormat="1" applyFont="1" applyFill="1" applyBorder="1" applyAlignment="1" applyProtection="1">
      <alignment horizontal="center" vertical="center"/>
    </xf>
    <xf numFmtId="176" fontId="34" fillId="0" borderId="0" xfId="0" applyNumberFormat="1" applyFont="1" applyAlignment="1">
      <alignment vertical="center"/>
    </xf>
    <xf numFmtId="180" fontId="0" fillId="0" borderId="10" xfId="0" applyNumberFormat="1" applyFill="1" applyBorder="1" applyAlignment="1">
      <alignment horizontal="center" vertical="center" shrinkToFit="1"/>
    </xf>
    <xf numFmtId="10" fontId="0" fillId="0" borderId="0" xfId="28" applyNumberFormat="1" applyFont="1" applyFill="1" applyBorder="1" applyAlignment="1" applyProtection="1">
      <alignment vertical="center"/>
    </xf>
    <xf numFmtId="0" fontId="0" fillId="0" borderId="34" xfId="0" applyFont="1" applyFill="1" applyBorder="1" applyAlignment="1" applyProtection="1">
      <alignment horizontal="center" vertical="center"/>
    </xf>
    <xf numFmtId="0" fontId="0" fillId="0" borderId="24" xfId="0" applyFont="1" applyBorder="1" applyAlignment="1">
      <alignment horizontal="center" vertical="center"/>
    </xf>
    <xf numFmtId="10" fontId="0" fillId="0" borderId="24" xfId="28" applyNumberFormat="1" applyFont="1" applyFill="1" applyBorder="1" applyAlignment="1" applyProtection="1">
      <alignment vertical="center"/>
    </xf>
    <xf numFmtId="10" fontId="0" fillId="0" borderId="28" xfId="28" applyNumberFormat="1" applyFont="1" applyFill="1" applyBorder="1" applyAlignment="1" applyProtection="1">
      <alignment vertical="center"/>
    </xf>
    <xf numFmtId="10" fontId="0" fillId="0" borderId="37" xfId="28" applyNumberFormat="1" applyFont="1" applyFill="1" applyBorder="1" applyAlignment="1" applyProtection="1">
      <alignment vertical="center"/>
    </xf>
    <xf numFmtId="177" fontId="34" fillId="0" borderId="0" xfId="0" applyNumberFormat="1" applyFont="1" applyFill="1" applyAlignment="1" applyProtection="1">
      <alignment horizontal="left" vertical="center"/>
      <protection locked="0"/>
    </xf>
    <xf numFmtId="0" fontId="0" fillId="0" borderId="10" xfId="0" applyFont="1" applyFill="1" applyBorder="1" applyAlignment="1" applyProtection="1">
      <alignment horizontal="center" vertical="center" shrinkToFit="1"/>
      <protection locked="0"/>
    </xf>
    <xf numFmtId="0" fontId="0" fillId="0" borderId="44" xfId="0" applyFont="1" applyFill="1" applyBorder="1" applyAlignment="1" applyProtection="1">
      <alignment horizontal="center" vertical="center" shrinkToFit="1"/>
      <protection locked="0"/>
    </xf>
    <xf numFmtId="0" fontId="0" fillId="0" borderId="11" xfId="0" applyFont="1" applyFill="1" applyBorder="1" applyAlignment="1" applyProtection="1">
      <alignment horizontal="center" vertical="center" shrinkToFit="1"/>
      <protection locked="0"/>
    </xf>
    <xf numFmtId="176" fontId="34" fillId="0" borderId="0" xfId="0" applyNumberFormat="1" applyFont="1" applyFill="1" applyAlignment="1" applyProtection="1">
      <alignment vertical="center"/>
      <protection locked="0"/>
    </xf>
    <xf numFmtId="177" fontId="34" fillId="0" borderId="0" xfId="0" applyNumberFormat="1" applyFont="1" applyFill="1" applyAlignment="1" applyProtection="1">
      <alignment vertical="center"/>
      <protection locked="0"/>
    </xf>
    <xf numFmtId="0" fontId="34" fillId="0" borderId="0" xfId="0" applyNumberFormat="1" applyFont="1" applyFill="1" applyAlignment="1" applyProtection="1">
      <alignment horizontal="left" vertical="center"/>
      <protection locked="0"/>
    </xf>
    <xf numFmtId="0" fontId="0" fillId="0" borderId="12" xfId="0" applyFont="1" applyFill="1" applyBorder="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xf>
    <xf numFmtId="0" fontId="41" fillId="0" borderId="0" xfId="90" applyFont="1">
      <alignment vertical="center"/>
    </xf>
    <xf numFmtId="0" fontId="41" fillId="24" borderId="0" xfId="90" applyFont="1" applyFill="1">
      <alignment vertical="center"/>
    </xf>
    <xf numFmtId="0" fontId="41" fillId="25" borderId="0" xfId="90" applyFont="1" applyFill="1">
      <alignment vertical="center"/>
    </xf>
    <xf numFmtId="0" fontId="42" fillId="0" borderId="63" xfId="90" applyFont="1" applyBorder="1">
      <alignment vertical="center"/>
    </xf>
    <xf numFmtId="0" fontId="41" fillId="0" borderId="63" xfId="90" applyFont="1" applyBorder="1">
      <alignment vertical="center"/>
    </xf>
    <xf numFmtId="0" fontId="41" fillId="0" borderId="64" xfId="90" applyFont="1" applyBorder="1">
      <alignment vertical="center"/>
    </xf>
    <xf numFmtId="0" fontId="41" fillId="0" borderId="65" xfId="90" applyFont="1" applyBorder="1">
      <alignment vertical="center"/>
    </xf>
    <xf numFmtId="0" fontId="41" fillId="0" borderId="0" xfId="90" applyFont="1" applyBorder="1">
      <alignment vertical="center"/>
    </xf>
    <xf numFmtId="0" fontId="42" fillId="26" borderId="66" xfId="90" applyFont="1" applyFill="1" applyBorder="1">
      <alignment vertical="center"/>
    </xf>
    <xf numFmtId="0" fontId="41" fillId="26" borderId="66" xfId="90" applyFont="1" applyFill="1" applyBorder="1">
      <alignment vertical="center"/>
    </xf>
    <xf numFmtId="0" fontId="42" fillId="27" borderId="66" xfId="90" applyFont="1" applyFill="1" applyBorder="1">
      <alignment vertical="center"/>
    </xf>
    <xf numFmtId="0" fontId="41" fillId="27" borderId="66" xfId="90" applyFont="1" applyFill="1" applyBorder="1">
      <alignment vertical="center"/>
    </xf>
    <xf numFmtId="0" fontId="41" fillId="0" borderId="66" xfId="90" applyFont="1" applyBorder="1">
      <alignment vertical="center"/>
    </xf>
    <xf numFmtId="0" fontId="44" fillId="0" borderId="66" xfId="90" applyFont="1" applyBorder="1">
      <alignment vertical="center"/>
    </xf>
    <xf numFmtId="0" fontId="41" fillId="0" borderId="67" xfId="90" applyFont="1" applyBorder="1">
      <alignment vertical="center"/>
    </xf>
    <xf numFmtId="20" fontId="38" fillId="0" borderId="66" xfId="90" applyNumberFormat="1" applyFont="1" applyBorder="1">
      <alignment vertical="center"/>
    </xf>
    <xf numFmtId="20" fontId="38" fillId="0" borderId="67" xfId="90" applyNumberFormat="1" applyFont="1" applyBorder="1">
      <alignment vertical="center"/>
    </xf>
    <xf numFmtId="0" fontId="41" fillId="0" borderId="70" xfId="90" applyFont="1" applyBorder="1">
      <alignment vertical="center"/>
    </xf>
    <xf numFmtId="0" fontId="41" fillId="0" borderId="71" xfId="90" applyFont="1" applyBorder="1">
      <alignment vertical="center"/>
    </xf>
    <xf numFmtId="0" fontId="41" fillId="0" borderId="72" xfId="90" applyFont="1" applyBorder="1">
      <alignment vertical="center"/>
    </xf>
    <xf numFmtId="0" fontId="41" fillId="0" borderId="73" xfId="90" applyFont="1" applyBorder="1">
      <alignment vertical="center"/>
    </xf>
    <xf numFmtId="0" fontId="41" fillId="0" borderId="74" xfId="90" applyFont="1" applyBorder="1">
      <alignment vertical="center"/>
    </xf>
    <xf numFmtId="0" fontId="41" fillId="0" borderId="75" xfId="90" applyFont="1" applyBorder="1">
      <alignment vertical="center"/>
    </xf>
    <xf numFmtId="0" fontId="41" fillId="0" borderId="62" xfId="90" applyFont="1" applyBorder="1">
      <alignment vertical="center"/>
    </xf>
    <xf numFmtId="0" fontId="41" fillId="0" borderId="61" xfId="90" applyFont="1" applyBorder="1">
      <alignment vertical="center"/>
    </xf>
    <xf numFmtId="0" fontId="41" fillId="0" borderId="76" xfId="90" applyFont="1" applyBorder="1">
      <alignment vertical="center"/>
    </xf>
    <xf numFmtId="0" fontId="41" fillId="0" borderId="77" xfId="90" applyFont="1" applyBorder="1">
      <alignment vertical="center"/>
    </xf>
    <xf numFmtId="181" fontId="37" fillId="0" borderId="40" xfId="91" applyNumberFormat="1" applyBorder="1" applyAlignment="1">
      <alignment horizontal="center" vertical="center" shrinkToFit="1"/>
    </xf>
    <xf numFmtId="181" fontId="37" fillId="0" borderId="10" xfId="91" applyNumberFormat="1" applyBorder="1" applyAlignment="1">
      <alignment horizontal="center" vertical="center" shrinkToFit="1"/>
    </xf>
    <xf numFmtId="181" fontId="37" fillId="0" borderId="33" xfId="91" applyNumberFormat="1" applyBorder="1" applyAlignment="1">
      <alignment horizontal="center" vertical="center" shrinkToFit="1"/>
    </xf>
    <xf numFmtId="176" fontId="34" fillId="0" borderId="0" xfId="91" applyNumberFormat="1" applyFont="1" applyFill="1" applyAlignment="1" applyProtection="1">
      <alignment vertical="center"/>
    </xf>
    <xf numFmtId="177" fontId="34" fillId="0" borderId="0" xfId="91" applyNumberFormat="1" applyFont="1" applyFill="1" applyAlignment="1">
      <alignment horizontal="left" vertical="center"/>
    </xf>
    <xf numFmtId="0" fontId="0" fillId="0" borderId="12" xfId="0" applyFont="1" applyFill="1" applyBorder="1" applyAlignment="1" applyProtection="1">
      <alignment horizontal="right" vertical="center"/>
    </xf>
    <xf numFmtId="178" fontId="35" fillId="0" borderId="13" xfId="0" applyNumberFormat="1" applyFont="1" applyBorder="1" applyAlignment="1" applyProtection="1">
      <alignment horizontal="center" vertical="center"/>
    </xf>
    <xf numFmtId="0" fontId="0" fillId="0" borderId="10" xfId="0" applyFont="1" applyFill="1" applyBorder="1" applyAlignment="1" applyProtection="1">
      <alignment horizontal="center" vertical="center" shrinkToFit="1"/>
    </xf>
    <xf numFmtId="0" fontId="0" fillId="0" borderId="44" xfId="0" applyFont="1" applyFill="1" applyBorder="1" applyAlignment="1" applyProtection="1">
      <alignment horizontal="center" vertical="center" shrinkToFit="1"/>
    </xf>
    <xf numFmtId="0" fontId="37" fillId="0" borderId="10" xfId="101" applyFont="1" applyFill="1" applyBorder="1" applyAlignment="1" applyProtection="1">
      <alignment horizontal="center" vertical="center" shrinkToFit="1"/>
      <protection locked="0"/>
    </xf>
    <xf numFmtId="0" fontId="37" fillId="0" borderId="10" xfId="101" applyFont="1" applyFill="1" applyBorder="1" applyAlignment="1" applyProtection="1">
      <alignment horizontal="center" vertical="center" wrapText="1" shrinkToFit="1"/>
      <protection locked="0"/>
    </xf>
    <xf numFmtId="180" fontId="0" fillId="0" borderId="32" xfId="0" applyNumberFormat="1" applyFill="1" applyBorder="1" applyAlignment="1">
      <alignment horizontal="center" vertical="center" shrinkToFit="1"/>
    </xf>
    <xf numFmtId="180" fontId="0" fillId="0" borderId="33" xfId="0" applyNumberFormat="1" applyBorder="1" applyAlignment="1">
      <alignment horizontal="center" vertical="center" shrinkToFit="1"/>
    </xf>
    <xf numFmtId="0" fontId="41" fillId="0" borderId="107" xfId="90" applyFont="1" applyBorder="1">
      <alignment vertical="center"/>
    </xf>
    <xf numFmtId="57" fontId="41" fillId="0" borderId="63" xfId="90" applyNumberFormat="1" applyFont="1" applyBorder="1" applyAlignment="1"/>
    <xf numFmtId="0" fontId="41" fillId="0" borderId="63" xfId="90" applyFont="1" applyBorder="1" applyAlignment="1"/>
    <xf numFmtId="0" fontId="41" fillId="0" borderId="105" xfId="90" applyFont="1" applyBorder="1">
      <alignment vertical="center"/>
    </xf>
    <xf numFmtId="0" fontId="41" fillId="0" borderId="93" xfId="90" applyFont="1" applyBorder="1">
      <alignment vertical="center"/>
    </xf>
    <xf numFmtId="0" fontId="41" fillId="0" borderId="66" xfId="90" applyFont="1" applyBorder="1" applyAlignment="1">
      <alignment horizontal="right" vertical="center"/>
    </xf>
    <xf numFmtId="0" fontId="41" fillId="0" borderId="136" xfId="90" applyFont="1" applyBorder="1">
      <alignment vertical="center"/>
    </xf>
    <xf numFmtId="0" fontId="41" fillId="0" borderId="136" xfId="90" applyFont="1" applyBorder="1" applyAlignment="1">
      <alignment horizontal="right" vertical="center"/>
    </xf>
    <xf numFmtId="0" fontId="38" fillId="0" borderId="66" xfId="90" applyFont="1" applyBorder="1" applyAlignment="1">
      <alignment horizontal="left" vertical="center"/>
    </xf>
    <xf numFmtId="0" fontId="41" fillId="0" borderId="66" xfId="90" applyFont="1" applyBorder="1" applyAlignment="1">
      <alignment horizontal="left" vertical="center"/>
    </xf>
    <xf numFmtId="0" fontId="0" fillId="0" borderId="0" xfId="0" applyAlignment="1" applyProtection="1">
      <alignment vertical="center"/>
    </xf>
    <xf numFmtId="0" fontId="0" fillId="0" borderId="0" xfId="0" applyAlignment="1" applyProtection="1">
      <alignment horizontal="right" vertical="center"/>
    </xf>
    <xf numFmtId="0" fontId="0" fillId="0" borderId="0" xfId="0" applyFont="1" applyBorder="1" applyAlignment="1" applyProtection="1">
      <alignment horizontal="center" vertical="center"/>
    </xf>
    <xf numFmtId="0" fontId="0" fillId="0" borderId="0" xfId="0" applyFont="1" applyBorder="1" applyAlignment="1" applyProtection="1">
      <alignment vertical="center"/>
    </xf>
    <xf numFmtId="177" fontId="34" fillId="0" borderId="0" xfId="0" applyNumberFormat="1" applyFont="1" applyFill="1" applyAlignment="1" applyProtection="1">
      <alignment horizontal="left" vertical="center"/>
    </xf>
    <xf numFmtId="176" fontId="34" fillId="0" borderId="0" xfId="0" applyNumberFormat="1" applyFont="1" applyFill="1" applyAlignment="1" applyProtection="1">
      <alignment vertical="center"/>
    </xf>
    <xf numFmtId="177" fontId="34" fillId="0" borderId="0" xfId="0" applyNumberFormat="1" applyFont="1" applyFill="1" applyAlignment="1" applyProtection="1">
      <alignment vertical="center"/>
    </xf>
    <xf numFmtId="0" fontId="34" fillId="0" borderId="0" xfId="0" applyNumberFormat="1" applyFont="1" applyFill="1" applyAlignment="1" applyProtection="1">
      <alignment horizontal="left" vertical="center"/>
    </xf>
    <xf numFmtId="0" fontId="34" fillId="0" borderId="0" xfId="0" applyFont="1" applyAlignment="1" applyProtection="1">
      <alignment vertical="center"/>
    </xf>
    <xf numFmtId="0" fontId="0" fillId="0" borderId="24" xfId="0" applyFont="1" applyBorder="1" applyAlignment="1" applyProtection="1">
      <alignment horizontal="right" vertical="center"/>
    </xf>
    <xf numFmtId="0" fontId="0" fillId="0" borderId="25" xfId="0" applyBorder="1" applyAlignment="1" applyProtection="1">
      <alignment horizontal="center" vertical="center"/>
    </xf>
    <xf numFmtId="179" fontId="0" fillId="0" borderId="30" xfId="0" applyNumberFormat="1" applyBorder="1" applyAlignment="1" applyProtection="1">
      <alignment vertical="center"/>
    </xf>
    <xf numFmtId="0" fontId="0" fillId="0" borderId="0" xfId="0" applyAlignment="1" applyProtection="1">
      <alignment horizontal="center" vertical="center"/>
    </xf>
    <xf numFmtId="14" fontId="41" fillId="0" borderId="63" xfId="90" applyNumberFormat="1" applyFont="1" applyBorder="1" applyAlignment="1">
      <alignment horizontal="right"/>
    </xf>
    <xf numFmtId="0" fontId="34" fillId="0" borderId="0" xfId="0" applyFont="1" applyBorder="1" applyAlignment="1" applyProtection="1">
      <alignment vertical="center"/>
    </xf>
    <xf numFmtId="184" fontId="0" fillId="0" borderId="14" xfId="0" applyNumberFormat="1" applyBorder="1" applyAlignment="1" applyProtection="1">
      <alignment vertical="center"/>
    </xf>
    <xf numFmtId="184" fontId="0" fillId="0" borderId="15" xfId="0" applyNumberFormat="1" applyBorder="1" applyAlignment="1" applyProtection="1">
      <alignment vertical="center"/>
      <protection locked="0"/>
    </xf>
    <xf numFmtId="184" fontId="0" fillId="0" borderId="16" xfId="0" applyNumberFormat="1" applyFill="1" applyBorder="1" applyAlignment="1" applyProtection="1">
      <alignment vertical="center"/>
      <protection locked="0"/>
    </xf>
    <xf numFmtId="184" fontId="0" fillId="0" borderId="39" xfId="0" applyNumberFormat="1" applyFill="1" applyBorder="1" applyAlignment="1" applyProtection="1">
      <alignment vertical="center"/>
      <protection locked="0"/>
    </xf>
    <xf numFmtId="184" fontId="0" fillId="0" borderId="0" xfId="0" applyNumberFormat="1" applyBorder="1" applyAlignment="1" applyProtection="1">
      <alignment vertical="center"/>
      <protection locked="0"/>
    </xf>
    <xf numFmtId="184" fontId="0" fillId="0" borderId="16" xfId="0" applyNumberFormat="1" applyBorder="1" applyAlignment="1" applyProtection="1">
      <alignment vertical="center"/>
      <protection locked="0"/>
    </xf>
    <xf numFmtId="184" fontId="0" fillId="0" borderId="42" xfId="0" applyNumberFormat="1" applyBorder="1" applyAlignment="1" applyProtection="1">
      <alignment vertical="center"/>
      <protection locked="0"/>
    </xf>
    <xf numFmtId="184" fontId="0" fillId="0" borderId="18" xfId="0" applyNumberFormat="1" applyBorder="1" applyAlignment="1" applyProtection="1">
      <alignment vertical="center"/>
      <protection locked="0"/>
    </xf>
    <xf numFmtId="184" fontId="0" fillId="0" borderId="19" xfId="0" applyNumberFormat="1" applyFill="1" applyBorder="1" applyAlignment="1" applyProtection="1">
      <alignment vertical="center"/>
      <protection locked="0"/>
    </xf>
    <xf numFmtId="184" fontId="0" fillId="0" borderId="19" xfId="0" applyNumberFormat="1" applyBorder="1" applyAlignment="1" applyProtection="1">
      <alignment vertical="center"/>
      <protection locked="0"/>
    </xf>
    <xf numFmtId="184" fontId="0" fillId="0" borderId="43" xfId="0" applyNumberFormat="1" applyBorder="1" applyAlignment="1" applyProtection="1">
      <alignment vertical="center"/>
      <protection locked="0"/>
    </xf>
    <xf numFmtId="184" fontId="0" fillId="29" borderId="20" xfId="0" applyNumberFormat="1" applyFill="1" applyBorder="1" applyAlignment="1" applyProtection="1">
      <alignment vertical="center"/>
      <protection locked="0"/>
    </xf>
    <xf numFmtId="184" fontId="0" fillId="0" borderId="18" xfId="0" applyNumberFormat="1" applyBorder="1" applyAlignment="1" applyProtection="1">
      <alignment horizontal="right" vertical="center"/>
      <protection locked="0"/>
    </xf>
    <xf numFmtId="184" fontId="0" fillId="0" borderId="21" xfId="0" applyNumberFormat="1" applyBorder="1" applyAlignment="1" applyProtection="1">
      <alignment vertical="center"/>
      <protection locked="0"/>
    </xf>
    <xf numFmtId="184" fontId="0" fillId="0" borderId="22" xfId="0" applyNumberFormat="1" applyFill="1" applyBorder="1" applyAlignment="1" applyProtection="1">
      <alignment vertical="center"/>
      <protection locked="0"/>
    </xf>
    <xf numFmtId="184" fontId="0" fillId="0" borderId="38" xfId="0" applyNumberFormat="1" applyFill="1" applyBorder="1" applyAlignment="1" applyProtection="1">
      <alignment vertical="center"/>
      <protection locked="0"/>
    </xf>
    <xf numFmtId="184" fontId="0" fillId="0" borderId="38" xfId="0" applyNumberFormat="1" applyBorder="1" applyAlignment="1" applyProtection="1">
      <alignment vertical="center"/>
      <protection locked="0"/>
    </xf>
    <xf numFmtId="184" fontId="0" fillId="0" borderId="22" xfId="0" applyNumberFormat="1" applyBorder="1" applyAlignment="1" applyProtection="1">
      <alignment vertical="center"/>
      <protection locked="0"/>
    </xf>
    <xf numFmtId="184" fontId="0" fillId="0" borderId="31" xfId="0" applyNumberFormat="1" applyBorder="1" applyAlignment="1" applyProtection="1">
      <alignment vertical="center"/>
      <protection locked="0"/>
    </xf>
    <xf numFmtId="184" fontId="0" fillId="29" borderId="23" xfId="0" applyNumberFormat="1" applyFill="1" applyBorder="1" applyAlignment="1" applyProtection="1">
      <alignment vertical="center"/>
      <protection locked="0"/>
    </xf>
    <xf numFmtId="184" fontId="0" fillId="0" borderId="14" xfId="0" applyNumberFormat="1" applyBorder="1" applyAlignment="1">
      <alignment vertical="center"/>
    </xf>
    <xf numFmtId="184" fontId="0" fillId="0" borderId="60" xfId="0" applyNumberFormat="1" applyBorder="1" applyAlignment="1" applyProtection="1">
      <alignment vertical="center"/>
      <protection locked="0"/>
    </xf>
    <xf numFmtId="184" fontId="0" fillId="0" borderId="39" xfId="0" applyNumberFormat="1" applyBorder="1" applyAlignment="1" applyProtection="1">
      <alignment vertical="center"/>
      <protection locked="0"/>
    </xf>
    <xf numFmtId="184" fontId="0" fillId="0" borderId="58" xfId="0" applyNumberFormat="1" applyBorder="1" applyAlignment="1" applyProtection="1">
      <alignment vertical="center"/>
      <protection locked="0"/>
    </xf>
    <xf numFmtId="184" fontId="0" fillId="0" borderId="14" xfId="0" applyNumberFormat="1" applyFont="1" applyBorder="1" applyAlignment="1">
      <alignment vertical="center"/>
    </xf>
    <xf numFmtId="184" fontId="0" fillId="0" borderId="57" xfId="0" applyNumberFormat="1" applyBorder="1" applyAlignment="1" applyProtection="1">
      <alignment vertical="center"/>
      <protection locked="0"/>
    </xf>
    <xf numFmtId="184" fontId="0" fillId="0" borderId="19" xfId="0" applyNumberFormat="1" applyBorder="1" applyAlignment="1">
      <alignment vertical="center"/>
    </xf>
    <xf numFmtId="184" fontId="0" fillId="0" borderId="26" xfId="34" applyNumberFormat="1" applyFont="1" applyFill="1" applyBorder="1" applyAlignment="1" applyProtection="1">
      <alignment vertical="center"/>
    </xf>
    <xf numFmtId="184" fontId="0" fillId="0" borderId="27" xfId="0" applyNumberFormat="1" applyBorder="1" applyAlignment="1">
      <alignment vertical="center"/>
    </xf>
    <xf numFmtId="184" fontId="0" fillId="0" borderId="28" xfId="0" applyNumberFormat="1" applyBorder="1" applyAlignment="1">
      <alignment vertical="center"/>
    </xf>
    <xf numFmtId="184" fontId="0" fillId="0" borderId="29" xfId="0" applyNumberFormat="1" applyBorder="1" applyAlignment="1">
      <alignment vertical="center"/>
    </xf>
    <xf numFmtId="184" fontId="0" fillId="0" borderId="26" xfId="0" applyNumberFormat="1" applyBorder="1" applyAlignment="1">
      <alignment vertical="center"/>
    </xf>
    <xf numFmtId="184" fontId="0" fillId="0" borderId="26" xfId="0" applyNumberFormat="1" applyBorder="1" applyAlignment="1" applyProtection="1">
      <alignment vertical="center"/>
    </xf>
    <xf numFmtId="184" fontId="0" fillId="0" borderId="27" xfId="0" applyNumberFormat="1" applyBorder="1" applyAlignment="1" applyProtection="1">
      <alignment vertical="center"/>
    </xf>
    <xf numFmtId="184" fontId="0" fillId="0" borderId="28" xfId="0" applyNumberFormat="1" applyFill="1" applyBorder="1" applyAlignment="1" applyProtection="1">
      <alignment vertical="center"/>
    </xf>
    <xf numFmtId="184" fontId="0" fillId="0" borderId="41" xfId="0" applyNumberFormat="1" applyBorder="1" applyAlignment="1" applyProtection="1">
      <alignment vertical="center"/>
    </xf>
    <xf numFmtId="184" fontId="0" fillId="0" borderId="28" xfId="0" applyNumberFormat="1" applyBorder="1" applyAlignment="1" applyProtection="1">
      <alignment vertical="center"/>
    </xf>
    <xf numFmtId="184" fontId="0" fillId="0" borderId="12" xfId="28" applyNumberFormat="1" applyFont="1" applyFill="1" applyBorder="1" applyAlignment="1" applyProtection="1">
      <alignment vertical="center"/>
    </xf>
    <xf numFmtId="184" fontId="0" fillId="0" borderId="35" xfId="28" applyNumberFormat="1" applyFont="1" applyFill="1" applyBorder="1" applyAlignment="1" applyProtection="1">
      <alignment vertical="center"/>
    </xf>
    <xf numFmtId="184" fontId="0" fillId="0" borderId="36" xfId="28" applyNumberFormat="1" applyFont="1" applyFill="1" applyBorder="1" applyAlignment="1" applyProtection="1">
      <alignment vertical="center"/>
    </xf>
    <xf numFmtId="184" fontId="0" fillId="0" borderId="37" xfId="0" applyNumberFormat="1" applyBorder="1" applyAlignment="1">
      <alignment vertical="center"/>
    </xf>
    <xf numFmtId="179" fontId="0" fillId="0" borderId="45" xfId="0" applyNumberFormat="1" applyBorder="1" applyAlignment="1" applyProtection="1">
      <alignment vertical="center"/>
      <protection locked="0"/>
    </xf>
    <xf numFmtId="179" fontId="0" fillId="0" borderId="45" xfId="0" applyNumberFormat="1" applyFont="1" applyBorder="1" applyAlignment="1" applyProtection="1">
      <alignment vertical="center"/>
      <protection locked="0"/>
    </xf>
    <xf numFmtId="179" fontId="0" fillId="0" borderId="137" xfId="0" applyNumberFormat="1" applyBorder="1" applyAlignment="1" applyProtection="1">
      <alignment vertical="center"/>
      <protection locked="0"/>
    </xf>
    <xf numFmtId="0" fontId="0" fillId="29" borderId="11" xfId="0" applyFont="1" applyFill="1" applyBorder="1" applyAlignment="1" applyProtection="1">
      <alignment horizontal="center" vertical="center" shrinkToFit="1"/>
    </xf>
    <xf numFmtId="184" fontId="0" fillId="29" borderId="59" xfId="0" applyNumberFormat="1" applyFill="1" applyBorder="1" applyAlignment="1" applyProtection="1">
      <alignment vertical="center"/>
      <protection locked="0"/>
    </xf>
    <xf numFmtId="184" fontId="0" fillId="29" borderId="29" xfId="0" applyNumberFormat="1" applyFill="1" applyBorder="1" applyAlignment="1">
      <alignment vertical="center"/>
    </xf>
    <xf numFmtId="184" fontId="0" fillId="0" borderId="17" xfId="0" applyNumberFormat="1" applyFill="1" applyBorder="1" applyAlignment="1" applyProtection="1">
      <alignment vertical="center"/>
      <protection locked="0"/>
    </xf>
    <xf numFmtId="184" fontId="0" fillId="0" borderId="20" xfId="0" applyNumberFormat="1" applyFill="1" applyBorder="1" applyAlignment="1" applyProtection="1">
      <alignment vertical="center"/>
      <protection locked="0"/>
    </xf>
    <xf numFmtId="184" fontId="0" fillId="0" borderId="23" xfId="0" applyNumberFormat="1" applyFill="1" applyBorder="1" applyAlignment="1" applyProtection="1">
      <alignment vertical="center"/>
      <protection locked="0"/>
    </xf>
    <xf numFmtId="184" fontId="0" fillId="0" borderId="29" xfId="0" applyNumberFormat="1" applyFill="1" applyBorder="1" applyAlignment="1" applyProtection="1">
      <alignment vertical="center"/>
    </xf>
    <xf numFmtId="179" fontId="0" fillId="0" borderId="140" xfId="0" applyNumberFormat="1" applyBorder="1" applyAlignment="1" applyProtection="1">
      <alignment vertical="center"/>
    </xf>
    <xf numFmtId="0" fontId="34" fillId="0" borderId="141" xfId="0" applyFont="1" applyBorder="1" applyAlignment="1">
      <alignment vertical="center"/>
    </xf>
    <xf numFmtId="0" fontId="0" fillId="0" borderId="141" xfId="0" applyBorder="1" applyAlignment="1">
      <alignment vertical="center"/>
    </xf>
    <xf numFmtId="0" fontId="37" fillId="28" borderId="10" xfId="116" applyFont="1" applyFill="1" applyBorder="1" applyAlignment="1" applyProtection="1">
      <alignment horizontal="center" vertical="center" shrinkToFit="1"/>
    </xf>
    <xf numFmtId="0" fontId="0" fillId="28" borderId="10" xfId="101" applyFont="1" applyFill="1" applyBorder="1" applyAlignment="1" applyProtection="1">
      <alignment horizontal="center" vertical="center" shrinkToFit="1"/>
    </xf>
    <xf numFmtId="0" fontId="0" fillId="28" borderId="10" xfId="101" applyFont="1" applyFill="1" applyBorder="1" applyAlignment="1" applyProtection="1">
      <alignment horizontal="center" vertical="center" wrapText="1" shrinkToFit="1"/>
    </xf>
    <xf numFmtId="0" fontId="0" fillId="28" borderId="44" xfId="116" applyFont="1" applyFill="1" applyBorder="1" applyAlignment="1" applyProtection="1">
      <alignment horizontal="center" vertical="center" shrinkToFit="1"/>
    </xf>
    <xf numFmtId="0" fontId="37" fillId="28" borderId="44" xfId="116" applyFont="1" applyFill="1" applyBorder="1" applyAlignment="1" applyProtection="1">
      <alignment horizontal="center" vertical="center" shrinkToFit="1"/>
    </xf>
    <xf numFmtId="0" fontId="0" fillId="0" borderId="142" xfId="0" applyFont="1" applyBorder="1" applyAlignment="1">
      <alignment horizontal="center" vertical="center"/>
    </xf>
    <xf numFmtId="0" fontId="0" fillId="0" borderId="148" xfId="0" applyFont="1" applyFill="1" applyBorder="1" applyAlignment="1">
      <alignment horizontal="center" vertical="center"/>
    </xf>
    <xf numFmtId="0" fontId="0" fillId="0" borderId="149" xfId="0" applyFont="1" applyFill="1" applyBorder="1" applyAlignment="1" applyProtection="1">
      <alignment horizontal="center" vertical="center"/>
    </xf>
    <xf numFmtId="184" fontId="0" fillId="0" borderId="150" xfId="0" applyNumberFormat="1" applyFill="1" applyBorder="1" applyAlignment="1">
      <alignment vertical="center"/>
    </xf>
    <xf numFmtId="0" fontId="0" fillId="0" borderId="151" xfId="0" applyFont="1" applyFill="1" applyBorder="1" applyAlignment="1" applyProtection="1">
      <alignment horizontal="center" vertical="center"/>
    </xf>
    <xf numFmtId="184" fontId="0" fillId="0" borderId="152" xfId="0" applyNumberFormat="1" applyFill="1" applyBorder="1" applyAlignment="1">
      <alignment vertical="center"/>
    </xf>
    <xf numFmtId="0" fontId="0" fillId="0" borderId="153" xfId="0" applyFont="1" applyFill="1" applyBorder="1" applyAlignment="1" applyProtection="1">
      <alignment horizontal="center" vertical="center"/>
    </xf>
    <xf numFmtId="0" fontId="0" fillId="0" borderId="154" xfId="0" applyFont="1" applyBorder="1" applyAlignment="1">
      <alignment horizontal="center" vertical="center"/>
    </xf>
    <xf numFmtId="0" fontId="38" fillId="0" borderId="69" xfId="90" applyFont="1" applyBorder="1" applyAlignment="1">
      <alignment horizontal="center" vertical="center"/>
    </xf>
    <xf numFmtId="0" fontId="38" fillId="0" borderId="102" xfId="90" applyFont="1" applyBorder="1" applyAlignment="1">
      <alignment horizontal="center" vertical="center"/>
    </xf>
    <xf numFmtId="0" fontId="38" fillId="0" borderId="68" xfId="90" applyFont="1" applyBorder="1" applyAlignment="1">
      <alignment horizontal="center" vertical="center"/>
    </xf>
    <xf numFmtId="0" fontId="38" fillId="0" borderId="103" xfId="90" applyFont="1" applyBorder="1" applyAlignment="1">
      <alignment horizontal="center" vertical="center"/>
    </xf>
    <xf numFmtId="0" fontId="38" fillId="0" borderId="108" xfId="90" applyFont="1" applyBorder="1" applyAlignment="1">
      <alignment horizontal="center" vertical="center"/>
    </xf>
    <xf numFmtId="0" fontId="38" fillId="0" borderId="109" xfId="90" applyFont="1" applyBorder="1" applyAlignment="1">
      <alignment horizontal="center" vertical="center"/>
    </xf>
    <xf numFmtId="0" fontId="38" fillId="0" borderId="129" xfId="90" applyFont="1" applyBorder="1" applyAlignment="1">
      <alignment horizontal="center" vertical="center"/>
    </xf>
    <xf numFmtId="49" fontId="38" fillId="0" borderId="86" xfId="90" quotePrefix="1" applyNumberFormat="1" applyFont="1" applyBorder="1" applyAlignment="1">
      <alignment horizontal="center" vertical="center"/>
    </xf>
    <xf numFmtId="49" fontId="38" fillId="0" borderId="66" xfId="90" quotePrefix="1" applyNumberFormat="1" applyFont="1" applyBorder="1" applyAlignment="1">
      <alignment horizontal="center" vertical="center"/>
    </xf>
    <xf numFmtId="49" fontId="38" fillId="0" borderId="87" xfId="90" quotePrefix="1" applyNumberFormat="1" applyFont="1" applyBorder="1" applyAlignment="1">
      <alignment horizontal="center" vertical="center"/>
    </xf>
    <xf numFmtId="182" fontId="38" fillId="0" borderId="112" xfId="90" applyNumberFormat="1" applyFont="1" applyBorder="1" applyAlignment="1">
      <alignment horizontal="center" vertical="center"/>
    </xf>
    <xf numFmtId="182" fontId="38" fillId="0" borderId="77" xfId="90" applyNumberFormat="1" applyFont="1" applyBorder="1" applyAlignment="1">
      <alignment horizontal="center" vertical="center"/>
    </xf>
    <xf numFmtId="182" fontId="38" fillId="0" borderId="111" xfId="90" applyNumberFormat="1" applyFont="1" applyBorder="1" applyAlignment="1">
      <alignment horizontal="center" vertical="center"/>
    </xf>
    <xf numFmtId="182" fontId="38" fillId="0" borderId="118" xfId="90" applyNumberFormat="1" applyFont="1" applyBorder="1" applyAlignment="1">
      <alignment horizontal="center" vertical="center"/>
    </xf>
    <xf numFmtId="182" fontId="38" fillId="0" borderId="119" xfId="90" applyNumberFormat="1" applyFont="1" applyBorder="1" applyAlignment="1">
      <alignment horizontal="center" vertical="center"/>
    </xf>
    <xf numFmtId="0" fontId="38" fillId="0" borderId="118" xfId="90" applyFont="1" applyBorder="1" applyAlignment="1">
      <alignment horizontal="center" vertical="center"/>
    </xf>
    <xf numFmtId="0" fontId="38" fillId="0" borderId="122" xfId="90" applyFont="1" applyBorder="1" applyAlignment="1">
      <alignment horizontal="center" vertical="center"/>
    </xf>
    <xf numFmtId="0" fontId="38" fillId="0" borderId="119" xfId="90" applyFont="1" applyBorder="1" applyAlignment="1">
      <alignment horizontal="center" vertical="center"/>
    </xf>
    <xf numFmtId="20" fontId="38" fillId="0" borderId="118" xfId="90" applyNumberFormat="1" applyFont="1" applyBorder="1" applyAlignment="1">
      <alignment horizontal="center" vertical="center"/>
    </xf>
    <xf numFmtId="20" fontId="38" fillId="0" borderId="122" xfId="90" applyNumberFormat="1" applyFont="1" applyBorder="1" applyAlignment="1">
      <alignment horizontal="center" vertical="center"/>
    </xf>
    <xf numFmtId="20" fontId="38" fillId="0" borderId="119" xfId="90" applyNumberFormat="1" applyFont="1" applyBorder="1" applyAlignment="1">
      <alignment horizontal="center" vertical="center"/>
    </xf>
    <xf numFmtId="49" fontId="38" fillId="0" borderId="118" xfId="90" quotePrefix="1" applyNumberFormat="1" applyFont="1" applyBorder="1" applyAlignment="1">
      <alignment horizontal="center" vertical="center"/>
    </xf>
    <xf numFmtId="49" fontId="38" fillId="0" borderId="122" xfId="90" quotePrefix="1" applyNumberFormat="1" applyFont="1" applyBorder="1" applyAlignment="1">
      <alignment horizontal="center" vertical="center"/>
    </xf>
    <xf numFmtId="49" fontId="38" fillId="0" borderId="119" xfId="90" quotePrefix="1" applyNumberFormat="1" applyFont="1" applyBorder="1" applyAlignment="1">
      <alignment horizontal="center" vertical="center"/>
    </xf>
    <xf numFmtId="182" fontId="38" fillId="0" borderId="107" xfId="90" applyNumberFormat="1" applyFont="1" applyBorder="1" applyAlignment="1">
      <alignment horizontal="center" vertical="center"/>
    </xf>
    <xf numFmtId="182" fontId="38" fillId="0" borderId="66" xfId="90" applyNumberFormat="1" applyFont="1" applyBorder="1" applyAlignment="1">
      <alignment horizontal="center" vertical="center"/>
    </xf>
    <xf numFmtId="182" fontId="38" fillId="0" borderId="87" xfId="90" applyNumberFormat="1" applyFont="1" applyBorder="1" applyAlignment="1">
      <alignment horizontal="center" vertical="center"/>
    </xf>
    <xf numFmtId="182" fontId="38" fillId="0" borderId="86" xfId="90" applyNumberFormat="1" applyFont="1" applyBorder="1" applyAlignment="1">
      <alignment horizontal="center" vertical="center"/>
    </xf>
    <xf numFmtId="20" fontId="38" fillId="0" borderId="86" xfId="90" applyNumberFormat="1" applyFont="1" applyBorder="1" applyAlignment="1">
      <alignment horizontal="center" vertical="center"/>
    </xf>
    <xf numFmtId="20" fontId="38" fillId="0" borderId="66" xfId="90" applyNumberFormat="1" applyFont="1" applyBorder="1" applyAlignment="1">
      <alignment horizontal="center" vertical="center"/>
    </xf>
    <xf numFmtId="20" fontId="38" fillId="0" borderId="87" xfId="90" applyNumberFormat="1" applyFont="1" applyBorder="1" applyAlignment="1">
      <alignment horizontal="center" vertical="center"/>
    </xf>
    <xf numFmtId="49" fontId="38" fillId="0" borderId="92" xfId="90" quotePrefix="1" applyNumberFormat="1" applyFont="1" applyBorder="1" applyAlignment="1">
      <alignment horizontal="center" vertical="center"/>
    </xf>
    <xf numFmtId="49" fontId="38" fillId="0" borderId="93" xfId="90" quotePrefix="1" applyNumberFormat="1" applyFont="1" applyBorder="1" applyAlignment="1">
      <alignment horizontal="center" vertical="center"/>
    </xf>
    <xf numFmtId="49" fontId="38" fillId="0" borderId="94" xfId="90" quotePrefix="1" applyNumberFormat="1" applyFont="1" applyBorder="1" applyAlignment="1">
      <alignment horizontal="center" vertical="center"/>
    </xf>
    <xf numFmtId="0" fontId="38" fillId="0" borderId="89" xfId="90" applyFont="1" applyBorder="1" applyAlignment="1">
      <alignment horizontal="center" vertical="center"/>
    </xf>
    <xf numFmtId="0" fontId="38" fillId="0" borderId="90" xfId="90" applyFont="1" applyBorder="1" applyAlignment="1">
      <alignment horizontal="center" vertical="center"/>
    </xf>
    <xf numFmtId="0" fontId="40" fillId="0" borderId="90" xfId="90" applyFont="1" applyBorder="1" applyAlignment="1">
      <alignment horizontal="center" vertical="center"/>
    </xf>
    <xf numFmtId="0" fontId="40" fillId="0" borderId="91" xfId="90" applyFont="1" applyBorder="1" applyAlignment="1">
      <alignment horizontal="center" vertical="center"/>
    </xf>
    <xf numFmtId="183" fontId="38" fillId="0" borderId="92" xfId="90" applyNumberFormat="1" applyFont="1" applyBorder="1" applyAlignment="1">
      <alignment horizontal="center" vertical="center"/>
    </xf>
    <xf numFmtId="183" fontId="38" fillId="0" borderId="93" xfId="90" applyNumberFormat="1" applyFont="1" applyBorder="1" applyAlignment="1">
      <alignment horizontal="center" vertical="center"/>
    </xf>
    <xf numFmtId="183" fontId="38" fillId="0" borderId="135" xfId="90" applyNumberFormat="1" applyFont="1" applyBorder="1" applyAlignment="1">
      <alignment horizontal="center" vertical="center"/>
    </xf>
    <xf numFmtId="183" fontId="38" fillId="0" borderId="131" xfId="90" applyNumberFormat="1" applyFont="1" applyBorder="1" applyAlignment="1">
      <alignment horizontal="center" vertical="center"/>
    </xf>
    <xf numFmtId="183" fontId="38" fillId="0" borderId="94" xfId="90" applyNumberFormat="1" applyFont="1" applyBorder="1" applyAlignment="1">
      <alignment horizontal="center" vertical="center"/>
    </xf>
    <xf numFmtId="0" fontId="38" fillId="0" borderId="83" xfId="90" applyFont="1" applyBorder="1" applyAlignment="1">
      <alignment horizontal="center" vertical="center"/>
    </xf>
    <xf numFmtId="0" fontId="38" fillId="0" borderId="84" xfId="90" applyFont="1" applyBorder="1" applyAlignment="1">
      <alignment horizontal="center" vertical="center"/>
    </xf>
    <xf numFmtId="0" fontId="47" fillId="0" borderId="84" xfId="90" applyFont="1" applyBorder="1" applyAlignment="1">
      <alignment horizontal="center" vertical="center"/>
    </xf>
    <xf numFmtId="0" fontId="47" fillId="0" borderId="85" xfId="90" applyFont="1" applyBorder="1" applyAlignment="1">
      <alignment horizontal="center" vertical="center"/>
    </xf>
    <xf numFmtId="183" fontId="38" fillId="0" borderId="86" xfId="90" applyNumberFormat="1" applyFont="1" applyBorder="1" applyAlignment="1">
      <alignment horizontal="center" vertical="center"/>
    </xf>
    <xf numFmtId="183" fontId="38" fillId="0" borderId="66" xfId="90" applyNumberFormat="1" applyFont="1" applyBorder="1" applyAlignment="1">
      <alignment horizontal="center" vertical="center"/>
    </xf>
    <xf numFmtId="183" fontId="38" fillId="0" borderId="134" xfId="90" applyNumberFormat="1" applyFont="1" applyBorder="1" applyAlignment="1">
      <alignment horizontal="center" vertical="center"/>
    </xf>
    <xf numFmtId="183" fontId="38" fillId="0" borderId="128" xfId="90" applyNumberFormat="1" applyFont="1" applyBorder="1" applyAlignment="1">
      <alignment horizontal="center" vertical="center"/>
    </xf>
    <xf numFmtId="183" fontId="38" fillId="0" borderId="87" xfId="90" applyNumberFormat="1" applyFont="1" applyBorder="1" applyAlignment="1">
      <alignment horizontal="center" vertical="center"/>
    </xf>
    <xf numFmtId="0" fontId="38" fillId="0" borderId="86" xfId="90" applyFont="1" applyBorder="1" applyAlignment="1">
      <alignment horizontal="left" vertical="center"/>
    </xf>
    <xf numFmtId="0" fontId="38" fillId="0" borderId="66" xfId="90" applyFont="1" applyBorder="1" applyAlignment="1">
      <alignment horizontal="left" vertical="center"/>
    </xf>
    <xf numFmtId="0" fontId="38" fillId="0" borderId="88" xfId="90" applyFont="1" applyBorder="1" applyAlignment="1">
      <alignment horizontal="left" vertical="center"/>
    </xf>
    <xf numFmtId="0" fontId="41" fillId="0" borderId="78" xfId="90" applyFont="1" applyBorder="1" applyAlignment="1">
      <alignment horizontal="center" vertical="center"/>
    </xf>
    <xf numFmtId="0" fontId="38" fillId="0" borderId="79" xfId="90" applyFont="1" applyBorder="1" applyAlignment="1">
      <alignment horizontal="center" vertical="center"/>
    </xf>
    <xf numFmtId="0" fontId="38" fillId="0" borderId="80" xfId="90" applyFont="1" applyBorder="1" applyAlignment="1">
      <alignment horizontal="center" vertical="center"/>
    </xf>
    <xf numFmtId="0" fontId="38" fillId="0" borderId="133" xfId="90" applyFont="1" applyBorder="1" applyAlignment="1">
      <alignment horizontal="center" vertical="center"/>
    </xf>
    <xf numFmtId="0" fontId="38" fillId="0" borderId="130" xfId="90" applyFont="1" applyBorder="1" applyAlignment="1">
      <alignment horizontal="center" vertical="center"/>
    </xf>
    <xf numFmtId="20" fontId="38" fillId="0" borderId="113" xfId="90" applyNumberFormat="1" applyFont="1" applyBorder="1" applyAlignment="1">
      <alignment horizontal="center" vertical="center"/>
    </xf>
    <xf numFmtId="20" fontId="38" fillId="0" borderId="110" xfId="90" applyNumberFormat="1" applyFont="1" applyBorder="1" applyAlignment="1">
      <alignment horizontal="center" vertical="center"/>
    </xf>
    <xf numFmtId="20" fontId="38" fillId="0" borderId="114" xfId="90" applyNumberFormat="1" applyFont="1" applyBorder="1" applyAlignment="1">
      <alignment horizontal="center" vertical="center"/>
    </xf>
    <xf numFmtId="182" fontId="38" fillId="0" borderId="106" xfId="90" applyNumberFormat="1" applyFont="1" applyBorder="1" applyAlignment="1">
      <alignment horizontal="center" vertical="center"/>
    </xf>
    <xf numFmtId="182" fontId="38" fillId="0" borderId="93" xfId="90" applyNumberFormat="1" applyFont="1" applyBorder="1" applyAlignment="1">
      <alignment horizontal="center" vertical="center"/>
    </xf>
    <xf numFmtId="182" fontId="38" fillId="0" borderId="94" xfId="90" applyNumberFormat="1" applyFont="1" applyBorder="1" applyAlignment="1">
      <alignment horizontal="center" vertical="center"/>
    </xf>
    <xf numFmtId="182" fontId="38" fillId="0" borderId="116" xfId="90" applyNumberFormat="1" applyFont="1" applyBorder="1" applyAlignment="1">
      <alignment horizontal="center" vertical="center"/>
    </xf>
    <xf numFmtId="182" fontId="38" fillId="0" borderId="110" xfId="90" applyNumberFormat="1" applyFont="1" applyBorder="1" applyAlignment="1">
      <alignment horizontal="center" vertical="center"/>
    </xf>
    <xf numFmtId="182" fontId="38" fillId="0" borderId="114" xfId="90" applyNumberFormat="1" applyFont="1" applyBorder="1" applyAlignment="1">
      <alignment horizontal="center" vertical="center"/>
    </xf>
    <xf numFmtId="182" fontId="38" fillId="0" borderId="113" xfId="90" applyNumberFormat="1" applyFont="1" applyBorder="1" applyAlignment="1">
      <alignment horizontal="center" vertical="center"/>
    </xf>
    <xf numFmtId="0" fontId="38" fillId="0" borderId="113" xfId="90" applyFont="1" applyBorder="1" applyAlignment="1">
      <alignment horizontal="center" vertical="center"/>
    </xf>
    <xf numFmtId="0" fontId="38" fillId="0" borderId="110" xfId="90" applyFont="1" applyBorder="1" applyAlignment="1">
      <alignment horizontal="center" vertical="center"/>
    </xf>
    <xf numFmtId="0" fontId="38" fillId="0" borderId="114" xfId="90" applyFont="1" applyBorder="1" applyAlignment="1">
      <alignment horizontal="center" vertical="center"/>
    </xf>
    <xf numFmtId="0" fontId="38" fillId="0" borderId="120" xfId="90" applyFont="1" applyBorder="1" applyAlignment="1">
      <alignment horizontal="center" vertical="center"/>
    </xf>
    <xf numFmtId="0" fontId="38" fillId="0" borderId="132" xfId="90" applyFont="1" applyBorder="1" applyAlignment="1">
      <alignment horizontal="center" vertical="center"/>
    </xf>
    <xf numFmtId="0" fontId="38" fillId="0" borderId="121" xfId="90" applyFont="1" applyBorder="1" applyAlignment="1">
      <alignment horizontal="center" vertical="center"/>
    </xf>
    <xf numFmtId="182" fontId="45" fillId="0" borderId="92" xfId="90" applyNumberFormat="1" applyFont="1" applyBorder="1" applyAlignment="1">
      <alignment horizontal="center" vertical="center"/>
    </xf>
    <xf numFmtId="182" fontId="45" fillId="0" borderId="94" xfId="90" applyNumberFormat="1" applyFont="1" applyBorder="1" applyAlignment="1">
      <alignment horizontal="center" vertical="center"/>
    </xf>
    <xf numFmtId="49" fontId="38" fillId="0" borderId="113" xfId="90" quotePrefix="1" applyNumberFormat="1" applyFont="1" applyBorder="1" applyAlignment="1">
      <alignment horizontal="center" vertical="center"/>
    </xf>
    <xf numFmtId="49" fontId="38" fillId="0" borderId="110" xfId="90" quotePrefix="1" applyNumberFormat="1" applyFont="1" applyBorder="1" applyAlignment="1">
      <alignment horizontal="center" vertical="center"/>
    </xf>
    <xf numFmtId="49" fontId="38" fillId="0" borderId="114" xfId="90" quotePrefix="1" applyNumberFormat="1" applyFont="1" applyBorder="1" applyAlignment="1">
      <alignment horizontal="center" vertical="center"/>
    </xf>
    <xf numFmtId="49" fontId="38" fillId="0" borderId="88" xfId="90" quotePrefix="1" applyNumberFormat="1" applyFont="1" applyBorder="1" applyAlignment="1">
      <alignment horizontal="center" vertical="center"/>
    </xf>
    <xf numFmtId="49" fontId="38" fillId="0" borderId="117" xfId="90" quotePrefix="1" applyNumberFormat="1" applyFont="1" applyBorder="1" applyAlignment="1">
      <alignment horizontal="center" vertical="center"/>
    </xf>
    <xf numFmtId="49" fontId="38" fillId="0" borderId="115" xfId="90" quotePrefix="1" applyNumberFormat="1" applyFont="1" applyBorder="1" applyAlignment="1">
      <alignment horizontal="center" vertical="center"/>
    </xf>
    <xf numFmtId="0" fontId="47" fillId="0" borderId="125" xfId="90" applyFont="1" applyBorder="1" applyAlignment="1">
      <alignment horizontal="center" vertical="center"/>
    </xf>
    <xf numFmtId="0" fontId="47" fillId="0" borderId="111" xfId="90" applyFont="1" applyBorder="1" applyAlignment="1">
      <alignment horizontal="center" vertical="center"/>
    </xf>
    <xf numFmtId="0" fontId="38" fillId="0" borderId="112" xfId="90" applyFont="1" applyBorder="1" applyAlignment="1">
      <alignment horizontal="center" vertical="center"/>
    </xf>
    <xf numFmtId="0" fontId="38" fillId="0" borderId="124" xfId="90" applyFont="1" applyBorder="1" applyAlignment="1">
      <alignment horizontal="center" vertical="center"/>
    </xf>
    <xf numFmtId="183" fontId="38" fillId="0" borderId="104" xfId="90" applyNumberFormat="1" applyFont="1" applyBorder="1" applyAlignment="1">
      <alignment horizontal="center" vertical="center"/>
    </xf>
    <xf numFmtId="183" fontId="38" fillId="0" borderId="105" xfId="90" applyNumberFormat="1" applyFont="1" applyBorder="1" applyAlignment="1">
      <alignment horizontal="center" vertical="center"/>
    </xf>
    <xf numFmtId="183" fontId="38" fillId="0" borderId="82" xfId="90" applyNumberFormat="1" applyFont="1" applyBorder="1" applyAlignment="1">
      <alignment horizontal="center" vertical="center"/>
    </xf>
    <xf numFmtId="183" fontId="38" fillId="0" borderId="81" xfId="90" applyNumberFormat="1" applyFont="1" applyBorder="1" applyAlignment="1">
      <alignment horizontal="center" vertical="center"/>
    </xf>
    <xf numFmtId="183" fontId="38" fillId="0" borderId="123" xfId="90" applyNumberFormat="1" applyFont="1" applyBorder="1" applyAlignment="1">
      <alignment horizontal="center" vertical="center"/>
    </xf>
    <xf numFmtId="0" fontId="47" fillId="0" borderId="126" xfId="90" applyFont="1" applyBorder="1" applyAlignment="1">
      <alignment horizontal="center" vertical="center"/>
    </xf>
    <xf numFmtId="0" fontId="47" fillId="0" borderId="114" xfId="90" applyFont="1" applyBorder="1" applyAlignment="1">
      <alignment horizontal="center" vertical="center"/>
    </xf>
    <xf numFmtId="0" fontId="38" fillId="0" borderId="116" xfId="90" applyFont="1" applyBorder="1" applyAlignment="1">
      <alignment horizontal="center" vertical="center"/>
    </xf>
    <xf numFmtId="0" fontId="38" fillId="0" borderId="127" xfId="90" applyFont="1" applyBorder="1" applyAlignment="1">
      <alignment horizontal="center" vertical="center"/>
    </xf>
    <xf numFmtId="0" fontId="38" fillId="0" borderId="92" xfId="90" applyFont="1" applyBorder="1" applyAlignment="1">
      <alignment horizontal="left" vertical="center"/>
    </xf>
    <xf numFmtId="0" fontId="38" fillId="0" borderId="93" xfId="90" applyFont="1" applyBorder="1" applyAlignment="1">
      <alignment horizontal="left" vertical="center"/>
    </xf>
    <xf numFmtId="0" fontId="38" fillId="0" borderId="95" xfId="90" applyFont="1" applyBorder="1" applyAlignment="1">
      <alignment horizontal="left" vertical="center"/>
    </xf>
    <xf numFmtId="20" fontId="38" fillId="0" borderId="92" xfId="90" applyNumberFormat="1" applyFont="1" applyBorder="1" applyAlignment="1">
      <alignment horizontal="center" vertical="center"/>
    </xf>
    <xf numFmtId="20" fontId="38" fillId="0" borderId="93" xfId="90" applyNumberFormat="1" applyFont="1" applyBorder="1" applyAlignment="1">
      <alignment horizontal="center" vertical="center"/>
    </xf>
    <xf numFmtId="20" fontId="38" fillId="0" borderId="95" xfId="90" applyNumberFormat="1" applyFont="1" applyBorder="1" applyAlignment="1">
      <alignment horizontal="center" vertical="center"/>
    </xf>
    <xf numFmtId="0" fontId="46" fillId="0" borderId="113" xfId="90" applyFont="1" applyBorder="1" applyAlignment="1">
      <alignment horizontal="left" vertical="center"/>
    </xf>
    <xf numFmtId="0" fontId="46" fillId="0" borderId="110" xfId="90" applyFont="1" applyBorder="1" applyAlignment="1">
      <alignment horizontal="left" vertical="center"/>
    </xf>
    <xf numFmtId="0" fontId="46" fillId="0" borderId="115" xfId="90" applyFont="1" applyBorder="1" applyAlignment="1">
      <alignment horizontal="left" vertical="center"/>
    </xf>
    <xf numFmtId="0" fontId="38" fillId="0" borderId="118" xfId="90" applyFont="1" applyBorder="1" applyAlignment="1">
      <alignment horizontal="left" vertical="center"/>
    </xf>
    <xf numFmtId="0" fontId="38" fillId="0" borderId="122" xfId="90" applyFont="1" applyBorder="1" applyAlignment="1">
      <alignment horizontal="left" vertical="center"/>
    </xf>
    <xf numFmtId="0" fontId="38" fillId="0" borderId="117" xfId="90" applyFont="1" applyBorder="1" applyAlignment="1">
      <alignment horizontal="left" vertical="center"/>
    </xf>
    <xf numFmtId="20" fontId="38" fillId="0" borderId="94" xfId="90" applyNumberFormat="1" applyFont="1" applyBorder="1" applyAlignment="1">
      <alignment horizontal="center" vertical="center"/>
    </xf>
    <xf numFmtId="0" fontId="41" fillId="0" borderId="66" xfId="90" applyFont="1" applyBorder="1" applyAlignment="1">
      <alignment horizontal="left" vertical="center"/>
    </xf>
    <xf numFmtId="0" fontId="0" fillId="0" borderId="138" xfId="0" applyFont="1" applyFill="1" applyBorder="1" applyAlignment="1" applyProtection="1">
      <alignment horizontal="center" vertical="center"/>
    </xf>
    <xf numFmtId="0" fontId="0" fillId="0" borderId="139" xfId="0" applyFont="1" applyFill="1" applyBorder="1" applyAlignment="1" applyProtection="1">
      <alignment horizontal="center" vertical="center"/>
    </xf>
    <xf numFmtId="0" fontId="33" fillId="0" borderId="0" xfId="0" applyFont="1" applyBorder="1" applyAlignment="1" applyProtection="1">
      <alignment horizontal="center" vertical="center"/>
    </xf>
    <xf numFmtId="0" fontId="0" fillId="0" borderId="100" xfId="0" applyFont="1" applyFill="1" applyBorder="1" applyAlignment="1" applyProtection="1">
      <alignment horizontal="justify" vertical="center"/>
    </xf>
    <xf numFmtId="0" fontId="0" fillId="0" borderId="101" xfId="0" applyFont="1" applyFill="1" applyBorder="1" applyAlignment="1" applyProtection="1">
      <alignment horizontal="justify" vertical="center"/>
    </xf>
    <xf numFmtId="0" fontId="0" fillId="0" borderId="98" xfId="0" applyFont="1" applyFill="1" applyBorder="1" applyAlignment="1" applyProtection="1">
      <alignment horizontal="justify" vertical="center"/>
    </xf>
    <xf numFmtId="0" fontId="0" fillId="0" borderId="99" xfId="0" applyFont="1" applyFill="1" applyBorder="1" applyAlignment="1" applyProtection="1">
      <alignment horizontal="justify" vertical="center"/>
    </xf>
    <xf numFmtId="0" fontId="0" fillId="0" borderId="96" xfId="0" applyFont="1" applyFill="1" applyBorder="1" applyAlignment="1" applyProtection="1">
      <alignment horizontal="justify" vertical="center" wrapText="1"/>
    </xf>
    <xf numFmtId="0" fontId="0" fillId="0" borderId="97" xfId="0" applyFont="1" applyFill="1" applyBorder="1" applyAlignment="1" applyProtection="1">
      <alignment horizontal="justify" vertical="center" wrapText="1"/>
    </xf>
    <xf numFmtId="0" fontId="0" fillId="0" borderId="52" xfId="0" applyFont="1" applyFill="1" applyBorder="1" applyAlignment="1" applyProtection="1">
      <alignment horizontal="center" vertical="center"/>
    </xf>
    <xf numFmtId="0" fontId="0" fillId="0" borderId="53" xfId="0" applyFont="1" applyFill="1" applyBorder="1" applyAlignment="1" applyProtection="1">
      <alignment horizontal="center" vertical="center"/>
    </xf>
    <xf numFmtId="0" fontId="33" fillId="0" borderId="0" xfId="0" applyFont="1" applyBorder="1" applyAlignment="1">
      <alignment horizontal="center" vertical="center"/>
    </xf>
    <xf numFmtId="0" fontId="0" fillId="0" borderId="49" xfId="0" applyFont="1" applyBorder="1" applyAlignment="1">
      <alignment horizontal="justify" vertical="center"/>
    </xf>
    <xf numFmtId="0" fontId="0" fillId="0" borderId="50" xfId="0" applyFont="1" applyBorder="1" applyAlignment="1">
      <alignment horizontal="justify" vertical="center"/>
    </xf>
    <xf numFmtId="0" fontId="0" fillId="0" borderId="51" xfId="0" applyFont="1" applyBorder="1" applyAlignment="1">
      <alignment horizontal="justify" vertical="center" wrapText="1"/>
    </xf>
    <xf numFmtId="0" fontId="0" fillId="0" borderId="52" xfId="0" applyFont="1" applyBorder="1" applyAlignment="1" applyProtection="1">
      <alignment horizontal="center" vertical="center"/>
    </xf>
    <xf numFmtId="0" fontId="0" fillId="0" borderId="53" xfId="0" applyFont="1" applyBorder="1" applyAlignment="1" applyProtection="1">
      <alignment horizontal="center" vertical="center"/>
    </xf>
    <xf numFmtId="0" fontId="0" fillId="0" borderId="54" xfId="0" applyFont="1" applyBorder="1" applyAlignment="1" applyProtection="1">
      <alignment horizontal="center" vertical="center"/>
    </xf>
    <xf numFmtId="0" fontId="0" fillId="0" borderId="48" xfId="0" applyFont="1" applyFill="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54" xfId="0" applyFont="1" applyBorder="1" applyAlignment="1">
      <alignment horizontal="center" vertical="center"/>
    </xf>
    <xf numFmtId="179" fontId="0" fillId="0" borderId="45" xfId="0" applyNumberFormat="1" applyBorder="1" applyAlignment="1">
      <alignment vertical="center"/>
    </xf>
    <xf numFmtId="179" fontId="0" fillId="0" borderId="47" xfId="0" applyNumberFormat="1" applyBorder="1" applyAlignment="1">
      <alignment vertical="center"/>
    </xf>
    <xf numFmtId="179" fontId="0" fillId="0" borderId="46" xfId="0" applyNumberFormat="1" applyBorder="1" applyAlignment="1">
      <alignment vertical="center"/>
    </xf>
    <xf numFmtId="0" fontId="0" fillId="0" borderId="55" xfId="0" applyFont="1" applyBorder="1" applyAlignment="1">
      <alignment horizontal="center" vertical="center"/>
    </xf>
    <xf numFmtId="0" fontId="0" fillId="0" borderId="56" xfId="0" applyFont="1" applyBorder="1" applyAlignment="1">
      <alignment horizontal="center" vertical="center" wrapText="1"/>
    </xf>
    <xf numFmtId="0" fontId="37" fillId="0" borderId="143" xfId="116" applyFont="1" applyBorder="1" applyAlignment="1">
      <alignment horizontal="center" vertical="center" wrapText="1"/>
    </xf>
    <xf numFmtId="0" fontId="37" fillId="0" borderId="146" xfId="116" applyFont="1" applyBorder="1" applyAlignment="1">
      <alignment horizontal="center" vertical="center" wrapText="1"/>
    </xf>
    <xf numFmtId="0" fontId="37" fillId="0" borderId="144" xfId="116" applyFont="1" applyBorder="1" applyAlignment="1">
      <alignment horizontal="center" vertical="center" wrapText="1"/>
    </xf>
    <xf numFmtId="0" fontId="37" fillId="0" borderId="147" xfId="116" applyFont="1" applyBorder="1" applyAlignment="1">
      <alignment horizontal="center" vertical="center"/>
    </xf>
    <xf numFmtId="0" fontId="37" fillId="0" borderId="145" xfId="116" applyFont="1" applyBorder="1" applyAlignment="1">
      <alignment horizontal="center" vertical="center" wrapText="1"/>
    </xf>
    <xf numFmtId="0" fontId="37" fillId="0" borderId="97" xfId="116" applyFont="1" applyBorder="1" applyAlignment="1">
      <alignment horizontal="center" vertical="center" wrapText="1"/>
    </xf>
  </cellXfs>
  <cellStyles count="280">
    <cellStyle name="20% - アクセント 1" xfId="1" builtinId="30" customBuiltin="1"/>
    <cellStyle name="20% - アクセント 1 2" xfId="47" xr:uid="{00000000-0005-0000-0000-000001000000}"/>
    <cellStyle name="20% - アクセント 2" xfId="2" builtinId="34" customBuiltin="1"/>
    <cellStyle name="20% - アクセント 2 2" xfId="48" xr:uid="{00000000-0005-0000-0000-000003000000}"/>
    <cellStyle name="20% - アクセント 3" xfId="3" builtinId="38" customBuiltin="1"/>
    <cellStyle name="20% - アクセント 3 2" xfId="49" xr:uid="{00000000-0005-0000-0000-000005000000}"/>
    <cellStyle name="20% - アクセント 4" xfId="4" builtinId="42" customBuiltin="1"/>
    <cellStyle name="20% - アクセント 4 2" xfId="50" xr:uid="{00000000-0005-0000-0000-000007000000}"/>
    <cellStyle name="20% - アクセント 5" xfId="5" builtinId="46" customBuiltin="1"/>
    <cellStyle name="20% - アクセント 5 2" xfId="51" xr:uid="{00000000-0005-0000-0000-000009000000}"/>
    <cellStyle name="20% - アクセント 6" xfId="6" builtinId="50" customBuiltin="1"/>
    <cellStyle name="20% - アクセント 6 2" xfId="52" xr:uid="{00000000-0005-0000-0000-00000B000000}"/>
    <cellStyle name="40% - アクセント 1" xfId="7" builtinId="31" customBuiltin="1"/>
    <cellStyle name="40% - アクセント 1 2" xfId="53" xr:uid="{00000000-0005-0000-0000-00000D000000}"/>
    <cellStyle name="40% - アクセント 2" xfId="8" builtinId="35" customBuiltin="1"/>
    <cellStyle name="40% - アクセント 2 2" xfId="54" xr:uid="{00000000-0005-0000-0000-00000F000000}"/>
    <cellStyle name="40% - アクセント 3" xfId="9" builtinId="39" customBuiltin="1"/>
    <cellStyle name="40% - アクセント 3 2" xfId="55" xr:uid="{00000000-0005-0000-0000-000011000000}"/>
    <cellStyle name="40% - アクセント 4" xfId="10" builtinId="43" customBuiltin="1"/>
    <cellStyle name="40% - アクセント 4 2" xfId="56" xr:uid="{00000000-0005-0000-0000-000013000000}"/>
    <cellStyle name="40% - アクセント 5" xfId="11" builtinId="47" customBuiltin="1"/>
    <cellStyle name="40% - アクセント 5 2" xfId="57" xr:uid="{00000000-0005-0000-0000-000015000000}"/>
    <cellStyle name="40% - アクセント 6" xfId="12" builtinId="51" customBuiltin="1"/>
    <cellStyle name="40% - アクセント 6 2" xfId="58" xr:uid="{00000000-0005-0000-0000-000017000000}"/>
    <cellStyle name="60% - アクセント 1" xfId="13" builtinId="32" customBuiltin="1"/>
    <cellStyle name="60% - アクセント 1 2" xfId="59" xr:uid="{00000000-0005-0000-0000-000019000000}"/>
    <cellStyle name="60% - アクセント 2" xfId="14" builtinId="36" customBuiltin="1"/>
    <cellStyle name="60% - アクセント 2 2" xfId="60" xr:uid="{00000000-0005-0000-0000-00001B000000}"/>
    <cellStyle name="60% - アクセント 3" xfId="15" builtinId="40" customBuiltin="1"/>
    <cellStyle name="60% - アクセント 3 2" xfId="61" xr:uid="{00000000-0005-0000-0000-00001D000000}"/>
    <cellStyle name="60% - アクセント 4" xfId="16" builtinId="44" customBuiltin="1"/>
    <cellStyle name="60% - アクセント 4 2" xfId="62" xr:uid="{00000000-0005-0000-0000-00001F000000}"/>
    <cellStyle name="60% - アクセント 5" xfId="17" builtinId="48" customBuiltin="1"/>
    <cellStyle name="60% - アクセント 5 2" xfId="63" xr:uid="{00000000-0005-0000-0000-000021000000}"/>
    <cellStyle name="60% - アクセント 6" xfId="18" builtinId="52" customBuiltin="1"/>
    <cellStyle name="60% - アクセント 6 2" xfId="64" xr:uid="{00000000-0005-0000-0000-000023000000}"/>
    <cellStyle name="アクセント 1" xfId="19" builtinId="29" customBuiltin="1"/>
    <cellStyle name="アクセント 1 2" xfId="65" xr:uid="{00000000-0005-0000-0000-000025000000}"/>
    <cellStyle name="アクセント 2" xfId="20" builtinId="33" customBuiltin="1"/>
    <cellStyle name="アクセント 2 2" xfId="66" xr:uid="{00000000-0005-0000-0000-000027000000}"/>
    <cellStyle name="アクセント 3" xfId="21" builtinId="37" customBuiltin="1"/>
    <cellStyle name="アクセント 3 2" xfId="67" xr:uid="{00000000-0005-0000-0000-000029000000}"/>
    <cellStyle name="アクセント 4" xfId="22" builtinId="41" customBuiltin="1"/>
    <cellStyle name="アクセント 4 2" xfId="68" xr:uid="{00000000-0005-0000-0000-00002B000000}"/>
    <cellStyle name="アクセント 5" xfId="23" builtinId="45" customBuiltin="1"/>
    <cellStyle name="アクセント 5 2" xfId="69" xr:uid="{00000000-0005-0000-0000-00002D000000}"/>
    <cellStyle name="アクセント 6" xfId="24" builtinId="49" customBuiltin="1"/>
    <cellStyle name="アクセント 6 2" xfId="70" xr:uid="{00000000-0005-0000-0000-00002F000000}"/>
    <cellStyle name="タイトル" xfId="25" builtinId="15" customBuiltin="1"/>
    <cellStyle name="タイトル 2" xfId="71" xr:uid="{00000000-0005-0000-0000-000031000000}"/>
    <cellStyle name="チェック セル" xfId="26" builtinId="23" customBuiltin="1"/>
    <cellStyle name="チェック セル 2" xfId="72" xr:uid="{00000000-0005-0000-0000-000033000000}"/>
    <cellStyle name="どちらでもない" xfId="27" builtinId="28" customBuiltin="1"/>
    <cellStyle name="どちらでもない 2" xfId="73" xr:uid="{00000000-0005-0000-0000-000035000000}"/>
    <cellStyle name="パーセント" xfId="28" builtinId="5"/>
    <cellStyle name="パーセント 2" xfId="74" xr:uid="{00000000-0005-0000-0000-000037000000}"/>
    <cellStyle name="メモ" xfId="29" builtinId="10" customBuiltin="1"/>
    <cellStyle name="メモ 2" xfId="75" xr:uid="{00000000-0005-0000-0000-000039000000}"/>
    <cellStyle name="リンク セル" xfId="30" builtinId="24" customBuiltin="1"/>
    <cellStyle name="リンク セル 2" xfId="76" xr:uid="{00000000-0005-0000-0000-00003B000000}"/>
    <cellStyle name="悪い" xfId="31" builtinId="27" customBuiltin="1"/>
    <cellStyle name="悪い 2" xfId="77" xr:uid="{00000000-0005-0000-0000-00003D000000}"/>
    <cellStyle name="計算" xfId="32" builtinId="22" customBuiltin="1"/>
    <cellStyle name="計算 2" xfId="78" xr:uid="{00000000-0005-0000-0000-00003F000000}"/>
    <cellStyle name="警告文" xfId="33" builtinId="11" customBuiltin="1"/>
    <cellStyle name="警告文 2" xfId="79" xr:uid="{00000000-0005-0000-0000-000041000000}"/>
    <cellStyle name="桁区切り" xfId="34" builtinId="6"/>
    <cellStyle name="桁区切り 2" xfId="80" xr:uid="{00000000-0005-0000-0000-000043000000}"/>
    <cellStyle name="見出し 1" xfId="35" builtinId="16" customBuiltin="1"/>
    <cellStyle name="見出し 1 2" xfId="81" xr:uid="{00000000-0005-0000-0000-000045000000}"/>
    <cellStyle name="見出し 2" xfId="36" builtinId="17" customBuiltin="1"/>
    <cellStyle name="見出し 2 2" xfId="82" xr:uid="{00000000-0005-0000-0000-000047000000}"/>
    <cellStyle name="見出し 3" xfId="37" builtinId="18" customBuiltin="1"/>
    <cellStyle name="見出し 3 2" xfId="83" xr:uid="{00000000-0005-0000-0000-000049000000}"/>
    <cellStyle name="見出し 4" xfId="38" builtinId="19" customBuiltin="1"/>
    <cellStyle name="見出し 4 2" xfId="84" xr:uid="{00000000-0005-0000-0000-00004B000000}"/>
    <cellStyle name="集計" xfId="39" builtinId="25" customBuiltin="1"/>
    <cellStyle name="集計 2" xfId="85" xr:uid="{00000000-0005-0000-0000-00004D000000}"/>
    <cellStyle name="出力" xfId="40" builtinId="21" customBuiltin="1"/>
    <cellStyle name="出力 2" xfId="86" xr:uid="{00000000-0005-0000-0000-00004F000000}"/>
    <cellStyle name="説明文" xfId="41" builtinId="53" customBuiltin="1"/>
    <cellStyle name="説明文 2" xfId="87" xr:uid="{00000000-0005-0000-0000-000051000000}"/>
    <cellStyle name="入力" xfId="42" builtinId="20" customBuiltin="1"/>
    <cellStyle name="入力 2" xfId="88" xr:uid="{00000000-0005-0000-0000-000053000000}"/>
    <cellStyle name="標準" xfId="0" builtinId="0"/>
    <cellStyle name="標準 10" xfId="142" xr:uid="{00000000-0005-0000-0000-000055000000}"/>
    <cellStyle name="標準 10 2" xfId="184" xr:uid="{00000000-0005-0000-0000-000056000000}"/>
    <cellStyle name="標準 11" xfId="168" xr:uid="{00000000-0005-0000-0000-000057000000}"/>
    <cellStyle name="標準 11 2" xfId="187" xr:uid="{00000000-0005-0000-0000-000058000000}"/>
    <cellStyle name="標準 12" xfId="169" xr:uid="{00000000-0005-0000-0000-000059000000}"/>
    <cellStyle name="標準 12 2" xfId="174" xr:uid="{00000000-0005-0000-0000-00005A000000}"/>
    <cellStyle name="標準 12 2 2" xfId="188" xr:uid="{00000000-0005-0000-0000-00005B000000}"/>
    <cellStyle name="標準 12 3" xfId="178" xr:uid="{00000000-0005-0000-0000-00005C000000}"/>
    <cellStyle name="標準 12 3 2" xfId="189" xr:uid="{00000000-0005-0000-0000-00005D000000}"/>
    <cellStyle name="標準 12 4" xfId="182" xr:uid="{00000000-0005-0000-0000-00005E000000}"/>
    <cellStyle name="標準 12 4 2" xfId="190" xr:uid="{00000000-0005-0000-0000-00005F000000}"/>
    <cellStyle name="標準 12 5" xfId="186" xr:uid="{00000000-0005-0000-0000-000060000000}"/>
    <cellStyle name="標準 13" xfId="171" xr:uid="{00000000-0005-0000-0000-000061000000}"/>
    <cellStyle name="標準 13 2" xfId="191" xr:uid="{00000000-0005-0000-0000-000062000000}"/>
    <cellStyle name="標準 14" xfId="175" xr:uid="{00000000-0005-0000-0000-000063000000}"/>
    <cellStyle name="標準 14 2" xfId="192" xr:uid="{00000000-0005-0000-0000-000064000000}"/>
    <cellStyle name="標準 15" xfId="179" xr:uid="{00000000-0005-0000-0000-000065000000}"/>
    <cellStyle name="標準 15 2" xfId="193" xr:uid="{00000000-0005-0000-0000-000066000000}"/>
    <cellStyle name="標準 15 2 2" xfId="183" xr:uid="{00000000-0005-0000-0000-000067000000}"/>
    <cellStyle name="標準 15 3" xfId="194" xr:uid="{00000000-0005-0000-0000-000068000000}"/>
    <cellStyle name="標準 16" xfId="195" xr:uid="{00000000-0005-0000-0000-000069000000}"/>
    <cellStyle name="標準 2" xfId="44" xr:uid="{00000000-0005-0000-0000-00006A000000}"/>
    <cellStyle name="標準 2 2" xfId="95" xr:uid="{00000000-0005-0000-0000-00006B000000}"/>
    <cellStyle name="標準 2 2 2" xfId="110" xr:uid="{00000000-0005-0000-0000-00006C000000}"/>
    <cellStyle name="標準 2 2 2 2" xfId="121" xr:uid="{00000000-0005-0000-0000-00006D000000}"/>
    <cellStyle name="標準 2 2 2 2 2" xfId="196" xr:uid="{00000000-0005-0000-0000-00006E000000}"/>
    <cellStyle name="標準 2 2 2 3" xfId="147" xr:uid="{00000000-0005-0000-0000-00006F000000}"/>
    <cellStyle name="標準 2 2 2 3 2" xfId="197" xr:uid="{00000000-0005-0000-0000-000070000000}"/>
    <cellStyle name="標準 2 2 2 4" xfId="198" xr:uid="{00000000-0005-0000-0000-000071000000}"/>
    <cellStyle name="標準 2 2 3" xfId="117" xr:uid="{00000000-0005-0000-0000-000072000000}"/>
    <cellStyle name="標準 2 2 3 2" xfId="199" xr:uid="{00000000-0005-0000-0000-000073000000}"/>
    <cellStyle name="標準 2 2 4" xfId="143" xr:uid="{00000000-0005-0000-0000-000074000000}"/>
    <cellStyle name="標準 2 2 4 2" xfId="200" xr:uid="{00000000-0005-0000-0000-000075000000}"/>
    <cellStyle name="標準 2 2 5" xfId="201" xr:uid="{00000000-0005-0000-0000-000076000000}"/>
    <cellStyle name="標準 2 3" xfId="94" xr:uid="{00000000-0005-0000-0000-000077000000}"/>
    <cellStyle name="標準 2 3 2" xfId="106" xr:uid="{00000000-0005-0000-0000-000078000000}"/>
    <cellStyle name="標準 2 3 2 2" xfId="123" xr:uid="{00000000-0005-0000-0000-000079000000}"/>
    <cellStyle name="標準 2 3 2 2 2" xfId="202" xr:uid="{00000000-0005-0000-0000-00007A000000}"/>
    <cellStyle name="標準 2 3 2 3" xfId="149" xr:uid="{00000000-0005-0000-0000-00007B000000}"/>
    <cellStyle name="標準 2 3 2 3 2" xfId="203" xr:uid="{00000000-0005-0000-0000-00007C000000}"/>
    <cellStyle name="標準 2 3 2 4" xfId="204" xr:uid="{00000000-0005-0000-0000-00007D000000}"/>
    <cellStyle name="標準 2 3 3" xfId="122" xr:uid="{00000000-0005-0000-0000-00007E000000}"/>
    <cellStyle name="標準 2 3 3 2" xfId="205" xr:uid="{00000000-0005-0000-0000-00007F000000}"/>
    <cellStyle name="標準 2 3 4" xfId="148" xr:uid="{00000000-0005-0000-0000-000080000000}"/>
    <cellStyle name="標準 2 3 4 2" xfId="206" xr:uid="{00000000-0005-0000-0000-000081000000}"/>
    <cellStyle name="標準 2 3 5" xfId="207" xr:uid="{00000000-0005-0000-0000-000082000000}"/>
    <cellStyle name="標準 2 4" xfId="102" xr:uid="{00000000-0005-0000-0000-000083000000}"/>
    <cellStyle name="標準 2 4 2" xfId="124" xr:uid="{00000000-0005-0000-0000-000084000000}"/>
    <cellStyle name="標準 2 4 2 2" xfId="208" xr:uid="{00000000-0005-0000-0000-000085000000}"/>
    <cellStyle name="標準 2 4 3" xfId="150" xr:uid="{00000000-0005-0000-0000-000086000000}"/>
    <cellStyle name="標準 2 4 3 2" xfId="209" xr:uid="{00000000-0005-0000-0000-000087000000}"/>
    <cellStyle name="標準 2 4 4" xfId="210" xr:uid="{00000000-0005-0000-0000-000088000000}"/>
    <cellStyle name="標準 2 5" xfId="116" xr:uid="{00000000-0005-0000-0000-000089000000}"/>
    <cellStyle name="標準 3" xfId="45" xr:uid="{00000000-0005-0000-0000-00008A000000}"/>
    <cellStyle name="標準 3 2" xfId="97" xr:uid="{00000000-0005-0000-0000-00008B000000}"/>
    <cellStyle name="標準 3 2 2" xfId="111" xr:uid="{00000000-0005-0000-0000-00008C000000}"/>
    <cellStyle name="標準 3 2 2 2" xfId="126" xr:uid="{00000000-0005-0000-0000-00008D000000}"/>
    <cellStyle name="標準 3 2 2 2 2" xfId="211" xr:uid="{00000000-0005-0000-0000-00008E000000}"/>
    <cellStyle name="標準 3 2 2 3" xfId="152" xr:uid="{00000000-0005-0000-0000-00008F000000}"/>
    <cellStyle name="標準 3 2 2 3 2" xfId="212" xr:uid="{00000000-0005-0000-0000-000090000000}"/>
    <cellStyle name="標準 3 2 2 4" xfId="213" xr:uid="{00000000-0005-0000-0000-000091000000}"/>
    <cellStyle name="標準 3 2 3" xfId="125" xr:uid="{00000000-0005-0000-0000-000092000000}"/>
    <cellStyle name="標準 3 2 3 2" xfId="214" xr:uid="{00000000-0005-0000-0000-000093000000}"/>
    <cellStyle name="標準 3 2 4" xfId="151" xr:uid="{00000000-0005-0000-0000-000094000000}"/>
    <cellStyle name="標準 3 2 4 2" xfId="215" xr:uid="{00000000-0005-0000-0000-000095000000}"/>
    <cellStyle name="標準 3 2 5" xfId="216" xr:uid="{00000000-0005-0000-0000-000096000000}"/>
    <cellStyle name="標準 3 3" xfId="96" xr:uid="{00000000-0005-0000-0000-000097000000}"/>
    <cellStyle name="標準 3 3 2" xfId="107" xr:uid="{00000000-0005-0000-0000-000098000000}"/>
    <cellStyle name="標準 3 3 2 2" xfId="128" xr:uid="{00000000-0005-0000-0000-000099000000}"/>
    <cellStyle name="標準 3 3 2 2 2" xfId="217" xr:uid="{00000000-0005-0000-0000-00009A000000}"/>
    <cellStyle name="標準 3 3 2 3" xfId="154" xr:uid="{00000000-0005-0000-0000-00009B000000}"/>
    <cellStyle name="標準 3 3 2 3 2" xfId="218" xr:uid="{00000000-0005-0000-0000-00009C000000}"/>
    <cellStyle name="標準 3 3 2 4" xfId="219" xr:uid="{00000000-0005-0000-0000-00009D000000}"/>
    <cellStyle name="標準 3 3 3" xfId="127" xr:uid="{00000000-0005-0000-0000-00009E000000}"/>
    <cellStyle name="標準 3 3 3 2" xfId="220" xr:uid="{00000000-0005-0000-0000-00009F000000}"/>
    <cellStyle name="標準 3 3 4" xfId="153" xr:uid="{00000000-0005-0000-0000-0000A0000000}"/>
    <cellStyle name="標準 3 3 4 2" xfId="221" xr:uid="{00000000-0005-0000-0000-0000A1000000}"/>
    <cellStyle name="標準 3 3 5" xfId="222" xr:uid="{00000000-0005-0000-0000-0000A2000000}"/>
    <cellStyle name="標準 3 4" xfId="103" xr:uid="{00000000-0005-0000-0000-0000A3000000}"/>
    <cellStyle name="標準 3 4 2" xfId="129" xr:uid="{00000000-0005-0000-0000-0000A4000000}"/>
    <cellStyle name="標準 3 4 2 2" xfId="223" xr:uid="{00000000-0005-0000-0000-0000A5000000}"/>
    <cellStyle name="標準 3 4 3" xfId="155" xr:uid="{00000000-0005-0000-0000-0000A6000000}"/>
    <cellStyle name="標準 3 4 3 2" xfId="224" xr:uid="{00000000-0005-0000-0000-0000A7000000}"/>
    <cellStyle name="標準 3 4 4" xfId="225" xr:uid="{00000000-0005-0000-0000-0000A8000000}"/>
    <cellStyle name="標準 3 5" xfId="118" xr:uid="{00000000-0005-0000-0000-0000A9000000}"/>
    <cellStyle name="標準 3 5 2" xfId="226" xr:uid="{00000000-0005-0000-0000-0000AA000000}"/>
    <cellStyle name="標準 3 6" xfId="144" xr:uid="{00000000-0005-0000-0000-0000AB000000}"/>
    <cellStyle name="標準 3 6 2" xfId="227" xr:uid="{00000000-0005-0000-0000-0000AC000000}"/>
    <cellStyle name="標準 3 7" xfId="228" xr:uid="{00000000-0005-0000-0000-0000AD000000}"/>
    <cellStyle name="標準 4" xfId="46" xr:uid="{00000000-0005-0000-0000-0000AE000000}"/>
    <cellStyle name="標準 4 10" xfId="176" xr:uid="{00000000-0005-0000-0000-0000AF000000}"/>
    <cellStyle name="標準 4 10 2" xfId="229" xr:uid="{00000000-0005-0000-0000-0000B0000000}"/>
    <cellStyle name="標準 4 11" xfId="180" xr:uid="{00000000-0005-0000-0000-0000B1000000}"/>
    <cellStyle name="標準 4 11 2" xfId="230" xr:uid="{00000000-0005-0000-0000-0000B2000000}"/>
    <cellStyle name="標準 4 11 2 2" xfId="185" xr:uid="{00000000-0005-0000-0000-0000B3000000}"/>
    <cellStyle name="標準 4 11 3" xfId="231" xr:uid="{00000000-0005-0000-0000-0000B4000000}"/>
    <cellStyle name="標準 4 12" xfId="232" xr:uid="{00000000-0005-0000-0000-0000B5000000}"/>
    <cellStyle name="標準 4 2" xfId="99" xr:uid="{00000000-0005-0000-0000-0000B6000000}"/>
    <cellStyle name="標準 4 2 2" xfId="112" xr:uid="{00000000-0005-0000-0000-0000B7000000}"/>
    <cellStyle name="標準 4 2 2 2" xfId="131" xr:uid="{00000000-0005-0000-0000-0000B8000000}"/>
    <cellStyle name="標準 4 2 2 2 2" xfId="233" xr:uid="{00000000-0005-0000-0000-0000B9000000}"/>
    <cellStyle name="標準 4 2 2 3" xfId="157" xr:uid="{00000000-0005-0000-0000-0000BA000000}"/>
    <cellStyle name="標準 4 2 2 3 2" xfId="234" xr:uid="{00000000-0005-0000-0000-0000BB000000}"/>
    <cellStyle name="標準 4 2 2 4" xfId="235" xr:uid="{00000000-0005-0000-0000-0000BC000000}"/>
    <cellStyle name="標準 4 2 3" xfId="130" xr:uid="{00000000-0005-0000-0000-0000BD000000}"/>
    <cellStyle name="標準 4 2 3 2" xfId="236" xr:uid="{00000000-0005-0000-0000-0000BE000000}"/>
    <cellStyle name="標準 4 2 4" xfId="156" xr:uid="{00000000-0005-0000-0000-0000BF000000}"/>
    <cellStyle name="標準 4 2 4 2" xfId="237" xr:uid="{00000000-0005-0000-0000-0000C0000000}"/>
    <cellStyle name="標準 4 2 5" xfId="238" xr:uid="{00000000-0005-0000-0000-0000C1000000}"/>
    <cellStyle name="標準 4 3" xfId="98" xr:uid="{00000000-0005-0000-0000-0000C2000000}"/>
    <cellStyle name="標準 4 3 2" xfId="108" xr:uid="{00000000-0005-0000-0000-0000C3000000}"/>
    <cellStyle name="標準 4 3 2 2" xfId="133" xr:uid="{00000000-0005-0000-0000-0000C4000000}"/>
    <cellStyle name="標準 4 3 2 2 2" xfId="239" xr:uid="{00000000-0005-0000-0000-0000C5000000}"/>
    <cellStyle name="標準 4 3 2 3" xfId="159" xr:uid="{00000000-0005-0000-0000-0000C6000000}"/>
    <cellStyle name="標準 4 3 2 3 2" xfId="240" xr:uid="{00000000-0005-0000-0000-0000C7000000}"/>
    <cellStyle name="標準 4 3 2 4" xfId="241" xr:uid="{00000000-0005-0000-0000-0000C8000000}"/>
    <cellStyle name="標準 4 3 3" xfId="132" xr:uid="{00000000-0005-0000-0000-0000C9000000}"/>
    <cellStyle name="標準 4 3 3 2" xfId="242" xr:uid="{00000000-0005-0000-0000-0000CA000000}"/>
    <cellStyle name="標準 4 3 4" xfId="158" xr:uid="{00000000-0005-0000-0000-0000CB000000}"/>
    <cellStyle name="標準 4 3 4 2" xfId="243" xr:uid="{00000000-0005-0000-0000-0000CC000000}"/>
    <cellStyle name="標準 4 3 5" xfId="244" xr:uid="{00000000-0005-0000-0000-0000CD000000}"/>
    <cellStyle name="標準 4 4" xfId="104" xr:uid="{00000000-0005-0000-0000-0000CE000000}"/>
    <cellStyle name="標準 4 4 2" xfId="134" xr:uid="{00000000-0005-0000-0000-0000CF000000}"/>
    <cellStyle name="標準 4 4 2 2" xfId="245" xr:uid="{00000000-0005-0000-0000-0000D0000000}"/>
    <cellStyle name="標準 4 4 3" xfId="160" xr:uid="{00000000-0005-0000-0000-0000D1000000}"/>
    <cellStyle name="標準 4 4 3 2" xfId="246" xr:uid="{00000000-0005-0000-0000-0000D2000000}"/>
    <cellStyle name="標準 4 4 4" xfId="247" xr:uid="{00000000-0005-0000-0000-0000D3000000}"/>
    <cellStyle name="標準 4 5" xfId="114" xr:uid="{00000000-0005-0000-0000-0000D4000000}"/>
    <cellStyle name="標準 4 5 2" xfId="135" xr:uid="{00000000-0005-0000-0000-0000D5000000}"/>
    <cellStyle name="標準 4 5 2 2" xfId="248" xr:uid="{00000000-0005-0000-0000-0000D6000000}"/>
    <cellStyle name="標準 4 5 3" xfId="161" xr:uid="{00000000-0005-0000-0000-0000D7000000}"/>
    <cellStyle name="標準 4 5 3 2" xfId="249" xr:uid="{00000000-0005-0000-0000-0000D8000000}"/>
    <cellStyle name="標準 4 5 4" xfId="250" xr:uid="{00000000-0005-0000-0000-0000D9000000}"/>
    <cellStyle name="標準 4 6" xfId="119" xr:uid="{00000000-0005-0000-0000-0000DA000000}"/>
    <cellStyle name="標準 4 6 2" xfId="251" xr:uid="{00000000-0005-0000-0000-0000DB000000}"/>
    <cellStyle name="標準 4 7" xfId="145" xr:uid="{00000000-0005-0000-0000-0000DC000000}"/>
    <cellStyle name="標準 4 7 2" xfId="252" xr:uid="{00000000-0005-0000-0000-0000DD000000}"/>
    <cellStyle name="標準 4 8" xfId="170" xr:uid="{00000000-0005-0000-0000-0000DE000000}"/>
    <cellStyle name="標準 4 8 2" xfId="173" xr:uid="{00000000-0005-0000-0000-0000DF000000}"/>
    <cellStyle name="標準 4 8 2 2" xfId="253" xr:uid="{00000000-0005-0000-0000-0000E0000000}"/>
    <cellStyle name="標準 4 8 3" xfId="177" xr:uid="{00000000-0005-0000-0000-0000E1000000}"/>
    <cellStyle name="標準 4 8 3 2" xfId="254" xr:uid="{00000000-0005-0000-0000-0000E2000000}"/>
    <cellStyle name="標準 4 8 4" xfId="181" xr:uid="{00000000-0005-0000-0000-0000E3000000}"/>
    <cellStyle name="標準 4 8 4 2" xfId="255" xr:uid="{00000000-0005-0000-0000-0000E4000000}"/>
    <cellStyle name="標準 4 8 5" xfId="256" xr:uid="{00000000-0005-0000-0000-0000E5000000}"/>
    <cellStyle name="標準 4 9" xfId="172" xr:uid="{00000000-0005-0000-0000-0000E6000000}"/>
    <cellStyle name="標準 4 9 2" xfId="257" xr:uid="{00000000-0005-0000-0000-0000E7000000}"/>
    <cellStyle name="標準 5" xfId="90" xr:uid="{00000000-0005-0000-0000-0000E8000000}"/>
    <cellStyle name="標準 5 2" xfId="100" xr:uid="{00000000-0005-0000-0000-0000E9000000}"/>
    <cellStyle name="標準 5 2 2" xfId="113" xr:uid="{00000000-0005-0000-0000-0000EA000000}"/>
    <cellStyle name="標準 5 2 2 2" xfId="137" xr:uid="{00000000-0005-0000-0000-0000EB000000}"/>
    <cellStyle name="標準 5 2 2 2 2" xfId="258" xr:uid="{00000000-0005-0000-0000-0000EC000000}"/>
    <cellStyle name="標準 5 2 2 3" xfId="163" xr:uid="{00000000-0005-0000-0000-0000ED000000}"/>
    <cellStyle name="標準 5 2 2 3 2" xfId="259" xr:uid="{00000000-0005-0000-0000-0000EE000000}"/>
    <cellStyle name="標準 5 2 2 4" xfId="260" xr:uid="{00000000-0005-0000-0000-0000EF000000}"/>
    <cellStyle name="標準 5 2 3" xfId="136" xr:uid="{00000000-0005-0000-0000-0000F0000000}"/>
    <cellStyle name="標準 5 2 3 2" xfId="261" xr:uid="{00000000-0005-0000-0000-0000F1000000}"/>
    <cellStyle name="標準 5 2 4" xfId="162" xr:uid="{00000000-0005-0000-0000-0000F2000000}"/>
    <cellStyle name="標準 5 2 4 2" xfId="262" xr:uid="{00000000-0005-0000-0000-0000F3000000}"/>
    <cellStyle name="標準 5 2 5" xfId="263" xr:uid="{00000000-0005-0000-0000-0000F4000000}"/>
    <cellStyle name="標準 5 3" xfId="93" xr:uid="{00000000-0005-0000-0000-0000F5000000}"/>
    <cellStyle name="標準 5 3 2" xfId="109" xr:uid="{00000000-0005-0000-0000-0000F6000000}"/>
    <cellStyle name="標準 5 3 2 2" xfId="139" xr:uid="{00000000-0005-0000-0000-0000F7000000}"/>
    <cellStyle name="標準 5 3 2 2 2" xfId="264" xr:uid="{00000000-0005-0000-0000-0000F8000000}"/>
    <cellStyle name="標準 5 3 2 3" xfId="165" xr:uid="{00000000-0005-0000-0000-0000F9000000}"/>
    <cellStyle name="標準 5 3 2 3 2" xfId="265" xr:uid="{00000000-0005-0000-0000-0000FA000000}"/>
    <cellStyle name="標準 5 3 2 4" xfId="266" xr:uid="{00000000-0005-0000-0000-0000FB000000}"/>
    <cellStyle name="標準 5 3 3" xfId="138" xr:uid="{00000000-0005-0000-0000-0000FC000000}"/>
    <cellStyle name="標準 5 3 3 2" xfId="267" xr:uid="{00000000-0005-0000-0000-0000FD000000}"/>
    <cellStyle name="標準 5 3 4" xfId="164" xr:uid="{00000000-0005-0000-0000-0000FE000000}"/>
    <cellStyle name="標準 5 3 4 2" xfId="268" xr:uid="{00000000-0005-0000-0000-0000FF000000}"/>
    <cellStyle name="標準 5 3 5" xfId="269" xr:uid="{00000000-0005-0000-0000-000000010000}"/>
    <cellStyle name="標準 5 4" xfId="105" xr:uid="{00000000-0005-0000-0000-000001010000}"/>
    <cellStyle name="標準 5 4 2" xfId="140" xr:uid="{00000000-0005-0000-0000-000002010000}"/>
    <cellStyle name="標準 5 4 2 2" xfId="270" xr:uid="{00000000-0005-0000-0000-000003010000}"/>
    <cellStyle name="標準 5 4 3" xfId="166" xr:uid="{00000000-0005-0000-0000-000004010000}"/>
    <cellStyle name="標準 5 4 3 2" xfId="271" xr:uid="{00000000-0005-0000-0000-000005010000}"/>
    <cellStyle name="標準 5 4 4" xfId="272" xr:uid="{00000000-0005-0000-0000-000006010000}"/>
    <cellStyle name="標準 5 5" xfId="120" xr:uid="{00000000-0005-0000-0000-000007010000}"/>
    <cellStyle name="標準 5 5 2" xfId="273" xr:uid="{00000000-0005-0000-0000-000008010000}"/>
    <cellStyle name="標準 5 6" xfId="146" xr:uid="{00000000-0005-0000-0000-000009010000}"/>
    <cellStyle name="標準 5 6 2" xfId="274" xr:uid="{00000000-0005-0000-0000-00000A010000}"/>
    <cellStyle name="標準 5 7" xfId="275" xr:uid="{00000000-0005-0000-0000-00000B010000}"/>
    <cellStyle name="標準 6" xfId="91" xr:uid="{00000000-0005-0000-0000-00000C010000}"/>
    <cellStyle name="標準 7" xfId="101" xr:uid="{00000000-0005-0000-0000-00000D010000}"/>
    <cellStyle name="標準 8" xfId="92" xr:uid="{00000000-0005-0000-0000-00000E010000}"/>
    <cellStyle name="標準 8 2" xfId="141" xr:uid="{00000000-0005-0000-0000-00000F010000}"/>
    <cellStyle name="標準 8 2 2" xfId="276" xr:uid="{00000000-0005-0000-0000-000010010000}"/>
    <cellStyle name="標準 8 3" xfId="167" xr:uid="{00000000-0005-0000-0000-000011010000}"/>
    <cellStyle name="標準 8 3 2" xfId="277" xr:uid="{00000000-0005-0000-0000-000012010000}"/>
    <cellStyle name="標準 8 4" xfId="278" xr:uid="{00000000-0005-0000-0000-000013010000}"/>
    <cellStyle name="標準 9" xfId="115" xr:uid="{00000000-0005-0000-0000-000014010000}"/>
    <cellStyle name="標準 9 2" xfId="279" xr:uid="{00000000-0005-0000-0000-000015010000}"/>
    <cellStyle name="良い" xfId="43" builtinId="26" customBuiltin="1"/>
    <cellStyle name="良い 2" xfId="89" xr:uid="{00000000-0005-0000-0000-000017010000}"/>
  </cellStyles>
  <dxfs count="16">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9" defaultPivotStyle="PivotStyleLight16"/>
  <colors>
    <mruColors>
      <color rgb="FFFF99CC"/>
      <color rgb="FF66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a:extLst>
            <a:ext uri="{FF2B5EF4-FFF2-40B4-BE49-F238E27FC236}">
              <a16:creationId xmlns:a16="http://schemas.microsoft.com/office/drawing/2014/main" id="{00000000-0008-0000-0000-000002000000}"/>
            </a:ext>
          </a:extLst>
        </xdr:cNvPr>
        <xdr:cNvSpPr/>
      </xdr:nvSpPr>
      <xdr:spPr>
        <a:xfrm>
          <a:off x="7658101" y="385762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a:extLst>
            <a:ext uri="{FF2B5EF4-FFF2-40B4-BE49-F238E27FC236}">
              <a16:creationId xmlns:a16="http://schemas.microsoft.com/office/drawing/2014/main" id="{00000000-0008-0000-0000-000003000000}"/>
            </a:ext>
          </a:extLst>
        </xdr:cNvPr>
        <xdr:cNvSpPr/>
      </xdr:nvSpPr>
      <xdr:spPr>
        <a:xfrm>
          <a:off x="53721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a:extLst>
            <a:ext uri="{FF2B5EF4-FFF2-40B4-BE49-F238E27FC236}">
              <a16:creationId xmlns:a16="http://schemas.microsoft.com/office/drawing/2014/main" id="{00000000-0008-0000-0000-000004000000}"/>
            </a:ext>
          </a:extLst>
        </xdr:cNvPr>
        <xdr:cNvSpPr/>
      </xdr:nvSpPr>
      <xdr:spPr>
        <a:xfrm>
          <a:off x="53721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a:extLst>
            <a:ext uri="{FF2B5EF4-FFF2-40B4-BE49-F238E27FC236}">
              <a16:creationId xmlns:a16="http://schemas.microsoft.com/office/drawing/2014/main" id="{00000000-0008-0000-0000-000005000000}"/>
            </a:ext>
          </a:extLst>
        </xdr:cNvPr>
        <xdr:cNvSpPr/>
      </xdr:nvSpPr>
      <xdr:spPr>
        <a:xfrm>
          <a:off x="53721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a:extLst>
            <a:ext uri="{FF2B5EF4-FFF2-40B4-BE49-F238E27FC236}">
              <a16:creationId xmlns:a16="http://schemas.microsoft.com/office/drawing/2014/main" id="{00000000-0008-0000-0000-000006000000}"/>
            </a:ext>
          </a:extLst>
        </xdr:cNvPr>
        <xdr:cNvSpPr/>
      </xdr:nvSpPr>
      <xdr:spPr>
        <a:xfrm>
          <a:off x="53721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a:extLst>
            <a:ext uri="{FF2B5EF4-FFF2-40B4-BE49-F238E27FC236}">
              <a16:creationId xmlns:a16="http://schemas.microsoft.com/office/drawing/2014/main" id="{00000000-0008-0000-0000-000007000000}"/>
            </a:ext>
          </a:extLst>
        </xdr:cNvPr>
        <xdr:cNvSpPr/>
      </xdr:nvSpPr>
      <xdr:spPr>
        <a:xfrm>
          <a:off x="53816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a:extLst>
            <a:ext uri="{FF2B5EF4-FFF2-40B4-BE49-F238E27FC236}">
              <a16:creationId xmlns:a16="http://schemas.microsoft.com/office/drawing/2014/main" id="{00000000-0008-0000-0000-000008000000}"/>
            </a:ext>
          </a:extLst>
        </xdr:cNvPr>
        <xdr:cNvSpPr/>
      </xdr:nvSpPr>
      <xdr:spPr>
        <a:xfrm>
          <a:off x="53816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a:extLst>
            <a:ext uri="{FF2B5EF4-FFF2-40B4-BE49-F238E27FC236}">
              <a16:creationId xmlns:a16="http://schemas.microsoft.com/office/drawing/2014/main" id="{00000000-0008-0000-0000-000009000000}"/>
            </a:ext>
          </a:extLst>
        </xdr:cNvPr>
        <xdr:cNvSpPr/>
      </xdr:nvSpPr>
      <xdr:spPr>
        <a:xfrm>
          <a:off x="53816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a:extLst>
            <a:ext uri="{FF2B5EF4-FFF2-40B4-BE49-F238E27FC236}">
              <a16:creationId xmlns:a16="http://schemas.microsoft.com/office/drawing/2014/main" id="{00000000-0008-0000-0000-00000A000000}"/>
            </a:ext>
          </a:extLst>
        </xdr:cNvPr>
        <xdr:cNvSpPr/>
      </xdr:nvSpPr>
      <xdr:spPr>
        <a:xfrm>
          <a:off x="53816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a:extLst>
            <a:ext uri="{FF2B5EF4-FFF2-40B4-BE49-F238E27FC236}">
              <a16:creationId xmlns:a16="http://schemas.microsoft.com/office/drawing/2014/main" id="{00000000-0008-0000-0000-00000B000000}"/>
            </a:ext>
          </a:extLst>
        </xdr:cNvPr>
        <xdr:cNvSpPr/>
      </xdr:nvSpPr>
      <xdr:spPr>
        <a:xfrm>
          <a:off x="53816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a:extLst>
            <a:ext uri="{FF2B5EF4-FFF2-40B4-BE49-F238E27FC236}">
              <a16:creationId xmlns:a16="http://schemas.microsoft.com/office/drawing/2014/main" id="{00000000-0008-0000-0000-00000C000000}"/>
            </a:ext>
          </a:extLst>
        </xdr:cNvPr>
        <xdr:cNvSpPr/>
      </xdr:nvSpPr>
      <xdr:spPr>
        <a:xfrm>
          <a:off x="53816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a:extLst>
            <a:ext uri="{FF2B5EF4-FFF2-40B4-BE49-F238E27FC236}">
              <a16:creationId xmlns:a16="http://schemas.microsoft.com/office/drawing/2014/main" id="{00000000-0008-0000-0000-00000D000000}"/>
            </a:ext>
          </a:extLst>
        </xdr:cNvPr>
        <xdr:cNvSpPr/>
      </xdr:nvSpPr>
      <xdr:spPr>
        <a:xfrm>
          <a:off x="53816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a:extLst>
            <a:ext uri="{FF2B5EF4-FFF2-40B4-BE49-F238E27FC236}">
              <a16:creationId xmlns:a16="http://schemas.microsoft.com/office/drawing/2014/main" id="{00000000-0008-0000-0000-00000E000000}"/>
            </a:ext>
          </a:extLst>
        </xdr:cNvPr>
        <xdr:cNvSpPr/>
      </xdr:nvSpPr>
      <xdr:spPr>
        <a:xfrm>
          <a:off x="53816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a:extLst>
            <a:ext uri="{FF2B5EF4-FFF2-40B4-BE49-F238E27FC236}">
              <a16:creationId xmlns:a16="http://schemas.microsoft.com/office/drawing/2014/main" id="{00000000-0008-0000-0000-00000F000000}"/>
            </a:ext>
          </a:extLst>
        </xdr:cNvPr>
        <xdr:cNvSpPr/>
      </xdr:nvSpPr>
      <xdr:spPr>
        <a:xfrm>
          <a:off x="53816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a:extLst>
            <a:ext uri="{FF2B5EF4-FFF2-40B4-BE49-F238E27FC236}">
              <a16:creationId xmlns:a16="http://schemas.microsoft.com/office/drawing/2014/main" id="{00000000-0008-0000-0000-000010000000}"/>
            </a:ext>
          </a:extLst>
        </xdr:cNvPr>
        <xdr:cNvSpPr/>
      </xdr:nvSpPr>
      <xdr:spPr>
        <a:xfrm>
          <a:off x="53816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a:extLst>
            <a:ext uri="{FF2B5EF4-FFF2-40B4-BE49-F238E27FC236}">
              <a16:creationId xmlns:a16="http://schemas.microsoft.com/office/drawing/2014/main" id="{00000000-0008-0000-0000-000011000000}"/>
            </a:ext>
          </a:extLst>
        </xdr:cNvPr>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a:extLst>
            <a:ext uri="{FF2B5EF4-FFF2-40B4-BE49-F238E27FC236}">
              <a16:creationId xmlns:a16="http://schemas.microsoft.com/office/drawing/2014/main" id="{00000000-0008-0000-0000-000012000000}"/>
            </a:ext>
          </a:extLst>
        </xdr:cNvPr>
        <xdr:cNvSpPr/>
      </xdr:nvSpPr>
      <xdr:spPr>
        <a:xfrm>
          <a:off x="53816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a:extLst>
            <a:ext uri="{FF2B5EF4-FFF2-40B4-BE49-F238E27FC236}">
              <a16:creationId xmlns:a16="http://schemas.microsoft.com/office/drawing/2014/main" id="{00000000-0008-0000-0000-000013000000}"/>
            </a:ext>
          </a:extLst>
        </xdr:cNvPr>
        <xdr:cNvSpPr/>
      </xdr:nvSpPr>
      <xdr:spPr>
        <a:xfrm>
          <a:off x="53816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a:extLst>
            <a:ext uri="{FF2B5EF4-FFF2-40B4-BE49-F238E27FC236}">
              <a16:creationId xmlns:a16="http://schemas.microsoft.com/office/drawing/2014/main" id="{00000000-0008-0000-0000-000014000000}"/>
            </a:ext>
          </a:extLst>
        </xdr:cNvPr>
        <xdr:cNvSpPr/>
      </xdr:nvSpPr>
      <xdr:spPr>
        <a:xfrm>
          <a:off x="53816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a:extLst>
            <a:ext uri="{FF2B5EF4-FFF2-40B4-BE49-F238E27FC236}">
              <a16:creationId xmlns:a16="http://schemas.microsoft.com/office/drawing/2014/main" id="{00000000-0008-0000-0000-000015000000}"/>
            </a:ext>
          </a:extLst>
        </xdr:cNvPr>
        <xdr:cNvSpPr/>
      </xdr:nvSpPr>
      <xdr:spPr>
        <a:xfrm>
          <a:off x="53816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a:extLst>
            <a:ext uri="{FF2B5EF4-FFF2-40B4-BE49-F238E27FC236}">
              <a16:creationId xmlns:a16="http://schemas.microsoft.com/office/drawing/2014/main" id="{00000000-0008-0000-0000-000016000000}"/>
            </a:ext>
          </a:extLst>
        </xdr:cNvPr>
        <xdr:cNvSpPr/>
      </xdr:nvSpPr>
      <xdr:spPr>
        <a:xfrm>
          <a:off x="53816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a:extLst>
            <a:ext uri="{FF2B5EF4-FFF2-40B4-BE49-F238E27FC236}">
              <a16:creationId xmlns:a16="http://schemas.microsoft.com/office/drawing/2014/main" id="{00000000-0008-0000-0000-000017000000}"/>
            </a:ext>
          </a:extLst>
        </xdr:cNvPr>
        <xdr:cNvSpPr/>
      </xdr:nvSpPr>
      <xdr:spPr>
        <a:xfrm>
          <a:off x="53816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a:extLst>
            <a:ext uri="{FF2B5EF4-FFF2-40B4-BE49-F238E27FC236}">
              <a16:creationId xmlns:a16="http://schemas.microsoft.com/office/drawing/2014/main" id="{00000000-0008-0000-0000-000018000000}"/>
            </a:ext>
          </a:extLst>
        </xdr:cNvPr>
        <xdr:cNvSpPr/>
      </xdr:nvSpPr>
      <xdr:spPr>
        <a:xfrm>
          <a:off x="53816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a:extLst>
            <a:ext uri="{FF2B5EF4-FFF2-40B4-BE49-F238E27FC236}">
              <a16:creationId xmlns:a16="http://schemas.microsoft.com/office/drawing/2014/main" id="{00000000-0008-0000-0000-000019000000}"/>
            </a:ext>
          </a:extLst>
        </xdr:cNvPr>
        <xdr:cNvSpPr/>
      </xdr:nvSpPr>
      <xdr:spPr>
        <a:xfrm>
          <a:off x="53816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a:extLst>
            <a:ext uri="{FF2B5EF4-FFF2-40B4-BE49-F238E27FC236}">
              <a16:creationId xmlns:a16="http://schemas.microsoft.com/office/drawing/2014/main" id="{00000000-0008-0000-0000-00001A000000}"/>
            </a:ext>
          </a:extLst>
        </xdr:cNvPr>
        <xdr:cNvSpPr/>
      </xdr:nvSpPr>
      <xdr:spPr>
        <a:xfrm>
          <a:off x="53816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a:extLst>
            <a:ext uri="{FF2B5EF4-FFF2-40B4-BE49-F238E27FC236}">
              <a16:creationId xmlns:a16="http://schemas.microsoft.com/office/drawing/2014/main" id="{00000000-0008-0000-0000-00001B000000}"/>
            </a:ext>
          </a:extLst>
        </xdr:cNvPr>
        <xdr:cNvSpPr/>
      </xdr:nvSpPr>
      <xdr:spPr>
        <a:xfrm>
          <a:off x="53816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a:extLst>
            <a:ext uri="{FF2B5EF4-FFF2-40B4-BE49-F238E27FC236}">
              <a16:creationId xmlns:a16="http://schemas.microsoft.com/office/drawing/2014/main" id="{00000000-0008-0000-0000-00001C000000}"/>
            </a:ext>
          </a:extLst>
        </xdr:cNvPr>
        <xdr:cNvSpPr/>
      </xdr:nvSpPr>
      <xdr:spPr>
        <a:xfrm>
          <a:off x="53816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a:extLst>
            <a:ext uri="{FF2B5EF4-FFF2-40B4-BE49-F238E27FC236}">
              <a16:creationId xmlns:a16="http://schemas.microsoft.com/office/drawing/2014/main" id="{00000000-0008-0000-0000-00001D000000}"/>
            </a:ext>
          </a:extLst>
        </xdr:cNvPr>
        <xdr:cNvSpPr/>
      </xdr:nvSpPr>
      <xdr:spPr>
        <a:xfrm>
          <a:off x="53816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a:extLst>
            <a:ext uri="{FF2B5EF4-FFF2-40B4-BE49-F238E27FC236}">
              <a16:creationId xmlns:a16="http://schemas.microsoft.com/office/drawing/2014/main" id="{00000000-0008-0000-0000-00001E000000}"/>
            </a:ext>
          </a:extLst>
        </xdr:cNvPr>
        <xdr:cNvSpPr/>
      </xdr:nvSpPr>
      <xdr:spPr>
        <a:xfrm>
          <a:off x="53816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a:extLst>
            <a:ext uri="{FF2B5EF4-FFF2-40B4-BE49-F238E27FC236}">
              <a16:creationId xmlns:a16="http://schemas.microsoft.com/office/drawing/2014/main" id="{00000000-0008-0000-0000-00001F000000}"/>
            </a:ext>
          </a:extLst>
        </xdr:cNvPr>
        <xdr:cNvSpPr/>
      </xdr:nvSpPr>
      <xdr:spPr>
        <a:xfrm>
          <a:off x="53721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a:extLst>
            <a:ext uri="{FF2B5EF4-FFF2-40B4-BE49-F238E27FC236}">
              <a16:creationId xmlns:a16="http://schemas.microsoft.com/office/drawing/2014/main" id="{00000000-0008-0000-0000-000020000000}"/>
            </a:ext>
          </a:extLst>
        </xdr:cNvPr>
        <xdr:cNvSpPr/>
      </xdr:nvSpPr>
      <xdr:spPr>
        <a:xfrm>
          <a:off x="53721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a:extLst>
            <a:ext uri="{FF2B5EF4-FFF2-40B4-BE49-F238E27FC236}">
              <a16:creationId xmlns:a16="http://schemas.microsoft.com/office/drawing/2014/main" id="{00000000-0008-0000-0000-000021000000}"/>
            </a:ext>
          </a:extLst>
        </xdr:cNvPr>
        <xdr:cNvSpPr/>
      </xdr:nvSpPr>
      <xdr:spPr>
        <a:xfrm>
          <a:off x="53721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a:extLst>
            <a:ext uri="{FF2B5EF4-FFF2-40B4-BE49-F238E27FC236}">
              <a16:creationId xmlns:a16="http://schemas.microsoft.com/office/drawing/2014/main" id="{00000000-0008-0000-0000-000022000000}"/>
            </a:ext>
          </a:extLst>
        </xdr:cNvPr>
        <xdr:cNvSpPr/>
      </xdr:nvSpPr>
      <xdr:spPr>
        <a:xfrm>
          <a:off x="53721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a:extLst>
            <a:ext uri="{FF2B5EF4-FFF2-40B4-BE49-F238E27FC236}">
              <a16:creationId xmlns:a16="http://schemas.microsoft.com/office/drawing/2014/main" id="{00000000-0008-0000-0000-000023000000}"/>
            </a:ext>
          </a:extLst>
        </xdr:cNvPr>
        <xdr:cNvSpPr/>
      </xdr:nvSpPr>
      <xdr:spPr>
        <a:xfrm>
          <a:off x="53721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a:extLst>
            <a:ext uri="{FF2B5EF4-FFF2-40B4-BE49-F238E27FC236}">
              <a16:creationId xmlns:a16="http://schemas.microsoft.com/office/drawing/2014/main" id="{00000000-0008-0000-0000-000024000000}"/>
            </a:ext>
          </a:extLst>
        </xdr:cNvPr>
        <xdr:cNvSpPr/>
      </xdr:nvSpPr>
      <xdr:spPr>
        <a:xfrm>
          <a:off x="53721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a:extLst>
            <a:ext uri="{FF2B5EF4-FFF2-40B4-BE49-F238E27FC236}">
              <a16:creationId xmlns:a16="http://schemas.microsoft.com/office/drawing/2014/main" id="{00000000-0008-0000-0000-000025000000}"/>
            </a:ext>
          </a:extLst>
        </xdr:cNvPr>
        <xdr:cNvSpPr/>
      </xdr:nvSpPr>
      <xdr:spPr>
        <a:xfrm>
          <a:off x="53721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a:extLst>
            <a:ext uri="{FF2B5EF4-FFF2-40B4-BE49-F238E27FC236}">
              <a16:creationId xmlns:a16="http://schemas.microsoft.com/office/drawing/2014/main" id="{00000000-0008-0000-0000-000026000000}"/>
            </a:ext>
          </a:extLst>
        </xdr:cNvPr>
        <xdr:cNvSpPr/>
      </xdr:nvSpPr>
      <xdr:spPr>
        <a:xfrm>
          <a:off x="53721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a:extLst>
            <a:ext uri="{FF2B5EF4-FFF2-40B4-BE49-F238E27FC236}">
              <a16:creationId xmlns:a16="http://schemas.microsoft.com/office/drawing/2014/main" id="{00000000-0008-0000-0000-000027000000}"/>
            </a:ext>
          </a:extLst>
        </xdr:cNvPr>
        <xdr:cNvSpPr/>
      </xdr:nvSpPr>
      <xdr:spPr>
        <a:xfrm>
          <a:off x="53816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a:extLst>
            <a:ext uri="{FF2B5EF4-FFF2-40B4-BE49-F238E27FC236}">
              <a16:creationId xmlns:a16="http://schemas.microsoft.com/office/drawing/2014/main" id="{00000000-0008-0000-0000-000028000000}"/>
            </a:ext>
          </a:extLst>
        </xdr:cNvPr>
        <xdr:cNvSpPr/>
      </xdr:nvSpPr>
      <xdr:spPr>
        <a:xfrm>
          <a:off x="53816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a:extLst>
            <a:ext uri="{FF2B5EF4-FFF2-40B4-BE49-F238E27FC236}">
              <a16:creationId xmlns:a16="http://schemas.microsoft.com/office/drawing/2014/main" id="{00000000-0008-0000-0000-000029000000}"/>
            </a:ext>
          </a:extLst>
        </xdr:cNvPr>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a:extLst>
            <a:ext uri="{FF2B5EF4-FFF2-40B4-BE49-F238E27FC236}">
              <a16:creationId xmlns:a16="http://schemas.microsoft.com/office/drawing/2014/main" id="{00000000-0008-0000-0000-00002A000000}"/>
            </a:ext>
          </a:extLst>
        </xdr:cNvPr>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10" name="直線コネクタ 9">
          <a:extLst>
            <a:ext uri="{FF2B5EF4-FFF2-40B4-BE49-F238E27FC236}">
              <a16:creationId xmlns:a16="http://schemas.microsoft.com/office/drawing/2014/main" id="{00000000-0008-0000-0100-00000A000000}"/>
            </a:ext>
          </a:extLst>
        </xdr:cNvPr>
        <xdr:cNvCxnSpPr/>
      </xdr:nvCxnSpPr>
      <xdr:spPr bwMode="auto">
        <a:xfrm>
          <a:off x="7720853" y="0"/>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S44"/>
  <sheetViews>
    <sheetView showGridLines="0" zoomScaleNormal="100" workbookViewId="0">
      <selection activeCell="E4" sqref="E4"/>
    </sheetView>
  </sheetViews>
  <sheetFormatPr defaultColWidth="2.5" defaultRowHeight="13.7" customHeight="1"/>
  <cols>
    <col min="1" max="1" width="1.375" style="32" customWidth="1"/>
    <col min="2" max="2" width="0.75" style="32" customWidth="1"/>
    <col min="3" max="3" width="2.5" style="32" customWidth="1"/>
    <col min="4" max="28" width="2.5" style="32"/>
    <col min="29" max="29" width="2.5" style="32" customWidth="1"/>
    <col min="30" max="31" width="2.5" style="32"/>
    <col min="32" max="32" width="0.625" style="32" customWidth="1"/>
    <col min="33" max="34" width="2.5" style="32" customWidth="1"/>
    <col min="35" max="52" width="2.5" style="32"/>
    <col min="53" max="53" width="2.5" style="32" customWidth="1"/>
    <col min="54" max="62" width="2.5" style="32"/>
    <col min="63" max="63" width="0.75" style="32" customWidth="1"/>
    <col min="64" max="64" width="1.125" style="32" customWidth="1"/>
    <col min="65" max="65" width="2.5" style="32" customWidth="1"/>
    <col min="66" max="67" width="2.5" style="32"/>
    <col min="68" max="68" width="2.5" style="32" customWidth="1"/>
    <col min="69" max="16384" width="2.5" style="32"/>
  </cols>
  <sheetData>
    <row r="1" spans="2:63" ht="7.5" customHeight="1"/>
    <row r="2" spans="2:63" ht="4.7"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4"/>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row>
    <row r="3" spans="2:63" ht="27" customHeight="1" thickBot="1">
      <c r="B3" s="33"/>
      <c r="D3" s="35" t="s">
        <v>14</v>
      </c>
      <c r="E3" s="36"/>
      <c r="F3" s="36"/>
      <c r="G3" s="36"/>
      <c r="H3" s="36"/>
      <c r="I3" s="36"/>
      <c r="J3" s="36"/>
      <c r="K3" s="36"/>
      <c r="L3" s="36"/>
      <c r="M3" s="36"/>
      <c r="N3" s="36"/>
      <c r="O3" s="36"/>
      <c r="P3" s="36"/>
      <c r="Q3" s="36"/>
      <c r="R3" s="36"/>
      <c r="S3" s="36"/>
      <c r="T3" s="36"/>
      <c r="U3" s="36"/>
      <c r="V3" s="36"/>
      <c r="W3" s="36"/>
      <c r="X3" s="36"/>
      <c r="Y3" s="73"/>
      <c r="Z3" s="74"/>
      <c r="AA3" s="74"/>
      <c r="AB3" s="74"/>
      <c r="AC3" s="95" t="s">
        <v>97</v>
      </c>
      <c r="AD3" s="36"/>
      <c r="AF3" s="34"/>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K3" s="33"/>
    </row>
    <row r="4" spans="2:63" ht="13.7" customHeight="1">
      <c r="B4" s="33"/>
      <c r="D4" s="37"/>
      <c r="E4" s="38"/>
      <c r="F4" s="38"/>
      <c r="G4" s="38"/>
      <c r="H4" s="38"/>
      <c r="I4" s="38"/>
      <c r="J4" s="38"/>
      <c r="K4" s="38"/>
      <c r="L4" s="38"/>
      <c r="M4" s="38"/>
      <c r="N4" s="38"/>
      <c r="O4" s="38"/>
      <c r="P4" s="38"/>
      <c r="Q4" s="38"/>
      <c r="R4" s="38"/>
      <c r="S4" s="38"/>
      <c r="T4" s="38"/>
      <c r="U4" s="38"/>
      <c r="V4" s="38"/>
      <c r="W4" s="38"/>
      <c r="X4" s="38"/>
      <c r="Y4" s="38"/>
      <c r="Z4" s="38"/>
      <c r="AA4" s="38"/>
      <c r="AB4" s="75"/>
      <c r="AC4" s="38"/>
      <c r="AD4" s="37"/>
      <c r="AF4" s="34"/>
      <c r="AI4" s="38"/>
      <c r="AJ4" s="38"/>
      <c r="AK4" s="38"/>
      <c r="AL4" s="38"/>
      <c r="AM4" s="38"/>
      <c r="AN4" s="38"/>
      <c r="AO4" s="38"/>
      <c r="AP4" s="75"/>
      <c r="AQ4" s="38"/>
      <c r="AR4" s="38"/>
      <c r="AS4" s="38"/>
      <c r="AT4" s="38"/>
      <c r="AU4" s="38"/>
      <c r="AV4" s="38"/>
      <c r="AW4" s="38"/>
      <c r="AX4" s="38"/>
      <c r="AY4" s="38"/>
      <c r="AZ4" s="38"/>
      <c r="BA4" s="38"/>
      <c r="BB4" s="38"/>
      <c r="BC4" s="38"/>
      <c r="BD4" s="38"/>
      <c r="BE4" s="38"/>
      <c r="BF4" s="38"/>
      <c r="BG4" s="75"/>
      <c r="BH4" s="38"/>
      <c r="BI4" s="37"/>
      <c r="BK4" s="33"/>
    </row>
    <row r="5" spans="2:63" ht="13.7" customHeight="1">
      <c r="B5" s="33"/>
      <c r="D5" s="39"/>
      <c r="E5" s="40" t="s">
        <v>15</v>
      </c>
      <c r="F5" s="41"/>
      <c r="G5" s="41"/>
      <c r="H5" s="41"/>
      <c r="I5" s="41"/>
      <c r="J5" s="41"/>
      <c r="K5" s="41"/>
      <c r="L5" s="41"/>
      <c r="M5" s="41"/>
      <c r="N5" s="41"/>
      <c r="O5" s="41"/>
      <c r="P5" s="41"/>
      <c r="Q5" s="41"/>
      <c r="R5" s="41"/>
      <c r="S5" s="41"/>
      <c r="T5" s="41"/>
      <c r="U5" s="41"/>
      <c r="V5" s="41"/>
      <c r="W5" s="41"/>
      <c r="X5" s="41"/>
      <c r="Y5" s="41"/>
      <c r="Z5" s="41"/>
      <c r="AA5" s="41"/>
      <c r="AB5" s="41"/>
      <c r="AC5" s="41"/>
      <c r="AD5" s="39"/>
      <c r="AF5" s="34"/>
      <c r="AI5" s="42" t="s">
        <v>16</v>
      </c>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39"/>
      <c r="BK5" s="33"/>
    </row>
    <row r="6" spans="2:63" ht="13.7" customHeight="1">
      <c r="B6" s="33"/>
      <c r="D6" s="39"/>
      <c r="E6" s="44"/>
      <c r="F6" s="44"/>
      <c r="G6" s="44"/>
      <c r="H6" s="44"/>
      <c r="I6" s="44"/>
      <c r="J6" s="44"/>
      <c r="K6" s="44"/>
      <c r="L6" s="44"/>
      <c r="M6" s="44"/>
      <c r="N6" s="44"/>
      <c r="O6" s="44"/>
      <c r="P6" s="44"/>
      <c r="Q6" s="44"/>
      <c r="R6" s="44"/>
      <c r="S6" s="44"/>
      <c r="T6" s="44"/>
      <c r="U6" s="44"/>
      <c r="V6" s="44"/>
      <c r="W6" s="44"/>
      <c r="X6" s="44"/>
      <c r="Y6" s="44"/>
      <c r="Z6" s="44"/>
      <c r="AA6" s="44"/>
      <c r="AB6" s="44"/>
      <c r="AC6" s="44"/>
      <c r="AD6" s="39"/>
      <c r="AF6" s="3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39"/>
      <c r="BK6" s="33"/>
    </row>
    <row r="7" spans="2:63" ht="13.7" customHeight="1">
      <c r="B7" s="33"/>
      <c r="D7" s="39"/>
      <c r="E7" s="44"/>
      <c r="F7" s="44" t="s">
        <v>17</v>
      </c>
      <c r="G7" s="44"/>
      <c r="H7" s="44"/>
      <c r="I7" s="44"/>
      <c r="J7" s="44"/>
      <c r="K7" s="44"/>
      <c r="L7" s="44"/>
      <c r="M7" s="44"/>
      <c r="N7" s="44"/>
      <c r="O7" s="44"/>
      <c r="P7" s="44"/>
      <c r="Q7" s="44"/>
      <c r="R7" s="44"/>
      <c r="S7" s="44"/>
      <c r="T7" s="44"/>
      <c r="U7" s="44"/>
      <c r="V7" s="44"/>
      <c r="W7" s="44"/>
      <c r="X7" s="44"/>
      <c r="Y7" s="44"/>
      <c r="Z7" s="44"/>
      <c r="AA7" s="44"/>
      <c r="AB7" s="44"/>
      <c r="AC7" s="44"/>
      <c r="AD7" s="39"/>
      <c r="AF7" s="34"/>
      <c r="AI7" s="44"/>
      <c r="AJ7" s="44" t="s">
        <v>18</v>
      </c>
      <c r="AK7" s="44" t="s">
        <v>19</v>
      </c>
      <c r="AL7" s="44"/>
      <c r="AM7" s="44"/>
      <c r="AN7" s="44"/>
      <c r="AO7" s="44"/>
      <c r="AP7" s="44"/>
      <c r="AQ7" s="44"/>
      <c r="AR7" s="44"/>
      <c r="AS7" s="44"/>
      <c r="AT7" s="44"/>
      <c r="AU7" s="44"/>
      <c r="AV7" s="44"/>
      <c r="AW7" s="44"/>
      <c r="AX7" s="44"/>
      <c r="AY7" s="44"/>
      <c r="AZ7" s="44"/>
      <c r="BA7" s="44"/>
      <c r="BB7" s="44"/>
      <c r="BC7" s="44"/>
      <c r="BD7" s="44"/>
      <c r="BE7" s="44"/>
      <c r="BF7" s="44"/>
      <c r="BG7" s="44"/>
      <c r="BH7" s="44"/>
      <c r="BI7" s="39"/>
      <c r="BK7" s="33"/>
    </row>
    <row r="8" spans="2:63" ht="13.7" customHeight="1">
      <c r="B8" s="33"/>
      <c r="D8" s="39"/>
      <c r="E8" s="44"/>
      <c r="F8" s="44"/>
      <c r="G8" s="44"/>
      <c r="H8" s="44"/>
      <c r="I8" s="44"/>
      <c r="J8" s="44"/>
      <c r="K8" s="44"/>
      <c r="L8" s="44"/>
      <c r="M8" s="44"/>
      <c r="N8" s="44"/>
      <c r="O8" s="44"/>
      <c r="P8" s="44"/>
      <c r="Q8" s="44"/>
      <c r="R8" s="44"/>
      <c r="S8" s="44"/>
      <c r="T8" s="44"/>
      <c r="U8" s="44"/>
      <c r="V8" s="44"/>
      <c r="W8" s="44"/>
      <c r="X8" s="44"/>
      <c r="Y8" s="44"/>
      <c r="Z8" s="44"/>
      <c r="AA8" s="44"/>
      <c r="AB8" s="44"/>
      <c r="AC8" s="44"/>
      <c r="AD8" s="39"/>
      <c r="AF8" s="34"/>
      <c r="AI8" s="44"/>
      <c r="AJ8" s="44"/>
      <c r="AK8" s="44" t="s">
        <v>20</v>
      </c>
      <c r="AL8" s="44"/>
      <c r="AM8" s="44"/>
      <c r="AN8" s="44"/>
      <c r="AO8" s="44"/>
      <c r="AP8" s="44"/>
      <c r="AQ8" s="44"/>
      <c r="AR8" s="44"/>
      <c r="AS8" s="44"/>
      <c r="AT8" s="44"/>
      <c r="AU8" s="44"/>
      <c r="AV8" s="44"/>
      <c r="AW8" s="44"/>
      <c r="AX8" s="44"/>
      <c r="AY8" s="44"/>
      <c r="AZ8" s="44"/>
      <c r="BA8" s="44"/>
      <c r="BB8" s="44"/>
      <c r="BC8" s="44"/>
      <c r="BD8" s="44"/>
      <c r="BE8" s="44"/>
      <c r="BF8" s="44"/>
      <c r="BG8" s="44"/>
      <c r="BH8" s="44"/>
      <c r="BI8" s="39"/>
      <c r="BK8" s="33"/>
    </row>
    <row r="9" spans="2:63" ht="13.7" customHeight="1">
      <c r="B9" s="33"/>
      <c r="D9" s="39"/>
      <c r="E9" s="44"/>
      <c r="F9" s="44" t="s">
        <v>21</v>
      </c>
      <c r="G9" s="44"/>
      <c r="H9" s="44"/>
      <c r="I9" s="44"/>
      <c r="J9" s="44"/>
      <c r="K9" s="44"/>
      <c r="L9" s="44"/>
      <c r="M9" s="44"/>
      <c r="N9" s="44"/>
      <c r="O9" s="44"/>
      <c r="P9" s="44"/>
      <c r="Q9" s="44"/>
      <c r="R9" s="44"/>
      <c r="S9" s="44"/>
      <c r="T9" s="44"/>
      <c r="U9" s="44"/>
      <c r="V9" s="44"/>
      <c r="W9" s="44"/>
      <c r="X9" s="44"/>
      <c r="Y9" s="44"/>
      <c r="Z9" s="44"/>
      <c r="AA9" s="44"/>
      <c r="AB9" s="44"/>
      <c r="AC9" s="44"/>
      <c r="AD9" s="39"/>
      <c r="AF9" s="34"/>
      <c r="AI9" s="44"/>
      <c r="AJ9" s="44" t="s">
        <v>18</v>
      </c>
      <c r="AK9" s="44" t="s">
        <v>23</v>
      </c>
      <c r="AL9" s="44"/>
      <c r="AM9" s="44"/>
      <c r="AN9" s="44"/>
      <c r="AO9" s="44"/>
      <c r="AP9" s="44"/>
      <c r="AQ9" s="44"/>
      <c r="AR9" s="44"/>
      <c r="AS9" s="44"/>
      <c r="AT9" s="44"/>
      <c r="AU9" s="44"/>
      <c r="AV9" s="44"/>
      <c r="AW9" s="44"/>
      <c r="AX9" s="44"/>
      <c r="AY9" s="44"/>
      <c r="AZ9" s="44"/>
      <c r="BA9" s="44"/>
      <c r="BB9" s="44"/>
      <c r="BC9" s="44"/>
      <c r="BD9" s="44"/>
      <c r="BE9" s="44"/>
      <c r="BF9" s="44"/>
      <c r="BG9" s="44"/>
      <c r="BH9" s="44"/>
      <c r="BI9" s="39"/>
      <c r="BK9" s="33"/>
    </row>
    <row r="10" spans="2:63" ht="13.7" customHeight="1">
      <c r="B10" s="33"/>
      <c r="D10" s="39"/>
      <c r="E10" s="44"/>
      <c r="F10" s="44" t="s">
        <v>22</v>
      </c>
      <c r="G10" s="44"/>
      <c r="H10" s="44"/>
      <c r="I10" s="44"/>
      <c r="J10" s="44"/>
      <c r="K10" s="44"/>
      <c r="L10" s="44"/>
      <c r="M10" s="44"/>
      <c r="N10" s="44"/>
      <c r="O10" s="44"/>
      <c r="P10" s="44"/>
      <c r="Q10" s="44"/>
      <c r="R10" s="44"/>
      <c r="S10" s="44"/>
      <c r="T10" s="44"/>
      <c r="U10" s="44"/>
      <c r="V10" s="44"/>
      <c r="W10" s="44"/>
      <c r="X10" s="44"/>
      <c r="Y10" s="44"/>
      <c r="Z10" s="44"/>
      <c r="AA10" s="44"/>
      <c r="AB10" s="44"/>
      <c r="AC10" s="44"/>
      <c r="AD10" s="39"/>
      <c r="AF10" s="34"/>
      <c r="AI10" s="44"/>
      <c r="AJ10" s="44" t="s">
        <v>18</v>
      </c>
      <c r="AK10" s="44" t="s">
        <v>90</v>
      </c>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39"/>
      <c r="BK10" s="33"/>
    </row>
    <row r="11" spans="2:63" ht="13.7" customHeight="1">
      <c r="B11" s="33"/>
      <c r="D11" s="39"/>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39"/>
      <c r="AF11" s="3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39"/>
      <c r="BK11" s="33"/>
    </row>
    <row r="12" spans="2:63" ht="13.7" customHeight="1">
      <c r="B12" s="33"/>
      <c r="D12" s="39"/>
      <c r="E12" s="44"/>
      <c r="F12" s="44" t="s">
        <v>24</v>
      </c>
      <c r="G12" s="44"/>
      <c r="H12" s="44"/>
      <c r="I12" s="44"/>
      <c r="J12" s="44"/>
      <c r="K12" s="44"/>
      <c r="L12" s="44"/>
      <c r="M12" s="44"/>
      <c r="N12" s="44"/>
      <c r="O12" s="44"/>
      <c r="P12" s="44"/>
      <c r="Q12" s="44"/>
      <c r="R12" s="44"/>
      <c r="S12" s="44"/>
      <c r="T12" s="44"/>
      <c r="U12" s="44"/>
      <c r="V12" s="44"/>
      <c r="W12" s="44"/>
      <c r="X12" s="44"/>
      <c r="Y12" s="44"/>
      <c r="Z12" s="44"/>
      <c r="AA12" s="44"/>
      <c r="AB12" s="44"/>
      <c r="AC12" s="44"/>
      <c r="AD12" s="39"/>
      <c r="AF12" s="34"/>
      <c r="AI12" s="40" t="s">
        <v>25</v>
      </c>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39"/>
      <c r="BK12" s="33"/>
    </row>
    <row r="13" spans="2:63" ht="13.7" customHeight="1">
      <c r="B13" s="33"/>
      <c r="D13" s="39"/>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39"/>
      <c r="AF13" s="3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39"/>
      <c r="BK13" s="33"/>
    </row>
    <row r="14" spans="2:63" ht="13.7" customHeight="1">
      <c r="B14" s="33"/>
      <c r="D14" s="39"/>
      <c r="E14" s="44"/>
      <c r="F14" s="44" t="s">
        <v>26</v>
      </c>
      <c r="G14" s="44"/>
      <c r="H14" s="44"/>
      <c r="I14" s="44"/>
      <c r="J14" s="44"/>
      <c r="K14" s="44"/>
      <c r="L14" s="44"/>
      <c r="M14" s="44"/>
      <c r="N14" s="44"/>
      <c r="O14" s="44"/>
      <c r="P14" s="44"/>
      <c r="Q14" s="44"/>
      <c r="R14" s="44"/>
      <c r="S14" s="44"/>
      <c r="T14" s="44"/>
      <c r="U14" s="44"/>
      <c r="V14" s="44"/>
      <c r="W14" s="44"/>
      <c r="X14" s="44"/>
      <c r="Y14" s="44"/>
      <c r="Z14" s="44"/>
      <c r="AA14" s="44"/>
      <c r="AB14" s="44"/>
      <c r="AC14" s="44"/>
      <c r="AD14" s="39"/>
      <c r="AF14" s="34"/>
      <c r="AI14" s="44"/>
      <c r="AJ14" s="45" t="s">
        <v>27</v>
      </c>
      <c r="AK14" s="44"/>
      <c r="AL14" s="44"/>
      <c r="AM14" s="44"/>
      <c r="AN14" s="44"/>
      <c r="AO14" s="44" t="s">
        <v>28</v>
      </c>
      <c r="AP14" s="44"/>
      <c r="AQ14" s="44"/>
      <c r="AR14" s="44"/>
      <c r="AS14" s="44"/>
      <c r="AT14" s="44"/>
      <c r="AU14" s="44"/>
      <c r="AV14" s="44"/>
      <c r="AW14" s="44"/>
      <c r="AX14" s="44"/>
      <c r="AY14" s="44"/>
      <c r="AZ14" s="44"/>
      <c r="BA14" s="44"/>
      <c r="BB14" s="44"/>
      <c r="BC14" s="44"/>
      <c r="BD14" s="44"/>
      <c r="BE14" s="44"/>
      <c r="BF14" s="44"/>
      <c r="BG14" s="44"/>
      <c r="BH14" s="44"/>
      <c r="BI14" s="39"/>
      <c r="BK14" s="33"/>
    </row>
    <row r="15" spans="2:63" ht="13.7" customHeight="1" thickBot="1">
      <c r="B15" s="33"/>
      <c r="D15" s="39"/>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39"/>
      <c r="AF15" s="34"/>
      <c r="AI15" s="44"/>
      <c r="AJ15" s="46"/>
      <c r="AK15" s="46"/>
      <c r="AL15" s="46"/>
      <c r="AM15" s="46"/>
      <c r="AN15" s="46"/>
      <c r="AO15" s="46"/>
      <c r="AP15" s="46"/>
      <c r="AQ15" s="46"/>
      <c r="AR15" s="46"/>
      <c r="AS15" s="46"/>
      <c r="AT15" s="46"/>
      <c r="AU15" s="46"/>
      <c r="AV15" s="46"/>
      <c r="AW15" s="46"/>
      <c r="AX15" s="46"/>
      <c r="AY15" s="46"/>
      <c r="AZ15" s="46"/>
      <c r="BA15" s="46"/>
      <c r="BB15" s="46"/>
      <c r="BC15" s="46"/>
      <c r="BD15" s="44"/>
      <c r="BE15" s="44"/>
      <c r="BF15" s="44"/>
      <c r="BG15" s="44"/>
      <c r="BH15" s="44"/>
      <c r="BI15" s="39"/>
      <c r="BK15" s="33"/>
    </row>
    <row r="16" spans="2:63" ht="13.7" customHeight="1" thickBot="1">
      <c r="B16" s="33"/>
      <c r="D16" s="39"/>
      <c r="E16" s="40" t="s">
        <v>29</v>
      </c>
      <c r="F16" s="41"/>
      <c r="G16" s="41"/>
      <c r="H16" s="41"/>
      <c r="I16" s="41"/>
      <c r="J16" s="41"/>
      <c r="K16" s="41"/>
      <c r="L16" s="41"/>
      <c r="M16" s="41"/>
      <c r="N16" s="41"/>
      <c r="O16" s="41"/>
      <c r="P16" s="41"/>
      <c r="Q16" s="41"/>
      <c r="R16" s="41"/>
      <c r="S16" s="41"/>
      <c r="T16" s="41"/>
      <c r="U16" s="41"/>
      <c r="V16" s="41"/>
      <c r="W16" s="41"/>
      <c r="X16" s="41"/>
      <c r="Y16" s="41"/>
      <c r="Z16" s="41"/>
      <c r="AA16" s="41"/>
      <c r="AB16" s="41"/>
      <c r="AC16" s="41"/>
      <c r="AD16" s="39"/>
      <c r="AF16" s="34"/>
      <c r="AI16" s="44"/>
      <c r="AJ16" s="166" t="s">
        <v>30</v>
      </c>
      <c r="AK16" s="164"/>
      <c r="AL16" s="164"/>
      <c r="AM16" s="164" t="s">
        <v>31</v>
      </c>
      <c r="AN16" s="164"/>
      <c r="AO16" s="164" t="s">
        <v>32</v>
      </c>
      <c r="AP16" s="167"/>
      <c r="AQ16" s="164"/>
      <c r="AR16" s="164" t="s">
        <v>33</v>
      </c>
      <c r="AS16" s="164"/>
      <c r="AT16" s="164"/>
      <c r="AU16" s="164"/>
      <c r="AV16" s="164" t="s">
        <v>34</v>
      </c>
      <c r="AW16" s="164"/>
      <c r="AX16" s="164"/>
      <c r="AY16" s="164"/>
      <c r="AZ16" s="164" t="s">
        <v>76</v>
      </c>
      <c r="BA16" s="164"/>
      <c r="BB16" s="164"/>
      <c r="BC16" s="165"/>
      <c r="BD16" s="165" t="s">
        <v>35</v>
      </c>
      <c r="BE16" s="168"/>
      <c r="BF16" s="168"/>
      <c r="BG16" s="170"/>
      <c r="BH16" s="44"/>
      <c r="BI16" s="39"/>
      <c r="BK16" s="33"/>
    </row>
    <row r="17" spans="2:71" ht="13.7" customHeight="1">
      <c r="B17" s="33"/>
      <c r="D17" s="39"/>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39"/>
      <c r="AF17" s="34"/>
      <c r="AI17" s="44"/>
      <c r="AJ17" s="230">
        <v>41555</v>
      </c>
      <c r="AK17" s="231"/>
      <c r="AL17" s="232"/>
      <c r="AM17" s="233" t="s">
        <v>79</v>
      </c>
      <c r="AN17" s="232"/>
      <c r="AO17" s="234" t="s">
        <v>80</v>
      </c>
      <c r="AP17" s="235"/>
      <c r="AQ17" s="236"/>
      <c r="AR17" s="224">
        <v>0.33333333333333331</v>
      </c>
      <c r="AS17" s="225"/>
      <c r="AT17" s="225"/>
      <c r="AU17" s="226"/>
      <c r="AV17" s="242" t="s">
        <v>39</v>
      </c>
      <c r="AW17" s="243"/>
      <c r="AX17" s="243"/>
      <c r="AY17" s="244"/>
      <c r="AZ17" s="242" t="s">
        <v>39</v>
      </c>
      <c r="BA17" s="243"/>
      <c r="BB17" s="243"/>
      <c r="BC17" s="244"/>
      <c r="BD17" s="242" t="s">
        <v>39</v>
      </c>
      <c r="BE17" s="243"/>
      <c r="BF17" s="243"/>
      <c r="BG17" s="247"/>
      <c r="BH17" s="72"/>
      <c r="BI17" s="39"/>
      <c r="BK17" s="33"/>
    </row>
    <row r="18" spans="2:71" ht="13.7" customHeight="1">
      <c r="B18" s="33"/>
      <c r="D18" s="39"/>
      <c r="E18" s="47"/>
      <c r="F18" s="44" t="s">
        <v>36</v>
      </c>
      <c r="G18" s="44"/>
      <c r="H18" s="44"/>
      <c r="I18" s="44"/>
      <c r="J18" s="44"/>
      <c r="K18" s="44"/>
      <c r="L18" s="44"/>
      <c r="M18" s="44"/>
      <c r="N18" s="44"/>
      <c r="O18" s="44"/>
      <c r="P18" s="44"/>
      <c r="Q18" s="44"/>
      <c r="R18" s="44"/>
      <c r="S18" s="44"/>
      <c r="T18" s="44"/>
      <c r="U18" s="44"/>
      <c r="V18" s="44"/>
      <c r="W18" s="44"/>
      <c r="X18" s="44"/>
      <c r="Y18" s="44"/>
      <c r="Z18" s="44"/>
      <c r="AA18" s="44"/>
      <c r="AB18" s="44"/>
      <c r="AC18" s="44"/>
      <c r="AD18" s="39"/>
      <c r="AF18" s="34"/>
      <c r="AI18" s="44"/>
      <c r="AJ18" s="174">
        <v>41556</v>
      </c>
      <c r="AK18" s="175"/>
      <c r="AL18" s="176"/>
      <c r="AM18" s="177" t="s">
        <v>37</v>
      </c>
      <c r="AN18" s="178"/>
      <c r="AO18" s="179" t="s">
        <v>38</v>
      </c>
      <c r="AP18" s="180"/>
      <c r="AQ18" s="181"/>
      <c r="AR18" s="182">
        <v>0.33333333333333331</v>
      </c>
      <c r="AS18" s="183"/>
      <c r="AT18" s="183"/>
      <c r="AU18" s="184"/>
      <c r="AV18" s="185" t="s">
        <v>39</v>
      </c>
      <c r="AW18" s="186"/>
      <c r="AX18" s="186"/>
      <c r="AY18" s="187"/>
      <c r="AZ18" s="185" t="s">
        <v>39</v>
      </c>
      <c r="BA18" s="186"/>
      <c r="BB18" s="186"/>
      <c r="BC18" s="187"/>
      <c r="BD18" s="185" t="s">
        <v>39</v>
      </c>
      <c r="BE18" s="186"/>
      <c r="BF18" s="186"/>
      <c r="BG18" s="246"/>
      <c r="BH18" s="44"/>
      <c r="BI18" s="39"/>
      <c r="BK18" s="33"/>
    </row>
    <row r="19" spans="2:71" ht="13.7" customHeight="1">
      <c r="B19" s="33"/>
      <c r="D19" s="39"/>
      <c r="E19" s="48"/>
      <c r="F19" s="46"/>
      <c r="G19" s="46"/>
      <c r="H19" s="46"/>
      <c r="I19" s="46"/>
      <c r="J19" s="46"/>
      <c r="K19" s="46"/>
      <c r="L19" s="46"/>
      <c r="M19" s="46"/>
      <c r="N19" s="46"/>
      <c r="O19" s="46"/>
      <c r="P19" s="46"/>
      <c r="Q19" s="46"/>
      <c r="R19" s="46"/>
      <c r="S19" s="46"/>
      <c r="T19" s="46"/>
      <c r="U19" s="46"/>
      <c r="V19" s="46"/>
      <c r="W19" s="46"/>
      <c r="X19" s="46"/>
      <c r="Y19" s="46"/>
      <c r="Z19" s="46"/>
      <c r="AA19" s="46"/>
      <c r="AB19" s="46"/>
      <c r="AC19" s="46"/>
      <c r="AD19" s="39"/>
      <c r="AF19" s="34"/>
      <c r="AI19" s="44"/>
      <c r="AJ19" s="188">
        <v>41557</v>
      </c>
      <c r="AK19" s="189"/>
      <c r="AL19" s="190"/>
      <c r="AM19" s="191" t="s">
        <v>40</v>
      </c>
      <c r="AN19" s="190"/>
      <c r="AO19" s="179"/>
      <c r="AP19" s="180"/>
      <c r="AQ19" s="181"/>
      <c r="AR19" s="192">
        <v>0.33333333333333331</v>
      </c>
      <c r="AS19" s="193"/>
      <c r="AT19" s="193"/>
      <c r="AU19" s="194"/>
      <c r="AV19" s="192">
        <v>9.375E-2</v>
      </c>
      <c r="AW19" s="193"/>
      <c r="AX19" s="193"/>
      <c r="AY19" s="194"/>
      <c r="AZ19" s="171" t="s">
        <v>41</v>
      </c>
      <c r="BA19" s="172"/>
      <c r="BB19" s="172"/>
      <c r="BC19" s="173"/>
      <c r="BD19" s="171" t="s">
        <v>41</v>
      </c>
      <c r="BE19" s="172"/>
      <c r="BF19" s="172"/>
      <c r="BG19" s="245"/>
      <c r="BH19" s="44"/>
      <c r="BI19" s="39"/>
      <c r="BK19" s="33"/>
    </row>
    <row r="20" spans="2:71" ht="13.7" customHeight="1">
      <c r="B20" s="33"/>
      <c r="D20" s="39"/>
      <c r="E20" s="44"/>
      <c r="F20" s="44"/>
      <c r="G20" s="49" t="s">
        <v>38</v>
      </c>
      <c r="H20" s="50"/>
      <c r="I20" s="50"/>
      <c r="J20" s="51"/>
      <c r="K20" s="49"/>
      <c r="L20" s="50" t="s">
        <v>42</v>
      </c>
      <c r="M20" s="50"/>
      <c r="N20" s="50"/>
      <c r="O20" s="50"/>
      <c r="P20" s="50"/>
      <c r="Q20" s="50"/>
      <c r="R20" s="50"/>
      <c r="S20" s="50"/>
      <c r="T20" s="50"/>
      <c r="U20" s="50"/>
      <c r="V20" s="50"/>
      <c r="W20" s="50"/>
      <c r="X20" s="50"/>
      <c r="Y20" s="50"/>
      <c r="Z20" s="51"/>
      <c r="AA20" s="44"/>
      <c r="AB20" s="44"/>
      <c r="AC20" s="44"/>
      <c r="AD20" s="39"/>
      <c r="AF20" s="34"/>
      <c r="AI20" s="44"/>
      <c r="AJ20" s="188">
        <v>41558</v>
      </c>
      <c r="AK20" s="189"/>
      <c r="AL20" s="190"/>
      <c r="AM20" s="191" t="s">
        <v>43</v>
      </c>
      <c r="AN20" s="190"/>
      <c r="AO20" s="179"/>
      <c r="AP20" s="180"/>
      <c r="AQ20" s="181"/>
      <c r="AR20" s="192">
        <v>0.33333333333333331</v>
      </c>
      <c r="AS20" s="193"/>
      <c r="AT20" s="193"/>
      <c r="AU20" s="194"/>
      <c r="AV20" s="192">
        <v>9.375E-2</v>
      </c>
      <c r="AW20" s="193"/>
      <c r="AX20" s="193"/>
      <c r="AY20" s="194"/>
      <c r="AZ20" s="171" t="s">
        <v>77</v>
      </c>
      <c r="BA20" s="172"/>
      <c r="BB20" s="172"/>
      <c r="BC20" s="173"/>
      <c r="BD20" s="171" t="s">
        <v>44</v>
      </c>
      <c r="BE20" s="172"/>
      <c r="BF20" s="172"/>
      <c r="BG20" s="245"/>
      <c r="BH20" s="44"/>
      <c r="BI20" s="39"/>
      <c r="BK20" s="33"/>
    </row>
    <row r="21" spans="2:71" ht="13.7" customHeight="1" thickBot="1">
      <c r="B21" s="33"/>
      <c r="D21" s="39"/>
      <c r="E21" s="44"/>
      <c r="F21" s="44"/>
      <c r="G21" s="52" t="s">
        <v>45</v>
      </c>
      <c r="H21" s="53"/>
      <c r="I21" s="53"/>
      <c r="J21" s="54"/>
      <c r="K21" s="52"/>
      <c r="L21" s="53" t="s">
        <v>46</v>
      </c>
      <c r="M21" s="53"/>
      <c r="N21" s="53"/>
      <c r="O21" s="53"/>
      <c r="P21" s="53"/>
      <c r="Q21" s="53"/>
      <c r="R21" s="53"/>
      <c r="S21" s="53"/>
      <c r="T21" s="53"/>
      <c r="U21" s="53"/>
      <c r="V21" s="53"/>
      <c r="W21" s="53"/>
      <c r="X21" s="53"/>
      <c r="Y21" s="53"/>
      <c r="Z21" s="54"/>
      <c r="AA21" s="44"/>
      <c r="AB21" s="44"/>
      <c r="AC21" s="44"/>
      <c r="AD21" s="39"/>
      <c r="AF21" s="34"/>
      <c r="AI21" s="44"/>
      <c r="AJ21" s="227">
        <v>41559</v>
      </c>
      <c r="AK21" s="228"/>
      <c r="AL21" s="229"/>
      <c r="AM21" s="240" t="s">
        <v>47</v>
      </c>
      <c r="AN21" s="241"/>
      <c r="AO21" s="237"/>
      <c r="AP21" s="238"/>
      <c r="AQ21" s="239"/>
      <c r="AR21" s="195" t="s">
        <v>48</v>
      </c>
      <c r="AS21" s="196"/>
      <c r="AT21" s="196"/>
      <c r="AU21" s="197"/>
      <c r="AV21" s="195" t="s">
        <v>48</v>
      </c>
      <c r="AW21" s="196"/>
      <c r="AX21" s="196"/>
      <c r="AY21" s="197"/>
      <c r="AZ21" s="264" t="s">
        <v>78</v>
      </c>
      <c r="BA21" s="265"/>
      <c r="BB21" s="265"/>
      <c r="BC21" s="273"/>
      <c r="BD21" s="264">
        <v>0.35416666666666669</v>
      </c>
      <c r="BE21" s="265"/>
      <c r="BF21" s="265"/>
      <c r="BG21" s="266"/>
      <c r="BH21" s="44"/>
      <c r="BI21" s="39"/>
      <c r="BK21" s="33"/>
    </row>
    <row r="22" spans="2:71" ht="13.7" customHeight="1">
      <c r="B22" s="33"/>
      <c r="D22" s="39"/>
      <c r="E22" s="44"/>
      <c r="F22" s="44"/>
      <c r="G22" s="55" t="s">
        <v>49</v>
      </c>
      <c r="H22" s="56"/>
      <c r="I22" s="56"/>
      <c r="J22" s="57"/>
      <c r="K22" s="55"/>
      <c r="L22" s="56" t="s">
        <v>50</v>
      </c>
      <c r="M22" s="56"/>
      <c r="N22" s="56"/>
      <c r="O22" s="56"/>
      <c r="P22" s="56"/>
      <c r="Q22" s="56"/>
      <c r="R22" s="56"/>
      <c r="S22" s="56"/>
      <c r="T22" s="56"/>
      <c r="U22" s="56"/>
      <c r="V22" s="56"/>
      <c r="W22" s="56"/>
      <c r="X22" s="56"/>
      <c r="Y22" s="56"/>
      <c r="Z22" s="57"/>
      <c r="AA22" s="44"/>
      <c r="AB22" s="44"/>
      <c r="AC22" s="44"/>
      <c r="AD22" s="39"/>
      <c r="AF22" s="34"/>
      <c r="AI22" s="44"/>
      <c r="AJ22" s="44"/>
      <c r="AK22" s="44"/>
      <c r="AL22" s="44"/>
      <c r="AM22" s="44"/>
      <c r="AN22" s="44"/>
      <c r="AO22" s="58"/>
      <c r="AP22" s="58"/>
      <c r="AQ22" s="58"/>
      <c r="AR22" s="44"/>
      <c r="AS22" s="44"/>
      <c r="AT22" s="44"/>
      <c r="AU22" s="44"/>
      <c r="AV22" s="44"/>
      <c r="AW22" s="44"/>
      <c r="AX22" s="44"/>
      <c r="AY22" s="44"/>
      <c r="AZ22" s="44"/>
      <c r="BA22" s="44"/>
      <c r="BB22" s="44"/>
      <c r="BC22" s="44"/>
      <c r="BD22" s="44"/>
      <c r="BE22" s="44"/>
      <c r="BF22" s="44"/>
      <c r="BG22" s="44"/>
      <c r="BH22" s="44"/>
      <c r="BI22" s="39"/>
      <c r="BK22" s="33"/>
    </row>
    <row r="23" spans="2:71" ht="13.7" customHeight="1">
      <c r="B23" s="33"/>
      <c r="D23" s="39"/>
      <c r="AA23" s="46"/>
      <c r="AB23" s="46"/>
      <c r="AC23" s="46"/>
      <c r="AD23" s="39"/>
      <c r="AF23" s="34"/>
      <c r="AI23" s="44"/>
      <c r="AJ23" s="45" t="s">
        <v>52</v>
      </c>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39"/>
      <c r="BK23" s="33"/>
    </row>
    <row r="24" spans="2:71" ht="13.7" customHeight="1" thickBot="1">
      <c r="B24" s="33"/>
      <c r="D24" s="39"/>
      <c r="E24" s="44"/>
      <c r="F24" s="44" t="s">
        <v>51</v>
      </c>
      <c r="G24" s="44"/>
      <c r="H24" s="44"/>
      <c r="I24" s="44"/>
      <c r="J24" s="44"/>
      <c r="K24" s="44"/>
      <c r="L24" s="44"/>
      <c r="M24" s="44"/>
      <c r="N24" s="44"/>
      <c r="O24" s="44"/>
      <c r="P24" s="44"/>
      <c r="Q24" s="44"/>
      <c r="R24" s="44"/>
      <c r="S24" s="44"/>
      <c r="T24" s="44"/>
      <c r="U24" s="44"/>
      <c r="V24" s="44"/>
      <c r="W24" s="44"/>
      <c r="X24" s="44"/>
      <c r="Y24" s="44"/>
      <c r="Z24" s="44"/>
      <c r="AA24" s="44"/>
      <c r="AB24" s="44"/>
      <c r="AC24" s="44"/>
      <c r="AD24" s="39"/>
      <c r="AF24" s="34"/>
      <c r="AI24" s="44"/>
      <c r="AJ24" s="46"/>
      <c r="AK24" s="46"/>
      <c r="AL24" s="46"/>
      <c r="AM24" s="46"/>
      <c r="AN24" s="46"/>
      <c r="AO24" s="46"/>
      <c r="AP24" s="46"/>
      <c r="AQ24" s="46"/>
      <c r="AR24" s="46"/>
      <c r="AS24" s="46"/>
      <c r="AT24" s="46"/>
      <c r="AU24" s="46"/>
      <c r="AV24" s="46"/>
      <c r="AW24" s="46"/>
      <c r="AX24" s="46"/>
      <c r="AY24" s="46"/>
      <c r="AZ24" s="46"/>
      <c r="BA24" s="76"/>
      <c r="BB24" s="76"/>
      <c r="BC24" s="76"/>
      <c r="BD24" s="76"/>
      <c r="BE24" s="76"/>
      <c r="BF24" s="76"/>
      <c r="BG24" s="76"/>
      <c r="BH24" s="44"/>
      <c r="BI24" s="39"/>
      <c r="BK24" s="33"/>
      <c r="BS24" s="39"/>
    </row>
    <row r="25" spans="2:71" ht="13.7" customHeight="1" thickBot="1">
      <c r="B25" s="33"/>
      <c r="D25" s="39"/>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39"/>
      <c r="AF25" s="34"/>
      <c r="AI25" s="44"/>
      <c r="AJ25" s="219" t="s">
        <v>54</v>
      </c>
      <c r="AK25" s="220"/>
      <c r="AL25" s="220" t="s">
        <v>55</v>
      </c>
      <c r="AM25" s="221"/>
      <c r="AN25" s="165" t="s">
        <v>56</v>
      </c>
      <c r="AO25" s="168"/>
      <c r="AP25" s="168"/>
      <c r="AQ25" s="169"/>
      <c r="AR25" s="165" t="s">
        <v>57</v>
      </c>
      <c r="AS25" s="168"/>
      <c r="AT25" s="168"/>
      <c r="AU25" s="222"/>
      <c r="AV25" s="223" t="s">
        <v>58</v>
      </c>
      <c r="AW25" s="168"/>
      <c r="AX25" s="168"/>
      <c r="AY25" s="169"/>
      <c r="AZ25" s="165" t="s">
        <v>59</v>
      </c>
      <c r="BA25" s="168"/>
      <c r="BB25" s="168"/>
      <c r="BC25" s="168"/>
      <c r="BD25" s="168"/>
      <c r="BE25" s="168"/>
      <c r="BF25" s="168"/>
      <c r="BG25" s="170"/>
      <c r="BH25" s="44"/>
      <c r="BI25" s="39"/>
      <c r="BK25" s="33"/>
    </row>
    <row r="26" spans="2:71" ht="13.7" customHeight="1">
      <c r="B26" s="33"/>
      <c r="D26" s="39"/>
      <c r="E26" s="40" t="s">
        <v>53</v>
      </c>
      <c r="F26" s="41"/>
      <c r="G26" s="41"/>
      <c r="H26" s="41"/>
      <c r="I26" s="41"/>
      <c r="J26" s="41"/>
      <c r="K26" s="41"/>
      <c r="L26" s="41"/>
      <c r="M26" s="41"/>
      <c r="N26" s="41"/>
      <c r="O26" s="41"/>
      <c r="P26" s="41"/>
      <c r="Q26" s="41"/>
      <c r="R26" s="41"/>
      <c r="S26" s="41"/>
      <c r="T26" s="41"/>
      <c r="U26" s="41"/>
      <c r="V26" s="41"/>
      <c r="W26" s="41"/>
      <c r="X26" s="41"/>
      <c r="Y26" s="41"/>
      <c r="Z26" s="41"/>
      <c r="AA26" s="41"/>
      <c r="AB26" s="41"/>
      <c r="AC26" s="41"/>
      <c r="AD26" s="39"/>
      <c r="AF26" s="34"/>
      <c r="AI26" s="44"/>
      <c r="AJ26" s="259">
        <v>8</v>
      </c>
      <c r="AK26" s="260"/>
      <c r="AL26" s="257" t="s">
        <v>79</v>
      </c>
      <c r="AM26" s="258"/>
      <c r="AN26" s="255">
        <v>8</v>
      </c>
      <c r="AO26" s="253"/>
      <c r="AP26" s="253"/>
      <c r="AQ26" s="254"/>
      <c r="AR26" s="255">
        <v>8</v>
      </c>
      <c r="AS26" s="253"/>
      <c r="AT26" s="253"/>
      <c r="AU26" s="256"/>
      <c r="AV26" s="252"/>
      <c r="AW26" s="253"/>
      <c r="AX26" s="253"/>
      <c r="AY26" s="254"/>
      <c r="AZ26" s="267" t="s">
        <v>96</v>
      </c>
      <c r="BA26" s="268"/>
      <c r="BB26" s="268"/>
      <c r="BC26" s="268"/>
      <c r="BD26" s="268"/>
      <c r="BE26" s="268"/>
      <c r="BF26" s="268"/>
      <c r="BG26" s="269"/>
      <c r="BH26" s="44"/>
      <c r="BI26" s="39"/>
      <c r="BK26" s="33"/>
    </row>
    <row r="27" spans="2:71" ht="13.7" customHeight="1">
      <c r="B27" s="33"/>
      <c r="D27" s="39"/>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39"/>
      <c r="AF27" s="34"/>
      <c r="AI27" s="44"/>
      <c r="AJ27" s="250">
        <v>9</v>
      </c>
      <c r="AK27" s="251"/>
      <c r="AL27" s="248" t="s">
        <v>37</v>
      </c>
      <c r="AM27" s="249"/>
      <c r="AN27" s="211">
        <f>AR27+AV27</f>
        <v>0</v>
      </c>
      <c r="AO27" s="212"/>
      <c r="AP27" s="212"/>
      <c r="AQ27" s="215"/>
      <c r="AR27" s="211"/>
      <c r="AS27" s="212"/>
      <c r="AT27" s="212"/>
      <c r="AU27" s="213"/>
      <c r="AV27" s="214"/>
      <c r="AW27" s="212"/>
      <c r="AX27" s="212"/>
      <c r="AY27" s="215"/>
      <c r="AZ27" s="270" t="s">
        <v>60</v>
      </c>
      <c r="BA27" s="271"/>
      <c r="BB27" s="271"/>
      <c r="BC27" s="271"/>
      <c r="BD27" s="271"/>
      <c r="BE27" s="271"/>
      <c r="BF27" s="271"/>
      <c r="BG27" s="272"/>
      <c r="BH27" s="44"/>
      <c r="BI27" s="39"/>
      <c r="BK27" s="33"/>
    </row>
    <row r="28" spans="2:71" ht="13.7" customHeight="1">
      <c r="B28" s="33"/>
      <c r="D28" s="39"/>
      <c r="E28" s="44"/>
      <c r="F28" s="44" t="s">
        <v>61</v>
      </c>
      <c r="G28" s="44"/>
      <c r="H28" s="44"/>
      <c r="I28" s="44"/>
      <c r="J28" s="44"/>
      <c r="K28" s="44"/>
      <c r="L28" s="44"/>
      <c r="M28" s="44"/>
      <c r="N28" s="44"/>
      <c r="O28" s="44"/>
      <c r="P28" s="44"/>
      <c r="Q28" s="44"/>
      <c r="R28" s="44"/>
      <c r="S28" s="44"/>
      <c r="T28" s="44"/>
      <c r="U28" s="44"/>
      <c r="V28" s="44"/>
      <c r="W28" s="44"/>
      <c r="X28" s="44"/>
      <c r="Y28" s="44"/>
      <c r="Z28" s="44"/>
      <c r="AA28" s="44"/>
      <c r="AB28" s="44"/>
      <c r="AC28" s="44"/>
      <c r="AD28" s="39"/>
      <c r="AF28" s="34"/>
      <c r="AI28" s="44"/>
      <c r="AJ28" s="207">
        <v>10</v>
      </c>
      <c r="AK28" s="208"/>
      <c r="AL28" s="209" t="s">
        <v>40</v>
      </c>
      <c r="AM28" s="210"/>
      <c r="AN28" s="211">
        <f>AR28+AV28</f>
        <v>10.25</v>
      </c>
      <c r="AO28" s="212"/>
      <c r="AP28" s="212"/>
      <c r="AQ28" s="215"/>
      <c r="AR28" s="211">
        <v>8</v>
      </c>
      <c r="AS28" s="212"/>
      <c r="AT28" s="212"/>
      <c r="AU28" s="213"/>
      <c r="AV28" s="214">
        <v>2.25</v>
      </c>
      <c r="AW28" s="212"/>
      <c r="AX28" s="212"/>
      <c r="AY28" s="215"/>
      <c r="AZ28" s="216"/>
      <c r="BA28" s="217"/>
      <c r="BB28" s="217"/>
      <c r="BC28" s="217"/>
      <c r="BD28" s="217"/>
      <c r="BE28" s="217"/>
      <c r="BF28" s="217"/>
      <c r="BG28" s="218"/>
      <c r="BH28" s="44"/>
      <c r="BI28" s="39"/>
      <c r="BK28" s="33"/>
    </row>
    <row r="29" spans="2:71" ht="13.7" customHeight="1">
      <c r="B29" s="33"/>
      <c r="D29" s="39"/>
      <c r="E29" s="44"/>
      <c r="F29" s="44" t="s">
        <v>62</v>
      </c>
      <c r="G29" s="44"/>
      <c r="H29" s="44"/>
      <c r="I29" s="44"/>
      <c r="J29" s="44"/>
      <c r="K29" s="44"/>
      <c r="L29" s="44"/>
      <c r="M29" s="44"/>
      <c r="N29" s="44"/>
      <c r="O29" s="44"/>
      <c r="P29" s="44"/>
      <c r="Q29" s="44"/>
      <c r="R29" s="44"/>
      <c r="S29" s="44"/>
      <c r="T29" s="44"/>
      <c r="U29" s="44"/>
      <c r="V29" s="44"/>
      <c r="W29" s="44"/>
      <c r="X29" s="44"/>
      <c r="Y29" s="44"/>
      <c r="Z29" s="44"/>
      <c r="AA29" s="44"/>
      <c r="AB29" s="44"/>
      <c r="AC29" s="44"/>
      <c r="AD29" s="39"/>
      <c r="AF29" s="34"/>
      <c r="AI29" s="44"/>
      <c r="AJ29" s="207">
        <v>11</v>
      </c>
      <c r="AK29" s="208"/>
      <c r="AL29" s="209" t="s">
        <v>43</v>
      </c>
      <c r="AM29" s="210"/>
      <c r="AN29" s="211">
        <f>AR29+AV29</f>
        <v>10.25</v>
      </c>
      <c r="AO29" s="212"/>
      <c r="AP29" s="212"/>
      <c r="AQ29" s="215"/>
      <c r="AR29" s="211">
        <v>10.25</v>
      </c>
      <c r="AS29" s="212"/>
      <c r="AT29" s="212"/>
      <c r="AU29" s="213"/>
      <c r="AV29" s="214"/>
      <c r="AW29" s="212"/>
      <c r="AX29" s="212"/>
      <c r="AY29" s="215"/>
      <c r="AZ29" s="216" t="s">
        <v>94</v>
      </c>
      <c r="BA29" s="217"/>
      <c r="BB29" s="217"/>
      <c r="BC29" s="217"/>
      <c r="BD29" s="217"/>
      <c r="BE29" s="217"/>
      <c r="BF29" s="217"/>
      <c r="BG29" s="218"/>
      <c r="BH29" s="44"/>
      <c r="BI29" s="39"/>
      <c r="BK29" s="33"/>
    </row>
    <row r="30" spans="2:71" ht="13.7" customHeight="1" thickBot="1">
      <c r="B30" s="33"/>
      <c r="D30" s="39"/>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39"/>
      <c r="AF30" s="34"/>
      <c r="AI30" s="44"/>
      <c r="AJ30" s="198">
        <v>12</v>
      </c>
      <c r="AK30" s="199"/>
      <c r="AL30" s="200" t="s">
        <v>47</v>
      </c>
      <c r="AM30" s="201"/>
      <c r="AN30" s="202">
        <f>AR30+AV30</f>
        <v>8.5</v>
      </c>
      <c r="AO30" s="203"/>
      <c r="AP30" s="203"/>
      <c r="AQ30" s="206"/>
      <c r="AR30" s="202">
        <v>6</v>
      </c>
      <c r="AS30" s="203"/>
      <c r="AT30" s="203"/>
      <c r="AU30" s="204"/>
      <c r="AV30" s="205">
        <v>2.5</v>
      </c>
      <c r="AW30" s="203"/>
      <c r="AX30" s="203"/>
      <c r="AY30" s="206"/>
      <c r="AZ30" s="261" t="s">
        <v>63</v>
      </c>
      <c r="BA30" s="262"/>
      <c r="BB30" s="262"/>
      <c r="BC30" s="262"/>
      <c r="BD30" s="262"/>
      <c r="BE30" s="262"/>
      <c r="BF30" s="262"/>
      <c r="BG30" s="263"/>
      <c r="BH30" s="44"/>
      <c r="BI30" s="39"/>
      <c r="BK30" s="33"/>
    </row>
    <row r="31" spans="2:71" ht="13.7" customHeight="1">
      <c r="B31" s="33"/>
      <c r="D31" s="39"/>
      <c r="E31" s="44"/>
      <c r="F31" s="44" t="s">
        <v>64</v>
      </c>
      <c r="G31" s="44"/>
      <c r="H31" s="44"/>
      <c r="I31" s="44"/>
      <c r="J31" s="44"/>
      <c r="K31" s="44"/>
      <c r="L31" s="44"/>
      <c r="M31" s="44"/>
      <c r="N31" s="44"/>
      <c r="O31" s="44"/>
      <c r="P31" s="44"/>
      <c r="Q31" s="44"/>
      <c r="R31" s="44"/>
      <c r="S31" s="44"/>
      <c r="T31" s="44"/>
      <c r="U31" s="44"/>
      <c r="V31" s="44"/>
      <c r="W31" s="44"/>
      <c r="X31" s="44"/>
      <c r="Y31" s="44"/>
      <c r="Z31" s="44"/>
      <c r="AA31" s="44"/>
      <c r="AB31" s="44"/>
      <c r="AC31" s="44"/>
      <c r="AD31" s="39"/>
      <c r="AF31" s="34"/>
      <c r="AI31" s="44"/>
      <c r="BH31" s="44"/>
      <c r="BI31" s="39"/>
      <c r="BK31" s="33"/>
    </row>
    <row r="32" spans="2:71" ht="13.7" customHeight="1">
      <c r="B32" s="33"/>
      <c r="D32" s="39"/>
      <c r="E32" s="44"/>
      <c r="F32" s="44" t="s">
        <v>65</v>
      </c>
      <c r="G32" s="44"/>
      <c r="H32" s="44"/>
      <c r="I32" s="44"/>
      <c r="J32" s="44"/>
      <c r="K32" s="44"/>
      <c r="L32" s="44"/>
      <c r="M32" s="44"/>
      <c r="N32" s="44"/>
      <c r="O32" s="44"/>
      <c r="P32" s="44"/>
      <c r="Q32" s="44"/>
      <c r="R32" s="44"/>
      <c r="S32" s="44"/>
      <c r="T32" s="44"/>
      <c r="U32" s="44"/>
      <c r="V32" s="44"/>
      <c r="W32" s="44"/>
      <c r="X32" s="44"/>
      <c r="Y32" s="44"/>
      <c r="Z32" s="44"/>
      <c r="AA32" s="44"/>
      <c r="AB32" s="44"/>
      <c r="AC32" s="44"/>
      <c r="AD32" s="39"/>
      <c r="AF32" s="34"/>
      <c r="AI32" s="44"/>
      <c r="AJ32" s="45" t="s">
        <v>81</v>
      </c>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39"/>
      <c r="BK32" s="33"/>
    </row>
    <row r="33" spans="2:63" ht="13.7" customHeight="1">
      <c r="B33" s="33"/>
      <c r="D33" s="39"/>
      <c r="E33" s="44"/>
      <c r="F33" s="44" t="s">
        <v>66</v>
      </c>
      <c r="G33" s="44"/>
      <c r="H33" s="44"/>
      <c r="I33" s="44"/>
      <c r="J33" s="44"/>
      <c r="K33" s="44"/>
      <c r="L33" s="44"/>
      <c r="M33" s="44"/>
      <c r="N33" s="44"/>
      <c r="O33" s="44"/>
      <c r="P33" s="44"/>
      <c r="Q33" s="44"/>
      <c r="R33" s="44"/>
      <c r="S33" s="44"/>
      <c r="T33" s="44"/>
      <c r="U33" s="44"/>
      <c r="V33" s="44"/>
      <c r="W33" s="44"/>
      <c r="X33" s="44"/>
      <c r="Y33" s="44"/>
      <c r="Z33" s="44"/>
      <c r="AA33" s="44"/>
      <c r="AB33" s="44"/>
      <c r="AC33" s="44"/>
      <c r="AD33" s="39"/>
      <c r="AF33" s="3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39"/>
      <c r="BK33" s="33"/>
    </row>
    <row r="34" spans="2:63" ht="13.7" customHeight="1">
      <c r="B34" s="33"/>
      <c r="D34" s="39"/>
      <c r="E34" s="44"/>
      <c r="F34" s="44" t="s">
        <v>91</v>
      </c>
      <c r="G34" s="44"/>
      <c r="H34" s="44"/>
      <c r="I34" s="44"/>
      <c r="J34" s="44"/>
      <c r="K34" s="44"/>
      <c r="L34" s="44"/>
      <c r="M34" s="44"/>
      <c r="N34" s="44"/>
      <c r="O34" s="44"/>
      <c r="P34" s="44"/>
      <c r="Q34" s="44"/>
      <c r="R34" s="44"/>
      <c r="S34" s="44"/>
      <c r="T34" s="44"/>
      <c r="U34" s="44"/>
      <c r="V34" s="44"/>
      <c r="W34" s="44"/>
      <c r="X34" s="44"/>
      <c r="Y34" s="44"/>
      <c r="Z34" s="44"/>
      <c r="AA34" s="44"/>
      <c r="AB34" s="44"/>
      <c r="AC34" s="44"/>
      <c r="AD34" s="39"/>
      <c r="AF34" s="34"/>
      <c r="AI34" s="44"/>
      <c r="AJ34" s="77" t="s">
        <v>74</v>
      </c>
      <c r="AK34" s="274" t="s">
        <v>83</v>
      </c>
      <c r="AL34" s="274"/>
      <c r="AM34" s="274"/>
      <c r="AN34" s="274"/>
      <c r="AO34" s="274"/>
      <c r="AP34" s="274"/>
      <c r="AQ34" s="274"/>
      <c r="AR34" s="274"/>
      <c r="AS34" s="81" t="s">
        <v>84</v>
      </c>
      <c r="AT34" s="274" t="s">
        <v>82</v>
      </c>
      <c r="AU34" s="274"/>
      <c r="AV34" s="274"/>
      <c r="AW34" s="274"/>
      <c r="AX34" s="274"/>
      <c r="AY34" s="274"/>
      <c r="AZ34" s="274"/>
      <c r="BA34" s="274"/>
      <c r="BB34" s="274"/>
      <c r="BC34" s="274"/>
      <c r="BD34" s="274"/>
      <c r="BE34" s="274"/>
      <c r="BF34" s="274"/>
      <c r="BG34" s="274"/>
      <c r="BH34" s="44"/>
      <c r="BI34" s="39"/>
      <c r="BK34" s="33"/>
    </row>
    <row r="35" spans="2:63" ht="13.7" customHeight="1">
      <c r="B35" s="33"/>
      <c r="D35" s="39"/>
      <c r="E35" s="44"/>
      <c r="F35" s="44" t="s">
        <v>92</v>
      </c>
      <c r="G35" s="44"/>
      <c r="H35" s="44"/>
      <c r="I35" s="44"/>
      <c r="J35" s="44"/>
      <c r="K35" s="44"/>
      <c r="L35" s="44"/>
      <c r="M35" s="44"/>
      <c r="N35" s="44"/>
      <c r="O35" s="44"/>
      <c r="P35" s="44"/>
      <c r="Q35" s="44"/>
      <c r="R35" s="44"/>
      <c r="S35" s="44"/>
      <c r="T35" s="44"/>
      <c r="U35" s="44"/>
      <c r="V35" s="44"/>
      <c r="W35" s="44"/>
      <c r="X35" s="44"/>
      <c r="Y35" s="44"/>
      <c r="Z35" s="44"/>
      <c r="AA35" s="44"/>
      <c r="AB35" s="44"/>
      <c r="AC35" s="44"/>
      <c r="AD35" s="39"/>
      <c r="AF35" s="34"/>
      <c r="AI35" s="44"/>
      <c r="AJ35" s="77" t="s">
        <v>74</v>
      </c>
      <c r="AK35" s="274" t="s">
        <v>85</v>
      </c>
      <c r="AL35" s="274"/>
      <c r="AM35" s="274"/>
      <c r="AN35" s="274"/>
      <c r="AO35" s="274"/>
      <c r="AP35" s="274"/>
      <c r="AQ35" s="274"/>
      <c r="AR35" s="274"/>
      <c r="AS35" s="81" t="s">
        <v>84</v>
      </c>
      <c r="AT35" s="274" t="s">
        <v>93</v>
      </c>
      <c r="AU35" s="274"/>
      <c r="AV35" s="274"/>
      <c r="AW35" s="274"/>
      <c r="AX35" s="274"/>
      <c r="AY35" s="274"/>
      <c r="AZ35" s="274"/>
      <c r="BA35" s="274"/>
      <c r="BB35" s="274"/>
      <c r="BC35" s="274"/>
      <c r="BD35" s="274"/>
      <c r="BE35" s="274"/>
      <c r="BF35" s="274"/>
      <c r="BG35" s="274"/>
      <c r="BH35" s="44"/>
      <c r="BI35" s="39"/>
      <c r="BK35" s="33"/>
    </row>
    <row r="36" spans="2:63" ht="13.7" customHeight="1">
      <c r="B36" s="33"/>
      <c r="D36" s="39"/>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39"/>
      <c r="AF36" s="34"/>
      <c r="AI36" s="44"/>
      <c r="AJ36" s="77" t="s">
        <v>74</v>
      </c>
      <c r="AK36" s="274" t="s">
        <v>86</v>
      </c>
      <c r="AL36" s="274"/>
      <c r="AM36" s="274"/>
      <c r="AN36" s="274"/>
      <c r="AO36" s="274"/>
      <c r="AP36" s="274"/>
      <c r="AQ36" s="274"/>
      <c r="AR36" s="274"/>
      <c r="AS36" s="81" t="s">
        <v>84</v>
      </c>
      <c r="AT36" s="274" t="s">
        <v>94</v>
      </c>
      <c r="AU36" s="274"/>
      <c r="AV36" s="274"/>
      <c r="AW36" s="274"/>
      <c r="AX36" s="274"/>
      <c r="AY36" s="274"/>
      <c r="AZ36" s="274"/>
      <c r="BA36" s="274"/>
      <c r="BB36" s="274"/>
      <c r="BC36" s="274"/>
      <c r="BD36" s="274"/>
      <c r="BE36" s="274"/>
      <c r="BF36" s="274"/>
      <c r="BG36" s="274"/>
      <c r="BH36" s="44"/>
      <c r="BI36" s="39"/>
      <c r="BK36" s="33"/>
    </row>
    <row r="37" spans="2:63" ht="13.7" customHeight="1">
      <c r="B37" s="33"/>
      <c r="D37" s="39"/>
      <c r="E37" s="40" t="s">
        <v>63</v>
      </c>
      <c r="F37" s="41"/>
      <c r="G37" s="41"/>
      <c r="H37" s="41"/>
      <c r="I37" s="41"/>
      <c r="J37" s="41"/>
      <c r="K37" s="41"/>
      <c r="L37" s="41"/>
      <c r="M37" s="41"/>
      <c r="N37" s="41"/>
      <c r="O37" s="41"/>
      <c r="P37" s="41"/>
      <c r="Q37" s="41"/>
      <c r="R37" s="41"/>
      <c r="S37" s="41"/>
      <c r="T37" s="41"/>
      <c r="U37" s="41"/>
      <c r="V37" s="41"/>
      <c r="W37" s="41"/>
      <c r="X37" s="41"/>
      <c r="Y37" s="41"/>
      <c r="Z37" s="41"/>
      <c r="AA37" s="41"/>
      <c r="AB37" s="41"/>
      <c r="AC37" s="41"/>
      <c r="AD37" s="39"/>
      <c r="AF37" s="34"/>
      <c r="AI37" s="44"/>
      <c r="AJ37" s="77" t="s">
        <v>74</v>
      </c>
      <c r="AK37" s="274" t="s">
        <v>87</v>
      </c>
      <c r="AL37" s="274"/>
      <c r="AM37" s="274"/>
      <c r="AN37" s="274"/>
      <c r="AO37" s="274"/>
      <c r="AP37" s="274"/>
      <c r="AQ37" s="274"/>
      <c r="AR37" s="274"/>
      <c r="AS37" s="81" t="s">
        <v>84</v>
      </c>
      <c r="AT37" s="274" t="s">
        <v>63</v>
      </c>
      <c r="AU37" s="274"/>
      <c r="AV37" s="274"/>
      <c r="AW37" s="274"/>
      <c r="AX37" s="274"/>
      <c r="AY37" s="274"/>
      <c r="AZ37" s="274"/>
      <c r="BA37" s="274"/>
      <c r="BB37" s="274"/>
      <c r="BC37" s="274"/>
      <c r="BD37" s="274"/>
      <c r="BE37" s="274"/>
      <c r="BF37" s="274"/>
      <c r="BG37" s="274"/>
      <c r="BH37" s="44"/>
      <c r="BI37" s="39"/>
      <c r="BK37" s="33"/>
    </row>
    <row r="38" spans="2:63" ht="13.7" customHeight="1">
      <c r="B38" s="33"/>
      <c r="D38" s="39"/>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39"/>
      <c r="AF38" s="34"/>
      <c r="AI38" s="44"/>
      <c r="AJ38" s="77" t="s">
        <v>74</v>
      </c>
      <c r="AK38" s="274" t="s">
        <v>88</v>
      </c>
      <c r="AL38" s="274"/>
      <c r="AM38" s="274"/>
      <c r="AN38" s="274"/>
      <c r="AO38" s="274"/>
      <c r="AP38" s="274"/>
      <c r="AQ38" s="274"/>
      <c r="AR38" s="274"/>
      <c r="AS38" s="81" t="s">
        <v>84</v>
      </c>
      <c r="AT38" s="217" t="s">
        <v>95</v>
      </c>
      <c r="AU38" s="217"/>
      <c r="AV38" s="217"/>
      <c r="AW38" s="217"/>
      <c r="AX38" s="217"/>
      <c r="AY38" s="217"/>
      <c r="AZ38" s="217"/>
      <c r="BA38" s="217"/>
      <c r="BB38" s="217"/>
      <c r="BC38" s="217"/>
      <c r="BD38" s="217"/>
      <c r="BE38" s="217"/>
      <c r="BF38" s="217"/>
      <c r="BG38" s="217"/>
      <c r="BH38" s="217"/>
      <c r="BI38" s="39"/>
      <c r="BK38" s="33"/>
    </row>
    <row r="39" spans="2:63" ht="13.7" customHeight="1">
      <c r="B39" s="33"/>
      <c r="D39" s="39"/>
      <c r="E39" s="44"/>
      <c r="F39" s="44" t="s">
        <v>67</v>
      </c>
      <c r="G39" s="44"/>
      <c r="H39" s="44"/>
      <c r="I39" s="44"/>
      <c r="J39" s="44"/>
      <c r="K39" s="44"/>
      <c r="L39" s="44"/>
      <c r="M39" s="44"/>
      <c r="N39" s="44"/>
      <c r="O39" s="44"/>
      <c r="P39" s="44"/>
      <c r="Q39" s="44"/>
      <c r="R39" s="44"/>
      <c r="S39" s="44"/>
      <c r="T39" s="44"/>
      <c r="U39" s="44"/>
      <c r="V39" s="44"/>
      <c r="W39" s="44"/>
      <c r="X39" s="44"/>
      <c r="Y39" s="44"/>
      <c r="Z39" s="44"/>
      <c r="AA39" s="44"/>
      <c r="AB39" s="44"/>
      <c r="AC39" s="44"/>
      <c r="AD39" s="39"/>
      <c r="AF39" s="34"/>
      <c r="AI39" s="44"/>
      <c r="AJ39" s="77"/>
      <c r="AK39" s="81"/>
      <c r="AL39" s="81"/>
      <c r="AM39" s="81"/>
      <c r="AN39" s="81"/>
      <c r="AO39" s="81"/>
      <c r="AP39" s="81"/>
      <c r="AQ39" s="81"/>
      <c r="AR39" s="81"/>
      <c r="AS39" s="81"/>
      <c r="AT39" s="80"/>
      <c r="AU39" s="80"/>
      <c r="AV39" s="80"/>
      <c r="AW39" s="80"/>
      <c r="AX39" s="80"/>
      <c r="AY39" s="80"/>
      <c r="AZ39" s="80"/>
      <c r="BA39" s="80"/>
      <c r="BB39" s="80"/>
      <c r="BC39" s="80"/>
      <c r="BD39" s="80"/>
      <c r="BE39" s="80"/>
      <c r="BF39" s="80"/>
      <c r="BG39" s="80"/>
      <c r="BH39" s="80"/>
      <c r="BI39" s="39"/>
      <c r="BK39" s="33"/>
    </row>
    <row r="40" spans="2:63" ht="13.7" customHeight="1">
      <c r="B40" s="33"/>
      <c r="D40" s="39"/>
      <c r="E40" s="44"/>
      <c r="F40" s="44" t="s">
        <v>68</v>
      </c>
      <c r="G40" s="44"/>
      <c r="H40" s="44"/>
      <c r="I40" s="44"/>
      <c r="J40" s="44"/>
      <c r="K40" s="44"/>
      <c r="L40" s="44"/>
      <c r="M40" s="44"/>
      <c r="N40" s="44"/>
      <c r="O40" s="44"/>
      <c r="P40" s="44"/>
      <c r="Q40" s="44"/>
      <c r="R40" s="44"/>
      <c r="S40" s="44"/>
      <c r="T40" s="44"/>
      <c r="U40" s="44"/>
      <c r="V40" s="44"/>
      <c r="W40" s="44"/>
      <c r="X40" s="44"/>
      <c r="Y40" s="44"/>
      <c r="Z40" s="44"/>
      <c r="AA40" s="44"/>
      <c r="AB40" s="44"/>
      <c r="AC40" s="44"/>
      <c r="AD40" s="39"/>
      <c r="AF40" s="34"/>
      <c r="AI40" s="44"/>
      <c r="AJ40" s="44"/>
      <c r="AK40" s="77" t="s">
        <v>98</v>
      </c>
      <c r="AL40" s="44" t="s">
        <v>89</v>
      </c>
      <c r="AM40" s="44"/>
      <c r="AN40" s="44"/>
      <c r="AO40" s="44"/>
      <c r="AP40" s="44"/>
      <c r="AQ40" s="44"/>
      <c r="AR40" s="44"/>
      <c r="AS40" s="44"/>
      <c r="AT40" s="44"/>
      <c r="AU40" s="44"/>
      <c r="AV40" s="44"/>
      <c r="AW40" s="44"/>
      <c r="AX40" s="44"/>
      <c r="AY40" s="44"/>
      <c r="AZ40" s="44"/>
      <c r="BA40" s="44"/>
      <c r="BB40" s="44"/>
      <c r="BC40" s="44"/>
      <c r="BD40" s="44"/>
      <c r="BE40" s="44"/>
      <c r="BF40" s="44"/>
      <c r="BG40" s="44"/>
      <c r="BH40" s="44"/>
      <c r="BI40" s="39"/>
      <c r="BK40" s="33"/>
    </row>
    <row r="41" spans="2:63" ht="13.7" customHeight="1">
      <c r="B41" s="33"/>
      <c r="D41" s="39"/>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39"/>
      <c r="AF41" s="34"/>
      <c r="AI41" s="44"/>
      <c r="AJ41" s="44"/>
      <c r="AK41" s="77"/>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39"/>
      <c r="BK41" s="33"/>
    </row>
    <row r="42" spans="2:63" ht="13.7" customHeight="1">
      <c r="B42" s="33"/>
      <c r="D42" s="39"/>
      <c r="E42" s="44"/>
      <c r="F42" s="44" t="s">
        <v>75</v>
      </c>
      <c r="G42" s="44"/>
      <c r="H42" s="44"/>
      <c r="I42" s="44"/>
      <c r="J42" s="44"/>
      <c r="K42" s="44"/>
      <c r="L42" s="44"/>
      <c r="M42" s="44"/>
      <c r="N42" s="44"/>
      <c r="O42" s="44"/>
      <c r="P42" s="44"/>
      <c r="Q42" s="44"/>
      <c r="R42" s="44"/>
      <c r="S42" s="44"/>
      <c r="T42" s="44"/>
      <c r="U42" s="44"/>
      <c r="V42" s="44"/>
      <c r="W42" s="44"/>
      <c r="X42" s="44"/>
      <c r="Y42" s="44"/>
      <c r="Z42" s="44"/>
      <c r="AA42" s="44"/>
      <c r="AB42" s="44"/>
      <c r="AC42" s="44"/>
      <c r="AD42" s="39"/>
      <c r="AF42" s="34"/>
      <c r="AI42" s="78"/>
      <c r="AJ42" s="78"/>
      <c r="AK42" s="79"/>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39"/>
      <c r="BK42" s="33"/>
    </row>
    <row r="43" spans="2:63" ht="13.7" customHeight="1">
      <c r="B43" s="33"/>
      <c r="AF43" s="34"/>
      <c r="BK43" s="33"/>
    </row>
    <row r="44" spans="2:63" ht="4.7" customHeight="1">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4"/>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row>
  </sheetData>
  <mergeCells count="88">
    <mergeCell ref="AT37:BG37"/>
    <mergeCell ref="AT36:BG36"/>
    <mergeCell ref="AT35:BG35"/>
    <mergeCell ref="AT34:BG34"/>
    <mergeCell ref="AK38:AR38"/>
    <mergeCell ref="AK37:AR37"/>
    <mergeCell ref="AK36:AR36"/>
    <mergeCell ref="AK35:AR35"/>
    <mergeCell ref="AK34:AR34"/>
    <mergeCell ref="AT38:BH38"/>
    <mergeCell ref="AZ29:BG29"/>
    <mergeCell ref="AZ30:BG30"/>
    <mergeCell ref="AV27:AY27"/>
    <mergeCell ref="BD21:BG21"/>
    <mergeCell ref="BD20:BG20"/>
    <mergeCell ref="AZ26:BG26"/>
    <mergeCell ref="AZ27:BG27"/>
    <mergeCell ref="AZ21:BC21"/>
    <mergeCell ref="AZ20:BC20"/>
    <mergeCell ref="AV20:AY20"/>
    <mergeCell ref="AV21:AY21"/>
    <mergeCell ref="AR27:AU27"/>
    <mergeCell ref="AL27:AM27"/>
    <mergeCell ref="AJ27:AK27"/>
    <mergeCell ref="AV26:AY26"/>
    <mergeCell ref="AR26:AU26"/>
    <mergeCell ref="AL26:AM26"/>
    <mergeCell ref="AJ26:AK26"/>
    <mergeCell ref="AN27:AQ27"/>
    <mergeCell ref="AN26:AQ26"/>
    <mergeCell ref="AZ17:BC17"/>
    <mergeCell ref="BD19:BG19"/>
    <mergeCell ref="BD18:BG18"/>
    <mergeCell ref="BD17:BG17"/>
    <mergeCell ref="AV17:AY17"/>
    <mergeCell ref="AR17:AU17"/>
    <mergeCell ref="AJ21:AL21"/>
    <mergeCell ref="AJ20:AL20"/>
    <mergeCell ref="AJ17:AL17"/>
    <mergeCell ref="AM17:AN17"/>
    <mergeCell ref="AO17:AQ17"/>
    <mergeCell ref="AO20:AQ20"/>
    <mergeCell ref="AO21:AQ21"/>
    <mergeCell ref="AM20:AN20"/>
    <mergeCell ref="AM21:AN21"/>
    <mergeCell ref="BD16:BG16"/>
    <mergeCell ref="AJ29:AK29"/>
    <mergeCell ref="AL29:AM29"/>
    <mergeCell ref="AR29:AU29"/>
    <mergeCell ref="AV29:AY29"/>
    <mergeCell ref="AN29:AQ29"/>
    <mergeCell ref="AJ28:AK28"/>
    <mergeCell ref="AL28:AM28"/>
    <mergeCell ref="AR28:AU28"/>
    <mergeCell ref="AV28:AY28"/>
    <mergeCell ref="AN28:AQ28"/>
    <mergeCell ref="AZ28:BG28"/>
    <mergeCell ref="AJ25:AK25"/>
    <mergeCell ref="AL25:AM25"/>
    <mergeCell ref="AR25:AU25"/>
    <mergeCell ref="AV25:AY25"/>
    <mergeCell ref="AJ30:AK30"/>
    <mergeCell ref="AL30:AM30"/>
    <mergeCell ref="AR30:AU30"/>
    <mergeCell ref="AV30:AY30"/>
    <mergeCell ref="AN30:AQ30"/>
    <mergeCell ref="AN25:AQ25"/>
    <mergeCell ref="AZ25:BG25"/>
    <mergeCell ref="AZ19:BC19"/>
    <mergeCell ref="AJ18:AL18"/>
    <mergeCell ref="AM18:AN18"/>
    <mergeCell ref="AO18:AQ18"/>
    <mergeCell ref="AR18:AU18"/>
    <mergeCell ref="AV18:AY18"/>
    <mergeCell ref="AZ18:BC18"/>
    <mergeCell ref="AJ19:AL19"/>
    <mergeCell ref="AM19:AN19"/>
    <mergeCell ref="AO19:AQ19"/>
    <mergeCell ref="AR19:AU19"/>
    <mergeCell ref="AV19:AY19"/>
    <mergeCell ref="AR21:AU21"/>
    <mergeCell ref="AR20:AU20"/>
    <mergeCell ref="AZ16:BC16"/>
    <mergeCell ref="AV16:AY16"/>
    <mergeCell ref="AJ16:AL16"/>
    <mergeCell ref="AM16:AN16"/>
    <mergeCell ref="AO16:AQ16"/>
    <mergeCell ref="AR16:AU16"/>
  </mergeCells>
  <phoneticPr fontId="39"/>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CC"/>
  </sheetPr>
  <dimension ref="A1:M36"/>
  <sheetViews>
    <sheetView showGridLines="0" zoomScale="85" zoomScaleNormal="85" workbookViewId="0">
      <pane xSplit="3" ySplit="4" topLeftCell="D5" activePane="bottomRight" state="frozen"/>
      <selection pane="topRight"/>
      <selection pane="bottomLeft"/>
      <selection pane="bottomRight" activeCell="D4" sqref="D4:L4"/>
    </sheetView>
  </sheetViews>
  <sheetFormatPr defaultRowHeight="13.5"/>
  <cols>
    <col min="1" max="1" width="5.25" style="83" customWidth="1"/>
    <col min="2" max="2" width="4.875" style="94" customWidth="1"/>
    <col min="3" max="12" width="9.125" style="82" customWidth="1"/>
    <col min="13" max="13" width="20.5" style="82" customWidth="1"/>
    <col min="14" max="16384" width="9" style="82"/>
  </cols>
  <sheetData>
    <row r="1" spans="1:13" ht="22.7" customHeight="1">
      <c r="A1" s="277" t="s">
        <v>0</v>
      </c>
      <c r="B1" s="277"/>
      <c r="C1" s="277"/>
      <c r="D1" s="277"/>
      <c r="E1" s="277"/>
      <c r="F1" s="277"/>
      <c r="G1" s="277"/>
      <c r="H1" s="277"/>
      <c r="I1" s="277"/>
      <c r="J1" s="277"/>
      <c r="K1" s="277"/>
      <c r="L1" s="277"/>
      <c r="M1" s="84"/>
    </row>
    <row r="2" spans="1:13" ht="30.2" customHeight="1" thickBot="1">
      <c r="A2" s="83" t="s">
        <v>1</v>
      </c>
      <c r="B2" s="84" t="s">
        <v>2</v>
      </c>
      <c r="C2" s="85" t="s">
        <v>2</v>
      </c>
      <c r="D2" s="86"/>
      <c r="E2" s="87"/>
      <c r="F2" s="88"/>
      <c r="G2" s="89"/>
      <c r="H2" s="86"/>
      <c r="I2" s="86" t="s">
        <v>70</v>
      </c>
      <c r="J2" s="86" t="s">
        <v>13</v>
      </c>
      <c r="K2" s="86"/>
      <c r="L2" s="90"/>
      <c r="M2" s="96"/>
    </row>
    <row r="3" spans="1:13" ht="22.7" customHeight="1">
      <c r="A3" s="278" t="s">
        <v>3</v>
      </c>
      <c r="B3" s="280" t="s">
        <v>4</v>
      </c>
      <c r="C3" s="282" t="s">
        <v>69</v>
      </c>
      <c r="D3" s="284" t="s">
        <v>6</v>
      </c>
      <c r="E3" s="285"/>
      <c r="F3" s="285"/>
      <c r="G3" s="285"/>
      <c r="H3" s="285"/>
      <c r="I3" s="285"/>
      <c r="J3" s="285"/>
      <c r="K3" s="285"/>
      <c r="L3" s="285"/>
      <c r="M3" s="275" t="s">
        <v>7</v>
      </c>
    </row>
    <row r="4" spans="1:13" ht="22.7" customHeight="1" thickBot="1">
      <c r="A4" s="279"/>
      <c r="B4" s="281"/>
      <c r="C4" s="283"/>
      <c r="D4" s="151" t="s">
        <v>100</v>
      </c>
      <c r="E4" s="151" t="s">
        <v>101</v>
      </c>
      <c r="F4" s="152" t="s">
        <v>102</v>
      </c>
      <c r="G4" s="153" t="s">
        <v>103</v>
      </c>
      <c r="H4" s="152" t="s">
        <v>104</v>
      </c>
      <c r="I4" s="152" t="s">
        <v>105</v>
      </c>
      <c r="J4" s="151" t="s">
        <v>106</v>
      </c>
      <c r="K4" s="154" t="s">
        <v>107</v>
      </c>
      <c r="L4" s="155" t="s">
        <v>108</v>
      </c>
      <c r="M4" s="276"/>
    </row>
    <row r="5" spans="1:13" ht="23.25" customHeight="1" thickTop="1">
      <c r="A5" s="64">
        <v>16</v>
      </c>
      <c r="B5" s="65" t="e">
        <f t="shared" ref="B5:B20" si="0">TEXT(DATE($E$2,$F$2-1,$A5),"aaa")</f>
        <v>#NUM!</v>
      </c>
      <c r="C5" s="97">
        <f>SUM(D5:L5)</f>
        <v>0</v>
      </c>
      <c r="D5" s="98"/>
      <c r="E5" s="99"/>
      <c r="F5" s="100"/>
      <c r="G5" s="101"/>
      <c r="H5" s="102"/>
      <c r="I5" s="102"/>
      <c r="J5" s="102"/>
      <c r="K5" s="103"/>
      <c r="L5" s="144"/>
      <c r="M5" s="140"/>
    </row>
    <row r="6" spans="1:13" ht="23.25" customHeight="1">
      <c r="A6" s="64">
        <v>17</v>
      </c>
      <c r="B6" s="65" t="e">
        <f t="shared" si="0"/>
        <v>#NUM!</v>
      </c>
      <c r="C6" s="97">
        <f t="shared" ref="C6:C35" si="1">SUM(D6:L6)</f>
        <v>0</v>
      </c>
      <c r="D6" s="104"/>
      <c r="E6" s="105"/>
      <c r="F6" s="105"/>
      <c r="G6" s="104"/>
      <c r="H6" s="106"/>
      <c r="I6" s="106"/>
      <c r="J6" s="106"/>
      <c r="K6" s="107"/>
      <c r="L6" s="145"/>
      <c r="M6" s="138"/>
    </row>
    <row r="7" spans="1:13" ht="23.25" customHeight="1">
      <c r="A7" s="64">
        <v>18</v>
      </c>
      <c r="B7" s="65" t="e">
        <f t="shared" si="0"/>
        <v>#NUM!</v>
      </c>
      <c r="C7" s="97">
        <f t="shared" si="1"/>
        <v>0</v>
      </c>
      <c r="D7" s="104"/>
      <c r="E7" s="105"/>
      <c r="F7" s="105"/>
      <c r="G7" s="104"/>
      <c r="H7" s="106"/>
      <c r="I7" s="106"/>
      <c r="J7" s="106"/>
      <c r="K7" s="107"/>
      <c r="L7" s="145"/>
      <c r="M7" s="138"/>
    </row>
    <row r="8" spans="1:13" ht="23.25" customHeight="1">
      <c r="A8" s="64">
        <v>19</v>
      </c>
      <c r="B8" s="65" t="e">
        <f t="shared" si="0"/>
        <v>#NUM!</v>
      </c>
      <c r="C8" s="97">
        <f t="shared" si="1"/>
        <v>0</v>
      </c>
      <c r="D8" s="104"/>
      <c r="E8" s="105"/>
      <c r="F8" s="105"/>
      <c r="G8" s="104"/>
      <c r="H8" s="106"/>
      <c r="I8" s="106"/>
      <c r="J8" s="106"/>
      <c r="K8" s="107"/>
      <c r="L8" s="145"/>
      <c r="M8" s="138"/>
    </row>
    <row r="9" spans="1:13" ht="23.25" customHeight="1">
      <c r="A9" s="64">
        <v>20</v>
      </c>
      <c r="B9" s="65" t="e">
        <f t="shared" si="0"/>
        <v>#NUM!</v>
      </c>
      <c r="C9" s="97">
        <f t="shared" si="1"/>
        <v>0</v>
      </c>
      <c r="D9" s="104"/>
      <c r="E9" s="105"/>
      <c r="F9" s="105"/>
      <c r="G9" s="104"/>
      <c r="H9" s="106"/>
      <c r="I9" s="106"/>
      <c r="J9" s="106"/>
      <c r="K9" s="107"/>
      <c r="L9" s="145"/>
      <c r="M9" s="138"/>
    </row>
    <row r="10" spans="1:13" ht="23.25" customHeight="1">
      <c r="A10" s="64">
        <v>21</v>
      </c>
      <c r="B10" s="65" t="e">
        <f t="shared" si="0"/>
        <v>#NUM!</v>
      </c>
      <c r="C10" s="97">
        <f t="shared" si="1"/>
        <v>0</v>
      </c>
      <c r="D10" s="104"/>
      <c r="E10" s="105"/>
      <c r="F10" s="105"/>
      <c r="G10" s="104"/>
      <c r="H10" s="106"/>
      <c r="I10" s="106"/>
      <c r="J10" s="106"/>
      <c r="K10" s="107"/>
      <c r="L10" s="145"/>
      <c r="M10" s="138"/>
    </row>
    <row r="11" spans="1:13" ht="23.25" customHeight="1">
      <c r="A11" s="64">
        <v>22</v>
      </c>
      <c r="B11" s="65" t="e">
        <f t="shared" si="0"/>
        <v>#NUM!</v>
      </c>
      <c r="C11" s="97">
        <f t="shared" si="1"/>
        <v>0</v>
      </c>
      <c r="D11" s="104"/>
      <c r="E11" s="105"/>
      <c r="F11" s="105"/>
      <c r="G11" s="104"/>
      <c r="H11" s="106"/>
      <c r="I11" s="106"/>
      <c r="J11" s="106"/>
      <c r="K11" s="107"/>
      <c r="L11" s="145"/>
      <c r="M11" s="138"/>
    </row>
    <row r="12" spans="1:13" ht="23.25" customHeight="1">
      <c r="A12" s="64">
        <v>23</v>
      </c>
      <c r="B12" s="65" t="e">
        <f t="shared" si="0"/>
        <v>#NUM!</v>
      </c>
      <c r="C12" s="97">
        <f t="shared" si="1"/>
        <v>0</v>
      </c>
      <c r="D12" s="104"/>
      <c r="E12" s="105"/>
      <c r="F12" s="105"/>
      <c r="G12" s="104"/>
      <c r="H12" s="106"/>
      <c r="I12" s="106"/>
      <c r="J12" s="106"/>
      <c r="K12" s="107"/>
      <c r="L12" s="145"/>
      <c r="M12" s="138"/>
    </row>
    <row r="13" spans="1:13" ht="23.25" customHeight="1">
      <c r="A13" s="64">
        <v>24</v>
      </c>
      <c r="B13" s="65" t="e">
        <f t="shared" si="0"/>
        <v>#NUM!</v>
      </c>
      <c r="C13" s="97">
        <f t="shared" si="1"/>
        <v>0</v>
      </c>
      <c r="D13" s="104"/>
      <c r="E13" s="105"/>
      <c r="F13" s="105"/>
      <c r="G13" s="104"/>
      <c r="H13" s="106"/>
      <c r="I13" s="106"/>
      <c r="J13" s="106"/>
      <c r="K13" s="107"/>
      <c r="L13" s="145"/>
      <c r="M13" s="139"/>
    </row>
    <row r="14" spans="1:13" ht="23.25" customHeight="1">
      <c r="A14" s="64">
        <v>25</v>
      </c>
      <c r="B14" s="65" t="e">
        <f t="shared" si="0"/>
        <v>#NUM!</v>
      </c>
      <c r="C14" s="97">
        <f t="shared" si="1"/>
        <v>0</v>
      </c>
      <c r="D14" s="104"/>
      <c r="E14" s="105"/>
      <c r="F14" s="105"/>
      <c r="G14" s="104"/>
      <c r="H14" s="106"/>
      <c r="I14" s="106"/>
      <c r="J14" s="106"/>
      <c r="K14" s="107"/>
      <c r="L14" s="145"/>
      <c r="M14" s="139"/>
    </row>
    <row r="15" spans="1:13" ht="23.25" customHeight="1">
      <c r="A15" s="64">
        <v>26</v>
      </c>
      <c r="B15" s="65" t="e">
        <f t="shared" si="0"/>
        <v>#NUM!</v>
      </c>
      <c r="C15" s="97">
        <f t="shared" si="1"/>
        <v>0</v>
      </c>
      <c r="D15" s="104"/>
      <c r="E15" s="105"/>
      <c r="F15" s="105"/>
      <c r="G15" s="104"/>
      <c r="H15" s="106"/>
      <c r="I15" s="106"/>
      <c r="J15" s="106"/>
      <c r="K15" s="107"/>
      <c r="L15" s="145"/>
      <c r="M15" s="138"/>
    </row>
    <row r="16" spans="1:13" ht="23.25" customHeight="1">
      <c r="A16" s="64">
        <v>27</v>
      </c>
      <c r="B16" s="65" t="e">
        <f t="shared" si="0"/>
        <v>#NUM!</v>
      </c>
      <c r="C16" s="97">
        <f t="shared" si="1"/>
        <v>0</v>
      </c>
      <c r="D16" s="104"/>
      <c r="E16" s="105"/>
      <c r="F16" s="105"/>
      <c r="G16" s="104"/>
      <c r="H16" s="106"/>
      <c r="I16" s="106"/>
      <c r="J16" s="106"/>
      <c r="K16" s="107"/>
      <c r="L16" s="145"/>
      <c r="M16" s="138"/>
    </row>
    <row r="17" spans="1:13" ht="23.25" customHeight="1">
      <c r="A17" s="64">
        <v>28</v>
      </c>
      <c r="B17" s="65" t="e">
        <f t="shared" si="0"/>
        <v>#NUM!</v>
      </c>
      <c r="C17" s="97">
        <f t="shared" si="1"/>
        <v>0</v>
      </c>
      <c r="D17" s="104"/>
      <c r="E17" s="105"/>
      <c r="F17" s="105"/>
      <c r="G17" s="104"/>
      <c r="H17" s="106"/>
      <c r="I17" s="106"/>
      <c r="J17" s="106"/>
      <c r="K17" s="107"/>
      <c r="L17" s="145"/>
      <c r="M17" s="138"/>
    </row>
    <row r="18" spans="1:13" ht="23.25" customHeight="1">
      <c r="A18" s="64">
        <v>29</v>
      </c>
      <c r="B18" s="65" t="e">
        <f t="shared" si="0"/>
        <v>#NUM!</v>
      </c>
      <c r="C18" s="97">
        <f t="shared" si="1"/>
        <v>0</v>
      </c>
      <c r="D18" s="104"/>
      <c r="E18" s="105"/>
      <c r="F18" s="105"/>
      <c r="G18" s="104"/>
      <c r="H18" s="106"/>
      <c r="I18" s="106"/>
      <c r="J18" s="106"/>
      <c r="K18" s="107"/>
      <c r="L18" s="145"/>
      <c r="M18" s="138"/>
    </row>
    <row r="19" spans="1:13" ht="23.25" customHeight="1">
      <c r="A19" s="64">
        <v>30</v>
      </c>
      <c r="B19" s="65" t="e">
        <f t="shared" si="0"/>
        <v>#NUM!</v>
      </c>
      <c r="C19" s="97">
        <f t="shared" si="1"/>
        <v>0</v>
      </c>
      <c r="D19" s="104"/>
      <c r="E19" s="105"/>
      <c r="F19" s="105"/>
      <c r="G19" s="104"/>
      <c r="H19" s="106"/>
      <c r="I19" s="106"/>
      <c r="J19" s="106"/>
      <c r="K19" s="107"/>
      <c r="L19" s="145"/>
      <c r="M19" s="138"/>
    </row>
    <row r="20" spans="1:13" ht="23.25" customHeight="1">
      <c r="A20" s="64">
        <v>31</v>
      </c>
      <c r="B20" s="65" t="e">
        <f t="shared" si="0"/>
        <v>#NUM!</v>
      </c>
      <c r="C20" s="97">
        <f t="shared" si="1"/>
        <v>0</v>
      </c>
      <c r="D20" s="104"/>
      <c r="E20" s="105"/>
      <c r="F20" s="105"/>
      <c r="G20" s="104"/>
      <c r="H20" s="106"/>
      <c r="I20" s="106"/>
      <c r="J20" s="106"/>
      <c r="K20" s="107"/>
      <c r="L20" s="145"/>
      <c r="M20" s="138"/>
    </row>
    <row r="21" spans="1:13" ht="23.25" customHeight="1">
      <c r="A21" s="64">
        <v>1</v>
      </c>
      <c r="B21" s="65" t="e">
        <f t="shared" ref="B21:B35" si="2">TEXT(DATE($E$2,$F$2,$A21),"aaa")</f>
        <v>#NUM!</v>
      </c>
      <c r="C21" s="97">
        <f t="shared" si="1"/>
        <v>0</v>
      </c>
      <c r="D21" s="104"/>
      <c r="E21" s="105"/>
      <c r="F21" s="105"/>
      <c r="G21" s="104"/>
      <c r="H21" s="106"/>
      <c r="I21" s="106"/>
      <c r="J21" s="106"/>
      <c r="K21" s="107"/>
      <c r="L21" s="145"/>
      <c r="M21" s="138"/>
    </row>
    <row r="22" spans="1:13" ht="23.25" customHeight="1">
      <c r="A22" s="64">
        <v>2</v>
      </c>
      <c r="B22" s="65" t="e">
        <f t="shared" si="2"/>
        <v>#NUM!</v>
      </c>
      <c r="C22" s="97">
        <f>SUM(D22:L22)</f>
        <v>0</v>
      </c>
      <c r="D22" s="104"/>
      <c r="E22" s="105"/>
      <c r="F22" s="105"/>
      <c r="G22" s="104"/>
      <c r="H22" s="106"/>
      <c r="I22" s="106"/>
      <c r="J22" s="106"/>
      <c r="K22" s="107"/>
      <c r="L22" s="145"/>
      <c r="M22" s="138"/>
    </row>
    <row r="23" spans="1:13" ht="23.25" customHeight="1">
      <c r="A23" s="64">
        <v>3</v>
      </c>
      <c r="B23" s="65" t="e">
        <f t="shared" si="2"/>
        <v>#NUM!</v>
      </c>
      <c r="C23" s="97">
        <f t="shared" si="1"/>
        <v>0</v>
      </c>
      <c r="D23" s="104"/>
      <c r="E23" s="105"/>
      <c r="F23" s="105"/>
      <c r="G23" s="104"/>
      <c r="H23" s="106"/>
      <c r="I23" s="106"/>
      <c r="J23" s="106"/>
      <c r="K23" s="107"/>
      <c r="L23" s="145"/>
      <c r="M23" s="139"/>
    </row>
    <row r="24" spans="1:13" ht="23.25" customHeight="1">
      <c r="A24" s="64">
        <v>4</v>
      </c>
      <c r="B24" s="65" t="e">
        <f t="shared" si="2"/>
        <v>#NUM!</v>
      </c>
      <c r="C24" s="97">
        <f t="shared" si="1"/>
        <v>0</v>
      </c>
      <c r="D24" s="104"/>
      <c r="E24" s="105"/>
      <c r="F24" s="105"/>
      <c r="G24" s="104"/>
      <c r="H24" s="106"/>
      <c r="I24" s="106"/>
      <c r="J24" s="106"/>
      <c r="K24" s="107"/>
      <c r="L24" s="145"/>
      <c r="M24" s="139"/>
    </row>
    <row r="25" spans="1:13" ht="23.25" customHeight="1">
      <c r="A25" s="64">
        <v>5</v>
      </c>
      <c r="B25" s="65" t="e">
        <f t="shared" si="2"/>
        <v>#NUM!</v>
      </c>
      <c r="C25" s="97">
        <f t="shared" si="1"/>
        <v>0</v>
      </c>
      <c r="D25" s="109"/>
      <c r="E25" s="105"/>
      <c r="F25" s="105"/>
      <c r="G25" s="104"/>
      <c r="H25" s="106"/>
      <c r="I25" s="106"/>
      <c r="J25" s="106"/>
      <c r="K25" s="107"/>
      <c r="L25" s="145"/>
      <c r="M25" s="138"/>
    </row>
    <row r="26" spans="1:13" ht="23.25" customHeight="1">
      <c r="A26" s="64">
        <v>6</v>
      </c>
      <c r="B26" s="65" t="e">
        <f t="shared" si="2"/>
        <v>#NUM!</v>
      </c>
      <c r="C26" s="97">
        <f t="shared" si="1"/>
        <v>0</v>
      </c>
      <c r="D26" s="104"/>
      <c r="E26" s="105"/>
      <c r="F26" s="105"/>
      <c r="G26" s="104"/>
      <c r="H26" s="106"/>
      <c r="I26" s="106"/>
      <c r="J26" s="106"/>
      <c r="K26" s="107"/>
      <c r="L26" s="145"/>
      <c r="M26" s="139"/>
    </row>
    <row r="27" spans="1:13" ht="23.25" customHeight="1">
      <c r="A27" s="64">
        <v>7</v>
      </c>
      <c r="B27" s="65" t="e">
        <f t="shared" si="2"/>
        <v>#NUM!</v>
      </c>
      <c r="C27" s="97">
        <f t="shared" si="1"/>
        <v>0</v>
      </c>
      <c r="D27" s="104"/>
      <c r="E27" s="105"/>
      <c r="F27" s="105"/>
      <c r="G27" s="104"/>
      <c r="H27" s="106"/>
      <c r="I27" s="106"/>
      <c r="J27" s="106"/>
      <c r="K27" s="107"/>
      <c r="L27" s="145"/>
      <c r="M27" s="139"/>
    </row>
    <row r="28" spans="1:13" ht="23.25" customHeight="1">
      <c r="A28" s="64">
        <v>8</v>
      </c>
      <c r="B28" s="65" t="e">
        <f t="shared" si="2"/>
        <v>#NUM!</v>
      </c>
      <c r="C28" s="97">
        <f t="shared" si="1"/>
        <v>0</v>
      </c>
      <c r="D28" s="104"/>
      <c r="E28" s="105"/>
      <c r="F28" s="105"/>
      <c r="G28" s="104"/>
      <c r="H28" s="106"/>
      <c r="I28" s="106"/>
      <c r="J28" s="106"/>
      <c r="K28" s="107"/>
      <c r="L28" s="145"/>
      <c r="M28" s="138"/>
    </row>
    <row r="29" spans="1:13" ht="23.25" customHeight="1">
      <c r="A29" s="64">
        <v>9</v>
      </c>
      <c r="B29" s="65" t="e">
        <f t="shared" si="2"/>
        <v>#NUM!</v>
      </c>
      <c r="C29" s="97">
        <f t="shared" si="1"/>
        <v>0</v>
      </c>
      <c r="D29" s="104"/>
      <c r="E29" s="105"/>
      <c r="F29" s="105"/>
      <c r="G29" s="104"/>
      <c r="H29" s="106"/>
      <c r="I29" s="106"/>
      <c r="J29" s="106"/>
      <c r="K29" s="107"/>
      <c r="L29" s="145"/>
      <c r="M29" s="138"/>
    </row>
    <row r="30" spans="1:13" ht="23.25" customHeight="1">
      <c r="A30" s="64">
        <v>10</v>
      </c>
      <c r="B30" s="65" t="e">
        <f t="shared" si="2"/>
        <v>#NUM!</v>
      </c>
      <c r="C30" s="97">
        <f t="shared" si="1"/>
        <v>0</v>
      </c>
      <c r="D30" s="104"/>
      <c r="E30" s="105"/>
      <c r="F30" s="105"/>
      <c r="G30" s="104"/>
      <c r="H30" s="106"/>
      <c r="I30" s="106"/>
      <c r="J30" s="106"/>
      <c r="K30" s="107"/>
      <c r="L30" s="145"/>
      <c r="M30" s="138"/>
    </row>
    <row r="31" spans="1:13" ht="23.25" customHeight="1">
      <c r="A31" s="64">
        <v>11</v>
      </c>
      <c r="B31" s="65" t="s">
        <v>99</v>
      </c>
      <c r="C31" s="97">
        <f t="shared" si="1"/>
        <v>0</v>
      </c>
      <c r="D31" s="104"/>
      <c r="E31" s="105"/>
      <c r="F31" s="105"/>
      <c r="G31" s="104"/>
      <c r="H31" s="106"/>
      <c r="I31" s="106"/>
      <c r="J31" s="106"/>
      <c r="K31" s="107"/>
      <c r="L31" s="145"/>
      <c r="M31" s="139"/>
    </row>
    <row r="32" spans="1:13" ht="23.25" customHeight="1">
      <c r="A32" s="64">
        <v>12</v>
      </c>
      <c r="B32" s="65" t="e">
        <f t="shared" si="2"/>
        <v>#NUM!</v>
      </c>
      <c r="C32" s="97">
        <f t="shared" si="1"/>
        <v>0</v>
      </c>
      <c r="D32" s="104"/>
      <c r="E32" s="105"/>
      <c r="F32" s="105"/>
      <c r="G32" s="104"/>
      <c r="H32" s="106"/>
      <c r="I32" s="106"/>
      <c r="J32" s="106"/>
      <c r="K32" s="107"/>
      <c r="L32" s="145"/>
      <c r="M32" s="139"/>
    </row>
    <row r="33" spans="1:13" ht="23.25" customHeight="1">
      <c r="A33" s="64">
        <v>13</v>
      </c>
      <c r="B33" s="65" t="e">
        <f t="shared" si="2"/>
        <v>#NUM!</v>
      </c>
      <c r="C33" s="97">
        <f t="shared" si="1"/>
        <v>0</v>
      </c>
      <c r="D33" s="104"/>
      <c r="E33" s="105"/>
      <c r="F33" s="105"/>
      <c r="G33" s="104"/>
      <c r="H33" s="106"/>
      <c r="I33" s="106"/>
      <c r="J33" s="106"/>
      <c r="K33" s="107"/>
      <c r="L33" s="145"/>
      <c r="M33" s="139"/>
    </row>
    <row r="34" spans="1:13" ht="23.25" customHeight="1">
      <c r="A34" s="64">
        <v>14</v>
      </c>
      <c r="B34" s="65" t="e">
        <f t="shared" si="2"/>
        <v>#NUM!</v>
      </c>
      <c r="C34" s="97">
        <f t="shared" si="1"/>
        <v>0</v>
      </c>
      <c r="D34" s="104"/>
      <c r="E34" s="105"/>
      <c r="F34" s="105"/>
      <c r="G34" s="104"/>
      <c r="H34" s="106"/>
      <c r="I34" s="106"/>
      <c r="J34" s="106"/>
      <c r="K34" s="107"/>
      <c r="L34" s="145"/>
      <c r="M34" s="139"/>
    </row>
    <row r="35" spans="1:13" ht="23.25" customHeight="1" thickBot="1">
      <c r="A35" s="64">
        <v>15</v>
      </c>
      <c r="B35" s="65" t="e">
        <f t="shared" si="2"/>
        <v>#NUM!</v>
      </c>
      <c r="C35" s="97">
        <f t="shared" si="1"/>
        <v>0</v>
      </c>
      <c r="D35" s="110"/>
      <c r="E35" s="111"/>
      <c r="F35" s="112"/>
      <c r="G35" s="110"/>
      <c r="H35" s="113"/>
      <c r="I35" s="114"/>
      <c r="J35" s="114"/>
      <c r="K35" s="115"/>
      <c r="L35" s="146"/>
      <c r="M35" s="139"/>
    </row>
    <row r="36" spans="1:13" ht="23.25" customHeight="1" thickBot="1">
      <c r="A36" s="91" t="s">
        <v>8</v>
      </c>
      <c r="B36" s="92"/>
      <c r="C36" s="129">
        <f t="shared" ref="C36:L36" si="3">SUM(C5:C35)</f>
        <v>0</v>
      </c>
      <c r="D36" s="130">
        <f t="shared" si="3"/>
        <v>0</v>
      </c>
      <c r="E36" s="131">
        <f t="shared" si="3"/>
        <v>0</v>
      </c>
      <c r="F36" s="132">
        <f t="shared" si="3"/>
        <v>0</v>
      </c>
      <c r="G36" s="133">
        <f t="shared" si="3"/>
        <v>0</v>
      </c>
      <c r="H36" s="133">
        <f t="shared" si="3"/>
        <v>0</v>
      </c>
      <c r="I36" s="133">
        <f t="shared" si="3"/>
        <v>0</v>
      </c>
      <c r="J36" s="133">
        <f t="shared" si="3"/>
        <v>0</v>
      </c>
      <c r="K36" s="133">
        <f t="shared" si="3"/>
        <v>0</v>
      </c>
      <c r="L36" s="147">
        <f t="shared" si="3"/>
        <v>0</v>
      </c>
      <c r="M36" s="148"/>
    </row>
  </sheetData>
  <mergeCells count="6">
    <mergeCell ref="M3:M4"/>
    <mergeCell ref="A1:L1"/>
    <mergeCell ref="A3:A4"/>
    <mergeCell ref="B3:B4"/>
    <mergeCell ref="C3:C4"/>
    <mergeCell ref="D3:L3"/>
  </mergeCells>
  <phoneticPr fontId="36"/>
  <conditionalFormatting sqref="B5:B35">
    <cfRule type="containsText" dxfId="15" priority="3" operator="containsText" text="祝">
      <formula>NOT(ISERROR(SEARCH("祝",B5)))</formula>
    </cfRule>
    <cfRule type="containsText" dxfId="14" priority="4" operator="containsText" text="日">
      <formula>NOT(ISERROR(SEARCH("日",B5)))</formula>
    </cfRule>
    <cfRule type="cellIs" dxfId="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9E50984-4B00-473C-9729-09B6A48C1ABA}">
            <xm:f>NOT(ISERROR(SEARCH("休",B5)))</xm:f>
            <xm:f>"休"</xm:f>
            <x14:dxf>
              <font>
                <color rgb="FFFF0000"/>
              </font>
            </x14:dxf>
          </x14:cfRule>
          <xm:sqref>B5:B35</xm:sqref>
        </x14:conditionalFormatting>
        <x14:conditionalFormatting xmlns:xm="http://schemas.microsoft.com/office/excel/2006/main">
          <x14:cfRule type="containsText" priority="2" operator="containsText" id="{1388756D-794A-4C2D-A9DD-043D373E1047}">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CC"/>
  </sheetPr>
  <dimension ref="A1:M36"/>
  <sheetViews>
    <sheetView showGridLines="0" zoomScale="85" zoomScaleNormal="85" workbookViewId="0">
      <pane xSplit="3" ySplit="4" topLeftCell="D23" activePane="bottomRight" state="frozen"/>
      <selection activeCell="D5" sqref="D5"/>
      <selection pane="topRight" activeCell="D5" sqref="D5"/>
      <selection pane="bottomLeft" activeCell="D5" sqref="D5"/>
      <selection pane="bottomRight" activeCell="O3" sqref="O3"/>
    </sheetView>
  </sheetViews>
  <sheetFormatPr defaultRowHeight="13.5"/>
  <cols>
    <col min="1" max="1" width="5.25" style="1" customWidth="1"/>
    <col min="2" max="2" width="4.875" style="2" customWidth="1"/>
    <col min="3" max="12" width="9.125" style="3" customWidth="1"/>
    <col min="13" max="13" width="20.5" style="82" customWidth="1"/>
    <col min="14" max="16384" width="9" style="3"/>
  </cols>
  <sheetData>
    <row r="1" spans="1:13" ht="22.7" customHeight="1">
      <c r="A1" s="286" t="s">
        <v>0</v>
      </c>
      <c r="B1" s="286"/>
      <c r="C1" s="286"/>
      <c r="D1" s="286"/>
      <c r="E1" s="286"/>
      <c r="F1" s="286"/>
      <c r="G1" s="286"/>
      <c r="H1" s="286"/>
      <c r="I1" s="286"/>
      <c r="J1" s="286"/>
      <c r="K1" s="286"/>
      <c r="L1" s="286"/>
      <c r="M1" s="84"/>
    </row>
    <row r="2" spans="1:13" ht="30.2" customHeight="1" thickBot="1">
      <c r="A2" s="1" t="s">
        <v>1</v>
      </c>
      <c r="B2" s="4" t="s">
        <v>2</v>
      </c>
      <c r="C2" s="12" t="s">
        <v>2</v>
      </c>
      <c r="D2" s="12"/>
      <c r="E2" s="26" t="e">
        <f>#REF!</f>
        <v>#REF!</v>
      </c>
      <c r="F2" s="27" t="e">
        <f>#REF!</f>
        <v>#REF!</v>
      </c>
      <c r="G2" s="28" t="e">
        <f>#REF!</f>
        <v>#REF!</v>
      </c>
      <c r="H2" s="6"/>
      <c r="I2" s="5" t="s">
        <v>71</v>
      </c>
      <c r="J2" s="6" t="s">
        <v>72</v>
      </c>
      <c r="K2" s="6"/>
      <c r="L2" s="7"/>
      <c r="M2" s="96"/>
    </row>
    <row r="3" spans="1:13" ht="22.7" customHeight="1" thickBot="1">
      <c r="A3" s="287" t="s">
        <v>3</v>
      </c>
      <c r="B3" s="288" t="s">
        <v>4</v>
      </c>
      <c r="C3" s="289" t="s">
        <v>5</v>
      </c>
      <c r="D3" s="290" t="s">
        <v>6</v>
      </c>
      <c r="E3" s="291"/>
      <c r="F3" s="291"/>
      <c r="G3" s="291"/>
      <c r="H3" s="291"/>
      <c r="I3" s="291"/>
      <c r="J3" s="291"/>
      <c r="K3" s="291"/>
      <c r="L3" s="292"/>
      <c r="M3" s="275" t="s">
        <v>7</v>
      </c>
    </row>
    <row r="4" spans="1:13" ht="22.7" customHeight="1" thickTop="1" thickBot="1">
      <c r="A4" s="287"/>
      <c r="B4" s="288"/>
      <c r="C4" s="289"/>
      <c r="D4" s="66"/>
      <c r="E4" s="66"/>
      <c r="F4" s="68"/>
      <c r="G4" s="69"/>
      <c r="H4" s="68"/>
      <c r="I4" s="68"/>
      <c r="J4" s="66"/>
      <c r="K4" s="67"/>
      <c r="L4" s="141"/>
      <c r="M4" s="276"/>
    </row>
    <row r="5" spans="1:13" ht="23.25" customHeight="1" thickTop="1">
      <c r="A5" s="8" t="e">
        <f>#REF!</f>
        <v>#REF!</v>
      </c>
      <c r="B5" s="9" t="e">
        <f>#REF!</f>
        <v>#REF!</v>
      </c>
      <c r="C5" s="117">
        <f t="shared" ref="C5:C35" si="0">SUM(D5:L5)</f>
        <v>0</v>
      </c>
      <c r="D5" s="98"/>
      <c r="E5" s="102"/>
      <c r="F5" s="118"/>
      <c r="G5" s="101"/>
      <c r="H5" s="119"/>
      <c r="I5" s="102"/>
      <c r="J5" s="102"/>
      <c r="K5" s="103"/>
      <c r="L5" s="142"/>
      <c r="M5" s="140"/>
    </row>
    <row r="6" spans="1:13" ht="23.25" customHeight="1">
      <c r="A6" s="8" t="e">
        <f>#REF!</f>
        <v>#REF!</v>
      </c>
      <c r="B6" s="9" t="e">
        <f>#REF!</f>
        <v>#REF!</v>
      </c>
      <c r="C6" s="117">
        <f t="shared" si="0"/>
        <v>0</v>
      </c>
      <c r="D6" s="104"/>
      <c r="E6" s="106"/>
      <c r="F6" s="120"/>
      <c r="G6" s="104"/>
      <c r="H6" s="106"/>
      <c r="I6" s="106"/>
      <c r="J6" s="106"/>
      <c r="K6" s="107"/>
      <c r="L6" s="108"/>
      <c r="M6" s="138"/>
    </row>
    <row r="7" spans="1:13" ht="23.25" customHeight="1">
      <c r="A7" s="8" t="e">
        <f>#REF!</f>
        <v>#REF!</v>
      </c>
      <c r="B7" s="9" t="e">
        <f>#REF!</f>
        <v>#REF!</v>
      </c>
      <c r="C7" s="117">
        <f t="shared" si="0"/>
        <v>0</v>
      </c>
      <c r="D7" s="104"/>
      <c r="E7" s="106"/>
      <c r="F7" s="120"/>
      <c r="G7" s="104"/>
      <c r="H7" s="106"/>
      <c r="I7" s="106"/>
      <c r="J7" s="106"/>
      <c r="K7" s="107"/>
      <c r="L7" s="108"/>
      <c r="M7" s="138"/>
    </row>
    <row r="8" spans="1:13" ht="23.25" customHeight="1">
      <c r="A8" s="8" t="e">
        <f>#REF!</f>
        <v>#REF!</v>
      </c>
      <c r="B8" s="9" t="e">
        <f>#REF!</f>
        <v>#REF!</v>
      </c>
      <c r="C8" s="117">
        <f t="shared" si="0"/>
        <v>0</v>
      </c>
      <c r="D8" s="104"/>
      <c r="E8" s="106"/>
      <c r="F8" s="120"/>
      <c r="G8" s="104"/>
      <c r="H8" s="106"/>
      <c r="I8" s="106"/>
      <c r="J8" s="106"/>
      <c r="K8" s="107"/>
      <c r="L8" s="108"/>
      <c r="M8" s="138"/>
    </row>
    <row r="9" spans="1:13" ht="23.25" customHeight="1">
      <c r="A9" s="8" t="e">
        <f>#REF!</f>
        <v>#REF!</v>
      </c>
      <c r="B9" s="9" t="e">
        <f>#REF!</f>
        <v>#REF!</v>
      </c>
      <c r="C9" s="117">
        <f t="shared" si="0"/>
        <v>0</v>
      </c>
      <c r="D9" s="104"/>
      <c r="E9" s="106"/>
      <c r="F9" s="120"/>
      <c r="G9" s="104"/>
      <c r="H9" s="106"/>
      <c r="I9" s="106"/>
      <c r="J9" s="106"/>
      <c r="K9" s="107"/>
      <c r="L9" s="108"/>
      <c r="M9" s="138"/>
    </row>
    <row r="10" spans="1:13" ht="23.25" customHeight="1">
      <c r="A10" s="8" t="e">
        <f>#REF!</f>
        <v>#REF!</v>
      </c>
      <c r="B10" s="9" t="e">
        <f>#REF!</f>
        <v>#REF!</v>
      </c>
      <c r="C10" s="117">
        <f t="shared" si="0"/>
        <v>0</v>
      </c>
      <c r="D10" s="104"/>
      <c r="E10" s="106"/>
      <c r="F10" s="120"/>
      <c r="G10" s="104"/>
      <c r="H10" s="106"/>
      <c r="I10" s="106"/>
      <c r="J10" s="106"/>
      <c r="K10" s="107"/>
      <c r="L10" s="108"/>
      <c r="M10" s="138"/>
    </row>
    <row r="11" spans="1:13" ht="23.25" customHeight="1">
      <c r="A11" s="8" t="e">
        <f>#REF!</f>
        <v>#REF!</v>
      </c>
      <c r="B11" s="9" t="e">
        <f>#REF!</f>
        <v>#REF!</v>
      </c>
      <c r="C11" s="117">
        <f t="shared" si="0"/>
        <v>0</v>
      </c>
      <c r="D11" s="104"/>
      <c r="E11" s="106"/>
      <c r="F11" s="120"/>
      <c r="G11" s="104"/>
      <c r="H11" s="106"/>
      <c r="I11" s="106"/>
      <c r="J11" s="106"/>
      <c r="K11" s="107"/>
      <c r="L11" s="108"/>
      <c r="M11" s="138"/>
    </row>
    <row r="12" spans="1:13" ht="23.25" customHeight="1">
      <c r="A12" s="8" t="e">
        <f>#REF!</f>
        <v>#REF!</v>
      </c>
      <c r="B12" s="9" t="e">
        <f>#REF!</f>
        <v>#REF!</v>
      </c>
      <c r="C12" s="117">
        <f t="shared" si="0"/>
        <v>0</v>
      </c>
      <c r="D12" s="104"/>
      <c r="E12" s="106"/>
      <c r="F12" s="120"/>
      <c r="G12" s="104"/>
      <c r="H12" s="106"/>
      <c r="I12" s="106"/>
      <c r="J12" s="106"/>
      <c r="K12" s="107"/>
      <c r="L12" s="108"/>
      <c r="M12" s="138"/>
    </row>
    <row r="13" spans="1:13" ht="23.25" customHeight="1">
      <c r="A13" s="8" t="e">
        <f>#REF!</f>
        <v>#REF!</v>
      </c>
      <c r="B13" s="9" t="e">
        <f>#REF!</f>
        <v>#REF!</v>
      </c>
      <c r="C13" s="117">
        <f t="shared" si="0"/>
        <v>0</v>
      </c>
      <c r="D13" s="104"/>
      <c r="E13" s="106"/>
      <c r="F13" s="120"/>
      <c r="G13" s="104"/>
      <c r="H13" s="106"/>
      <c r="I13" s="106"/>
      <c r="J13" s="106"/>
      <c r="K13" s="107"/>
      <c r="L13" s="108"/>
      <c r="M13" s="139"/>
    </row>
    <row r="14" spans="1:13" ht="23.25" customHeight="1">
      <c r="A14" s="8" t="e">
        <f>#REF!</f>
        <v>#REF!</v>
      </c>
      <c r="B14" s="9" t="e">
        <f>#REF!</f>
        <v>#REF!</v>
      </c>
      <c r="C14" s="117">
        <f t="shared" si="0"/>
        <v>0</v>
      </c>
      <c r="D14" s="104"/>
      <c r="E14" s="106"/>
      <c r="F14" s="120"/>
      <c r="G14" s="104"/>
      <c r="H14" s="106"/>
      <c r="I14" s="106"/>
      <c r="J14" s="106"/>
      <c r="K14" s="107"/>
      <c r="L14" s="108"/>
      <c r="M14" s="139"/>
    </row>
    <row r="15" spans="1:13" ht="23.25" customHeight="1">
      <c r="A15" s="8" t="e">
        <f>#REF!</f>
        <v>#REF!</v>
      </c>
      <c r="B15" s="9" t="e">
        <f>#REF!</f>
        <v>#REF!</v>
      </c>
      <c r="C15" s="117">
        <f t="shared" si="0"/>
        <v>0</v>
      </c>
      <c r="D15" s="104"/>
      <c r="E15" s="106"/>
      <c r="F15" s="120"/>
      <c r="G15" s="104"/>
      <c r="H15" s="106"/>
      <c r="I15" s="106"/>
      <c r="J15" s="106"/>
      <c r="K15" s="107"/>
      <c r="L15" s="108"/>
      <c r="M15" s="138"/>
    </row>
    <row r="16" spans="1:13" ht="23.25" customHeight="1">
      <c r="A16" s="8" t="e">
        <f>#REF!</f>
        <v>#REF!</v>
      </c>
      <c r="B16" s="9" t="e">
        <f>#REF!</f>
        <v>#REF!</v>
      </c>
      <c r="C16" s="117">
        <f t="shared" si="0"/>
        <v>0</v>
      </c>
      <c r="D16" s="104"/>
      <c r="E16" s="106"/>
      <c r="F16" s="120"/>
      <c r="G16" s="104"/>
      <c r="H16" s="106"/>
      <c r="I16" s="106"/>
      <c r="J16" s="106"/>
      <c r="K16" s="107"/>
      <c r="L16" s="108"/>
      <c r="M16" s="138"/>
    </row>
    <row r="17" spans="1:13" ht="23.25" customHeight="1">
      <c r="A17" s="8" t="e">
        <f>#REF!</f>
        <v>#REF!</v>
      </c>
      <c r="B17" s="9" t="e">
        <f>#REF!</f>
        <v>#REF!</v>
      </c>
      <c r="C17" s="117">
        <f t="shared" si="0"/>
        <v>0</v>
      </c>
      <c r="D17" s="104"/>
      <c r="E17" s="106"/>
      <c r="F17" s="120"/>
      <c r="G17" s="104"/>
      <c r="H17" s="106"/>
      <c r="I17" s="106"/>
      <c r="J17" s="106"/>
      <c r="K17" s="107"/>
      <c r="L17" s="108"/>
      <c r="M17" s="138"/>
    </row>
    <row r="18" spans="1:13" ht="23.25" customHeight="1">
      <c r="A18" s="8" t="e">
        <f>#REF!</f>
        <v>#REF!</v>
      </c>
      <c r="B18" s="9" t="e">
        <f>#REF!</f>
        <v>#REF!</v>
      </c>
      <c r="C18" s="117">
        <f t="shared" si="0"/>
        <v>0</v>
      </c>
      <c r="D18" s="104"/>
      <c r="E18" s="106"/>
      <c r="F18" s="120"/>
      <c r="G18" s="104"/>
      <c r="H18" s="106"/>
      <c r="I18" s="106"/>
      <c r="J18" s="106"/>
      <c r="K18" s="107"/>
      <c r="L18" s="108"/>
      <c r="M18" s="138"/>
    </row>
    <row r="19" spans="1:13" ht="23.25" customHeight="1">
      <c r="A19" s="8" t="e">
        <f>#REF!</f>
        <v>#REF!</v>
      </c>
      <c r="B19" s="9" t="e">
        <f>#REF!</f>
        <v>#REF!</v>
      </c>
      <c r="C19" s="117">
        <f t="shared" si="0"/>
        <v>0</v>
      </c>
      <c r="D19" s="104"/>
      <c r="E19" s="106"/>
      <c r="F19" s="120"/>
      <c r="G19" s="104"/>
      <c r="H19" s="106"/>
      <c r="I19" s="106"/>
      <c r="J19" s="106"/>
      <c r="K19" s="107"/>
      <c r="L19" s="108"/>
      <c r="M19" s="138"/>
    </row>
    <row r="20" spans="1:13" ht="23.25" customHeight="1">
      <c r="A20" s="8" t="e">
        <f>#REF!</f>
        <v>#REF!</v>
      </c>
      <c r="B20" s="9" t="e">
        <f>#REF!</f>
        <v>#REF!</v>
      </c>
      <c r="C20" s="117">
        <f t="shared" si="0"/>
        <v>0</v>
      </c>
      <c r="D20" s="104"/>
      <c r="E20" s="106"/>
      <c r="F20" s="120"/>
      <c r="G20" s="104"/>
      <c r="H20" s="106"/>
      <c r="I20" s="106"/>
      <c r="J20" s="106"/>
      <c r="K20" s="107"/>
      <c r="L20" s="108"/>
      <c r="M20" s="138"/>
    </row>
    <row r="21" spans="1:13" ht="23.25" customHeight="1">
      <c r="A21" s="8" t="e">
        <f>#REF!</f>
        <v>#REF!</v>
      </c>
      <c r="B21" s="9" t="e">
        <f>#REF!</f>
        <v>#REF!</v>
      </c>
      <c r="C21" s="117">
        <f t="shared" si="0"/>
        <v>0</v>
      </c>
      <c r="D21" s="104"/>
      <c r="E21" s="106"/>
      <c r="F21" s="120"/>
      <c r="G21" s="104"/>
      <c r="H21" s="106"/>
      <c r="I21" s="106"/>
      <c r="J21" s="106"/>
      <c r="K21" s="107"/>
      <c r="L21" s="108"/>
      <c r="M21" s="138"/>
    </row>
    <row r="22" spans="1:13" ht="23.25" customHeight="1">
      <c r="A22" s="8" t="e">
        <f>#REF!</f>
        <v>#REF!</v>
      </c>
      <c r="B22" s="9" t="e">
        <f>#REF!</f>
        <v>#REF!</v>
      </c>
      <c r="C22" s="117">
        <f t="shared" si="0"/>
        <v>0</v>
      </c>
      <c r="D22" s="104"/>
      <c r="E22" s="106"/>
      <c r="F22" s="120"/>
      <c r="G22" s="104"/>
      <c r="H22" s="106"/>
      <c r="I22" s="106"/>
      <c r="J22" s="106"/>
      <c r="K22" s="107"/>
      <c r="L22" s="108"/>
      <c r="M22" s="138"/>
    </row>
    <row r="23" spans="1:13" ht="23.25" customHeight="1">
      <c r="A23" s="8" t="e">
        <f>#REF!</f>
        <v>#REF!</v>
      </c>
      <c r="B23" s="9" t="e">
        <f>#REF!</f>
        <v>#REF!</v>
      </c>
      <c r="C23" s="117">
        <f t="shared" si="0"/>
        <v>0</v>
      </c>
      <c r="D23" s="104"/>
      <c r="E23" s="106"/>
      <c r="F23" s="120"/>
      <c r="G23" s="104"/>
      <c r="H23" s="106"/>
      <c r="I23" s="106"/>
      <c r="J23" s="106"/>
      <c r="K23" s="107"/>
      <c r="L23" s="108"/>
      <c r="M23" s="139"/>
    </row>
    <row r="24" spans="1:13" ht="23.25" customHeight="1">
      <c r="A24" s="8" t="e">
        <f>#REF!</f>
        <v>#REF!</v>
      </c>
      <c r="B24" s="9" t="e">
        <f>#REF!</f>
        <v>#REF!</v>
      </c>
      <c r="C24" s="117">
        <f t="shared" si="0"/>
        <v>0</v>
      </c>
      <c r="D24" s="104"/>
      <c r="E24" s="106"/>
      <c r="F24" s="120"/>
      <c r="G24" s="104"/>
      <c r="H24" s="106"/>
      <c r="I24" s="106"/>
      <c r="J24" s="106"/>
      <c r="K24" s="107"/>
      <c r="L24" s="108"/>
      <c r="M24" s="139"/>
    </row>
    <row r="25" spans="1:13" ht="23.25" customHeight="1">
      <c r="A25" s="8" t="e">
        <f>#REF!</f>
        <v>#REF!</v>
      </c>
      <c r="B25" s="9" t="e">
        <f>#REF!</f>
        <v>#REF!</v>
      </c>
      <c r="C25" s="117">
        <f t="shared" si="0"/>
        <v>0</v>
      </c>
      <c r="D25" s="109"/>
      <c r="E25" s="106"/>
      <c r="F25" s="120"/>
      <c r="G25" s="104"/>
      <c r="H25" s="106"/>
      <c r="I25" s="106"/>
      <c r="J25" s="106"/>
      <c r="K25" s="107"/>
      <c r="L25" s="108"/>
      <c r="M25" s="138"/>
    </row>
    <row r="26" spans="1:13" ht="23.25" customHeight="1">
      <c r="A26" s="8" t="e">
        <f>#REF!</f>
        <v>#REF!</v>
      </c>
      <c r="B26" s="9" t="e">
        <f>#REF!</f>
        <v>#REF!</v>
      </c>
      <c r="C26" s="117">
        <f t="shared" si="0"/>
        <v>0</v>
      </c>
      <c r="D26" s="104"/>
      <c r="E26" s="106"/>
      <c r="F26" s="120"/>
      <c r="G26" s="104"/>
      <c r="H26" s="106"/>
      <c r="I26" s="106"/>
      <c r="J26" s="106"/>
      <c r="K26" s="107"/>
      <c r="L26" s="108"/>
      <c r="M26" s="139"/>
    </row>
    <row r="27" spans="1:13" ht="23.25" customHeight="1">
      <c r="A27" s="8" t="e">
        <f>#REF!</f>
        <v>#REF!</v>
      </c>
      <c r="B27" s="9" t="e">
        <f>#REF!</f>
        <v>#REF!</v>
      </c>
      <c r="C27" s="117">
        <f t="shared" si="0"/>
        <v>0</v>
      </c>
      <c r="D27" s="104"/>
      <c r="E27" s="106"/>
      <c r="F27" s="120"/>
      <c r="G27" s="104"/>
      <c r="H27" s="106"/>
      <c r="I27" s="106"/>
      <c r="J27" s="106"/>
      <c r="K27" s="107"/>
      <c r="L27" s="108"/>
      <c r="M27" s="139"/>
    </row>
    <row r="28" spans="1:13" ht="23.25" customHeight="1">
      <c r="A28" s="8" t="e">
        <f>#REF!</f>
        <v>#REF!</v>
      </c>
      <c r="B28" s="9" t="e">
        <f>#REF!</f>
        <v>#REF!</v>
      </c>
      <c r="C28" s="117">
        <f t="shared" si="0"/>
        <v>0</v>
      </c>
      <c r="D28" s="104"/>
      <c r="E28" s="106"/>
      <c r="F28" s="120"/>
      <c r="G28" s="104"/>
      <c r="H28" s="106"/>
      <c r="I28" s="106"/>
      <c r="J28" s="106"/>
      <c r="K28" s="107"/>
      <c r="L28" s="108"/>
      <c r="M28" s="138"/>
    </row>
    <row r="29" spans="1:13" ht="23.25" customHeight="1">
      <c r="A29" s="8" t="e">
        <f>#REF!</f>
        <v>#REF!</v>
      </c>
      <c r="B29" s="9" t="e">
        <f>#REF!</f>
        <v>#REF!</v>
      </c>
      <c r="C29" s="117">
        <f t="shared" si="0"/>
        <v>0</v>
      </c>
      <c r="D29" s="104"/>
      <c r="E29" s="106"/>
      <c r="F29" s="120"/>
      <c r="G29" s="104"/>
      <c r="H29" s="106"/>
      <c r="I29" s="106"/>
      <c r="J29" s="106"/>
      <c r="K29" s="107"/>
      <c r="L29" s="108"/>
      <c r="M29" s="138"/>
    </row>
    <row r="30" spans="1:13" ht="23.25" customHeight="1">
      <c r="A30" s="8" t="e">
        <f>#REF!</f>
        <v>#REF!</v>
      </c>
      <c r="B30" s="9" t="e">
        <f>#REF!</f>
        <v>#REF!</v>
      </c>
      <c r="C30" s="117">
        <f t="shared" si="0"/>
        <v>0</v>
      </c>
      <c r="D30" s="104"/>
      <c r="E30" s="106"/>
      <c r="F30" s="120"/>
      <c r="G30" s="104"/>
      <c r="H30" s="106"/>
      <c r="I30" s="106"/>
      <c r="J30" s="106"/>
      <c r="K30" s="107"/>
      <c r="L30" s="108"/>
      <c r="M30" s="138"/>
    </row>
    <row r="31" spans="1:13" ht="23.25" customHeight="1">
      <c r="A31" s="8" t="e">
        <f>#REF!</f>
        <v>#REF!</v>
      </c>
      <c r="B31" s="9" t="e">
        <f>#REF!</f>
        <v>#REF!</v>
      </c>
      <c r="C31" s="117">
        <f t="shared" si="0"/>
        <v>0</v>
      </c>
      <c r="D31" s="104"/>
      <c r="E31" s="106"/>
      <c r="F31" s="120"/>
      <c r="G31" s="104"/>
      <c r="H31" s="106"/>
      <c r="I31" s="106"/>
      <c r="J31" s="106"/>
      <c r="K31" s="107"/>
      <c r="L31" s="108"/>
      <c r="M31" s="139"/>
    </row>
    <row r="32" spans="1:13" ht="23.25" customHeight="1">
      <c r="A32" s="8" t="e">
        <f>#REF!</f>
        <v>#REF!</v>
      </c>
      <c r="B32" s="9" t="e">
        <f>#REF!</f>
        <v>#REF!</v>
      </c>
      <c r="C32" s="117">
        <f t="shared" si="0"/>
        <v>0</v>
      </c>
      <c r="D32" s="104"/>
      <c r="E32" s="106"/>
      <c r="F32" s="120"/>
      <c r="G32" s="104"/>
      <c r="H32" s="106"/>
      <c r="I32" s="106"/>
      <c r="J32" s="106"/>
      <c r="K32" s="107"/>
      <c r="L32" s="108"/>
      <c r="M32" s="139"/>
    </row>
    <row r="33" spans="1:13" ht="23.25" customHeight="1">
      <c r="A33" s="8" t="e">
        <f>#REF!</f>
        <v>#REF!</v>
      </c>
      <c r="B33" s="9" t="e">
        <f>#REF!</f>
        <v>#REF!</v>
      </c>
      <c r="C33" s="117">
        <f t="shared" si="0"/>
        <v>0</v>
      </c>
      <c r="D33" s="104"/>
      <c r="E33" s="106"/>
      <c r="F33" s="120"/>
      <c r="G33" s="104"/>
      <c r="H33" s="106"/>
      <c r="I33" s="106"/>
      <c r="J33" s="106"/>
      <c r="K33" s="107"/>
      <c r="L33" s="108"/>
      <c r="M33" s="139"/>
    </row>
    <row r="34" spans="1:13" ht="23.25" customHeight="1">
      <c r="A34" s="8" t="e">
        <f>#REF!</f>
        <v>#REF!</v>
      </c>
      <c r="B34" s="9" t="e">
        <f>#REF!</f>
        <v>#REF!</v>
      </c>
      <c r="C34" s="121">
        <f t="shared" si="0"/>
        <v>0</v>
      </c>
      <c r="D34" s="104"/>
      <c r="E34" s="106"/>
      <c r="F34" s="120"/>
      <c r="G34" s="104"/>
      <c r="H34" s="106"/>
      <c r="I34" s="106"/>
      <c r="J34" s="106"/>
      <c r="K34" s="107"/>
      <c r="L34" s="108"/>
      <c r="M34" s="139"/>
    </row>
    <row r="35" spans="1:13" ht="23.25" customHeight="1" thickBot="1">
      <c r="A35" s="8" t="e">
        <f>#REF!</f>
        <v>#REF!</v>
      </c>
      <c r="B35" s="9" t="e">
        <f>#REF!</f>
        <v>#REF!</v>
      </c>
      <c r="C35" s="121">
        <f t="shared" si="0"/>
        <v>0</v>
      </c>
      <c r="D35" s="110"/>
      <c r="E35" s="114"/>
      <c r="F35" s="122"/>
      <c r="G35" s="110"/>
      <c r="H35" s="113"/>
      <c r="I35" s="114"/>
      <c r="J35" s="114"/>
      <c r="K35" s="115"/>
      <c r="L35" s="116"/>
      <c r="M35" s="139"/>
    </row>
    <row r="36" spans="1:13" ht="23.25" customHeight="1" thickBot="1">
      <c r="A36" s="10" t="s">
        <v>8</v>
      </c>
      <c r="B36" s="11"/>
      <c r="C36" s="128">
        <f t="shared" ref="C36:L36" si="1">SUM(C5:C35)</f>
        <v>0</v>
      </c>
      <c r="D36" s="125">
        <f t="shared" si="1"/>
        <v>0</v>
      </c>
      <c r="E36" s="126">
        <f t="shared" si="1"/>
        <v>0</v>
      </c>
      <c r="F36" s="126">
        <f t="shared" si="1"/>
        <v>0</v>
      </c>
      <c r="G36" s="126">
        <f t="shared" si="1"/>
        <v>0</v>
      </c>
      <c r="H36" s="126">
        <f t="shared" si="1"/>
        <v>0</v>
      </c>
      <c r="I36" s="126">
        <f t="shared" si="1"/>
        <v>0</v>
      </c>
      <c r="J36" s="126">
        <f t="shared" si="1"/>
        <v>0</v>
      </c>
      <c r="K36" s="126">
        <f t="shared" si="1"/>
        <v>0</v>
      </c>
      <c r="L36" s="143">
        <f t="shared" si="1"/>
        <v>0</v>
      </c>
      <c r="M36" s="93"/>
    </row>
  </sheetData>
  <mergeCells count="6">
    <mergeCell ref="M3:M4"/>
    <mergeCell ref="A1:L1"/>
    <mergeCell ref="A3:A4"/>
    <mergeCell ref="B3:B4"/>
    <mergeCell ref="C3:C4"/>
    <mergeCell ref="D3:L3"/>
  </mergeCells>
  <phoneticPr fontId="36"/>
  <conditionalFormatting sqref="B5:B35">
    <cfRule type="cellIs" dxfId="10" priority="2" stopIfTrue="1" operator="equal">
      <formula>"土"</formula>
    </cfRule>
    <cfRule type="cellIs" dxfId="9" priority="3" stopIfTrue="1" operator="equal">
      <formula>"日"</formula>
    </cfRule>
    <cfRule type="cellIs" dxfId="8"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BAE9116-4308-446F-9166-2F7E4278C76E}">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CC"/>
  </sheetPr>
  <dimension ref="A1:O37"/>
  <sheetViews>
    <sheetView showGridLines="0" zoomScale="85" zoomScaleNormal="85" workbookViewId="0">
      <pane xSplit="3" ySplit="4" topLeftCell="D5" activePane="bottomRight" state="frozen"/>
      <selection sqref="A1:L1"/>
      <selection pane="topRight" sqref="A1:L1"/>
      <selection pane="bottomLeft" sqref="A1:L1"/>
      <selection pane="bottomRight" activeCell="R6" sqref="R6"/>
    </sheetView>
  </sheetViews>
  <sheetFormatPr defaultRowHeight="13.5"/>
  <cols>
    <col min="1" max="1" width="4.5" style="1" customWidth="1"/>
    <col min="2" max="2" width="4.875" style="2" customWidth="1"/>
    <col min="3" max="12" width="9.125" style="3" customWidth="1"/>
    <col min="13" max="15" width="6.625" style="3" customWidth="1"/>
    <col min="16" max="16384" width="9" style="3"/>
  </cols>
  <sheetData>
    <row r="1" spans="1:15" ht="22.7" customHeight="1">
      <c r="A1" s="286" t="s">
        <v>0</v>
      </c>
      <c r="B1" s="286"/>
      <c r="C1" s="286"/>
      <c r="D1" s="286"/>
      <c r="E1" s="286"/>
      <c r="F1" s="286"/>
      <c r="G1" s="286"/>
      <c r="H1" s="286"/>
      <c r="I1" s="286"/>
      <c r="J1" s="286"/>
      <c r="K1" s="286"/>
      <c r="L1" s="286"/>
      <c r="M1" s="4"/>
      <c r="N1" s="4"/>
      <c r="O1" s="4"/>
    </row>
    <row r="2" spans="1:15" ht="30.2" customHeight="1" thickBot="1">
      <c r="B2" s="4"/>
      <c r="C2" s="12" t="s">
        <v>2</v>
      </c>
      <c r="D2" s="12"/>
      <c r="E2" s="26">
        <f>SUM(開始データ:未定!D5:D5)</f>
        <v>0</v>
      </c>
      <c r="F2" s="27" t="e">
        <f>#REF!</f>
        <v>#REF!</v>
      </c>
      <c r="G2" s="22" t="e">
        <f>#REF!</f>
        <v>#REF!</v>
      </c>
      <c r="H2" s="6"/>
      <c r="I2" s="6" t="s">
        <v>73</v>
      </c>
      <c r="J2" s="6"/>
      <c r="K2" s="6"/>
      <c r="L2" s="7"/>
      <c r="M2" s="149"/>
      <c r="N2" s="149"/>
      <c r="O2" s="150"/>
    </row>
    <row r="3" spans="1:15" ht="22.7" customHeight="1" thickBot="1">
      <c r="A3" s="287" t="s">
        <v>3</v>
      </c>
      <c r="B3" s="288" t="s">
        <v>4</v>
      </c>
      <c r="C3" s="289" t="s">
        <v>5</v>
      </c>
      <c r="D3" s="294" t="s">
        <v>6</v>
      </c>
      <c r="E3" s="295"/>
      <c r="F3" s="295"/>
      <c r="G3" s="295"/>
      <c r="H3" s="295"/>
      <c r="I3" s="295"/>
      <c r="J3" s="295"/>
      <c r="K3" s="295"/>
      <c r="L3" s="296"/>
      <c r="M3" s="293" t="s">
        <v>7</v>
      </c>
      <c r="N3" s="293"/>
      <c r="O3" s="293"/>
    </row>
    <row r="4" spans="1:15" ht="22.7" customHeight="1" thickTop="1" thickBot="1">
      <c r="A4" s="287"/>
      <c r="B4" s="288"/>
      <c r="C4" s="289"/>
      <c r="D4" s="23"/>
      <c r="E4" s="23"/>
      <c r="F4" s="23"/>
      <c r="G4" s="68"/>
      <c r="H4" s="69"/>
      <c r="I4" s="68"/>
      <c r="J4" s="23"/>
      <c r="K4" s="24"/>
      <c r="L4" s="25"/>
      <c r="M4" s="293"/>
      <c r="N4" s="293"/>
      <c r="O4" s="293"/>
    </row>
    <row r="5" spans="1:15" ht="23.25" customHeight="1" thickTop="1">
      <c r="A5" s="8" t="e">
        <f>#REF!</f>
        <v>#REF!</v>
      </c>
      <c r="B5" s="9" t="e">
        <f>#REF!</f>
        <v>#REF!</v>
      </c>
      <c r="C5" s="117">
        <f>SUM(D5:L5)</f>
        <v>0</v>
      </c>
      <c r="D5" s="123">
        <f>SUM(開始データ:未定!D5:D5)</f>
        <v>0</v>
      </c>
      <c r="E5" s="123">
        <f>SUM(開始データ:未定!E5:E5)</f>
        <v>0</v>
      </c>
      <c r="F5" s="123">
        <f>SUM(開始データ:未定!F5:F5)</f>
        <v>0</v>
      </c>
      <c r="G5" s="123">
        <f>SUM(開始データ:未定!G5:G5)</f>
        <v>0</v>
      </c>
      <c r="H5" s="123">
        <f>SUM(開始データ:未定!H5:H5)</f>
        <v>0</v>
      </c>
      <c r="I5" s="123">
        <f>SUM(開始データ:未定!I5:I5)</f>
        <v>0</v>
      </c>
      <c r="J5" s="123">
        <f>SUM(開始データ:未定!J5:J5)</f>
        <v>0</v>
      </c>
      <c r="K5" s="123">
        <f>SUM(開始データ:未定!K5:K5)</f>
        <v>0</v>
      </c>
      <c r="L5" s="123">
        <f>SUM(開始データ:未定!L5:L5)</f>
        <v>0</v>
      </c>
      <c r="M5" s="298"/>
      <c r="N5" s="298"/>
      <c r="O5" s="298"/>
    </row>
    <row r="6" spans="1:15" ht="23.25" customHeight="1">
      <c r="A6" s="8" t="e">
        <f>#REF!</f>
        <v>#REF!</v>
      </c>
      <c r="B6" s="9" t="e">
        <f>#REF!</f>
        <v>#REF!</v>
      </c>
      <c r="C6" s="117">
        <f>SUM(D6:L6)</f>
        <v>0</v>
      </c>
      <c r="D6" s="123">
        <f>SUM(開始データ:未定!D6:D6)</f>
        <v>0</v>
      </c>
      <c r="E6" s="123">
        <f>SUM(開始データ:未定!E6:E6)</f>
        <v>0</v>
      </c>
      <c r="F6" s="123">
        <f>SUM(開始データ:未定!F6:F6)</f>
        <v>0</v>
      </c>
      <c r="G6" s="123">
        <f>SUM(開始データ:未定!G6:G6)</f>
        <v>0</v>
      </c>
      <c r="H6" s="123">
        <f>SUM(開始データ:未定!H6:H6)</f>
        <v>0</v>
      </c>
      <c r="I6" s="123">
        <f>SUM(開始データ:未定!I6:I6)</f>
        <v>0</v>
      </c>
      <c r="J6" s="123">
        <f>SUM(開始データ:未定!J6:J6)</f>
        <v>0</v>
      </c>
      <c r="K6" s="123">
        <f>SUM(開始データ:未定!K6:K6)</f>
        <v>0</v>
      </c>
      <c r="L6" s="123">
        <f>SUM(開始データ:未定!L6:L6)</f>
        <v>0</v>
      </c>
      <c r="M6" s="297"/>
      <c r="N6" s="297"/>
      <c r="O6" s="297"/>
    </row>
    <row r="7" spans="1:15" ht="23.25" customHeight="1">
      <c r="A7" s="8" t="e">
        <f>#REF!</f>
        <v>#REF!</v>
      </c>
      <c r="B7" s="9" t="e">
        <f>#REF!</f>
        <v>#REF!</v>
      </c>
      <c r="C7" s="117">
        <f t="shared" ref="C7:C33" si="0">SUM(D7:L7)</f>
        <v>0</v>
      </c>
      <c r="D7" s="123">
        <f>SUM(開始データ:未定!D7:D7)</f>
        <v>0</v>
      </c>
      <c r="E7" s="123">
        <f>SUM(開始データ:未定!E7:E7)</f>
        <v>0</v>
      </c>
      <c r="F7" s="123">
        <f>SUM(開始データ:未定!F7:F7)</f>
        <v>0</v>
      </c>
      <c r="G7" s="123">
        <f>SUM(開始データ:未定!G7:G7)</f>
        <v>0</v>
      </c>
      <c r="H7" s="123">
        <f>SUM(開始データ:未定!H7:H7)</f>
        <v>0</v>
      </c>
      <c r="I7" s="123">
        <f>SUM(開始データ:未定!I7:I7)</f>
        <v>0</v>
      </c>
      <c r="J7" s="123">
        <f>SUM(開始データ:未定!J7:J7)</f>
        <v>0</v>
      </c>
      <c r="K7" s="123">
        <f>SUM(開始データ:未定!K7:K7)</f>
        <v>0</v>
      </c>
      <c r="L7" s="123">
        <f>SUM(開始データ:未定!L7:L7)</f>
        <v>0</v>
      </c>
      <c r="M7" s="297"/>
      <c r="N7" s="297"/>
      <c r="O7" s="297"/>
    </row>
    <row r="8" spans="1:15" ht="23.25" customHeight="1">
      <c r="A8" s="8" t="e">
        <f>#REF!</f>
        <v>#REF!</v>
      </c>
      <c r="B8" s="9" t="e">
        <f>#REF!</f>
        <v>#REF!</v>
      </c>
      <c r="C8" s="117">
        <f t="shared" si="0"/>
        <v>0</v>
      </c>
      <c r="D8" s="123">
        <f>SUM(開始データ:未定!D8:D8)</f>
        <v>0</v>
      </c>
      <c r="E8" s="123">
        <f>SUM(開始データ:未定!E8:E8)</f>
        <v>0</v>
      </c>
      <c r="F8" s="123">
        <f>SUM(開始データ:未定!F8:F8)</f>
        <v>0</v>
      </c>
      <c r="G8" s="123">
        <f>SUM(開始データ:未定!G8:G8)</f>
        <v>0</v>
      </c>
      <c r="H8" s="123">
        <f>SUM(開始データ:未定!H8:H8)</f>
        <v>0</v>
      </c>
      <c r="I8" s="123">
        <f>SUM(開始データ:未定!I8:I8)</f>
        <v>0</v>
      </c>
      <c r="J8" s="123">
        <f>SUM(開始データ:未定!J8:J8)</f>
        <v>0</v>
      </c>
      <c r="K8" s="123">
        <f>SUM(開始データ:未定!K8:K8)</f>
        <v>0</v>
      </c>
      <c r="L8" s="123">
        <f>SUM(開始データ:未定!L8:L8)</f>
        <v>0</v>
      </c>
      <c r="M8" s="297"/>
      <c r="N8" s="297"/>
      <c r="O8" s="297"/>
    </row>
    <row r="9" spans="1:15" ht="23.25" customHeight="1">
      <c r="A9" s="8" t="e">
        <f>#REF!</f>
        <v>#REF!</v>
      </c>
      <c r="B9" s="9" t="e">
        <f>#REF!</f>
        <v>#REF!</v>
      </c>
      <c r="C9" s="117">
        <f t="shared" si="0"/>
        <v>0</v>
      </c>
      <c r="D9" s="123">
        <f>SUM(開始データ:未定!D9:D9)</f>
        <v>0</v>
      </c>
      <c r="E9" s="123">
        <f>SUM(開始データ:未定!E9:E9)</f>
        <v>0</v>
      </c>
      <c r="F9" s="123">
        <f>SUM(開始データ:未定!F9:F9)</f>
        <v>0</v>
      </c>
      <c r="G9" s="123">
        <f>SUM(開始データ:未定!G9:G9)</f>
        <v>0</v>
      </c>
      <c r="H9" s="123">
        <f>SUM(開始データ:未定!H9:H9)</f>
        <v>0</v>
      </c>
      <c r="I9" s="123">
        <f>SUM(開始データ:未定!I9:I9)</f>
        <v>0</v>
      </c>
      <c r="J9" s="123">
        <f>SUM(開始データ:未定!J9:J9)</f>
        <v>0</v>
      </c>
      <c r="K9" s="123">
        <f>SUM(開始データ:未定!K9:K9)</f>
        <v>0</v>
      </c>
      <c r="L9" s="123">
        <f>SUM(開始データ:未定!L9:L9)</f>
        <v>0</v>
      </c>
      <c r="M9" s="297"/>
      <c r="N9" s="297"/>
      <c r="O9" s="297"/>
    </row>
    <row r="10" spans="1:15" ht="23.25" customHeight="1">
      <c r="A10" s="8" t="e">
        <f>#REF!</f>
        <v>#REF!</v>
      </c>
      <c r="B10" s="9" t="e">
        <f>#REF!</f>
        <v>#REF!</v>
      </c>
      <c r="C10" s="117">
        <f t="shared" si="0"/>
        <v>0</v>
      </c>
      <c r="D10" s="123">
        <f>SUM(開始データ:未定!D10:D10)</f>
        <v>0</v>
      </c>
      <c r="E10" s="123">
        <f>SUM(開始データ:未定!E10:E10)</f>
        <v>0</v>
      </c>
      <c r="F10" s="123">
        <f>SUM(開始データ:未定!F10:F10)</f>
        <v>0</v>
      </c>
      <c r="G10" s="123">
        <f>SUM(開始データ:未定!G10:G10)</f>
        <v>0</v>
      </c>
      <c r="H10" s="123">
        <f>SUM(開始データ:未定!H10:H10)</f>
        <v>0</v>
      </c>
      <c r="I10" s="123">
        <f>SUM(開始データ:未定!I10:I10)</f>
        <v>0</v>
      </c>
      <c r="J10" s="123">
        <f>SUM(開始データ:未定!J10:J10)</f>
        <v>0</v>
      </c>
      <c r="K10" s="123">
        <f>SUM(開始データ:未定!K10:K10)</f>
        <v>0</v>
      </c>
      <c r="L10" s="123">
        <f>SUM(開始データ:未定!L10:L10)</f>
        <v>0</v>
      </c>
      <c r="M10" s="297"/>
      <c r="N10" s="297"/>
      <c r="O10" s="297"/>
    </row>
    <row r="11" spans="1:15" ht="23.25" customHeight="1">
      <c r="A11" s="8" t="e">
        <f>#REF!</f>
        <v>#REF!</v>
      </c>
      <c r="B11" s="9" t="e">
        <f>#REF!</f>
        <v>#REF!</v>
      </c>
      <c r="C11" s="117">
        <f t="shared" si="0"/>
        <v>0</v>
      </c>
      <c r="D11" s="123">
        <f>SUM(開始データ:未定!D11:D11)</f>
        <v>0</v>
      </c>
      <c r="E11" s="123">
        <f>SUM(開始データ:未定!E11:E11)</f>
        <v>0</v>
      </c>
      <c r="F11" s="123">
        <f>SUM(開始データ:未定!F11:F11)</f>
        <v>0</v>
      </c>
      <c r="G11" s="123">
        <f>SUM(開始データ:未定!G11:G11)</f>
        <v>0</v>
      </c>
      <c r="H11" s="123">
        <f>SUM(開始データ:未定!H11:H11)</f>
        <v>0</v>
      </c>
      <c r="I11" s="123">
        <f>SUM(開始データ:未定!I11:I11)</f>
        <v>0</v>
      </c>
      <c r="J11" s="123">
        <f>SUM(開始データ:未定!J11:J11)</f>
        <v>0</v>
      </c>
      <c r="K11" s="123">
        <f>SUM(開始データ:未定!K11:K11)</f>
        <v>0</v>
      </c>
      <c r="L11" s="123">
        <f>SUM(開始データ:未定!L11:L11)</f>
        <v>0</v>
      </c>
      <c r="M11" s="297"/>
      <c r="N11" s="297"/>
      <c r="O11" s="297"/>
    </row>
    <row r="12" spans="1:15" ht="23.25" customHeight="1">
      <c r="A12" s="8" t="e">
        <f>#REF!</f>
        <v>#REF!</v>
      </c>
      <c r="B12" s="9" t="e">
        <f>#REF!</f>
        <v>#REF!</v>
      </c>
      <c r="C12" s="117">
        <f t="shared" si="0"/>
        <v>0</v>
      </c>
      <c r="D12" s="123">
        <f>SUM(開始データ:未定!D12:D12)</f>
        <v>0</v>
      </c>
      <c r="E12" s="123">
        <f>SUM(開始データ:未定!E12:E12)</f>
        <v>0</v>
      </c>
      <c r="F12" s="123">
        <f>SUM(開始データ:未定!F12:F12)</f>
        <v>0</v>
      </c>
      <c r="G12" s="123">
        <f>SUM(開始データ:未定!G12:G12)</f>
        <v>0</v>
      </c>
      <c r="H12" s="123">
        <f>SUM(開始データ:未定!H12:H12)</f>
        <v>0</v>
      </c>
      <c r="I12" s="123">
        <f>SUM(開始データ:未定!I12:I12)</f>
        <v>0</v>
      </c>
      <c r="J12" s="123">
        <f>SUM(開始データ:未定!J12:J12)</f>
        <v>0</v>
      </c>
      <c r="K12" s="123">
        <f>SUM(開始データ:未定!K12:K12)</f>
        <v>0</v>
      </c>
      <c r="L12" s="123">
        <f>SUM(開始データ:未定!L12:L12)</f>
        <v>0</v>
      </c>
      <c r="M12" s="297"/>
      <c r="N12" s="297"/>
      <c r="O12" s="297"/>
    </row>
    <row r="13" spans="1:15" ht="23.25" customHeight="1">
      <c r="A13" s="8" t="e">
        <f>#REF!</f>
        <v>#REF!</v>
      </c>
      <c r="B13" s="9" t="e">
        <f>#REF!</f>
        <v>#REF!</v>
      </c>
      <c r="C13" s="117">
        <f t="shared" si="0"/>
        <v>0</v>
      </c>
      <c r="D13" s="123">
        <f>SUM(開始データ:未定!D13:D13)</f>
        <v>0</v>
      </c>
      <c r="E13" s="123">
        <f>SUM(開始データ:未定!E13:E13)</f>
        <v>0</v>
      </c>
      <c r="F13" s="123">
        <f>SUM(開始データ:未定!F13:F13)</f>
        <v>0</v>
      </c>
      <c r="G13" s="123">
        <f>SUM(開始データ:未定!G13:G13)</f>
        <v>0</v>
      </c>
      <c r="H13" s="123">
        <f>SUM(開始データ:未定!H13:H13)</f>
        <v>0</v>
      </c>
      <c r="I13" s="123">
        <f>SUM(開始データ:未定!I13:I13)</f>
        <v>0</v>
      </c>
      <c r="J13" s="123">
        <f>SUM(開始データ:未定!J13:J13)</f>
        <v>0</v>
      </c>
      <c r="K13" s="123">
        <f>SUM(開始データ:未定!K13:K13)</f>
        <v>0</v>
      </c>
      <c r="L13" s="123">
        <f>SUM(開始データ:未定!L13:L13)</f>
        <v>0</v>
      </c>
      <c r="M13" s="297"/>
      <c r="N13" s="297"/>
      <c r="O13" s="297"/>
    </row>
    <row r="14" spans="1:15" ht="23.25" customHeight="1">
      <c r="A14" s="8" t="e">
        <f>#REF!</f>
        <v>#REF!</v>
      </c>
      <c r="B14" s="9" t="e">
        <f>#REF!</f>
        <v>#REF!</v>
      </c>
      <c r="C14" s="117">
        <f t="shared" si="0"/>
        <v>0</v>
      </c>
      <c r="D14" s="123">
        <f>SUM(開始データ:未定!D14:D14)</f>
        <v>0</v>
      </c>
      <c r="E14" s="123">
        <f>SUM(開始データ:未定!E14:E14)</f>
        <v>0</v>
      </c>
      <c r="F14" s="123">
        <f>SUM(開始データ:未定!F14:F14)</f>
        <v>0</v>
      </c>
      <c r="G14" s="123">
        <f>SUM(開始データ:未定!G14:G14)</f>
        <v>0</v>
      </c>
      <c r="H14" s="123">
        <f>SUM(開始データ:未定!H14:H14)</f>
        <v>0</v>
      </c>
      <c r="I14" s="123">
        <f>SUM(開始データ:未定!I14:I14)</f>
        <v>0</v>
      </c>
      <c r="J14" s="123">
        <f>SUM(開始データ:未定!J14:J14)</f>
        <v>0</v>
      </c>
      <c r="K14" s="123">
        <f>SUM(開始データ:未定!K14:K14)</f>
        <v>0</v>
      </c>
      <c r="L14" s="123">
        <f>SUM(開始データ:未定!L14:L14)</f>
        <v>0</v>
      </c>
      <c r="M14" s="297"/>
      <c r="N14" s="297"/>
      <c r="O14" s="297"/>
    </row>
    <row r="15" spans="1:15" ht="23.25" customHeight="1">
      <c r="A15" s="8" t="e">
        <f>#REF!</f>
        <v>#REF!</v>
      </c>
      <c r="B15" s="9" t="e">
        <f>#REF!</f>
        <v>#REF!</v>
      </c>
      <c r="C15" s="117">
        <f t="shared" si="0"/>
        <v>0</v>
      </c>
      <c r="D15" s="123">
        <f>SUM(開始データ:未定!D15:D15)</f>
        <v>0</v>
      </c>
      <c r="E15" s="123">
        <f>SUM(開始データ:未定!E15:E15)</f>
        <v>0</v>
      </c>
      <c r="F15" s="123">
        <f>SUM(開始データ:未定!F15:F15)</f>
        <v>0</v>
      </c>
      <c r="G15" s="123">
        <f>SUM(開始データ:未定!G15:G15)</f>
        <v>0</v>
      </c>
      <c r="H15" s="123">
        <f>SUM(開始データ:未定!H15:H15)</f>
        <v>0</v>
      </c>
      <c r="I15" s="123">
        <f>SUM(開始データ:未定!I15:I15)</f>
        <v>0</v>
      </c>
      <c r="J15" s="123">
        <f>SUM(開始データ:未定!J15:J15)</f>
        <v>0</v>
      </c>
      <c r="K15" s="123">
        <f>SUM(開始データ:未定!K15:K15)</f>
        <v>0</v>
      </c>
      <c r="L15" s="123">
        <f>SUM(開始データ:未定!L15:L15)</f>
        <v>0</v>
      </c>
      <c r="M15" s="297"/>
      <c r="N15" s="297"/>
      <c r="O15" s="297"/>
    </row>
    <row r="16" spans="1:15" ht="23.25" customHeight="1">
      <c r="A16" s="8" t="e">
        <f>#REF!</f>
        <v>#REF!</v>
      </c>
      <c r="B16" s="9" t="e">
        <f>#REF!</f>
        <v>#REF!</v>
      </c>
      <c r="C16" s="117">
        <f t="shared" si="0"/>
        <v>0</v>
      </c>
      <c r="D16" s="123">
        <f>SUM(開始データ:未定!D16:D16)</f>
        <v>0</v>
      </c>
      <c r="E16" s="123">
        <f>SUM(開始データ:未定!E16:E16)</f>
        <v>0</v>
      </c>
      <c r="F16" s="123">
        <f>SUM(開始データ:未定!F16:F16)</f>
        <v>0</v>
      </c>
      <c r="G16" s="123">
        <f>SUM(開始データ:未定!G16:G16)</f>
        <v>0</v>
      </c>
      <c r="H16" s="123">
        <f>SUM(開始データ:未定!H16:H16)</f>
        <v>0</v>
      </c>
      <c r="I16" s="123">
        <f>SUM(開始データ:未定!I16:I16)</f>
        <v>0</v>
      </c>
      <c r="J16" s="123">
        <f>SUM(開始データ:未定!J16:J16)</f>
        <v>0</v>
      </c>
      <c r="K16" s="123">
        <f>SUM(開始データ:未定!K16:K16)</f>
        <v>0</v>
      </c>
      <c r="L16" s="123">
        <f>SUM(開始データ:未定!L16:L16)</f>
        <v>0</v>
      </c>
      <c r="M16" s="297"/>
      <c r="N16" s="297"/>
      <c r="O16" s="297"/>
    </row>
    <row r="17" spans="1:15" ht="23.25" customHeight="1">
      <c r="A17" s="8" t="e">
        <f>#REF!</f>
        <v>#REF!</v>
      </c>
      <c r="B17" s="9" t="e">
        <f>#REF!</f>
        <v>#REF!</v>
      </c>
      <c r="C17" s="117">
        <f t="shared" si="0"/>
        <v>0</v>
      </c>
      <c r="D17" s="123">
        <f>SUM(開始データ:未定!D17:D17)</f>
        <v>0</v>
      </c>
      <c r="E17" s="123">
        <f>SUM(開始データ:未定!E17:E17)</f>
        <v>0</v>
      </c>
      <c r="F17" s="123">
        <f>SUM(開始データ:未定!F17:F17)</f>
        <v>0</v>
      </c>
      <c r="G17" s="123">
        <f>SUM(開始データ:未定!G17:G17)</f>
        <v>0</v>
      </c>
      <c r="H17" s="123">
        <f>SUM(開始データ:未定!H17:H17)</f>
        <v>0</v>
      </c>
      <c r="I17" s="123">
        <f>SUM(開始データ:未定!I17:I17)</f>
        <v>0</v>
      </c>
      <c r="J17" s="123">
        <f>SUM(開始データ:未定!J17:J17)</f>
        <v>0</v>
      </c>
      <c r="K17" s="123">
        <f>SUM(開始データ:未定!K17:K17)</f>
        <v>0</v>
      </c>
      <c r="L17" s="123">
        <f>SUM(開始データ:未定!L17:L17)</f>
        <v>0</v>
      </c>
      <c r="M17" s="297"/>
      <c r="N17" s="297"/>
      <c r="O17" s="297"/>
    </row>
    <row r="18" spans="1:15" ht="23.25" customHeight="1">
      <c r="A18" s="8" t="e">
        <f>#REF!</f>
        <v>#REF!</v>
      </c>
      <c r="B18" s="9" t="e">
        <f>#REF!</f>
        <v>#REF!</v>
      </c>
      <c r="C18" s="117">
        <f t="shared" si="0"/>
        <v>0</v>
      </c>
      <c r="D18" s="123">
        <f>SUM(開始データ:未定!D18:D18)</f>
        <v>0</v>
      </c>
      <c r="E18" s="123">
        <f>SUM(開始データ:未定!E18:E18)</f>
        <v>0</v>
      </c>
      <c r="F18" s="123">
        <f>SUM(開始データ:未定!F18:F18)</f>
        <v>0</v>
      </c>
      <c r="G18" s="123">
        <f>SUM(開始データ:未定!G18:G18)</f>
        <v>0</v>
      </c>
      <c r="H18" s="123">
        <f>SUM(開始データ:未定!H18:H18)</f>
        <v>0</v>
      </c>
      <c r="I18" s="123">
        <f>SUM(開始データ:未定!I18:I18)</f>
        <v>0</v>
      </c>
      <c r="J18" s="123">
        <f>SUM(開始データ:未定!J18:J18)</f>
        <v>0</v>
      </c>
      <c r="K18" s="123">
        <f>SUM(開始データ:未定!K18:K18)</f>
        <v>0</v>
      </c>
      <c r="L18" s="123">
        <f>SUM(開始データ:未定!L18:L18)</f>
        <v>0</v>
      </c>
      <c r="M18" s="297"/>
      <c r="N18" s="297"/>
      <c r="O18" s="297"/>
    </row>
    <row r="19" spans="1:15" ht="23.25" customHeight="1">
      <c r="A19" s="8" t="e">
        <f>#REF!</f>
        <v>#REF!</v>
      </c>
      <c r="B19" s="9" t="e">
        <f>#REF!</f>
        <v>#REF!</v>
      </c>
      <c r="C19" s="117">
        <f t="shared" si="0"/>
        <v>0</v>
      </c>
      <c r="D19" s="123">
        <f>SUM(開始データ:未定!D19:D19)</f>
        <v>0</v>
      </c>
      <c r="E19" s="123">
        <f>SUM(開始データ:未定!E19:E19)</f>
        <v>0</v>
      </c>
      <c r="F19" s="123">
        <f>SUM(開始データ:未定!F19:F19)</f>
        <v>0</v>
      </c>
      <c r="G19" s="123">
        <f>SUM(開始データ:未定!G19:G19)</f>
        <v>0</v>
      </c>
      <c r="H19" s="123">
        <f>SUM(開始データ:未定!H19:H19)</f>
        <v>0</v>
      </c>
      <c r="I19" s="123">
        <f>SUM(開始データ:未定!I19:I19)</f>
        <v>0</v>
      </c>
      <c r="J19" s="123">
        <f>SUM(開始データ:未定!J19:J19)</f>
        <v>0</v>
      </c>
      <c r="K19" s="123">
        <f>SUM(開始データ:未定!K19:K19)</f>
        <v>0</v>
      </c>
      <c r="L19" s="123">
        <f>SUM(開始データ:未定!L19:L19)</f>
        <v>0</v>
      </c>
      <c r="M19" s="297"/>
      <c r="N19" s="297"/>
      <c r="O19" s="297"/>
    </row>
    <row r="20" spans="1:15" ht="23.25" customHeight="1">
      <c r="A20" s="8" t="e">
        <f>#REF!</f>
        <v>#REF!</v>
      </c>
      <c r="B20" s="9" t="e">
        <f>#REF!</f>
        <v>#REF!</v>
      </c>
      <c r="C20" s="117">
        <f t="shared" si="0"/>
        <v>0</v>
      </c>
      <c r="D20" s="123">
        <f>SUM(開始データ:未定!D20:D20)</f>
        <v>0</v>
      </c>
      <c r="E20" s="123">
        <f>SUM(開始データ:未定!E20:E20)</f>
        <v>0</v>
      </c>
      <c r="F20" s="123">
        <f>SUM(開始データ:未定!F20:F20)</f>
        <v>0</v>
      </c>
      <c r="G20" s="123">
        <f>SUM(開始データ:未定!G20:G20)</f>
        <v>0</v>
      </c>
      <c r="H20" s="123">
        <f>SUM(開始データ:未定!H20:H20)</f>
        <v>0</v>
      </c>
      <c r="I20" s="123">
        <f>SUM(開始データ:未定!I20:I20)</f>
        <v>0</v>
      </c>
      <c r="J20" s="123">
        <f>SUM(開始データ:未定!J20:J20)</f>
        <v>0</v>
      </c>
      <c r="K20" s="123">
        <f>SUM(開始データ:未定!K20:K20)</f>
        <v>0</v>
      </c>
      <c r="L20" s="123">
        <f>SUM(開始データ:未定!L20:L20)</f>
        <v>0</v>
      </c>
      <c r="M20" s="297"/>
      <c r="N20" s="297"/>
      <c r="O20" s="297"/>
    </row>
    <row r="21" spans="1:15" ht="23.25" customHeight="1">
      <c r="A21" s="8" t="e">
        <f>#REF!</f>
        <v>#REF!</v>
      </c>
      <c r="B21" s="9" t="e">
        <f>#REF!</f>
        <v>#REF!</v>
      </c>
      <c r="C21" s="117">
        <f t="shared" si="0"/>
        <v>0</v>
      </c>
      <c r="D21" s="123">
        <f>SUM(開始データ:未定!D21:D21)</f>
        <v>0</v>
      </c>
      <c r="E21" s="123">
        <f>SUM(開始データ:未定!E21:E21)</f>
        <v>0</v>
      </c>
      <c r="F21" s="123">
        <f>SUM(開始データ:未定!F21:F21)</f>
        <v>0</v>
      </c>
      <c r="G21" s="123">
        <f>SUM(開始データ:未定!G21:G21)</f>
        <v>0</v>
      </c>
      <c r="H21" s="123">
        <f>SUM(開始データ:未定!H21:H21)</f>
        <v>0</v>
      </c>
      <c r="I21" s="123">
        <f>SUM(開始データ:未定!I21:I21)</f>
        <v>0</v>
      </c>
      <c r="J21" s="123">
        <f>SUM(開始データ:未定!J21:J21)</f>
        <v>0</v>
      </c>
      <c r="K21" s="123">
        <f>SUM(開始データ:未定!K21:K21)</f>
        <v>0</v>
      </c>
      <c r="L21" s="123">
        <f>SUM(開始データ:未定!L21:L21)</f>
        <v>0</v>
      </c>
      <c r="M21" s="297"/>
      <c r="N21" s="297"/>
      <c r="O21" s="297"/>
    </row>
    <row r="22" spans="1:15" ht="23.25" customHeight="1">
      <c r="A22" s="8" t="e">
        <f>#REF!</f>
        <v>#REF!</v>
      </c>
      <c r="B22" s="9" t="e">
        <f>#REF!</f>
        <v>#REF!</v>
      </c>
      <c r="C22" s="117">
        <f t="shared" si="0"/>
        <v>0</v>
      </c>
      <c r="D22" s="123">
        <f>SUM(開始データ:未定!D22:D22)</f>
        <v>0</v>
      </c>
      <c r="E22" s="123">
        <f>SUM(開始データ:未定!E22:E22)</f>
        <v>0</v>
      </c>
      <c r="F22" s="123">
        <f>SUM(開始データ:未定!F22:F22)</f>
        <v>0</v>
      </c>
      <c r="G22" s="123">
        <f>SUM(開始データ:未定!G22:G22)</f>
        <v>0</v>
      </c>
      <c r="H22" s="123">
        <f>SUM(開始データ:未定!H22:H22)</f>
        <v>0</v>
      </c>
      <c r="I22" s="123">
        <f>SUM(開始データ:未定!I22:I22)</f>
        <v>0</v>
      </c>
      <c r="J22" s="123">
        <f>SUM(開始データ:未定!J22:J22)</f>
        <v>0</v>
      </c>
      <c r="K22" s="123">
        <f>SUM(開始データ:未定!K22:K22)</f>
        <v>0</v>
      </c>
      <c r="L22" s="123">
        <f>SUM(開始データ:未定!L22:L22)</f>
        <v>0</v>
      </c>
      <c r="M22" s="297"/>
      <c r="N22" s="297"/>
      <c r="O22" s="297"/>
    </row>
    <row r="23" spans="1:15" ht="23.25" customHeight="1">
      <c r="A23" s="8" t="e">
        <f>#REF!</f>
        <v>#REF!</v>
      </c>
      <c r="B23" s="9" t="e">
        <f>#REF!</f>
        <v>#REF!</v>
      </c>
      <c r="C23" s="117">
        <f t="shared" si="0"/>
        <v>0</v>
      </c>
      <c r="D23" s="123">
        <f>SUM(開始データ:未定!D23:D23)</f>
        <v>0</v>
      </c>
      <c r="E23" s="123">
        <f>SUM(開始データ:未定!E23:E23)</f>
        <v>0</v>
      </c>
      <c r="F23" s="123">
        <f>SUM(開始データ:未定!F23:F23)</f>
        <v>0</v>
      </c>
      <c r="G23" s="123">
        <f>SUM(開始データ:未定!G23:G23)</f>
        <v>0</v>
      </c>
      <c r="H23" s="123">
        <f>SUM(開始データ:未定!H23:H23)</f>
        <v>0</v>
      </c>
      <c r="I23" s="123">
        <f>SUM(開始データ:未定!I23:I23)</f>
        <v>0</v>
      </c>
      <c r="J23" s="123">
        <f>SUM(開始データ:未定!J23:J23)</f>
        <v>0</v>
      </c>
      <c r="K23" s="123">
        <f>SUM(開始データ:未定!K23:K23)</f>
        <v>0</v>
      </c>
      <c r="L23" s="123">
        <f>SUM(開始データ:未定!L23:L23)</f>
        <v>0</v>
      </c>
      <c r="M23" s="297"/>
      <c r="N23" s="297"/>
      <c r="O23" s="297"/>
    </row>
    <row r="24" spans="1:15" ht="23.25" customHeight="1">
      <c r="A24" s="8" t="e">
        <f>#REF!</f>
        <v>#REF!</v>
      </c>
      <c r="B24" s="9" t="e">
        <f>#REF!</f>
        <v>#REF!</v>
      </c>
      <c r="C24" s="117">
        <f t="shared" si="0"/>
        <v>0</v>
      </c>
      <c r="D24" s="123">
        <f>SUM(開始データ:未定!D24:D24)</f>
        <v>0</v>
      </c>
      <c r="E24" s="123">
        <f>SUM(開始データ:未定!E24:E24)</f>
        <v>0</v>
      </c>
      <c r="F24" s="123">
        <f>SUM(開始データ:未定!F24:F24)</f>
        <v>0</v>
      </c>
      <c r="G24" s="123">
        <f>SUM(開始データ:未定!G24:G24)</f>
        <v>0</v>
      </c>
      <c r="H24" s="123">
        <f>SUM(開始データ:未定!H24:H24)</f>
        <v>0</v>
      </c>
      <c r="I24" s="123">
        <f>SUM(開始データ:未定!I24:I24)</f>
        <v>0</v>
      </c>
      <c r="J24" s="123">
        <f>SUM(開始データ:未定!J24:J24)</f>
        <v>0</v>
      </c>
      <c r="K24" s="123">
        <f>SUM(開始データ:未定!K24:K24)</f>
        <v>0</v>
      </c>
      <c r="L24" s="123">
        <f>SUM(開始データ:未定!L24:L24)</f>
        <v>0</v>
      </c>
      <c r="M24" s="297"/>
      <c r="N24" s="297"/>
      <c r="O24" s="297"/>
    </row>
    <row r="25" spans="1:15" ht="23.25" customHeight="1">
      <c r="A25" s="8" t="e">
        <f>#REF!</f>
        <v>#REF!</v>
      </c>
      <c r="B25" s="9" t="e">
        <f>#REF!</f>
        <v>#REF!</v>
      </c>
      <c r="C25" s="117">
        <f t="shared" si="0"/>
        <v>0</v>
      </c>
      <c r="D25" s="123">
        <f>SUM(開始データ:未定!D25:D25)</f>
        <v>0</v>
      </c>
      <c r="E25" s="123">
        <f>SUM(開始データ:未定!E25:E25)</f>
        <v>0</v>
      </c>
      <c r="F25" s="123">
        <f>SUM(開始データ:未定!F25:F25)</f>
        <v>0</v>
      </c>
      <c r="G25" s="123">
        <f>SUM(開始データ:未定!G25:G25)</f>
        <v>0</v>
      </c>
      <c r="H25" s="123">
        <f>SUM(開始データ:未定!H25:H25)</f>
        <v>0</v>
      </c>
      <c r="I25" s="123">
        <f>SUM(開始データ:未定!I25:I25)</f>
        <v>0</v>
      </c>
      <c r="J25" s="123">
        <f>SUM(開始データ:未定!J25:J25)</f>
        <v>0</v>
      </c>
      <c r="K25" s="123">
        <f>SUM(開始データ:未定!K25:K25)</f>
        <v>0</v>
      </c>
      <c r="L25" s="123">
        <f>SUM(開始データ:未定!L25:L25)</f>
        <v>0</v>
      </c>
      <c r="M25" s="297"/>
      <c r="N25" s="297"/>
      <c r="O25" s="297"/>
    </row>
    <row r="26" spans="1:15" ht="23.25" customHeight="1">
      <c r="A26" s="8" t="e">
        <f>#REF!</f>
        <v>#REF!</v>
      </c>
      <c r="B26" s="9" t="e">
        <f>#REF!</f>
        <v>#REF!</v>
      </c>
      <c r="C26" s="117">
        <f t="shared" si="0"/>
        <v>0</v>
      </c>
      <c r="D26" s="123">
        <f>SUM(開始データ:未定!D26:D26)</f>
        <v>0</v>
      </c>
      <c r="E26" s="123">
        <f>SUM(開始データ:未定!E26:E26)</f>
        <v>0</v>
      </c>
      <c r="F26" s="123">
        <f>SUM(開始データ:未定!F26:F26)</f>
        <v>0</v>
      </c>
      <c r="G26" s="123">
        <f>SUM(開始データ:未定!G26:G26)</f>
        <v>0</v>
      </c>
      <c r="H26" s="123">
        <f>SUM(開始データ:未定!H26:H26)</f>
        <v>0</v>
      </c>
      <c r="I26" s="123">
        <f>SUM(開始データ:未定!I26:I26)</f>
        <v>0</v>
      </c>
      <c r="J26" s="123">
        <f>SUM(開始データ:未定!J26:J26)</f>
        <v>0</v>
      </c>
      <c r="K26" s="123">
        <f>SUM(開始データ:未定!K26:K26)</f>
        <v>0</v>
      </c>
      <c r="L26" s="123">
        <f>SUM(開始データ:未定!L26:L26)</f>
        <v>0</v>
      </c>
      <c r="M26" s="297"/>
      <c r="N26" s="297"/>
      <c r="O26" s="297"/>
    </row>
    <row r="27" spans="1:15" ht="23.25" customHeight="1">
      <c r="A27" s="8" t="e">
        <f>#REF!</f>
        <v>#REF!</v>
      </c>
      <c r="B27" s="9" t="e">
        <f>#REF!</f>
        <v>#REF!</v>
      </c>
      <c r="C27" s="117">
        <f t="shared" si="0"/>
        <v>0</v>
      </c>
      <c r="D27" s="123">
        <f>SUM(開始データ:未定!D27:D27)</f>
        <v>0</v>
      </c>
      <c r="E27" s="123">
        <f>SUM(開始データ:未定!E27:E27)</f>
        <v>0</v>
      </c>
      <c r="F27" s="123">
        <f>SUM(開始データ:未定!F27:F27)</f>
        <v>0</v>
      </c>
      <c r="G27" s="123">
        <f>SUM(開始データ:未定!G27:G27)</f>
        <v>0</v>
      </c>
      <c r="H27" s="123">
        <f>SUM(開始データ:未定!H27:H27)</f>
        <v>0</v>
      </c>
      <c r="I27" s="123">
        <f>SUM(開始データ:未定!I27:I27)</f>
        <v>0</v>
      </c>
      <c r="J27" s="123">
        <f>SUM(開始データ:未定!J27:J27)</f>
        <v>0</v>
      </c>
      <c r="K27" s="123">
        <f>SUM(開始データ:未定!K27:K27)</f>
        <v>0</v>
      </c>
      <c r="L27" s="123">
        <f>SUM(開始データ:未定!L27:L27)</f>
        <v>0</v>
      </c>
      <c r="M27" s="297"/>
      <c r="N27" s="297"/>
      <c r="O27" s="297"/>
    </row>
    <row r="28" spans="1:15" ht="23.25" customHeight="1">
      <c r="A28" s="8" t="e">
        <f>#REF!</f>
        <v>#REF!</v>
      </c>
      <c r="B28" s="9" t="e">
        <f>#REF!</f>
        <v>#REF!</v>
      </c>
      <c r="C28" s="117">
        <f t="shared" si="0"/>
        <v>0</v>
      </c>
      <c r="D28" s="123">
        <f>SUM(開始データ:未定!D28:D28)</f>
        <v>0</v>
      </c>
      <c r="E28" s="123">
        <f>SUM(開始データ:未定!E28:E28)</f>
        <v>0</v>
      </c>
      <c r="F28" s="123">
        <f>SUM(開始データ:未定!F28:F28)</f>
        <v>0</v>
      </c>
      <c r="G28" s="123">
        <f>SUM(開始データ:未定!G28:G28)</f>
        <v>0</v>
      </c>
      <c r="H28" s="123">
        <f>SUM(開始データ:未定!H28:H28)</f>
        <v>0</v>
      </c>
      <c r="I28" s="123">
        <f>SUM(開始データ:未定!I28:I28)</f>
        <v>0</v>
      </c>
      <c r="J28" s="123">
        <f>SUM(開始データ:未定!J28:J28)</f>
        <v>0</v>
      </c>
      <c r="K28" s="123">
        <f>SUM(開始データ:未定!K28:K28)</f>
        <v>0</v>
      </c>
      <c r="L28" s="123">
        <f>SUM(開始データ:未定!L28:L28)</f>
        <v>0</v>
      </c>
      <c r="M28" s="297"/>
      <c r="N28" s="297"/>
      <c r="O28" s="297"/>
    </row>
    <row r="29" spans="1:15" ht="23.25" customHeight="1">
      <c r="A29" s="8" t="e">
        <f>#REF!</f>
        <v>#REF!</v>
      </c>
      <c r="B29" s="9" t="e">
        <f>#REF!</f>
        <v>#REF!</v>
      </c>
      <c r="C29" s="117">
        <f t="shared" si="0"/>
        <v>0</v>
      </c>
      <c r="D29" s="123">
        <f>SUM(開始データ:未定!D29:D29)</f>
        <v>0</v>
      </c>
      <c r="E29" s="123">
        <f>SUM(開始データ:未定!E29:E29)</f>
        <v>0</v>
      </c>
      <c r="F29" s="123">
        <f>SUM(開始データ:未定!F29:F29)</f>
        <v>0</v>
      </c>
      <c r="G29" s="123">
        <f>SUM(開始データ:未定!G29:G29)</f>
        <v>0</v>
      </c>
      <c r="H29" s="123">
        <f>SUM(開始データ:未定!H29:H29)</f>
        <v>0</v>
      </c>
      <c r="I29" s="123">
        <f>SUM(開始データ:未定!I29:I29)</f>
        <v>0</v>
      </c>
      <c r="J29" s="123">
        <f>SUM(開始データ:未定!J29:J29)</f>
        <v>0</v>
      </c>
      <c r="K29" s="123">
        <f>SUM(開始データ:未定!K29:K29)</f>
        <v>0</v>
      </c>
      <c r="L29" s="123">
        <f>SUM(開始データ:未定!L29:L29)</f>
        <v>0</v>
      </c>
      <c r="M29" s="297"/>
      <c r="N29" s="297"/>
      <c r="O29" s="297"/>
    </row>
    <row r="30" spans="1:15" ht="23.25" customHeight="1">
      <c r="A30" s="8" t="e">
        <f>#REF!</f>
        <v>#REF!</v>
      </c>
      <c r="B30" s="9" t="e">
        <f>#REF!</f>
        <v>#REF!</v>
      </c>
      <c r="C30" s="117">
        <f t="shared" si="0"/>
        <v>0</v>
      </c>
      <c r="D30" s="123">
        <f>SUM(開始データ:未定!D30:D30)</f>
        <v>0</v>
      </c>
      <c r="E30" s="123">
        <f>SUM(開始データ:未定!E30:E30)</f>
        <v>0</v>
      </c>
      <c r="F30" s="123">
        <f>SUM(開始データ:未定!F30:F30)</f>
        <v>0</v>
      </c>
      <c r="G30" s="123">
        <f>SUM(開始データ:未定!G30:G30)</f>
        <v>0</v>
      </c>
      <c r="H30" s="123">
        <f>SUM(開始データ:未定!H30:H30)</f>
        <v>0</v>
      </c>
      <c r="I30" s="123">
        <f>SUM(開始データ:未定!I30:I30)</f>
        <v>0</v>
      </c>
      <c r="J30" s="123">
        <f>SUM(開始データ:未定!J30:J30)</f>
        <v>0</v>
      </c>
      <c r="K30" s="123">
        <f>SUM(開始データ:未定!K30:K30)</f>
        <v>0</v>
      </c>
      <c r="L30" s="123">
        <f>SUM(開始データ:未定!L30:L30)</f>
        <v>0</v>
      </c>
      <c r="M30" s="297"/>
      <c r="N30" s="297"/>
      <c r="O30" s="297"/>
    </row>
    <row r="31" spans="1:15" ht="23.25" customHeight="1">
      <c r="A31" s="8" t="e">
        <f>#REF!</f>
        <v>#REF!</v>
      </c>
      <c r="B31" s="9" t="e">
        <f>#REF!</f>
        <v>#REF!</v>
      </c>
      <c r="C31" s="117">
        <f t="shared" si="0"/>
        <v>0</v>
      </c>
      <c r="D31" s="123">
        <f>SUM(開始データ:未定!D31:D31)</f>
        <v>0</v>
      </c>
      <c r="E31" s="123">
        <f>SUM(開始データ:未定!E31:E31)</f>
        <v>0</v>
      </c>
      <c r="F31" s="123">
        <f>SUM(開始データ:未定!F31:F31)</f>
        <v>0</v>
      </c>
      <c r="G31" s="123">
        <f>SUM(開始データ:未定!G31:G31)</f>
        <v>0</v>
      </c>
      <c r="H31" s="123">
        <f>SUM(開始データ:未定!H31:H31)</f>
        <v>0</v>
      </c>
      <c r="I31" s="123">
        <f>SUM(開始データ:未定!I31:I31)</f>
        <v>0</v>
      </c>
      <c r="J31" s="123">
        <f>SUM(開始データ:未定!J31:J31)</f>
        <v>0</v>
      </c>
      <c r="K31" s="123">
        <f>SUM(開始データ:未定!K31:K31)</f>
        <v>0</v>
      </c>
      <c r="L31" s="123">
        <f>SUM(開始データ:未定!L31:L31)</f>
        <v>0</v>
      </c>
      <c r="M31" s="297"/>
      <c r="N31" s="297"/>
      <c r="O31" s="297"/>
    </row>
    <row r="32" spans="1:15" ht="23.25" customHeight="1">
      <c r="A32" s="8" t="e">
        <f>#REF!</f>
        <v>#REF!</v>
      </c>
      <c r="B32" s="9" t="e">
        <f>#REF!</f>
        <v>#REF!</v>
      </c>
      <c r="C32" s="117">
        <f t="shared" si="0"/>
        <v>0</v>
      </c>
      <c r="D32" s="123">
        <f>SUM(開始データ:未定!D32:D32)</f>
        <v>0</v>
      </c>
      <c r="E32" s="123">
        <f>SUM(開始データ:未定!E32:E32)</f>
        <v>0</v>
      </c>
      <c r="F32" s="123">
        <f>SUM(開始データ:未定!F32:F32)</f>
        <v>0</v>
      </c>
      <c r="G32" s="123">
        <f>SUM(開始データ:未定!G32:G32)</f>
        <v>0</v>
      </c>
      <c r="H32" s="123">
        <f>SUM(開始データ:未定!H32:H32)</f>
        <v>0</v>
      </c>
      <c r="I32" s="123">
        <f>SUM(開始データ:未定!I32:I32)</f>
        <v>0</v>
      </c>
      <c r="J32" s="123">
        <f>SUM(開始データ:未定!J32:J32)</f>
        <v>0</v>
      </c>
      <c r="K32" s="123">
        <f>SUM(開始データ:未定!K32:K32)</f>
        <v>0</v>
      </c>
      <c r="L32" s="123">
        <f>SUM(開始データ:未定!L32:L32)</f>
        <v>0</v>
      </c>
      <c r="M32" s="297"/>
      <c r="N32" s="297"/>
      <c r="O32" s="297"/>
    </row>
    <row r="33" spans="1:15" ht="23.25" customHeight="1">
      <c r="A33" s="8" t="e">
        <f>#REF!</f>
        <v>#REF!</v>
      </c>
      <c r="B33" s="9" t="e">
        <f>#REF!</f>
        <v>#REF!</v>
      </c>
      <c r="C33" s="117">
        <f t="shared" si="0"/>
        <v>0</v>
      </c>
      <c r="D33" s="123">
        <f>SUM(開始データ:未定!D33:D33)</f>
        <v>0</v>
      </c>
      <c r="E33" s="123">
        <f>SUM(開始データ:未定!E33:E33)</f>
        <v>0</v>
      </c>
      <c r="F33" s="123">
        <f>SUM(開始データ:未定!F33:F33)</f>
        <v>0</v>
      </c>
      <c r="G33" s="123">
        <f>SUM(開始データ:未定!G33:G33)</f>
        <v>0</v>
      </c>
      <c r="H33" s="123">
        <f>SUM(開始データ:未定!H33:H33)</f>
        <v>0</v>
      </c>
      <c r="I33" s="123">
        <f>SUM(開始データ:未定!I33:I33)</f>
        <v>0</v>
      </c>
      <c r="J33" s="123">
        <f>SUM(開始データ:未定!J33:J33)</f>
        <v>0</v>
      </c>
      <c r="K33" s="123">
        <f>SUM(開始データ:未定!K33:K33)</f>
        <v>0</v>
      </c>
      <c r="L33" s="123">
        <f>SUM(開始データ:未定!L33:L33)</f>
        <v>0</v>
      </c>
      <c r="M33" s="297"/>
      <c r="N33" s="297"/>
      <c r="O33" s="297"/>
    </row>
    <row r="34" spans="1:15" ht="23.25" customHeight="1">
      <c r="A34" s="8" t="e">
        <f>#REF!</f>
        <v>#REF!</v>
      </c>
      <c r="B34" s="9" t="e">
        <f>#REF!</f>
        <v>#REF!</v>
      </c>
      <c r="C34" s="121">
        <f>SUM(D34:L34)</f>
        <v>0</v>
      </c>
      <c r="D34" s="123">
        <f>SUM(開始データ:未定!D34:D34)</f>
        <v>0</v>
      </c>
      <c r="E34" s="123">
        <f>SUM(開始データ:未定!E34:E34)</f>
        <v>0</v>
      </c>
      <c r="F34" s="123">
        <f>SUM(開始データ:未定!F34:F34)</f>
        <v>0</v>
      </c>
      <c r="G34" s="123">
        <f>SUM(開始データ:未定!G34:G34)</f>
        <v>0</v>
      </c>
      <c r="H34" s="123">
        <f>SUM(開始データ:未定!H34:H34)</f>
        <v>0</v>
      </c>
      <c r="I34" s="123">
        <f>SUM(開始データ:未定!I34:I34)</f>
        <v>0</v>
      </c>
      <c r="J34" s="123">
        <f>SUM(開始データ:未定!J34:J34)</f>
        <v>0</v>
      </c>
      <c r="K34" s="123">
        <f>SUM(開始データ:未定!K34:K34)</f>
        <v>0</v>
      </c>
      <c r="L34" s="123">
        <f>SUM(開始データ:未定!L34:L34)</f>
        <v>0</v>
      </c>
      <c r="M34" s="297"/>
      <c r="N34" s="297"/>
      <c r="O34" s="297"/>
    </row>
    <row r="35" spans="1:15" ht="23.25" customHeight="1" thickBot="1">
      <c r="A35" s="8" t="e">
        <f>#REF!</f>
        <v>#REF!</v>
      </c>
      <c r="B35" s="9" t="e">
        <f>#REF!</f>
        <v>#REF!</v>
      </c>
      <c r="C35" s="121">
        <f>SUM(D35:L35)</f>
        <v>0</v>
      </c>
      <c r="D35" s="123">
        <f>SUM(開始データ:未定!D35:D35)</f>
        <v>0</v>
      </c>
      <c r="E35" s="123">
        <f>SUM(開始データ:未定!E35:E35)</f>
        <v>0</v>
      </c>
      <c r="F35" s="123">
        <f>SUM(開始データ:未定!F35:F35)</f>
        <v>0</v>
      </c>
      <c r="G35" s="123">
        <f>SUM(開始データ:未定!G35:G35)</f>
        <v>0</v>
      </c>
      <c r="H35" s="123">
        <f>SUM(開始データ:未定!H35:H35)</f>
        <v>0</v>
      </c>
      <c r="I35" s="123">
        <f>SUM(開始データ:未定!I35:I35)</f>
        <v>0</v>
      </c>
      <c r="J35" s="123">
        <f>SUM(開始データ:未定!J35:J35)</f>
        <v>0</v>
      </c>
      <c r="K35" s="123">
        <f>SUM(開始データ:未定!K35:K35)</f>
        <v>0</v>
      </c>
      <c r="L35" s="123">
        <f>SUM(開始データ:未定!L35:L35)</f>
        <v>0</v>
      </c>
      <c r="M35" s="299"/>
      <c r="N35" s="299"/>
      <c r="O35" s="299"/>
    </row>
    <row r="36" spans="1:15" ht="23.25" customHeight="1" thickBot="1">
      <c r="A36" s="10" t="s">
        <v>8</v>
      </c>
      <c r="B36" s="11"/>
      <c r="C36" s="124">
        <f t="shared" ref="C36:L36" si="1">SUM(C5:C35)</f>
        <v>0</v>
      </c>
      <c r="D36" s="125">
        <f t="shared" si="1"/>
        <v>0</v>
      </c>
      <c r="E36" s="126">
        <f t="shared" si="1"/>
        <v>0</v>
      </c>
      <c r="F36" s="126">
        <f t="shared" si="1"/>
        <v>0</v>
      </c>
      <c r="G36" s="126">
        <f t="shared" si="1"/>
        <v>0</v>
      </c>
      <c r="H36" s="126">
        <f t="shared" si="1"/>
        <v>0</v>
      </c>
      <c r="I36" s="126">
        <f t="shared" si="1"/>
        <v>0</v>
      </c>
      <c r="J36" s="126">
        <f t="shared" si="1"/>
        <v>0</v>
      </c>
      <c r="K36" s="126">
        <f t="shared" si="1"/>
        <v>0</v>
      </c>
      <c r="L36" s="127">
        <f t="shared" si="1"/>
        <v>0</v>
      </c>
    </row>
    <row r="37" spans="1:15">
      <c r="C37" s="13" t="str">
        <f>IF(C36=SUM(開始データ:未定!C36:C36),"OK","ちがう")</f>
        <v>OK</v>
      </c>
      <c r="D37" s="13" t="str">
        <f>IF(D36=SUM(開始データ:未定!D36:D36),"OK","ちがう")</f>
        <v>OK</v>
      </c>
      <c r="E37" s="13" t="str">
        <f>IF(E36=SUM(開始データ:未定!E36:E36),"OK","ちがう")</f>
        <v>OK</v>
      </c>
      <c r="F37" s="13" t="str">
        <f>IF(F36=SUM(開始データ:未定!F36:F36),"OK","ちがう")</f>
        <v>OK</v>
      </c>
      <c r="G37" s="13" t="str">
        <f>IF(G36=SUM(開始データ:未定!G36:G36),"OK","ちがう")</f>
        <v>OK</v>
      </c>
      <c r="H37" s="13" t="str">
        <f>IF(H36=SUM(開始データ:未定!H36:H36),"OK","ちがう")</f>
        <v>OK</v>
      </c>
      <c r="I37" s="13" t="str">
        <f>IF(I36=SUM(開始データ:未定!I36:I36),"OK","ちがう")</f>
        <v>OK</v>
      </c>
      <c r="J37" s="13" t="str">
        <f>IF(J36=SUM(開始データ:未定!J36:J36),"OK","ちがう")</f>
        <v>OK</v>
      </c>
      <c r="K37" s="13" t="str">
        <f>IF(K36=SUM(開始データ:未定!K36:K36),"OK","ちがう")</f>
        <v>OK</v>
      </c>
      <c r="L37" s="13" t="str">
        <f>IF(L36=SUM(開始データ:未定!L36:L36),"OK","ちがう")</f>
        <v>OK</v>
      </c>
    </row>
  </sheetData>
  <mergeCells count="37">
    <mergeCell ref="M35:O35"/>
    <mergeCell ref="M29:O29"/>
    <mergeCell ref="M30:O30"/>
    <mergeCell ref="M31:O31"/>
    <mergeCell ref="M32:O32"/>
    <mergeCell ref="M33:O33"/>
    <mergeCell ref="M34:O34"/>
    <mergeCell ref="M28:O28"/>
    <mergeCell ref="M17:O17"/>
    <mergeCell ref="M18:O18"/>
    <mergeCell ref="M19:O19"/>
    <mergeCell ref="M20:O20"/>
    <mergeCell ref="M21:O21"/>
    <mergeCell ref="M22:O22"/>
    <mergeCell ref="M23:O23"/>
    <mergeCell ref="M24:O24"/>
    <mergeCell ref="M25:O25"/>
    <mergeCell ref="M26:O26"/>
    <mergeCell ref="M27:O27"/>
    <mergeCell ref="M16:O16"/>
    <mergeCell ref="M5:O5"/>
    <mergeCell ref="M6:O6"/>
    <mergeCell ref="M7:O7"/>
    <mergeCell ref="M8:O8"/>
    <mergeCell ref="M9:O9"/>
    <mergeCell ref="M10:O10"/>
    <mergeCell ref="M11:O11"/>
    <mergeCell ref="M12:O12"/>
    <mergeCell ref="M13:O13"/>
    <mergeCell ref="M14:O14"/>
    <mergeCell ref="M15:O15"/>
    <mergeCell ref="M3:O4"/>
    <mergeCell ref="A1:L1"/>
    <mergeCell ref="A3:A4"/>
    <mergeCell ref="B3:B4"/>
    <mergeCell ref="C3:C4"/>
    <mergeCell ref="D3:L3"/>
  </mergeCells>
  <phoneticPr fontId="36"/>
  <conditionalFormatting sqref="B5:B35">
    <cfRule type="cellIs" dxfId="6" priority="5" stopIfTrue="1" operator="equal">
      <formula>"土"</formula>
    </cfRule>
    <cfRule type="cellIs" dxfId="5" priority="6" stopIfTrue="1" operator="equal">
      <formula>"日"</formula>
    </cfRule>
    <cfRule type="cellIs" dxfId="4" priority="7"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33E0CA2-F32D-4B27-9AA2-BC3B5838EF01}">
            <xm:f>NOT(ISERROR(SEARCH("休",B5)))</xm:f>
            <xm:f>"休"</xm:f>
            <x14:dxf>
              <font>
                <color rgb="FFFF0000"/>
              </font>
            </x14:dxf>
          </x14:cfRule>
          <xm:sqref>B5:B35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CC"/>
  </sheetPr>
  <dimension ref="A1:Z9"/>
  <sheetViews>
    <sheetView showGridLines="0" tabSelected="1" zoomScale="85" zoomScaleNormal="85" workbookViewId="0">
      <pane xSplit="5" ySplit="4" topLeftCell="F5" activePane="bottomRight" state="frozen"/>
      <selection pane="topRight" activeCell="C1" sqref="C1"/>
      <selection pane="bottomLeft" activeCell="A14" sqref="A14"/>
      <selection pane="bottomRight" activeCell="C2" sqref="C1:E1048576"/>
    </sheetView>
  </sheetViews>
  <sheetFormatPr defaultRowHeight="13.5"/>
  <cols>
    <col min="1" max="2" width="11.875" style="1" customWidth="1"/>
    <col min="3" max="5" width="8.25" style="1" customWidth="1"/>
    <col min="6" max="14" width="9.75" style="3" customWidth="1"/>
    <col min="15" max="22" width="9.75" style="1" customWidth="1"/>
    <col min="23" max="24" width="9.75" style="3" customWidth="1"/>
    <col min="25" max="16384" width="9" style="3"/>
  </cols>
  <sheetData>
    <row r="1" spans="1:26" ht="22.7" customHeight="1">
      <c r="A1" s="286" t="s">
        <v>0</v>
      </c>
      <c r="B1" s="286"/>
      <c r="C1" s="286"/>
      <c r="D1" s="286"/>
      <c r="E1" s="286"/>
      <c r="F1" s="286"/>
      <c r="G1" s="286"/>
      <c r="H1" s="286"/>
      <c r="I1" s="286"/>
      <c r="J1" s="286"/>
      <c r="K1" s="286"/>
      <c r="L1" s="286"/>
      <c r="M1" s="286"/>
      <c r="N1" s="286"/>
      <c r="O1" s="286"/>
      <c r="P1" s="286"/>
      <c r="Q1" s="286"/>
      <c r="R1" s="286"/>
      <c r="S1" s="286"/>
      <c r="T1" s="286"/>
      <c r="U1" s="286"/>
      <c r="V1" s="286"/>
      <c r="W1" s="286"/>
    </row>
    <row r="2" spans="1:26" ht="30.2" customHeight="1" thickBot="1">
      <c r="F2" s="12"/>
      <c r="G2" s="14"/>
      <c r="H2" s="14"/>
      <c r="I2" s="14"/>
      <c r="J2" s="62" t="e">
        <f ca="1">INDIRECT("'" &amp; $Y6 &amp; "'" &amp; "!" &amp; ADDRESS(2,5))</f>
        <v>#REF!</v>
      </c>
      <c r="K2" s="63" t="e">
        <f ca="1">INDIRECT("'" &amp; $Y6 &amp; "'" &amp; "!" &amp; ADDRESS(2,6))</f>
        <v>#REF!</v>
      </c>
      <c r="L2" s="63" t="e">
        <f ca="1">INDIRECT("'" &amp; $Y6 &amp; "'" &amp; "!" &amp; ADDRESS(2,7))</f>
        <v>#REF!</v>
      </c>
      <c r="M2" s="63"/>
      <c r="N2" s="7" t="s">
        <v>11</v>
      </c>
      <c r="W2" s="12" t="s">
        <v>2</v>
      </c>
    </row>
    <row r="3" spans="1:26" ht="22.7" customHeight="1" thickBot="1">
      <c r="A3" s="287" t="s">
        <v>9</v>
      </c>
      <c r="B3" s="302" t="s">
        <v>109</v>
      </c>
      <c r="C3" s="304" t="s">
        <v>110</v>
      </c>
      <c r="D3" s="306" t="s">
        <v>111</v>
      </c>
      <c r="E3" s="306" t="s">
        <v>112</v>
      </c>
      <c r="F3" s="300" t="s">
        <v>6</v>
      </c>
      <c r="G3" s="300"/>
      <c r="H3" s="300"/>
      <c r="I3" s="300"/>
      <c r="J3" s="300"/>
      <c r="K3" s="300"/>
      <c r="L3" s="300"/>
      <c r="M3" s="300"/>
      <c r="N3" s="300"/>
      <c r="O3" s="301" t="s">
        <v>10</v>
      </c>
      <c r="P3" s="301"/>
      <c r="Q3" s="301"/>
      <c r="R3" s="301"/>
      <c r="S3" s="301"/>
      <c r="T3" s="301"/>
      <c r="U3" s="301"/>
      <c r="V3" s="301"/>
      <c r="W3" s="301"/>
    </row>
    <row r="4" spans="1:26" ht="27" customHeight="1" thickTop="1" thickBot="1">
      <c r="A4" s="287"/>
      <c r="B4" s="303"/>
      <c r="C4" s="305"/>
      <c r="D4" s="307"/>
      <c r="E4" s="307"/>
      <c r="F4" s="59">
        <f ca="1">INDIRECT("'" &amp; $Y6 &amp; "'" &amp; "!" &amp; ADDRESS(4,4))</f>
        <v>0</v>
      </c>
      <c r="G4" s="60">
        <f ca="1">INDIRECT("'" &amp; $Y6 &amp; "'" &amp; "!" &amp; ADDRESS(4,5))</f>
        <v>0</v>
      </c>
      <c r="H4" s="60">
        <f ca="1">INDIRECT("'" &amp; $Y6 &amp; "'" &amp; "!" &amp; ADDRESS(4,6))</f>
        <v>0</v>
      </c>
      <c r="I4" s="60">
        <f ca="1">INDIRECT("'" &amp; $Y6 &amp; "'" &amp; "!" &amp; ADDRESS(4,7))</f>
        <v>0</v>
      </c>
      <c r="J4" s="60">
        <f ca="1">INDIRECT("'" &amp; $Y6 &amp; "'" &amp; "!" &amp; ADDRESS(4,8))</f>
        <v>0</v>
      </c>
      <c r="K4" s="60">
        <f ca="1">INDIRECT("'" &amp; $Y6 &amp; "'" &amp; "!" &amp; ADDRESS(4,9))</f>
        <v>0</v>
      </c>
      <c r="L4" s="60">
        <f ca="1">INDIRECT("'" &amp; $Y6 &amp; "'" &amp; "!" &amp; ADDRESS(4,10))</f>
        <v>0</v>
      </c>
      <c r="M4" s="60">
        <f ca="1">INDIRECT("'" &amp; $Y6 &amp; "'" &amp; "!" &amp; ADDRESS(4,11))</f>
        <v>0</v>
      </c>
      <c r="N4" s="61">
        <f ca="1">INDIRECT("'" &amp; $Y6 &amp; "'" &amp; "!" &amp; ADDRESS(4,12))</f>
        <v>0</v>
      </c>
      <c r="O4" s="70">
        <f t="shared" ref="O4:V4" ca="1" si="0">F4</f>
        <v>0</v>
      </c>
      <c r="P4" s="15">
        <f t="shared" ca="1" si="0"/>
        <v>0</v>
      </c>
      <c r="Q4" s="15">
        <f t="shared" ca="1" si="0"/>
        <v>0</v>
      </c>
      <c r="R4" s="15">
        <f t="shared" ca="1" si="0"/>
        <v>0</v>
      </c>
      <c r="S4" s="15">
        <f t="shared" ca="1" si="0"/>
        <v>0</v>
      </c>
      <c r="T4" s="15">
        <f t="shared" ca="1" si="0"/>
        <v>0</v>
      </c>
      <c r="U4" s="15">
        <f t="shared" ca="1" si="0"/>
        <v>0</v>
      </c>
      <c r="V4" s="15">
        <f t="shared" ca="1" si="0"/>
        <v>0</v>
      </c>
      <c r="W4" s="71">
        <f ca="1">N4</f>
        <v>0</v>
      </c>
    </row>
    <row r="5" spans="1:26" s="31" customFormat="1" ht="24" customHeight="1" thickTop="1">
      <c r="A5" s="29" t="str">
        <f ca="1">INDIRECT("'" &amp; $Y5 &amp; "'" &amp; "!" &amp; ADDRESS(2,10+Z5))</f>
        <v>開始データ</v>
      </c>
      <c r="B5" s="157"/>
      <c r="C5" s="159"/>
      <c r="D5" s="159">
        <f ca="1">SUM(F5:N5)</f>
        <v>0</v>
      </c>
      <c r="E5" s="161">
        <f ca="1">IF($D5=0,$C5,$C5-$D5)</f>
        <v>0</v>
      </c>
      <c r="F5" s="134">
        <f ca="1">INDIRECT("'" &amp; $Y5 &amp; "'" &amp; "!" &amp; ADDRESS(36,4+Z5))</f>
        <v>0</v>
      </c>
      <c r="G5" s="135">
        <f ca="1">INDIRECT("'" &amp; $Y5 &amp; "'" &amp; "!" &amp; ADDRESS(36,5+Z5))</f>
        <v>0</v>
      </c>
      <c r="H5" s="135">
        <f ca="1">INDIRECT("'" &amp; $Y5 &amp; "'" &amp; "!" &amp; ADDRESS(36,6+Z5))</f>
        <v>0</v>
      </c>
      <c r="I5" s="135">
        <f ca="1">INDIRECT("'" &amp; $Y5 &amp; "'" &amp; "!" &amp; ADDRESS(36,7+Z5))</f>
        <v>0</v>
      </c>
      <c r="J5" s="135">
        <f ca="1">INDIRECT("'" &amp; $Y5 &amp; "'" &amp; "!" &amp; ADDRESS(36,8+Z5))</f>
        <v>0</v>
      </c>
      <c r="K5" s="135">
        <f ca="1">INDIRECT("'" &amp; $Y5 &amp; "'" &amp; "!" &amp; ADDRESS(36,9+Z5))</f>
        <v>0</v>
      </c>
      <c r="L5" s="135">
        <f ca="1">INDIRECT("'" &amp; $Y5 &amp; "'" &amp; "!" &amp; ADDRESS(36,10+Z5))</f>
        <v>0</v>
      </c>
      <c r="M5" s="135">
        <f ca="1">INDIRECT("'" &amp; $Y5 &amp; "'" &amp; "!" &amp; ADDRESS(36,11+Z5))</f>
        <v>0</v>
      </c>
      <c r="N5" s="136">
        <f ca="1">INDIRECT("'" &amp; $Y5 &amp; "'" &amp; "!" &amp; ADDRESS(36,12+Z5))</f>
        <v>0</v>
      </c>
      <c r="O5" s="134">
        <f>IF($C5=0,0,ROUND(F5/$C5,4))</f>
        <v>0</v>
      </c>
      <c r="P5" s="135">
        <f t="shared" ref="P5:W5" si="1">IF($C5=0,0,ROUND(G5/$C5,4))</f>
        <v>0</v>
      </c>
      <c r="Q5" s="135">
        <f t="shared" si="1"/>
        <v>0</v>
      </c>
      <c r="R5" s="135">
        <f t="shared" si="1"/>
        <v>0</v>
      </c>
      <c r="S5" s="135">
        <f t="shared" si="1"/>
        <v>0</v>
      </c>
      <c r="T5" s="135">
        <f t="shared" si="1"/>
        <v>0</v>
      </c>
      <c r="U5" s="135">
        <f t="shared" si="1"/>
        <v>0</v>
      </c>
      <c r="V5" s="135">
        <f t="shared" si="1"/>
        <v>0</v>
      </c>
      <c r="W5" s="136">
        <f t="shared" si="1"/>
        <v>0</v>
      </c>
      <c r="X5" s="30">
        <f>SUM(O5:W5)</f>
        <v>0</v>
      </c>
      <c r="Y5" s="31" t="s">
        <v>13</v>
      </c>
      <c r="Z5" s="31">
        <v>0</v>
      </c>
    </row>
    <row r="6" spans="1:26" ht="24" customHeight="1" thickBot="1">
      <c r="A6" s="17" t="str">
        <f ca="1">INDIRECT( "'" &amp; $Y6 &amp; "'" &amp; "!$J$2")</f>
        <v>未定</v>
      </c>
      <c r="B6" s="158"/>
      <c r="C6" s="160"/>
      <c r="D6" s="160"/>
      <c r="E6" s="162"/>
      <c r="F6" s="134">
        <f ca="1">INDIRECT( "'" &amp; $Y6 &amp; "'" &amp; "!D$36")</f>
        <v>0</v>
      </c>
      <c r="G6" s="135">
        <f ca="1">INDIRECT("'" &amp; $Y6 &amp; "'" &amp; "!E$36")</f>
        <v>0</v>
      </c>
      <c r="H6" s="135">
        <f ca="1">INDIRECT("'" &amp; $Y6 &amp; "'" &amp; "!F$36")</f>
        <v>0</v>
      </c>
      <c r="I6" s="135">
        <f ca="1">INDIRECT("'" &amp; $Y6 &amp; "'" &amp; "!G$36")</f>
        <v>0</v>
      </c>
      <c r="J6" s="135">
        <f ca="1">INDIRECT("'" &amp; $Y6 &amp; "'" &amp; "!H$36")</f>
        <v>0</v>
      </c>
      <c r="K6" s="135">
        <f ca="1">INDIRECT("'" &amp; $Y6 &amp; "'" &amp; "!I$36")</f>
        <v>0</v>
      </c>
      <c r="L6" s="135">
        <f ca="1">INDIRECT("'" &amp; $Y6 &amp; "'" &amp; "!J$36")</f>
        <v>0</v>
      </c>
      <c r="M6" s="135">
        <f ca="1">INDIRECT("'" &amp; $Y6 &amp; "'" &amp; "!K$36")</f>
        <v>0</v>
      </c>
      <c r="N6" s="136">
        <f ca="1">INDIRECT("'" &amp; $Y6 &amp; "'" &amp; "!L$36")</f>
        <v>0</v>
      </c>
      <c r="O6" s="134">
        <f>IF($C6=0,0,ROUND(F6/$C6,4))</f>
        <v>0</v>
      </c>
      <c r="P6" s="135">
        <f t="shared" ref="P6" si="2">IF($C6=0,0,ROUND(G6/$C6,4))</f>
        <v>0</v>
      </c>
      <c r="Q6" s="135">
        <f t="shared" ref="Q6" si="3">IF($C6=0,0,ROUND(H6/$C6,4))</f>
        <v>0</v>
      </c>
      <c r="R6" s="135">
        <f t="shared" ref="R6" si="4">IF($C6=0,0,ROUND(I6/$C6,4))</f>
        <v>0</v>
      </c>
      <c r="S6" s="135">
        <f t="shared" ref="S6" si="5">IF($C6=0,0,ROUND(J6/$C6,4))</f>
        <v>0</v>
      </c>
      <c r="T6" s="135">
        <f t="shared" ref="T6" si="6">IF($C6=0,0,ROUND(K6/$C6,4))</f>
        <v>0</v>
      </c>
      <c r="U6" s="135">
        <f t="shared" ref="U6" si="7">IF($C6=0,0,ROUND(L6/$C6,4))</f>
        <v>0</v>
      </c>
      <c r="V6" s="135">
        <f t="shared" ref="V6" si="8">IF($C6=0,0,ROUND(M6/$C6,4))</f>
        <v>0</v>
      </c>
      <c r="W6" s="136">
        <f t="shared" ref="W6" si="9">IF($C6=0,0,ROUND(N6/$C6,4))</f>
        <v>0</v>
      </c>
      <c r="X6" s="16">
        <f>SUM(O6:W6)</f>
        <v>0</v>
      </c>
      <c r="Y6" s="3" t="s">
        <v>12</v>
      </c>
      <c r="Z6" s="3">
        <v>0</v>
      </c>
    </row>
    <row r="7" spans="1:26" ht="26.45" customHeight="1" thickBot="1">
      <c r="A7" s="18" t="s">
        <v>8</v>
      </c>
      <c r="B7" s="156"/>
      <c r="C7" s="156"/>
      <c r="D7" s="156"/>
      <c r="E7" s="163"/>
      <c r="F7" s="125">
        <f ca="1">SUM(F$5:F6)</f>
        <v>0</v>
      </c>
      <c r="G7" s="126">
        <f ca="1">SUM(G$5:G6)</f>
        <v>0</v>
      </c>
      <c r="H7" s="126">
        <f ca="1">SUM(H$5:H6)</f>
        <v>0</v>
      </c>
      <c r="I7" s="126">
        <f ca="1">SUM(I$5:I6)</f>
        <v>0</v>
      </c>
      <c r="J7" s="126">
        <f ca="1">SUM(J$5:J6)</f>
        <v>0</v>
      </c>
      <c r="K7" s="126">
        <f ca="1">SUM(K$5:K6)</f>
        <v>0</v>
      </c>
      <c r="L7" s="126">
        <f ca="1">SUM(L$5:L6)</f>
        <v>0</v>
      </c>
      <c r="M7" s="126">
        <f ca="1">SUM(M$5:M6)</f>
        <v>0</v>
      </c>
      <c r="N7" s="137">
        <f ca="1">SUM(N$5:N6)</f>
        <v>0</v>
      </c>
      <c r="O7" s="19">
        <f>SUM($O5:O6)</f>
        <v>0</v>
      </c>
      <c r="P7" s="20">
        <f>SUM($P5:P6)</f>
        <v>0</v>
      </c>
      <c r="Q7" s="20">
        <f>SUM($Q5:Q6)</f>
        <v>0</v>
      </c>
      <c r="R7" s="20">
        <f>SUM($R5:R6)</f>
        <v>0</v>
      </c>
      <c r="S7" s="20">
        <f>SUM($S5:S6)</f>
        <v>0</v>
      </c>
      <c r="T7" s="20">
        <f>SUM($T5:T6)</f>
        <v>0</v>
      </c>
      <c r="U7" s="20">
        <f>SUM($U5:U6)</f>
        <v>0</v>
      </c>
      <c r="V7" s="20">
        <f>SUM($V5:V6)</f>
        <v>0</v>
      </c>
      <c r="W7" s="21">
        <f>SUM($W5:W6)</f>
        <v>0</v>
      </c>
      <c r="X7" s="16">
        <f>SUM(O7:W7)</f>
        <v>0</v>
      </c>
    </row>
    <row r="8" spans="1:26" ht="23.25" customHeight="1"/>
    <row r="9" spans="1:26" ht="12.75" customHeight="1"/>
  </sheetData>
  <mergeCells count="8">
    <mergeCell ref="A1:W1"/>
    <mergeCell ref="A3:A4"/>
    <mergeCell ref="F3:N3"/>
    <mergeCell ref="O3:W3"/>
    <mergeCell ref="B3:B4"/>
    <mergeCell ref="C3:C4"/>
    <mergeCell ref="D3:D4"/>
    <mergeCell ref="E3:E4"/>
  </mergeCells>
  <phoneticPr fontId="36"/>
  <conditionalFormatting sqref="J2">
    <cfRule type="cellIs" dxfId="2" priority="1" stopIfTrue="1" operator="equal">
      <formula>"土"</formula>
    </cfRule>
    <cfRule type="cellIs" dxfId="1" priority="2" stopIfTrue="1" operator="equal">
      <formula>"日"</formula>
    </cfRule>
    <cfRule type="cellIs" dxfId="0"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注意</vt:lpstr>
      <vt:lpstr>開始データ</vt:lpstr>
      <vt:lpstr>未定</vt:lpstr>
      <vt:lpstr>業務別月報</vt:lpstr>
      <vt:lpstr>区分別按分表</vt:lpstr>
      <vt:lpstr>開始データ!Print_Area</vt:lpstr>
      <vt:lpstr>業務別月報!Print_Area</vt:lpstr>
      <vt:lpstr>区分別按分表!Print_Area</vt:lpstr>
      <vt:lpstr>未定!Print_Area</vt:lpstr>
      <vt:lpstr>区分別按分表!Print_Titles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村山 早紀</dc:creator>
  <cp:lastModifiedBy>murayama</cp:lastModifiedBy>
  <cp:lastPrinted>2013-09-11T08:21:47Z</cp:lastPrinted>
  <dcterms:created xsi:type="dcterms:W3CDTF">2009-05-08T01:11:34Z</dcterms:created>
  <dcterms:modified xsi:type="dcterms:W3CDTF">2019-01-29T08:00:18Z</dcterms:modified>
</cp:coreProperties>
</file>