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10" yWindow="-105" windowWidth="18510" windowHeight="10455" tabRatio="781" activeTab="2"/>
  </bookViews>
  <sheets>
    <sheet name="注意" sheetId="36" r:id="rId1"/>
    <sheet name="開始データ" sheetId="41" r:id="rId2"/>
    <sheet name="未定" sheetId="30" r:id="rId3"/>
    <sheet name="チェックシートの使い方" sheetId="49" r:id="rId4"/>
    <sheet name="月報・CX申請チェックシート" sheetId="51" r:id="rId5"/>
    <sheet name="業務別月報" sheetId="37" r:id="rId6"/>
    <sheet name="区分別按分表" sheetId="32" r:id="rId7"/>
  </sheets>
  <definedNames>
    <definedName name="_xlnm._FilterDatabase" localSheetId="4" hidden="1">月報・CX申請チェックシート!$A$3:$Z$3</definedName>
    <definedName name="_xlnm.Print_Area" localSheetId="1">開始データ!$A$1:$M$36</definedName>
    <definedName name="_xlnm.Print_Area" localSheetId="5">業務別月報!$A$1:$O$36</definedName>
    <definedName name="_xlnm.Print_Area" localSheetId="6">区分別按分表!$A$1:$U$7</definedName>
    <definedName name="_xlnm.Print_Area" localSheetId="2">未定!$A$1:$M$36</definedName>
    <definedName name="_xlnm.Print_Titles" localSheetId="6">区分別按分表!$1:$4</definedName>
  </definedNames>
  <calcPr calcId="145621"/>
  <fileRecoveryPr autoRecover="0"/>
</workbook>
</file>

<file path=xl/calcChain.xml><?xml version="1.0" encoding="utf-8"?>
<calcChain xmlns="http://schemas.openxmlformats.org/spreadsheetml/2006/main">
  <c r="B10" i="41" l="1"/>
  <c r="B11" i="41"/>
  <c r="B12" i="41"/>
  <c r="B13" i="41"/>
  <c r="C33" i="41" l="1"/>
  <c r="C34" i="41"/>
  <c r="C35" i="41"/>
  <c r="B22" i="41"/>
  <c r="B23" i="41"/>
  <c r="B24" i="41"/>
  <c r="B25" i="41"/>
  <c r="B26" i="41"/>
  <c r="B27" i="41"/>
  <c r="B28" i="41"/>
  <c r="B29" i="41"/>
  <c r="B30" i="41"/>
  <c r="B31" i="41"/>
  <c r="B32" i="41"/>
  <c r="B33" i="41"/>
  <c r="B34" i="41"/>
  <c r="B35" i="41"/>
  <c r="B18" i="41"/>
  <c r="B19" i="41"/>
  <c r="B20" i="41"/>
  <c r="B21" i="41" l="1"/>
  <c r="B17" i="41"/>
  <c r="B14" i="41"/>
  <c r="B15" i="41"/>
  <c r="B16" i="41"/>
  <c r="W4" i="51" l="1"/>
  <c r="Y4" i="51" s="1"/>
  <c r="W5" i="51"/>
  <c r="W6" i="51"/>
  <c r="Y6" i="51" s="1"/>
  <c r="W7" i="51"/>
  <c r="Y7" i="51" s="1"/>
  <c r="W8" i="51"/>
  <c r="Y8" i="51"/>
  <c r="W9" i="51"/>
  <c r="Y9" i="51"/>
  <c r="W10" i="51"/>
  <c r="Y10" i="51" s="1"/>
  <c r="W11" i="51"/>
  <c r="Y11" i="51" s="1"/>
  <c r="W12" i="51"/>
  <c r="Y12" i="51" s="1"/>
  <c r="W13" i="51"/>
  <c r="W14" i="51"/>
  <c r="Y14" i="51" s="1"/>
  <c r="W15" i="51"/>
  <c r="Y15" i="51" s="1"/>
  <c r="W16" i="51"/>
  <c r="Y16" i="51" s="1"/>
  <c r="W17" i="51"/>
  <c r="Y17" i="51"/>
  <c r="W18" i="51"/>
  <c r="Y18" i="51" s="1"/>
  <c r="W19" i="51"/>
  <c r="Y19" i="51" s="1"/>
  <c r="W20" i="51"/>
  <c r="Y20" i="51"/>
  <c r="W21" i="51"/>
  <c r="W22" i="51"/>
  <c r="Y22" i="51" s="1"/>
  <c r="W23" i="51"/>
  <c r="Y23" i="51" s="1"/>
  <c r="W24" i="51"/>
  <c r="Y24" i="51"/>
  <c r="W25" i="51"/>
  <c r="Y25" i="51"/>
  <c r="W26" i="51"/>
  <c r="Y26" i="51" s="1"/>
  <c r="W27" i="51"/>
  <c r="Y27" i="51" s="1"/>
  <c r="W28" i="51"/>
  <c r="Y28" i="51" s="1"/>
  <c r="W29" i="51"/>
  <c r="Y29" i="51"/>
  <c r="W30" i="51"/>
  <c r="Y30" i="51" s="1"/>
  <c r="W31" i="51"/>
  <c r="Y31" i="51" s="1"/>
  <c r="W32" i="51"/>
  <c r="Y32" i="51" s="1"/>
  <c r="W33" i="51"/>
  <c r="Y33" i="51"/>
  <c r="W34" i="51"/>
  <c r="Y34" i="51" s="1"/>
  <c r="B5" i="41"/>
  <c r="Y21" i="51" l="1"/>
  <c r="Y5" i="51"/>
  <c r="Y13" i="51"/>
  <c r="B7" i="41" l="1"/>
  <c r="B8" i="41"/>
  <c r="B9" i="41"/>
  <c r="L36" i="41" l="1"/>
  <c r="K36" i="41"/>
  <c r="J36" i="41"/>
  <c r="I36" i="41"/>
  <c r="H36" i="41"/>
  <c r="G36" i="41"/>
  <c r="F36" i="41"/>
  <c r="E36" i="41"/>
  <c r="D36"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B6" i="41"/>
  <c r="C5" i="41"/>
  <c r="C4" i="32"/>
  <c r="A5" i="32"/>
  <c r="F4" i="32"/>
  <c r="E4" i="32"/>
  <c r="I4" i="32"/>
  <c r="A6" i="32"/>
  <c r="J4" i="32"/>
  <c r="K4" i="32"/>
  <c r="G4" i="32"/>
  <c r="H4" i="32"/>
  <c r="D4" i="32"/>
  <c r="C36" i="41" l="1"/>
  <c r="B21" i="37"/>
  <c r="B22" i="37"/>
  <c r="B23" i="37"/>
  <c r="B24" i="37"/>
  <c r="B21" i="30"/>
  <c r="B22" i="30"/>
  <c r="B23" i="30"/>
  <c r="B24" i="30"/>
  <c r="B19" i="37"/>
  <c r="B20" i="30"/>
  <c r="B19" i="30" l="1"/>
  <c r="B20" i="37"/>
  <c r="B27" i="30"/>
  <c r="B26" i="30"/>
  <c r="B25"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E2" i="37" l="1"/>
  <c r="L35" i="37"/>
  <c r="K35" i="37"/>
  <c r="J35" i="37"/>
  <c r="I35" i="37"/>
  <c r="H35" i="37"/>
  <c r="G35" i="37"/>
  <c r="F35" i="37"/>
  <c r="E35" i="37"/>
  <c r="D35" i="37"/>
  <c r="A35" i="37"/>
  <c r="L34" i="37"/>
  <c r="K34" i="37"/>
  <c r="J34" i="37"/>
  <c r="I34" i="37"/>
  <c r="H34" i="37"/>
  <c r="G34" i="37"/>
  <c r="F34" i="37"/>
  <c r="E34" i="37"/>
  <c r="D34" i="37"/>
  <c r="A34" i="37"/>
  <c r="L33" i="37"/>
  <c r="K33" i="37"/>
  <c r="J33" i="37"/>
  <c r="I33" i="37"/>
  <c r="H33" i="37"/>
  <c r="G33" i="37"/>
  <c r="F33" i="37"/>
  <c r="E33" i="37"/>
  <c r="D33" i="37"/>
  <c r="A33" i="37"/>
  <c r="L32" i="37"/>
  <c r="K32" i="37"/>
  <c r="J32" i="37"/>
  <c r="I32" i="37"/>
  <c r="H32" i="37"/>
  <c r="G32" i="37"/>
  <c r="F32" i="37"/>
  <c r="E32" i="37"/>
  <c r="D32" i="37"/>
  <c r="A32" i="37"/>
  <c r="L31" i="37"/>
  <c r="K31" i="37"/>
  <c r="J31" i="37"/>
  <c r="I31" i="37"/>
  <c r="H31" i="37"/>
  <c r="G31" i="37"/>
  <c r="F31" i="37"/>
  <c r="E31" i="37"/>
  <c r="D31" i="37"/>
  <c r="A31" i="37"/>
  <c r="L30" i="37"/>
  <c r="K30" i="37"/>
  <c r="J30" i="37"/>
  <c r="I30" i="37"/>
  <c r="H30" i="37"/>
  <c r="G30" i="37"/>
  <c r="F30" i="37"/>
  <c r="E30" i="37"/>
  <c r="D30" i="37"/>
  <c r="A30" i="37"/>
  <c r="L29" i="37"/>
  <c r="K29" i="37"/>
  <c r="J29" i="37"/>
  <c r="I29" i="37"/>
  <c r="H29" i="37"/>
  <c r="G29" i="37"/>
  <c r="F29" i="37"/>
  <c r="E29" i="37"/>
  <c r="D29" i="37"/>
  <c r="A29" i="37"/>
  <c r="L28" i="37"/>
  <c r="K28" i="37"/>
  <c r="J28" i="37"/>
  <c r="I28" i="37"/>
  <c r="H28" i="37"/>
  <c r="G28" i="37"/>
  <c r="F28" i="37"/>
  <c r="E28" i="37"/>
  <c r="D28" i="37"/>
  <c r="A28" i="37"/>
  <c r="L27" i="37"/>
  <c r="K27" i="37"/>
  <c r="J27" i="37"/>
  <c r="I27" i="37"/>
  <c r="H27" i="37"/>
  <c r="G27" i="37"/>
  <c r="F27" i="37"/>
  <c r="E27" i="37"/>
  <c r="D27" i="37"/>
  <c r="B27" i="37"/>
  <c r="A27" i="37"/>
  <c r="L26" i="37"/>
  <c r="K26" i="37"/>
  <c r="J26" i="37"/>
  <c r="I26" i="37"/>
  <c r="H26" i="37"/>
  <c r="G26" i="37"/>
  <c r="F26" i="37"/>
  <c r="E26" i="37"/>
  <c r="D26" i="37"/>
  <c r="B26" i="37"/>
  <c r="A26" i="37"/>
  <c r="L25" i="37"/>
  <c r="K25" i="37"/>
  <c r="J25" i="37"/>
  <c r="I25" i="37"/>
  <c r="H25" i="37"/>
  <c r="G25" i="37"/>
  <c r="F25" i="37"/>
  <c r="E25" i="37"/>
  <c r="D25" i="37"/>
  <c r="B25" i="37"/>
  <c r="A25" i="37"/>
  <c r="L24" i="37"/>
  <c r="K24" i="37"/>
  <c r="J24" i="37"/>
  <c r="I24" i="37"/>
  <c r="H24" i="37"/>
  <c r="G24" i="37"/>
  <c r="F24" i="37"/>
  <c r="E24" i="37"/>
  <c r="D24" i="37"/>
  <c r="A24" i="37"/>
  <c r="L23" i="37"/>
  <c r="K23" i="37"/>
  <c r="J23" i="37"/>
  <c r="I23" i="37"/>
  <c r="H23" i="37"/>
  <c r="G23" i="37"/>
  <c r="F23" i="37"/>
  <c r="E23" i="37"/>
  <c r="D23" i="37"/>
  <c r="A23" i="37"/>
  <c r="L22" i="37"/>
  <c r="K22" i="37"/>
  <c r="J22" i="37"/>
  <c r="I22" i="37"/>
  <c r="H22" i="37"/>
  <c r="G22" i="37"/>
  <c r="F22" i="37"/>
  <c r="E22" i="37"/>
  <c r="D22" i="37"/>
  <c r="A22" i="37"/>
  <c r="L21" i="37"/>
  <c r="K21" i="37"/>
  <c r="J21" i="37"/>
  <c r="I21" i="37"/>
  <c r="H21" i="37"/>
  <c r="G21" i="37"/>
  <c r="F21" i="37"/>
  <c r="E21" i="37"/>
  <c r="D21" i="37"/>
  <c r="A21" i="37"/>
  <c r="L20" i="37"/>
  <c r="K20" i="37"/>
  <c r="J20" i="37"/>
  <c r="I20" i="37"/>
  <c r="H20" i="37"/>
  <c r="G20" i="37"/>
  <c r="F20" i="37"/>
  <c r="E20" i="37"/>
  <c r="D20" i="37"/>
  <c r="A20" i="37"/>
  <c r="L19" i="37"/>
  <c r="K19" i="37"/>
  <c r="J19" i="37"/>
  <c r="I19" i="37"/>
  <c r="H19" i="37"/>
  <c r="G19" i="37"/>
  <c r="F19" i="37"/>
  <c r="E19" i="37"/>
  <c r="D19" i="37"/>
  <c r="A19" i="37"/>
  <c r="L18" i="37"/>
  <c r="K18" i="37"/>
  <c r="J18" i="37"/>
  <c r="I18" i="37"/>
  <c r="H18" i="37"/>
  <c r="G18" i="37"/>
  <c r="F18" i="37"/>
  <c r="E18" i="37"/>
  <c r="D18" i="37"/>
  <c r="A18" i="37"/>
  <c r="L17" i="37"/>
  <c r="K17" i="37"/>
  <c r="J17" i="37"/>
  <c r="I17" i="37"/>
  <c r="H17" i="37"/>
  <c r="G17" i="37"/>
  <c r="F17" i="37"/>
  <c r="E17" i="37"/>
  <c r="D17" i="37"/>
  <c r="A17" i="37"/>
  <c r="L16" i="37"/>
  <c r="K16" i="37"/>
  <c r="J16" i="37"/>
  <c r="I16" i="37"/>
  <c r="H16" i="37"/>
  <c r="G16" i="37"/>
  <c r="F16" i="37"/>
  <c r="E16" i="37"/>
  <c r="D16" i="37"/>
  <c r="A16" i="37"/>
  <c r="L15" i="37"/>
  <c r="K15" i="37"/>
  <c r="J15" i="37"/>
  <c r="I15" i="37"/>
  <c r="H15" i="37"/>
  <c r="G15" i="37"/>
  <c r="F15" i="37"/>
  <c r="E15" i="37"/>
  <c r="D15" i="37"/>
  <c r="A15" i="37"/>
  <c r="L14" i="37"/>
  <c r="K14" i="37"/>
  <c r="J14" i="37"/>
  <c r="I14" i="37"/>
  <c r="H14" i="37"/>
  <c r="G14" i="37"/>
  <c r="F14" i="37"/>
  <c r="E14" i="37"/>
  <c r="D14" i="37"/>
  <c r="A14" i="37"/>
  <c r="L13" i="37"/>
  <c r="K13" i="37"/>
  <c r="J13" i="37"/>
  <c r="I13" i="37"/>
  <c r="H13" i="37"/>
  <c r="G13" i="37"/>
  <c r="F13" i="37"/>
  <c r="E13" i="37"/>
  <c r="D13" i="37"/>
  <c r="A13" i="37"/>
  <c r="L12" i="37"/>
  <c r="K12" i="37"/>
  <c r="J12" i="37"/>
  <c r="I12" i="37"/>
  <c r="H12" i="37"/>
  <c r="G12" i="37"/>
  <c r="F12" i="37"/>
  <c r="E12" i="37"/>
  <c r="D12" i="37"/>
  <c r="A12" i="37"/>
  <c r="L11" i="37"/>
  <c r="K11" i="37"/>
  <c r="J11" i="37"/>
  <c r="I11" i="37"/>
  <c r="H11" i="37"/>
  <c r="G11" i="37"/>
  <c r="F11" i="37"/>
  <c r="E11" i="37"/>
  <c r="D11" i="37"/>
  <c r="A11" i="37"/>
  <c r="L10" i="37"/>
  <c r="K10" i="37"/>
  <c r="J10" i="37"/>
  <c r="I10" i="37"/>
  <c r="H10" i="37"/>
  <c r="G10" i="37"/>
  <c r="F10" i="37"/>
  <c r="E10" i="37"/>
  <c r="D10" i="37"/>
  <c r="A10" i="37"/>
  <c r="L9" i="37"/>
  <c r="K9" i="37"/>
  <c r="J9" i="37"/>
  <c r="I9" i="37"/>
  <c r="H9" i="37"/>
  <c r="G9" i="37"/>
  <c r="F9" i="37"/>
  <c r="E9" i="37"/>
  <c r="D9" i="37"/>
  <c r="A9" i="37"/>
  <c r="L8" i="37"/>
  <c r="K8" i="37"/>
  <c r="J8" i="37"/>
  <c r="I8" i="37"/>
  <c r="H8" i="37"/>
  <c r="G8" i="37"/>
  <c r="F8" i="37"/>
  <c r="E8" i="37"/>
  <c r="D8" i="37"/>
  <c r="A8" i="37"/>
  <c r="L7" i="37"/>
  <c r="K7" i="37"/>
  <c r="J7" i="37"/>
  <c r="I7" i="37"/>
  <c r="H7" i="37"/>
  <c r="G7" i="37"/>
  <c r="F7" i="37"/>
  <c r="E7" i="37"/>
  <c r="D7" i="37"/>
  <c r="A7" i="37"/>
  <c r="L6" i="37"/>
  <c r="K6" i="37"/>
  <c r="J6" i="37"/>
  <c r="I6" i="37"/>
  <c r="H6" i="37"/>
  <c r="G6" i="37"/>
  <c r="F6" i="37"/>
  <c r="E6" i="37"/>
  <c r="D6" i="37"/>
  <c r="A6" i="37"/>
  <c r="L5" i="37"/>
  <c r="K5" i="37"/>
  <c r="J5" i="37"/>
  <c r="I5" i="37"/>
  <c r="H5" i="37"/>
  <c r="G5" i="37"/>
  <c r="F5" i="37"/>
  <c r="E5" i="37"/>
  <c r="D5" i="37"/>
  <c r="A5" i="37"/>
  <c r="G2" i="37"/>
  <c r="F2" i="37"/>
  <c r="C24" i="37" l="1"/>
  <c r="C15" i="37"/>
  <c r="C27" i="37"/>
  <c r="C32" i="37"/>
  <c r="C19" i="37"/>
  <c r="C35" i="37"/>
  <c r="C11" i="37"/>
  <c r="J36" i="37"/>
  <c r="C8" i="37"/>
  <c r="C6" i="37"/>
  <c r="C10" i="37"/>
  <c r="C14" i="37"/>
  <c r="F36" i="37"/>
  <c r="L36" i="37"/>
  <c r="C13" i="37"/>
  <c r="C22" i="37"/>
  <c r="H36" i="37"/>
  <c r="C7" i="37"/>
  <c r="C16" i="37"/>
  <c r="C21" i="37"/>
  <c r="E36" i="37"/>
  <c r="K36" i="37"/>
  <c r="C12" i="37"/>
  <c r="C26" i="37"/>
  <c r="C29" i="37"/>
  <c r="C30" i="37"/>
  <c r="C31" i="37"/>
  <c r="C20" i="37"/>
  <c r="C23" i="37"/>
  <c r="C25" i="37"/>
  <c r="C28" i="37"/>
  <c r="C33" i="37"/>
  <c r="C18" i="37"/>
  <c r="I36" i="37"/>
  <c r="G36" i="37"/>
  <c r="C9" i="37"/>
  <c r="C17" i="37"/>
  <c r="D36" i="37"/>
  <c r="C34" i="37"/>
  <c r="C5" i="37"/>
  <c r="C36" i="37" l="1"/>
  <c r="B28" i="30" l="1"/>
  <c r="B28" i="37"/>
  <c r="B35" i="30"/>
  <c r="B35" i="37"/>
  <c r="B18" i="30"/>
  <c r="B18" i="37"/>
  <c r="B34" i="30"/>
  <c r="B34" i="37"/>
  <c r="B17" i="30"/>
  <c r="B17" i="37"/>
  <c r="B9" i="30"/>
  <c r="B9" i="37"/>
  <c r="B11" i="30"/>
  <c r="B11" i="37"/>
  <c r="B10" i="30"/>
  <c r="B10" i="37"/>
  <c r="B33" i="30"/>
  <c r="B33" i="37"/>
  <c r="B16" i="30"/>
  <c r="B16" i="37"/>
  <c r="B8" i="30"/>
  <c r="B8" i="37"/>
  <c r="B15" i="30"/>
  <c r="B15" i="37"/>
  <c r="B14" i="30"/>
  <c r="B14" i="37"/>
  <c r="B13" i="30"/>
  <c r="B13" i="37"/>
  <c r="B32" i="30"/>
  <c r="B32" i="37"/>
  <c r="B7" i="30"/>
  <c r="B7" i="37"/>
  <c r="B31" i="30"/>
  <c r="B31" i="37"/>
  <c r="B6" i="30"/>
  <c r="B6" i="37"/>
  <c r="B30" i="30"/>
  <c r="B30" i="37"/>
  <c r="B5" i="30"/>
  <c r="B5" i="37"/>
  <c r="B29" i="30"/>
  <c r="B29" i="37"/>
  <c r="B12" i="30"/>
  <c r="B12" i="37"/>
  <c r="F5" i="32"/>
  <c r="K5" i="32"/>
  <c r="J5" i="32"/>
  <c r="H5" i="32"/>
  <c r="G5" i="32"/>
  <c r="C5" i="32"/>
  <c r="D5" i="32"/>
  <c r="I5" i="32"/>
  <c r="E5" i="32"/>
  <c r="B5" i="32" l="1"/>
  <c r="AN30" i="36" l="1"/>
  <c r="AN29" i="36"/>
  <c r="AN28" i="36"/>
  <c r="AN27" i="36"/>
  <c r="T4" i="32" l="1"/>
  <c r="S4" i="32"/>
  <c r="N4" i="32"/>
  <c r="M4" i="32"/>
  <c r="L4" i="32"/>
  <c r="C5" i="30" l="1"/>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D36" i="30"/>
  <c r="E36" i="30"/>
  <c r="F36" i="30"/>
  <c r="G36" i="30"/>
  <c r="H36" i="30"/>
  <c r="I36" i="30"/>
  <c r="J36" i="30"/>
  <c r="K36" i="30"/>
  <c r="L36" i="30"/>
  <c r="I6" i="32"/>
  <c r="C6" i="32"/>
  <c r="F6" i="32"/>
  <c r="E6" i="32"/>
  <c r="G6" i="32"/>
  <c r="K6" i="32"/>
  <c r="D6" i="32"/>
  <c r="J6" i="32"/>
  <c r="H6" i="32"/>
  <c r="K7" i="32" l="1"/>
  <c r="E37" i="37"/>
  <c r="K37" i="37"/>
  <c r="J37" i="37"/>
  <c r="D37" i="37"/>
  <c r="G37" i="37"/>
  <c r="L37" i="37"/>
  <c r="I37" i="37"/>
  <c r="H37" i="37"/>
  <c r="F37" i="37"/>
  <c r="B6" i="32"/>
  <c r="C36" i="30"/>
  <c r="C37" i="37" s="1"/>
  <c r="R4" i="32"/>
  <c r="Q4" i="32"/>
  <c r="P4" i="32"/>
  <c r="O4" i="32"/>
  <c r="T6" i="32" l="1"/>
  <c r="P6" i="32"/>
  <c r="N6" i="32"/>
  <c r="L6" i="32"/>
  <c r="Q6" i="32"/>
  <c r="O6" i="32"/>
  <c r="M6" i="32"/>
  <c r="S6" i="32"/>
  <c r="R6" i="32"/>
  <c r="J7" i="32"/>
  <c r="H7" i="32"/>
  <c r="G7" i="32"/>
  <c r="I7" i="32"/>
  <c r="D7" i="32"/>
  <c r="F7" i="32"/>
  <c r="E7" i="32"/>
  <c r="U6" i="32" l="1"/>
  <c r="B7" i="32"/>
  <c r="C7" i="32"/>
  <c r="E2" i="30"/>
  <c r="F2" i="30"/>
  <c r="G2" i="32"/>
  <c r="H2" i="32"/>
  <c r="R5" i="32" l="1"/>
  <c r="R7" i="32" s="1"/>
  <c r="S5" i="32"/>
  <c r="S7" i="32" s="1"/>
  <c r="T5" i="32"/>
  <c r="T7" i="32" s="1"/>
  <c r="N5" i="32"/>
  <c r="N7" i="32" s="1"/>
  <c r="P5" i="32"/>
  <c r="P7" i="32" s="1"/>
  <c r="O5" i="32"/>
  <c r="O7" i="32" s="1"/>
  <c r="L5" i="32"/>
  <c r="Q5" i="32"/>
  <c r="Q7" i="32" s="1"/>
  <c r="M5" i="32"/>
  <c r="M7" i="32" s="1"/>
  <c r="L7" i="32" l="1"/>
  <c r="U7" i="32" s="1"/>
  <c r="U5" i="32"/>
  <c r="G2" i="30"/>
  <c r="I2" i="32"/>
</calcChain>
</file>

<file path=xl/comments1.xml><?xml version="1.0" encoding="utf-8"?>
<comments xmlns="http://schemas.openxmlformats.org/spreadsheetml/2006/main">
  <authors>
    <author>murayama</author>
  </authors>
  <commentList>
    <comment ref="X3" authorId="0">
      <text>
        <r>
          <rPr>
            <b/>
            <sz val="9"/>
            <color indexed="81"/>
            <rFont val="ＭＳ Ｐゴシック"/>
            <family val="3"/>
            <charset val="128"/>
          </rPr>
          <t>murayama:</t>
        </r>
        <r>
          <rPr>
            <sz val="9"/>
            <color indexed="81"/>
            <rFont val="ＭＳ Ｐゴシック"/>
            <family val="3"/>
            <charset val="128"/>
          </rPr>
          <t xml:space="preserve">
自身の作業月報ファイルの
「総勤務時間」列数値を
コピペ（値のみ）してください。</t>
        </r>
      </text>
    </comment>
    <comment ref="Y3" authorId="0">
      <text>
        <r>
          <rPr>
            <b/>
            <sz val="9"/>
            <color indexed="81"/>
            <rFont val="ＭＳ Ｐゴシック"/>
            <family val="3"/>
            <charset val="128"/>
          </rPr>
          <t>murayama:</t>
        </r>
        <r>
          <rPr>
            <sz val="9"/>
            <color indexed="81"/>
            <rFont val="ＭＳ Ｐゴシック"/>
            <family val="3"/>
            <charset val="128"/>
          </rPr>
          <t xml:space="preserve">
自身で記入した値とCXの値を照らし合わせてエラーチェックします。
間違っている場合は
“NG”と表示されます。</t>
        </r>
      </text>
    </comment>
  </commentList>
</comments>
</file>

<file path=xl/sharedStrings.xml><?xml version="1.0" encoding="utf-8"?>
<sst xmlns="http://schemas.openxmlformats.org/spreadsheetml/2006/main" count="383" uniqueCount="307">
  <si>
    <t>業務作業時間月報</t>
  </si>
  <si>
    <t>記入</t>
  </si>
  <si>
    <t>承認</t>
  </si>
  <si>
    <t>受付</t>
  </si>
  <si>
    <t>　　　</t>
  </si>
  <si>
    <t>　</t>
  </si>
  <si>
    <t>日</t>
  </si>
  <si>
    <t>曜日</t>
  </si>
  <si>
    <t>総勤務
時間</t>
  </si>
  <si>
    <t>業務別作業時間</t>
  </si>
  <si>
    <t>備考</t>
  </si>
  <si>
    <t>計</t>
  </si>
  <si>
    <t>人名</t>
  </si>
  <si>
    <t>業務別作業率</t>
  </si>
  <si>
    <t>1-UPスタジオ㈱</t>
    <phoneticPr fontId="36"/>
  </si>
  <si>
    <t>未定</t>
    <rPh sb="0" eb="2">
      <t>ミテイ</t>
    </rPh>
    <phoneticPr fontId="36"/>
  </si>
  <si>
    <t>開始データ</t>
    <rPh sb="0" eb="2">
      <t>カイシ</t>
    </rPh>
    <phoneticPr fontId="36"/>
  </si>
  <si>
    <r>
      <rPr>
        <b/>
        <sz val="18"/>
        <color theme="1"/>
        <rFont val="ＭＳ Ｐゴシック"/>
        <family val="3"/>
        <charset val="128"/>
        <scheme val="minor"/>
      </rPr>
      <t>月</t>
    </r>
    <r>
      <rPr>
        <b/>
        <sz val="10"/>
        <color theme="1"/>
        <rFont val="ＭＳ Ｐゴシック"/>
        <family val="3"/>
        <charset val="128"/>
        <scheme val="minor"/>
      </rPr>
      <t>報記入について</t>
    </r>
    <rPh sb="0" eb="2">
      <t>ゲッポウ</t>
    </rPh>
    <rPh sb="2" eb="4">
      <t>キニュウ</t>
    </rPh>
    <phoneticPr fontId="39"/>
  </si>
  <si>
    <t>基本入力</t>
    <rPh sb="0" eb="2">
      <t>キホン</t>
    </rPh>
    <rPh sb="2" eb="4">
      <t>ニュウリョク</t>
    </rPh>
    <phoneticPr fontId="39"/>
  </si>
  <si>
    <t>注意！</t>
    <rPh sb="0" eb="2">
      <t>チュウイ</t>
    </rPh>
    <phoneticPr fontId="39"/>
  </si>
  <si>
    <t>自分が関わっているプロジェクト欄へ、労働時間を入力しましょう。</t>
    <rPh sb="0" eb="2">
      <t>ジブン</t>
    </rPh>
    <rPh sb="3" eb="4">
      <t>カカ</t>
    </rPh>
    <rPh sb="15" eb="16">
      <t>ラン</t>
    </rPh>
    <rPh sb="18" eb="20">
      <t>ロウドウ</t>
    </rPh>
    <rPh sb="20" eb="22">
      <t>ジカン</t>
    </rPh>
    <rPh sb="23" eb="25">
      <t>ニュウリョク</t>
    </rPh>
    <phoneticPr fontId="39"/>
  </si>
  <si>
    <t>★</t>
    <phoneticPr fontId="39"/>
  </si>
  <si>
    <t>「総勤務時間」は自動的に計算されますので、直接記入してしまわないよう</t>
    <rPh sb="1" eb="2">
      <t>ソウ</t>
    </rPh>
    <rPh sb="2" eb="4">
      <t>キンム</t>
    </rPh>
    <rPh sb="4" eb="6">
      <t>ジカン</t>
    </rPh>
    <rPh sb="8" eb="11">
      <t>ジドウテキ</t>
    </rPh>
    <rPh sb="12" eb="14">
      <t>ケイサン</t>
    </rPh>
    <phoneticPr fontId="39"/>
  </si>
  <si>
    <t>ご注意ください。</t>
    <rPh sb="1" eb="3">
      <t>チュウイ</t>
    </rPh>
    <phoneticPr fontId="39"/>
  </si>
  <si>
    <t>CYBERXEED内【就業週報グリッド】の「所定時間」と「残業時間」の合計が</t>
    <rPh sb="9" eb="10">
      <t>ナイ</t>
    </rPh>
    <rPh sb="11" eb="13">
      <t>シュウギョウ</t>
    </rPh>
    <rPh sb="13" eb="15">
      <t>シュウホウ</t>
    </rPh>
    <rPh sb="22" eb="24">
      <t>ショテイ</t>
    </rPh>
    <rPh sb="24" eb="26">
      <t>ジカン</t>
    </rPh>
    <rPh sb="29" eb="31">
      <t>ザンギョウ</t>
    </rPh>
    <rPh sb="31" eb="33">
      <t>ジカン</t>
    </rPh>
    <rPh sb="35" eb="37">
      <t>ゴウケイ</t>
    </rPh>
    <phoneticPr fontId="39"/>
  </si>
  <si>
    <t>作業月報のC列「総勤務時間」と一致するように入力してください。</t>
    <rPh sb="0" eb="2">
      <t>サギョウ</t>
    </rPh>
    <rPh sb="2" eb="4">
      <t>ゲッポウ</t>
    </rPh>
    <rPh sb="6" eb="7">
      <t>レツ</t>
    </rPh>
    <rPh sb="8" eb="9">
      <t>ソウ</t>
    </rPh>
    <rPh sb="9" eb="11">
      <t>キンム</t>
    </rPh>
    <rPh sb="11" eb="13">
      <t>ジカン</t>
    </rPh>
    <rPh sb="15" eb="17">
      <t>イッチ</t>
    </rPh>
    <rPh sb="22" eb="24">
      <t>ニュウリョク</t>
    </rPh>
    <phoneticPr fontId="39"/>
  </si>
  <si>
    <t>シートの「保護」を解除して書き込みをしないでください。</t>
    <rPh sb="5" eb="7">
      <t>ホゴ</t>
    </rPh>
    <rPh sb="9" eb="11">
      <t>カイジョ</t>
    </rPh>
    <rPh sb="13" eb="14">
      <t>カ</t>
    </rPh>
    <rPh sb="15" eb="16">
      <t>コ</t>
    </rPh>
    <phoneticPr fontId="39"/>
  </si>
  <si>
    <t>もし2つ以上のプロジェクトに関わっている場合は、時間を按分してください。</t>
    <rPh sb="4" eb="6">
      <t>イジョウ</t>
    </rPh>
    <rPh sb="14" eb="15">
      <t>カカ</t>
    </rPh>
    <rPh sb="20" eb="22">
      <t>バアイ</t>
    </rPh>
    <rPh sb="24" eb="26">
      <t>ジカン</t>
    </rPh>
    <rPh sb="27" eb="29">
      <t>アンブン</t>
    </rPh>
    <phoneticPr fontId="39"/>
  </si>
  <si>
    <t>記入例</t>
    <rPh sb="0" eb="2">
      <t>キニュウ</t>
    </rPh>
    <rPh sb="2" eb="3">
      <t>レイ</t>
    </rPh>
    <phoneticPr fontId="39"/>
  </si>
  <si>
    <t>時間入力は　15分単位、10進法　で入力してください。</t>
    <rPh sb="0" eb="2">
      <t>ジカン</t>
    </rPh>
    <rPh sb="2" eb="4">
      <t>ニュウリョク</t>
    </rPh>
    <rPh sb="8" eb="9">
      <t>フン</t>
    </rPh>
    <rPh sb="9" eb="11">
      <t>タンイ</t>
    </rPh>
    <rPh sb="14" eb="16">
      <t>シンホウ</t>
    </rPh>
    <rPh sb="18" eb="20">
      <t>ニュウリョク</t>
    </rPh>
    <phoneticPr fontId="39"/>
  </si>
  <si>
    <t>CYBERXEED</t>
    <phoneticPr fontId="39"/>
  </si>
  <si>
    <t>※「深夜残業」の時間は「残業時間」に含まれています。</t>
    <rPh sb="2" eb="4">
      <t>シンヤ</t>
    </rPh>
    <rPh sb="4" eb="6">
      <t>ザンギョウ</t>
    </rPh>
    <rPh sb="8" eb="10">
      <t>ジカン</t>
    </rPh>
    <rPh sb="12" eb="14">
      <t>ザンギョウ</t>
    </rPh>
    <rPh sb="14" eb="16">
      <t>ジカン</t>
    </rPh>
    <rPh sb="18" eb="19">
      <t>フク</t>
    </rPh>
    <phoneticPr fontId="39"/>
  </si>
  <si>
    <t>休んだとき</t>
    <rPh sb="0" eb="1">
      <t>ヤス</t>
    </rPh>
    <phoneticPr fontId="39"/>
  </si>
  <si>
    <t>日付</t>
    <rPh sb="0" eb="2">
      <t>ヒヅケ</t>
    </rPh>
    <phoneticPr fontId="39"/>
  </si>
  <si>
    <t>曜</t>
    <rPh sb="0" eb="1">
      <t>ヨウ</t>
    </rPh>
    <phoneticPr fontId="39"/>
  </si>
  <si>
    <t>不在</t>
    <rPh sb="0" eb="2">
      <t>フザイ</t>
    </rPh>
    <phoneticPr fontId="39"/>
  </si>
  <si>
    <t>所定時間</t>
    <rPh sb="0" eb="2">
      <t>ショテイ</t>
    </rPh>
    <rPh sb="2" eb="4">
      <t>ジカン</t>
    </rPh>
    <phoneticPr fontId="39"/>
  </si>
  <si>
    <t>残業時間</t>
    <rPh sb="0" eb="2">
      <t>ザンギョウ</t>
    </rPh>
    <rPh sb="2" eb="4">
      <t>ジカン</t>
    </rPh>
    <phoneticPr fontId="39"/>
  </si>
  <si>
    <t>休出時間</t>
    <rPh sb="0" eb="2">
      <t>キュウシュツ</t>
    </rPh>
    <rPh sb="2" eb="4">
      <t>ジカン</t>
    </rPh>
    <phoneticPr fontId="39"/>
  </si>
  <si>
    <t>時間は入力せず、【備考】欄に休みの種類を記入しましょう。</t>
    <rPh sb="0" eb="2">
      <t>ジカン</t>
    </rPh>
    <rPh sb="3" eb="5">
      <t>ニュウリョク</t>
    </rPh>
    <rPh sb="9" eb="11">
      <t>ビコウ</t>
    </rPh>
    <rPh sb="12" eb="13">
      <t>ラン</t>
    </rPh>
    <rPh sb="14" eb="15">
      <t>ヤス</t>
    </rPh>
    <rPh sb="17" eb="19">
      <t>シュルイ</t>
    </rPh>
    <rPh sb="20" eb="22">
      <t>キニュウ</t>
    </rPh>
    <phoneticPr fontId="39"/>
  </si>
  <si>
    <t>水</t>
    <rPh sb="0" eb="1">
      <t>スイ</t>
    </rPh>
    <phoneticPr fontId="39"/>
  </si>
  <si>
    <t>有休</t>
    <rPh sb="0" eb="2">
      <t>ユウキュウ</t>
    </rPh>
    <phoneticPr fontId="39"/>
  </si>
  <si>
    <t>----</t>
    <phoneticPr fontId="39"/>
  </si>
  <si>
    <t>木</t>
    <rPh sb="0" eb="1">
      <t>モク</t>
    </rPh>
    <phoneticPr fontId="39"/>
  </si>
  <si>
    <t>----</t>
    <phoneticPr fontId="39"/>
  </si>
  <si>
    <t>「一日有休」「午前有休」「午後有休」の何れか</t>
    <rPh sb="1" eb="3">
      <t>イチニチ</t>
    </rPh>
    <rPh sb="3" eb="5">
      <t>ユウキュウ</t>
    </rPh>
    <rPh sb="7" eb="9">
      <t>ゴゼン</t>
    </rPh>
    <rPh sb="9" eb="11">
      <t>ユウキュウ</t>
    </rPh>
    <rPh sb="13" eb="15">
      <t>ゴゴ</t>
    </rPh>
    <rPh sb="15" eb="17">
      <t>ユウキュウ</t>
    </rPh>
    <rPh sb="19" eb="20">
      <t>イヅ</t>
    </rPh>
    <phoneticPr fontId="39"/>
  </si>
  <si>
    <t>金</t>
    <rPh sb="0" eb="1">
      <t>キン</t>
    </rPh>
    <phoneticPr fontId="39"/>
  </si>
  <si>
    <t>----</t>
    <phoneticPr fontId="39"/>
  </si>
  <si>
    <t>代休・振休</t>
    <rPh sb="0" eb="2">
      <t>ダイキュウ</t>
    </rPh>
    <rPh sb="3" eb="5">
      <t>フリキュウ</t>
    </rPh>
    <phoneticPr fontId="39"/>
  </si>
  <si>
    <t>「代休」「振休」</t>
    <rPh sb="1" eb="3">
      <t>ダイキュウ</t>
    </rPh>
    <rPh sb="5" eb="7">
      <t>フリキュウ</t>
    </rPh>
    <phoneticPr fontId="39"/>
  </si>
  <si>
    <t>土</t>
    <rPh sb="0" eb="1">
      <t>ド</t>
    </rPh>
    <phoneticPr fontId="39"/>
  </si>
  <si>
    <t>----</t>
    <phoneticPr fontId="39"/>
  </si>
  <si>
    <t>特別休暇</t>
    <rPh sb="0" eb="2">
      <t>トクベツ</t>
    </rPh>
    <rPh sb="2" eb="4">
      <t>キュウカ</t>
    </rPh>
    <phoneticPr fontId="39"/>
  </si>
  <si>
    <t>「特別休暇」</t>
    <rPh sb="1" eb="3">
      <t>トクベツ</t>
    </rPh>
    <rPh sb="3" eb="5">
      <t>キュウカ</t>
    </rPh>
    <phoneticPr fontId="39"/>
  </si>
  <si>
    <t>※有休等が無い方が休みを取った場合は、「休み」と記入してください。</t>
    <rPh sb="1" eb="3">
      <t>ユウキュウ</t>
    </rPh>
    <rPh sb="3" eb="4">
      <t>トウ</t>
    </rPh>
    <rPh sb="5" eb="6">
      <t>ナ</t>
    </rPh>
    <rPh sb="7" eb="8">
      <t>カタ</t>
    </rPh>
    <rPh sb="9" eb="10">
      <t>ヤス</t>
    </rPh>
    <rPh sb="12" eb="13">
      <t>ト</t>
    </rPh>
    <rPh sb="15" eb="17">
      <t>バアイ</t>
    </rPh>
    <rPh sb="20" eb="21">
      <t>ヤス</t>
    </rPh>
    <rPh sb="24" eb="26">
      <t>キニュウ</t>
    </rPh>
    <phoneticPr fontId="39"/>
  </si>
  <si>
    <t>作業月報</t>
    <rPh sb="0" eb="2">
      <t>サギョウ</t>
    </rPh>
    <rPh sb="2" eb="4">
      <t>ゲッポウ</t>
    </rPh>
    <phoneticPr fontId="39"/>
  </si>
  <si>
    <t>公用外出</t>
    <rPh sb="0" eb="2">
      <t>コウヨウ</t>
    </rPh>
    <rPh sb="2" eb="4">
      <t>ガイシュツ</t>
    </rPh>
    <phoneticPr fontId="39"/>
  </si>
  <si>
    <t>日</t>
    <rPh sb="0" eb="1">
      <t>ヒ</t>
    </rPh>
    <phoneticPr fontId="39"/>
  </si>
  <si>
    <t>曜日</t>
    <rPh sb="0" eb="2">
      <t>ヨウビ</t>
    </rPh>
    <phoneticPr fontId="39"/>
  </si>
  <si>
    <t>総勤務時間</t>
    <rPh sb="0" eb="1">
      <t>ソウ</t>
    </rPh>
    <rPh sb="1" eb="3">
      <t>キンム</t>
    </rPh>
    <rPh sb="3" eb="5">
      <t>ジカン</t>
    </rPh>
    <phoneticPr fontId="39"/>
  </si>
  <si>
    <t>プロジェクトA</t>
    <phoneticPr fontId="39"/>
  </si>
  <si>
    <t>プロジェクトB</t>
    <phoneticPr fontId="39"/>
  </si>
  <si>
    <t>備考</t>
    <rPh sb="0" eb="2">
      <t>ビコウ</t>
    </rPh>
    <phoneticPr fontId="39"/>
  </si>
  <si>
    <t>一日有休</t>
    <rPh sb="0" eb="2">
      <t>イチニチ</t>
    </rPh>
    <rPh sb="2" eb="4">
      <t>ユウキュウ</t>
    </rPh>
    <phoneticPr fontId="39"/>
  </si>
  <si>
    <t>プロジェクトに直接関係している外出については、</t>
    <rPh sb="7" eb="9">
      <t>チョクセツ</t>
    </rPh>
    <rPh sb="9" eb="11">
      <t>カンケイ</t>
    </rPh>
    <rPh sb="15" eb="17">
      <t>ガイシュツ</t>
    </rPh>
    <phoneticPr fontId="39"/>
  </si>
  <si>
    <t>いつも通りプロジェクトの時間に含めて、時間を入力してください。</t>
    <rPh sb="3" eb="4">
      <t>ドオ</t>
    </rPh>
    <rPh sb="12" eb="14">
      <t>ジカン</t>
    </rPh>
    <rPh sb="15" eb="16">
      <t>フク</t>
    </rPh>
    <rPh sb="19" eb="21">
      <t>ジカン</t>
    </rPh>
    <rPh sb="22" eb="24">
      <t>ニュウリョク</t>
    </rPh>
    <phoneticPr fontId="39"/>
  </si>
  <si>
    <t>休日出社</t>
    <rPh sb="0" eb="2">
      <t>キュウジツ</t>
    </rPh>
    <rPh sb="2" eb="4">
      <t>シュッシャ</t>
    </rPh>
    <phoneticPr fontId="39"/>
  </si>
  <si>
    <t>プロジェクトに直接関係ないが、総務からプロジェクトの時間に含めるよう</t>
    <rPh sb="7" eb="9">
      <t>チョクセツ</t>
    </rPh>
    <rPh sb="9" eb="11">
      <t>カンケイ</t>
    </rPh>
    <rPh sb="15" eb="17">
      <t>ソウム</t>
    </rPh>
    <rPh sb="26" eb="28">
      <t>ジカン</t>
    </rPh>
    <rPh sb="29" eb="30">
      <t>フク</t>
    </rPh>
    <phoneticPr fontId="39"/>
  </si>
  <si>
    <t>指示があった場合は、【備考】欄に内容を記入してください。</t>
    <rPh sb="6" eb="8">
      <t>バアイ</t>
    </rPh>
    <rPh sb="11" eb="13">
      <t>ビコウ</t>
    </rPh>
    <rPh sb="14" eb="15">
      <t>ラン</t>
    </rPh>
    <rPh sb="16" eb="18">
      <t>ナイヨウ</t>
    </rPh>
    <rPh sb="19" eb="21">
      <t>キニュウ</t>
    </rPh>
    <phoneticPr fontId="39"/>
  </si>
  <si>
    <t>プロジェクトの時間から外すよう指示があった場合は、</t>
    <rPh sb="7" eb="9">
      <t>ジカン</t>
    </rPh>
    <rPh sb="11" eb="12">
      <t>ハズ</t>
    </rPh>
    <rPh sb="15" eb="17">
      <t>シジ</t>
    </rPh>
    <rPh sb="21" eb="23">
      <t>バアイ</t>
    </rPh>
    <phoneticPr fontId="39"/>
  </si>
  <si>
    <t>CYBERXEEDの【就業週報グリッド】にある「休出時間」と</t>
    <rPh sb="11" eb="13">
      <t>シュウギョウ</t>
    </rPh>
    <rPh sb="13" eb="15">
      <t>シュウホウ</t>
    </rPh>
    <rPh sb="24" eb="26">
      <t>キュウシュツ</t>
    </rPh>
    <rPh sb="26" eb="28">
      <t>ジカン</t>
    </rPh>
    <phoneticPr fontId="39"/>
  </si>
  <si>
    <t>作業月報のC列「総勤務時間」が一致するように、入力してください。</t>
    <rPh sb="0" eb="2">
      <t>サギョウ</t>
    </rPh>
    <rPh sb="2" eb="4">
      <t>ゲッポウ</t>
    </rPh>
    <rPh sb="6" eb="7">
      <t>レツ</t>
    </rPh>
    <rPh sb="8" eb="9">
      <t>ソウ</t>
    </rPh>
    <rPh sb="9" eb="11">
      <t>キンム</t>
    </rPh>
    <rPh sb="11" eb="13">
      <t>ジカン</t>
    </rPh>
    <rPh sb="15" eb="17">
      <t>イッチ</t>
    </rPh>
    <rPh sb="23" eb="25">
      <t>ニュウリョク</t>
    </rPh>
    <phoneticPr fontId="39"/>
  </si>
  <si>
    <t>総勤務
時間</t>
    <phoneticPr fontId="36"/>
  </si>
  <si>
    <t>氏名：</t>
    <phoneticPr fontId="36"/>
  </si>
  <si>
    <t>氏名：</t>
    <phoneticPr fontId="36"/>
  </si>
  <si>
    <t>未定</t>
    <rPh sb="0" eb="2">
      <t>ミテイ</t>
    </rPh>
    <phoneticPr fontId="36"/>
  </si>
  <si>
    <t>1-UPスタジオ㈱全員</t>
    <phoneticPr fontId="36"/>
  </si>
  <si>
    <t>★</t>
    <phoneticPr fontId="39"/>
  </si>
  <si>
    <t>【備考】欄に必ず「休日出社」と入力してください。</t>
    <rPh sb="1" eb="3">
      <t>ビコウ</t>
    </rPh>
    <rPh sb="4" eb="5">
      <t>ラン</t>
    </rPh>
    <rPh sb="6" eb="7">
      <t>カナラ</t>
    </rPh>
    <rPh sb="9" eb="10">
      <t>キュウ</t>
    </rPh>
    <rPh sb="10" eb="11">
      <t>ニチ</t>
    </rPh>
    <rPh sb="11" eb="13">
      <t>シュッシャ</t>
    </rPh>
    <rPh sb="15" eb="17">
      <t>ニュウリョク</t>
    </rPh>
    <phoneticPr fontId="39"/>
  </si>
  <si>
    <t>名前</t>
    <rPh sb="0" eb="2">
      <t>ナマエ</t>
    </rPh>
    <phoneticPr fontId="39"/>
  </si>
  <si>
    <t>曜</t>
  </si>
  <si>
    <t>ｶﾚﾝﾀﾞ</t>
  </si>
  <si>
    <t>不在</t>
  </si>
  <si>
    <t>勤務
区分</t>
  </si>
  <si>
    <t>出勤
時刻</t>
  </si>
  <si>
    <t>ＭＣ</t>
  </si>
  <si>
    <t>退勤
時刻</t>
  </si>
  <si>
    <t>総勤務
時間</t>
    <rPh sb="0" eb="1">
      <t>ソウ</t>
    </rPh>
    <rPh sb="1" eb="3">
      <t>キンム</t>
    </rPh>
    <rPh sb="4" eb="6">
      <t>ジカン</t>
    </rPh>
    <phoneticPr fontId="39"/>
  </si>
  <si>
    <t>外出時間</t>
    <rPh sb="0" eb="2">
      <t>ガイシュツ</t>
    </rPh>
    <rPh sb="2" eb="4">
      <t>ジカン</t>
    </rPh>
    <phoneticPr fontId="36"/>
  </si>
  <si>
    <t>3:30</t>
    <phoneticPr fontId="39"/>
  </si>
  <si>
    <t>----</t>
  </si>
  <si>
    <t>火</t>
    <rPh sb="0" eb="1">
      <t>カ</t>
    </rPh>
    <phoneticPr fontId="39"/>
  </si>
  <si>
    <t>出張</t>
    <rPh sb="0" eb="2">
      <t>シュッチョウ</t>
    </rPh>
    <phoneticPr fontId="39"/>
  </si>
  <si>
    <t>備考欄へよく記入する事例</t>
    <rPh sb="0" eb="2">
      <t>ビコウ</t>
    </rPh>
    <rPh sb="2" eb="3">
      <t>ラン</t>
    </rPh>
    <rPh sb="6" eb="8">
      <t>キニュウ</t>
    </rPh>
    <rPh sb="10" eb="12">
      <t>ジレイ</t>
    </rPh>
    <phoneticPr fontId="39"/>
  </si>
  <si>
    <t>午前休、午後休、1日有休</t>
  </si>
  <si>
    <t>休暇を取得した場合　　</t>
    <rPh sb="0" eb="2">
      <t>キュウカ</t>
    </rPh>
    <rPh sb="3" eb="5">
      <t>シュトク</t>
    </rPh>
    <rPh sb="7" eb="9">
      <t>バアイ</t>
    </rPh>
    <phoneticPr fontId="39"/>
  </si>
  <si>
    <t>⇒</t>
    <phoneticPr fontId="39"/>
  </si>
  <si>
    <t>企業説明会をしてきた場合</t>
    <rPh sb="0" eb="2">
      <t>キギョウ</t>
    </rPh>
    <rPh sb="2" eb="5">
      <t>セツメイカイ</t>
    </rPh>
    <rPh sb="10" eb="12">
      <t>バアイ</t>
    </rPh>
    <phoneticPr fontId="39"/>
  </si>
  <si>
    <t>健康診断へ行った場合</t>
    <rPh sb="0" eb="2">
      <t>ケンコウ</t>
    </rPh>
    <rPh sb="2" eb="4">
      <t>シンダン</t>
    </rPh>
    <rPh sb="5" eb="6">
      <t>イ</t>
    </rPh>
    <rPh sb="8" eb="10">
      <t>バアイ</t>
    </rPh>
    <phoneticPr fontId="39"/>
  </si>
  <si>
    <t>休日出社した場合</t>
    <rPh sb="0" eb="2">
      <t>キュウジツ</t>
    </rPh>
    <rPh sb="2" eb="4">
      <t>シュッシャ</t>
    </rPh>
    <rPh sb="6" eb="8">
      <t>バアイ</t>
    </rPh>
    <phoneticPr fontId="39"/>
  </si>
  <si>
    <t>セミナー等に参加した場合</t>
    <rPh sb="4" eb="5">
      <t>ナド</t>
    </rPh>
    <rPh sb="6" eb="8">
      <t>サンカ</t>
    </rPh>
    <rPh sb="10" eb="12">
      <t>バアイ</t>
    </rPh>
    <phoneticPr fontId="39"/>
  </si>
  <si>
    <t>時間は必ず小数第2位まで表記し、15分単位、10進法　で入力してください。</t>
    <rPh sb="0" eb="2">
      <t>ジカン</t>
    </rPh>
    <rPh sb="3" eb="4">
      <t>カナラ</t>
    </rPh>
    <rPh sb="5" eb="7">
      <t>ショウスウ</t>
    </rPh>
    <rPh sb="7" eb="8">
      <t>ダイ</t>
    </rPh>
    <rPh sb="9" eb="10">
      <t>イ</t>
    </rPh>
    <rPh sb="12" eb="14">
      <t>ヒョウキ</t>
    </rPh>
    <phoneticPr fontId="39"/>
  </si>
  <si>
    <t>【その他】列への時間の記入は総務から指示がない限り記入しないでください。</t>
    <rPh sb="3" eb="4">
      <t>タ</t>
    </rPh>
    <rPh sb="5" eb="6">
      <t>レツ</t>
    </rPh>
    <rPh sb="8" eb="10">
      <t>ジカン</t>
    </rPh>
    <rPh sb="11" eb="13">
      <t>キニュウ</t>
    </rPh>
    <rPh sb="14" eb="16">
      <t>ソウム</t>
    </rPh>
    <rPh sb="18" eb="20">
      <t>シジ</t>
    </rPh>
    <rPh sb="23" eb="24">
      <t>カギ</t>
    </rPh>
    <rPh sb="25" eb="27">
      <t>キニュウ</t>
    </rPh>
    <phoneticPr fontId="39"/>
  </si>
  <si>
    <t>総務から指示されたプロジェクト名、あるいは項目列に時間を入力してください。</t>
    <rPh sb="15" eb="16">
      <t>メイ</t>
    </rPh>
    <rPh sb="21" eb="23">
      <t>コウモク</t>
    </rPh>
    <rPh sb="23" eb="24">
      <t>レツ</t>
    </rPh>
    <phoneticPr fontId="39"/>
  </si>
  <si>
    <t>指示があった場合には【備考】欄に内容を記入してください。</t>
    <rPh sb="0" eb="2">
      <t>シジ</t>
    </rPh>
    <rPh sb="6" eb="8">
      <t>バアイ</t>
    </rPh>
    <phoneticPr fontId="39"/>
  </si>
  <si>
    <t>確認列</t>
    <rPh sb="0" eb="2">
      <t>カクニン</t>
    </rPh>
    <rPh sb="2" eb="3">
      <t>レツ</t>
    </rPh>
    <phoneticPr fontId="39"/>
  </si>
  <si>
    <t>○○美大企業説明会実施</t>
    <phoneticPr fontId="39"/>
  </si>
  <si>
    <t>健康診断</t>
    <rPh sb="0" eb="2">
      <t>ケンコウ</t>
    </rPh>
    <rPh sb="2" eb="4">
      <t>シンダン</t>
    </rPh>
    <phoneticPr fontId="39"/>
  </si>
  <si>
    <t>CEDEC、MAYAセミナー　等</t>
    <rPh sb="15" eb="16">
      <t>ナド</t>
    </rPh>
    <phoneticPr fontId="39"/>
  </si>
  <si>
    <t>○美大企業説明会実施</t>
    <rPh sb="1" eb="3">
      <t>ビダイ</t>
    </rPh>
    <rPh sb="3" eb="5">
      <t>キギョウ</t>
    </rPh>
    <rPh sb="5" eb="8">
      <t>セツメイカイ</t>
    </rPh>
    <rPh sb="8" eb="10">
      <t>ジッシ</t>
    </rPh>
    <phoneticPr fontId="39"/>
  </si>
  <si>
    <t>2015/6/30更新</t>
    <rPh sb="9" eb="11">
      <t>コウシン</t>
    </rPh>
    <phoneticPr fontId="39"/>
  </si>
  <si>
    <t>※</t>
    <phoneticPr fontId="39"/>
  </si>
  <si>
    <t>所定
時間</t>
    <rPh sb="0" eb="2">
      <t>ショテイ</t>
    </rPh>
    <rPh sb="3" eb="5">
      <t>ジカン</t>
    </rPh>
    <phoneticPr fontId="39"/>
  </si>
  <si>
    <t>残業
時間</t>
    <rPh sb="0" eb="2">
      <t>ザンギョウ</t>
    </rPh>
    <rPh sb="3" eb="5">
      <t>ジカン</t>
    </rPh>
    <phoneticPr fontId="39"/>
  </si>
  <si>
    <t>深夜
残業</t>
    <rPh sb="0" eb="2">
      <t>シンヤ</t>
    </rPh>
    <rPh sb="3" eb="5">
      <t>ザンギョウ</t>
    </rPh>
    <phoneticPr fontId="39"/>
  </si>
  <si>
    <t>休出
時間</t>
    <rPh sb="0" eb="2">
      <t>キュウシュツ</t>
    </rPh>
    <rPh sb="3" eb="5">
      <t>ジカン</t>
    </rPh>
    <phoneticPr fontId="39"/>
  </si>
  <si>
    <t>休出
深夜</t>
    <rPh sb="0" eb="2">
      <t>キュウシュツ</t>
    </rPh>
    <rPh sb="3" eb="5">
      <t>シンヤ</t>
    </rPh>
    <phoneticPr fontId="39"/>
  </si>
  <si>
    <t>遅早外</t>
    <rPh sb="0" eb="1">
      <t>チ</t>
    </rPh>
    <rPh sb="1" eb="2">
      <t>ソウ</t>
    </rPh>
    <rPh sb="2" eb="3">
      <t>ガイ</t>
    </rPh>
    <phoneticPr fontId="39"/>
  </si>
  <si>
    <t>外出
時刻</t>
    <rPh sb="0" eb="2">
      <t>ガイシュツ</t>
    </rPh>
    <rPh sb="3" eb="5">
      <t>ジコク</t>
    </rPh>
    <phoneticPr fontId="39"/>
  </si>
  <si>
    <t>戻り
時刻</t>
    <rPh sb="0" eb="1">
      <t>モド</t>
    </rPh>
    <rPh sb="3" eb="5">
      <t>ジコク</t>
    </rPh>
    <phoneticPr fontId="39"/>
  </si>
  <si>
    <t>休憩
開始</t>
    <rPh sb="0" eb="2">
      <t>キュウケイ</t>
    </rPh>
    <rPh sb="3" eb="5">
      <t>カイシ</t>
    </rPh>
    <phoneticPr fontId="39"/>
  </si>
  <si>
    <t>休憩
終了</t>
    <rPh sb="0" eb="2">
      <t>キュウケイ</t>
    </rPh>
    <rPh sb="3" eb="5">
      <t>シュウリョウ</t>
    </rPh>
    <phoneticPr fontId="39"/>
  </si>
  <si>
    <t>どんどん大きくなります。</t>
    <rPh sb="4" eb="5">
      <t>オオ</t>
    </rPh>
    <phoneticPr fontId="39"/>
  </si>
  <si>
    <t>溜まりすぎると本エクセルファイルのサイズが</t>
    <rPh sb="0" eb="1">
      <t>タ</t>
    </rPh>
    <rPh sb="7" eb="8">
      <t>ホン</t>
    </rPh>
    <phoneticPr fontId="39"/>
  </si>
  <si>
    <t>…</t>
  </si>
  <si>
    <t>*注意*</t>
    <rPh sb="1" eb="3">
      <t>チュウイ</t>
    </rPh>
    <phoneticPr fontId="39"/>
  </si>
  <si>
    <t>月報記入とCX申請をする際のチェックシートです。</t>
    <rPh sb="0" eb="2">
      <t>ゲッポウ</t>
    </rPh>
    <rPh sb="2" eb="4">
      <t>キニュウ</t>
    </rPh>
    <rPh sb="7" eb="9">
      <t>シンセイ</t>
    </rPh>
    <rPh sb="12" eb="13">
      <t>サイ</t>
    </rPh>
    <phoneticPr fontId="39"/>
  </si>
  <si>
    <t>更新日：</t>
    <rPh sb="0" eb="3">
      <t>コウシンビ</t>
    </rPh>
    <phoneticPr fontId="39"/>
  </si>
  <si>
    <t>このシートは定期的に見直しし、更新される場合がございます。</t>
    <rPh sb="6" eb="9">
      <t>テイキテキ</t>
    </rPh>
    <rPh sb="10" eb="12">
      <t>ミナオ</t>
    </rPh>
    <rPh sb="15" eb="17">
      <t>コウシン</t>
    </rPh>
    <rPh sb="20" eb="22">
      <t>バアイ</t>
    </rPh>
    <phoneticPr fontId="39"/>
  </si>
  <si>
    <t>使用方法</t>
    <rPh sb="0" eb="2">
      <t>シヨウ</t>
    </rPh>
    <rPh sb="2" eb="4">
      <t>ホウホウ</t>
    </rPh>
    <phoneticPr fontId="39"/>
  </si>
  <si>
    <t>2）</t>
  </si>
  <si>
    <t>メインメニュー＞[勤務データ閲覧]＞上から2～3番目の[就業週報]を選択。</t>
    <rPh sb="9" eb="11">
      <t>キンム</t>
    </rPh>
    <rPh sb="14" eb="16">
      <t>エツラン</t>
    </rPh>
    <rPh sb="18" eb="19">
      <t>ウエ</t>
    </rPh>
    <rPh sb="24" eb="26">
      <t>バンメ</t>
    </rPh>
    <rPh sb="28" eb="30">
      <t>シュウギョウ</t>
    </rPh>
    <rPh sb="30" eb="32">
      <t>シュウホウ</t>
    </rPh>
    <rPh sb="34" eb="36">
      <t>センタク</t>
    </rPh>
    <phoneticPr fontId="39"/>
  </si>
  <si>
    <t>3）</t>
  </si>
  <si>
    <t>表示された表の一番左側の数字を選択あるいはドラッグする。</t>
    <rPh sb="0" eb="2">
      <t>ヒョウジ</t>
    </rPh>
    <rPh sb="5" eb="6">
      <t>ヒョウ</t>
    </rPh>
    <rPh sb="7" eb="9">
      <t>イチバン</t>
    </rPh>
    <rPh sb="9" eb="11">
      <t>ヒダリガワ</t>
    </rPh>
    <rPh sb="12" eb="14">
      <t>スウジ</t>
    </rPh>
    <rPh sb="15" eb="17">
      <t>センタク</t>
    </rPh>
    <phoneticPr fontId="39"/>
  </si>
  <si>
    <t>4）</t>
  </si>
  <si>
    <t>行全体を選択した状態になる。</t>
    <rPh sb="0" eb="1">
      <t>ギョウ</t>
    </rPh>
    <rPh sb="1" eb="3">
      <t>ゼンタイ</t>
    </rPh>
    <rPh sb="4" eb="6">
      <t>センタク</t>
    </rPh>
    <rPh sb="8" eb="10">
      <t>ジョウタイ</t>
    </rPh>
    <phoneticPr fontId="39"/>
  </si>
  <si>
    <t>キャッシュファイルが溜まります。</t>
    <rPh sb="10" eb="11">
      <t>タ</t>
    </rPh>
    <phoneticPr fontId="39"/>
  </si>
  <si>
    <t>5）</t>
  </si>
  <si>
    <t>コピーする（ダイアログが出てきたら[アクセスを許可する]を選択する）</t>
    <rPh sb="12" eb="13">
      <t>デ</t>
    </rPh>
    <rPh sb="23" eb="25">
      <t>キョカ</t>
    </rPh>
    <rPh sb="29" eb="31">
      <t>センタク</t>
    </rPh>
    <phoneticPr fontId="39"/>
  </si>
  <si>
    <t>6）</t>
  </si>
  <si>
    <t>本ファイルの「月報・CX申請チェックシート」へペーストする。</t>
    <rPh sb="0" eb="1">
      <t>ホン</t>
    </rPh>
    <phoneticPr fontId="39"/>
  </si>
  <si>
    <t>7）</t>
  </si>
  <si>
    <t>コピーペーストをした際には</t>
    <rPh sb="10" eb="11">
      <t>サイ</t>
    </rPh>
    <phoneticPr fontId="39"/>
  </si>
  <si>
    <t>勤怠状況によっては色が変わらない場合もあります。</t>
    <rPh sb="0" eb="2">
      <t>キンタイ</t>
    </rPh>
    <rPh sb="2" eb="4">
      <t>ジョウキョウ</t>
    </rPh>
    <rPh sb="9" eb="10">
      <t>イロ</t>
    </rPh>
    <rPh sb="11" eb="12">
      <t>カ</t>
    </rPh>
    <rPh sb="16" eb="18">
      <t>バアイ</t>
    </rPh>
    <phoneticPr fontId="39"/>
  </si>
  <si>
    <t>★もしおかしな挙動を見つけましたら村山まで連絡ください。。</t>
    <rPh sb="7" eb="9">
      <t>キョドウ</t>
    </rPh>
    <rPh sb="10" eb="11">
      <t>ミ</t>
    </rPh>
    <rPh sb="17" eb="19">
      <t>ムラヤマ</t>
    </rPh>
    <rPh sb="21" eb="23">
      <t>レンラク</t>
    </rPh>
    <phoneticPr fontId="39"/>
  </si>
  <si>
    <t>同じ条件付き書式が増えないよう注意!</t>
    <rPh sb="0" eb="1">
      <t>オナ</t>
    </rPh>
    <rPh sb="2" eb="5">
      <t>ジョウケンツ</t>
    </rPh>
    <rPh sb="6" eb="8">
      <t>ショシキ</t>
    </rPh>
    <rPh sb="9" eb="10">
      <t>フ</t>
    </rPh>
    <rPh sb="15" eb="17">
      <t>チュウイ</t>
    </rPh>
    <phoneticPr fontId="39"/>
  </si>
  <si>
    <t>CX申請チェック</t>
    <rPh sb="2" eb="4">
      <t>シンセイ</t>
    </rPh>
    <phoneticPr fontId="39"/>
  </si>
  <si>
    <t>各セルの色によって必要な申請がわかります。</t>
    <rPh sb="0" eb="1">
      <t>カク</t>
    </rPh>
    <rPh sb="4" eb="5">
      <t>イロ</t>
    </rPh>
    <rPh sb="9" eb="11">
      <t>ヒツヨウ</t>
    </rPh>
    <rPh sb="12" eb="14">
      <t>シンセイ</t>
    </rPh>
    <phoneticPr fontId="39"/>
  </si>
  <si>
    <t>申請は全てCX上で行います。</t>
    <rPh sb="0" eb="2">
      <t>シンセイ</t>
    </rPh>
    <rPh sb="3" eb="4">
      <t>スベ</t>
    </rPh>
    <rPh sb="7" eb="8">
      <t>ジョウ</t>
    </rPh>
    <rPh sb="9" eb="10">
      <t>オコナ</t>
    </rPh>
    <phoneticPr fontId="39"/>
  </si>
  <si>
    <t>各自CXにログインし、メニュー「就業届出処理」より申請項目を選択してください。</t>
    <rPh sb="0" eb="2">
      <t>カクジ</t>
    </rPh>
    <rPh sb="16" eb="18">
      <t>シュウギョウ</t>
    </rPh>
    <rPh sb="18" eb="20">
      <t>トドケデ</t>
    </rPh>
    <rPh sb="20" eb="22">
      <t>ショリ</t>
    </rPh>
    <rPh sb="25" eb="27">
      <t>シンセイ</t>
    </rPh>
    <rPh sb="27" eb="29">
      <t>コウモク</t>
    </rPh>
    <rPh sb="30" eb="32">
      <t>センタク</t>
    </rPh>
    <phoneticPr fontId="39"/>
  </si>
  <si>
    <t>申請項目</t>
    <rPh sb="0" eb="2">
      <t>シンセイ</t>
    </rPh>
    <rPh sb="2" eb="4">
      <t>コウモク</t>
    </rPh>
    <phoneticPr fontId="39"/>
  </si>
  <si>
    <t>残業届（深夜残業申請）</t>
    <rPh sb="0" eb="2">
      <t>ザンギョウ</t>
    </rPh>
    <rPh sb="2" eb="3">
      <t>トドケ</t>
    </rPh>
    <rPh sb="4" eb="6">
      <t>シンヤ</t>
    </rPh>
    <rPh sb="6" eb="8">
      <t>ザンギョウ</t>
    </rPh>
    <rPh sb="8" eb="10">
      <t>シンセイ</t>
    </rPh>
    <phoneticPr fontId="39"/>
  </si>
  <si>
    <t>遅刻（延着）・早退・私用外出届</t>
    <rPh sb="14" eb="15">
      <t>トドケ</t>
    </rPh>
    <phoneticPr fontId="39"/>
  </si>
  <si>
    <t>残業届より深夜残業届の申請をしてください。</t>
  </si>
  <si>
    <t>（【深夜残業】列に時間が反映されるとこちらのセルもピンク色になります）</t>
  </si>
  <si>
    <t>例）</t>
    <rPh sb="0" eb="1">
      <t>レイ</t>
    </rPh>
    <phoneticPr fontId="39"/>
  </si>
  <si>
    <t>電車遅延による延着の場合には必ず遅延証を提出ください。</t>
  </si>
  <si>
    <t>遅延証が提出できない場合には私用遅刻で申請してください。</t>
  </si>
  <si>
    <t>休日出勤届</t>
    <rPh sb="0" eb="2">
      <t>キュウジツ</t>
    </rPh>
    <rPh sb="2" eb="4">
      <t>シュッキン</t>
    </rPh>
    <rPh sb="4" eb="5">
      <t>トドケ</t>
    </rPh>
    <phoneticPr fontId="39"/>
  </si>
  <si>
    <t>土日に出勤し、業務を行った際には休日出勤届が必要です。</t>
  </si>
  <si>
    <t>午前休、あるいは午後休を取得する際の申請。</t>
  </si>
  <si>
    <t>出MC列あるいは退MC列に有AM、有PMと表記されている場合に</t>
  </si>
  <si>
    <t>出社するようにしてください。</t>
  </si>
  <si>
    <t>半休取得しているつもりなのに水色のセルが無く、</t>
  </si>
  <si>
    <t>オレンジ色のセルがある場合には申請漏れかもしれません。</t>
  </si>
  <si>
    <t>内容を再度確認し、申請忘れの場合は申請してください。</t>
  </si>
  <si>
    <t>時間外休憩届</t>
  </si>
  <si>
    <t>9：30～18：30の間で休憩を取得した場合に申請します。</t>
  </si>
  <si>
    <t>例）</t>
  </si>
  <si>
    <t>給金化</t>
  </si>
  <si>
    <t>主に通院などで1時間以上業務から離れる場合に多いです。</t>
  </si>
  <si>
    <t>○/15(月)に使用すれば問題無し。</t>
  </si>
  <si>
    <t>1時間以内の休憩の場合は小休憩としてみなしても問題ありませんが</t>
  </si>
  <si>
    <t>上長の許可が必要になります。確認しましょう。</t>
  </si>
  <si>
    <t>一旦給金化し、16日以降に会社へ</t>
    <rPh sb="10" eb="12">
      <t>イコウ</t>
    </rPh>
    <phoneticPr fontId="39"/>
  </si>
  <si>
    <t>時間外休憩を取得するとセルが浅葱色になります。</t>
  </si>
  <si>
    <t>今後、休日出勤する際には計画的に</t>
    <rPh sb="0" eb="2">
      <t>コンゴ</t>
    </rPh>
    <rPh sb="3" eb="5">
      <t>キュウジツ</t>
    </rPh>
    <rPh sb="5" eb="7">
      <t>シュッキン</t>
    </rPh>
    <rPh sb="9" eb="10">
      <t>サイ</t>
    </rPh>
    <rPh sb="12" eb="15">
      <t>ケイカクテキ</t>
    </rPh>
    <phoneticPr fontId="39"/>
  </si>
  <si>
    <t>直行・直帰届</t>
    <rPh sb="0" eb="2">
      <t>チョッコウ</t>
    </rPh>
    <rPh sb="3" eb="5">
      <t>チョッキ</t>
    </rPh>
    <rPh sb="5" eb="6">
      <t>トドケ</t>
    </rPh>
    <phoneticPr fontId="39"/>
  </si>
  <si>
    <t>調整するようお願いします。。</t>
    <rPh sb="0" eb="2">
      <t>チョウセイ</t>
    </rPh>
    <rPh sb="7" eb="8">
      <t>ネガ</t>
    </rPh>
    <phoneticPr fontId="39"/>
  </si>
  <si>
    <t>休暇・不在届（直行直帰の場合）</t>
    <rPh sb="0" eb="2">
      <t>キュウカ</t>
    </rPh>
    <rPh sb="3" eb="5">
      <t>フザイ</t>
    </rPh>
    <rPh sb="5" eb="6">
      <t>トドケ</t>
    </rPh>
    <rPh sb="7" eb="11">
      <t>チョッコウチョッキ</t>
    </rPh>
    <rPh sb="12" eb="14">
      <t>バアイ</t>
    </rPh>
    <phoneticPr fontId="39"/>
  </si>
  <si>
    <t>打刻修正届</t>
  </si>
  <si>
    <t>直行届、直帰届と直行直帰の届は黄緑色になります。</t>
    <rPh sb="0" eb="2">
      <t>チョッコウ</t>
    </rPh>
    <rPh sb="2" eb="3">
      <t>トドケ</t>
    </rPh>
    <rPh sb="4" eb="6">
      <t>チョッキ</t>
    </rPh>
    <rPh sb="6" eb="7">
      <t>トドケ</t>
    </rPh>
    <rPh sb="8" eb="12">
      <t>チョッコウチョッキ</t>
    </rPh>
    <rPh sb="13" eb="14">
      <t>トドケ</t>
    </rPh>
    <rPh sb="15" eb="17">
      <t>キミドリ</t>
    </rPh>
    <rPh sb="17" eb="18">
      <t>イロ</t>
    </rPh>
    <phoneticPr fontId="39"/>
  </si>
  <si>
    <t>申請が漏れているときは黄緑色に染まりませんので申請漏れが疑われます。</t>
    <rPh sb="0" eb="2">
      <t>シンセイ</t>
    </rPh>
    <rPh sb="3" eb="4">
      <t>モ</t>
    </rPh>
    <rPh sb="11" eb="13">
      <t>キミドリ</t>
    </rPh>
    <rPh sb="13" eb="14">
      <t>イロ</t>
    </rPh>
    <rPh sb="15" eb="16">
      <t>ソ</t>
    </rPh>
    <rPh sb="23" eb="25">
      <t>シンセイ</t>
    </rPh>
    <rPh sb="25" eb="26">
      <t>モ</t>
    </rPh>
    <rPh sb="28" eb="29">
      <t>ウタガ</t>
    </rPh>
    <phoneticPr fontId="39"/>
  </si>
  <si>
    <t>打刻修正と未打刻は『打刻修正届』にて申請します。</t>
    <rPh sb="0" eb="2">
      <t>ダコク</t>
    </rPh>
    <rPh sb="2" eb="4">
      <t>シュウセイ</t>
    </rPh>
    <rPh sb="5" eb="6">
      <t>ミ</t>
    </rPh>
    <rPh sb="6" eb="8">
      <t>ダコク</t>
    </rPh>
    <rPh sb="10" eb="12">
      <t>ダコク</t>
    </rPh>
    <rPh sb="12" eb="14">
      <t>シュウセイ</t>
    </rPh>
    <rPh sb="14" eb="15">
      <t>トドケ</t>
    </rPh>
    <rPh sb="18" eb="20">
      <t>シンセイ</t>
    </rPh>
    <phoneticPr fontId="39"/>
  </si>
  <si>
    <t>漏れていた場合には申請をしてください。</t>
    <rPh sb="0" eb="1">
      <t>モ</t>
    </rPh>
    <rPh sb="5" eb="7">
      <t>バアイ</t>
    </rPh>
    <rPh sb="9" eb="11">
      <t>シンセイ</t>
    </rPh>
    <phoneticPr fontId="39"/>
  </si>
  <si>
    <t>未打刻だった場合には[出勤時刻][退勤時刻]セルが</t>
    <rPh sb="0" eb="1">
      <t>ミ</t>
    </rPh>
    <rPh sb="1" eb="3">
      <t>ダコク</t>
    </rPh>
    <rPh sb="6" eb="8">
      <t>バアイ</t>
    </rPh>
    <phoneticPr fontId="39"/>
  </si>
  <si>
    <t>また、直行直帰の場合には『休暇・不在届』より申請をしてください。</t>
    <rPh sb="3" eb="7">
      <t>チョッコウチョッキ</t>
    </rPh>
    <rPh sb="8" eb="10">
      <t>バアイ</t>
    </rPh>
    <rPh sb="13" eb="15">
      <t>キュウカ</t>
    </rPh>
    <rPh sb="16" eb="18">
      <t>フザイ</t>
    </rPh>
    <rPh sb="18" eb="19">
      <t>トドケ</t>
    </rPh>
    <rPh sb="22" eb="24">
      <t>シンセイ</t>
    </rPh>
    <phoneticPr fontId="39"/>
  </si>
  <si>
    <t>休暇取得の際には『半日休暇届』あるいは『休暇・不在届』を申請ください。</t>
    <rPh sb="0" eb="2">
      <t>キュウカ</t>
    </rPh>
    <rPh sb="2" eb="4">
      <t>シュトク</t>
    </rPh>
    <rPh sb="5" eb="6">
      <t>サイ</t>
    </rPh>
    <rPh sb="9" eb="11">
      <t>ハンニチ</t>
    </rPh>
    <rPh sb="11" eb="13">
      <t>キュウカ</t>
    </rPh>
    <rPh sb="13" eb="14">
      <t>トドケ</t>
    </rPh>
    <rPh sb="20" eb="22">
      <t>キュウカ</t>
    </rPh>
    <rPh sb="23" eb="25">
      <t>フザイ</t>
    </rPh>
    <rPh sb="25" eb="26">
      <t>トドケ</t>
    </rPh>
    <rPh sb="28" eb="30">
      <t>シンセイ</t>
    </rPh>
    <phoneticPr fontId="39"/>
  </si>
  <si>
    <t>直行直帰の場合は"行帰"という項目を選択してください。</t>
    <rPh sb="0" eb="4">
      <t>チョッコウチョッキ</t>
    </rPh>
    <rPh sb="5" eb="7">
      <t>バアイ</t>
    </rPh>
    <rPh sb="9" eb="10">
      <t>イ</t>
    </rPh>
    <rPh sb="10" eb="11">
      <t>カエ</t>
    </rPh>
    <rPh sb="15" eb="17">
      <t>コウモク</t>
    </rPh>
    <rPh sb="18" eb="20">
      <t>センタク</t>
    </rPh>
    <phoneticPr fontId="39"/>
  </si>
  <si>
    <t>打刻忘れの際には本来打刻すべき時間を入力し、</t>
    <rPh sb="0" eb="2">
      <t>ダコク</t>
    </rPh>
    <rPh sb="2" eb="3">
      <t>ワス</t>
    </rPh>
    <rPh sb="5" eb="6">
      <t>サイ</t>
    </rPh>
    <rPh sb="8" eb="10">
      <t>ホンライ</t>
    </rPh>
    <rPh sb="10" eb="12">
      <t>ダコク</t>
    </rPh>
    <rPh sb="15" eb="17">
      <t>ジカン</t>
    </rPh>
    <rPh sb="18" eb="20">
      <t>ニュウリョク</t>
    </rPh>
    <phoneticPr fontId="39"/>
  </si>
  <si>
    <t>コメント欄に理由（打刻忘れ）を表記して申請します。</t>
    <rPh sb="4" eb="5">
      <t>ラン</t>
    </rPh>
    <rPh sb="6" eb="8">
      <t>リユウ</t>
    </rPh>
    <rPh sb="9" eb="11">
      <t>ダコク</t>
    </rPh>
    <rPh sb="11" eb="12">
      <t>ワス</t>
    </rPh>
    <rPh sb="15" eb="17">
      <t>ヒョウキ</t>
    </rPh>
    <rPh sb="19" eb="21">
      <t>シンセイ</t>
    </rPh>
    <phoneticPr fontId="39"/>
  </si>
  <si>
    <t>打刻を間違えてしまった場合にも本来打刻すべき時間を入力し、</t>
    <rPh sb="0" eb="2">
      <t>ダコク</t>
    </rPh>
    <rPh sb="3" eb="5">
      <t>マチガ</t>
    </rPh>
    <rPh sb="11" eb="13">
      <t>バアイ</t>
    </rPh>
    <phoneticPr fontId="39"/>
  </si>
  <si>
    <t>コメント欄に理由（打刻ミス、退勤打刻と出勤打刻を間違えた等）を</t>
    <rPh sb="4" eb="5">
      <t>ラン</t>
    </rPh>
    <rPh sb="6" eb="8">
      <t>リユウ</t>
    </rPh>
    <rPh sb="9" eb="11">
      <t>ダコク</t>
    </rPh>
    <rPh sb="14" eb="16">
      <t>タイキン</t>
    </rPh>
    <rPh sb="16" eb="18">
      <t>ダコク</t>
    </rPh>
    <rPh sb="19" eb="21">
      <t>シュッキン</t>
    </rPh>
    <rPh sb="21" eb="23">
      <t>ダコク</t>
    </rPh>
    <rPh sb="24" eb="26">
      <t>マチガ</t>
    </rPh>
    <rPh sb="28" eb="29">
      <t>ナド</t>
    </rPh>
    <phoneticPr fontId="39"/>
  </si>
  <si>
    <t>表記して申請をします。</t>
    <rPh sb="4" eb="6">
      <t>シンセイ</t>
    </rPh>
    <phoneticPr fontId="39"/>
  </si>
  <si>
    <t>作業月報チェック</t>
    <rPh sb="0" eb="2">
      <t>サギョウ</t>
    </rPh>
    <rPh sb="2" eb="4">
      <t>ゲッポウ</t>
    </rPh>
    <phoneticPr fontId="39"/>
  </si>
  <si>
    <t>W列～Z列までの数値を作業月報記入に利用します。</t>
    <rPh sb="1" eb="2">
      <t>レツ</t>
    </rPh>
    <rPh sb="4" eb="5">
      <t>レツ</t>
    </rPh>
    <rPh sb="8" eb="10">
      <t>スウチ</t>
    </rPh>
    <rPh sb="11" eb="13">
      <t>サギョウ</t>
    </rPh>
    <rPh sb="13" eb="15">
      <t>ゲッポウ</t>
    </rPh>
    <rPh sb="15" eb="17">
      <t>キニュウ</t>
    </rPh>
    <rPh sb="18" eb="20">
      <t>リヨウ</t>
    </rPh>
    <phoneticPr fontId="39"/>
  </si>
  <si>
    <t>（1行目に”月報用”と表記してあります）</t>
    <rPh sb="2" eb="4">
      <t>ギョウメ</t>
    </rPh>
    <rPh sb="6" eb="8">
      <t>ゲッポウ</t>
    </rPh>
    <rPh sb="8" eb="9">
      <t>ヨウ</t>
    </rPh>
    <rPh sb="11" eb="13">
      <t>ヒョウキ</t>
    </rPh>
    <phoneticPr fontId="39"/>
  </si>
  <si>
    <t>その日の総勤務時間を自動で計算します。</t>
    <rPh sb="2" eb="3">
      <t>ヒ</t>
    </rPh>
    <rPh sb="4" eb="5">
      <t>ソウ</t>
    </rPh>
    <rPh sb="5" eb="7">
      <t>キンム</t>
    </rPh>
    <rPh sb="7" eb="9">
      <t>ジカン</t>
    </rPh>
    <rPh sb="10" eb="12">
      <t>ジドウ</t>
    </rPh>
    <rPh sb="13" eb="15">
      <t>ケイサン</t>
    </rPh>
    <phoneticPr fontId="39"/>
  </si>
  <si>
    <t>計算式をいじると正しく計算されませんので変更しないでください。</t>
    <rPh sb="0" eb="2">
      <t>ケイサン</t>
    </rPh>
    <rPh sb="2" eb="3">
      <t>シキ</t>
    </rPh>
    <rPh sb="8" eb="9">
      <t>タダ</t>
    </rPh>
    <rPh sb="11" eb="13">
      <t>ケイサン</t>
    </rPh>
    <rPh sb="20" eb="22">
      <t>ヘンコウ</t>
    </rPh>
    <phoneticPr fontId="39"/>
  </si>
  <si>
    <t>自分の作業月報の「総勤務時間」列の時間をコピペしてください。</t>
    <rPh sb="0" eb="2">
      <t>ジブン</t>
    </rPh>
    <rPh sb="3" eb="5">
      <t>サギョウ</t>
    </rPh>
    <rPh sb="5" eb="7">
      <t>ゲッポウ</t>
    </rPh>
    <rPh sb="9" eb="10">
      <t>ソウ</t>
    </rPh>
    <rPh sb="10" eb="12">
      <t>キンム</t>
    </rPh>
    <rPh sb="12" eb="14">
      <t>ジカン</t>
    </rPh>
    <rPh sb="15" eb="16">
      <t>レツ</t>
    </rPh>
    <rPh sb="17" eb="19">
      <t>ジカン</t>
    </rPh>
    <phoneticPr fontId="39"/>
  </si>
  <si>
    <t>を比較し、差がある場合は”NG”と</t>
    <rPh sb="1" eb="3">
      <t>ヒカク</t>
    </rPh>
    <rPh sb="5" eb="6">
      <t>サ</t>
    </rPh>
    <rPh sb="9" eb="11">
      <t>バアイ</t>
    </rPh>
    <phoneticPr fontId="39"/>
  </si>
  <si>
    <t>赤文字で表示されます。</t>
    <rPh sb="0" eb="1">
      <t>アカ</t>
    </rPh>
    <rPh sb="1" eb="3">
      <t>モジ</t>
    </rPh>
    <rPh sb="4" eb="6">
      <t>ヒョウジ</t>
    </rPh>
    <phoneticPr fontId="39"/>
  </si>
  <si>
    <t>NGと表示されてる場合にはCXを再度確認し、修正してください。</t>
    <rPh sb="3" eb="5">
      <t>ヒョウジ</t>
    </rPh>
    <rPh sb="9" eb="11">
      <t>バアイ</t>
    </rPh>
    <rPh sb="16" eb="18">
      <t>サイド</t>
    </rPh>
    <rPh sb="18" eb="20">
      <t>カクニン</t>
    </rPh>
    <rPh sb="22" eb="24">
      <t>シュウセイ</t>
    </rPh>
    <phoneticPr fontId="39"/>
  </si>
  <si>
    <t>有休、午前休、午後休、特別休暇や特定の出張などは</t>
    <rPh sb="0" eb="2">
      <t>ユウキュウ</t>
    </rPh>
    <rPh sb="3" eb="5">
      <t>ゴゼン</t>
    </rPh>
    <rPh sb="5" eb="6">
      <t>キュウ</t>
    </rPh>
    <rPh sb="7" eb="9">
      <t>ゴゴ</t>
    </rPh>
    <rPh sb="9" eb="10">
      <t>キュウ</t>
    </rPh>
    <rPh sb="11" eb="13">
      <t>トクベツ</t>
    </rPh>
    <rPh sb="13" eb="15">
      <t>キュウカ</t>
    </rPh>
    <rPh sb="16" eb="18">
      <t>トクテイ</t>
    </rPh>
    <rPh sb="19" eb="21">
      <t>シュッチョウ</t>
    </rPh>
    <phoneticPr fontId="39"/>
  </si>
  <si>
    <t>備考欄へ記入してください。</t>
    <rPh sb="0" eb="2">
      <t>ビコウ</t>
    </rPh>
    <rPh sb="2" eb="3">
      <t>ラン</t>
    </rPh>
    <rPh sb="4" eb="6">
      <t>キニュウ</t>
    </rPh>
    <phoneticPr fontId="39"/>
  </si>
  <si>
    <t>月報用</t>
    <rPh sb="0" eb="2">
      <t>ゲッポウ</t>
    </rPh>
    <rPh sb="2" eb="3">
      <t>ヨウ</t>
    </rPh>
    <phoneticPr fontId="39"/>
  </si>
  <si>
    <t>日付</t>
  </si>
  <si>
    <t>MC</t>
  </si>
  <si>
    <t>エラー
チェック</t>
  </si>
  <si>
    <t>※別途「注意」シートをご確認ください。</t>
    <rPh sb="1" eb="3">
      <t>ベット</t>
    </rPh>
    <rPh sb="4" eb="6">
      <t>チュウイ</t>
    </rPh>
    <rPh sb="12" eb="14">
      <t>カクニン</t>
    </rPh>
    <phoneticPr fontId="39"/>
  </si>
  <si>
    <t>午前休</t>
    <rPh sb="0" eb="2">
      <t>ゴゼン</t>
    </rPh>
    <rPh sb="2" eb="3">
      <t>キュウ</t>
    </rPh>
    <phoneticPr fontId="39"/>
  </si>
  <si>
    <t>午後休</t>
    <rPh sb="0" eb="2">
      <t>ゴゴ</t>
    </rPh>
    <rPh sb="2" eb="3">
      <t>キュウ</t>
    </rPh>
    <phoneticPr fontId="39"/>
  </si>
  <si>
    <t>遅延証確認</t>
    <rPh sb="0" eb="2">
      <t>チエン</t>
    </rPh>
    <rPh sb="2" eb="3">
      <t>ショウ</t>
    </rPh>
    <rPh sb="3" eb="5">
      <t>カクニン</t>
    </rPh>
    <phoneticPr fontId="39"/>
  </si>
  <si>
    <t>セルのコピーなどを繰り返し行うと</t>
    <rPh sb="9" eb="10">
      <t>ク</t>
    </rPh>
    <rPh sb="11" eb="12">
      <t>カエ</t>
    </rPh>
    <rPh sb="13" eb="14">
      <t>オコナ</t>
    </rPh>
    <phoneticPr fontId="39"/>
  </si>
  <si>
    <t>条件書式を繰り返しコピーし、</t>
    <rPh sb="0" eb="2">
      <t>ジョウケン</t>
    </rPh>
    <rPh sb="2" eb="4">
      <t>ショシキ</t>
    </rPh>
    <rPh sb="5" eb="6">
      <t>ク</t>
    </rPh>
    <rPh sb="7" eb="8">
      <t>カエ</t>
    </rPh>
    <phoneticPr fontId="39"/>
  </si>
  <si>
    <t>条件付き書式の適用範囲を修正して</t>
  </si>
  <si>
    <t>午前休取得と時間外休憩届</t>
    <rPh sb="0" eb="2">
      <t>ゴゼン</t>
    </rPh>
    <rPh sb="2" eb="3">
      <t>キュウ</t>
    </rPh>
    <rPh sb="3" eb="5">
      <t>シュトク</t>
    </rPh>
    <rPh sb="6" eb="9">
      <t>ジカンガイ</t>
    </rPh>
    <rPh sb="9" eb="11">
      <t>キュウケイ</t>
    </rPh>
    <rPh sb="11" eb="12">
      <t>トドケ</t>
    </rPh>
    <phoneticPr fontId="39"/>
  </si>
  <si>
    <t>午前休を取得した場合にT列、U列のセルに色が付きます。</t>
    <rPh sb="0" eb="2">
      <t>ゴゼン</t>
    </rPh>
    <rPh sb="2" eb="3">
      <t>キュウ</t>
    </rPh>
    <rPh sb="4" eb="6">
      <t>シュトク</t>
    </rPh>
    <rPh sb="8" eb="10">
      <t>バアイ</t>
    </rPh>
    <rPh sb="12" eb="13">
      <t>レツ</t>
    </rPh>
    <rPh sb="15" eb="16">
      <t>レツ</t>
    </rPh>
    <rPh sb="20" eb="21">
      <t>イロ</t>
    </rPh>
    <rPh sb="22" eb="23">
      <t>ツ</t>
    </rPh>
    <phoneticPr fontId="39"/>
  </si>
  <si>
    <t>午前休を取得した場合で20：00以降まで残業をした場合には自動で</t>
    <rPh sb="0" eb="2">
      <t>ゴゼン</t>
    </rPh>
    <rPh sb="2" eb="3">
      <t>キュウ</t>
    </rPh>
    <rPh sb="4" eb="6">
      <t>シュトク</t>
    </rPh>
    <rPh sb="8" eb="10">
      <t>バアイ</t>
    </rPh>
    <rPh sb="16" eb="18">
      <t>イコウ</t>
    </rPh>
    <rPh sb="20" eb="22">
      <t>ザンギョウ</t>
    </rPh>
    <rPh sb="25" eb="27">
      <t>バアイ</t>
    </rPh>
    <rPh sb="29" eb="31">
      <t>ジドウ</t>
    </rPh>
    <phoneticPr fontId="39"/>
  </si>
  <si>
    <t>1時間休憩分が引かれる処理が入ります。</t>
    <rPh sb="1" eb="3">
      <t>ジカン</t>
    </rPh>
    <rPh sb="3" eb="5">
      <t>キュウケイ</t>
    </rPh>
    <rPh sb="5" eb="6">
      <t>ブン</t>
    </rPh>
    <rPh sb="7" eb="8">
      <t>ヒ</t>
    </rPh>
    <rPh sb="11" eb="13">
      <t>ショリ</t>
    </rPh>
    <rPh sb="14" eb="15">
      <t>ハイ</t>
    </rPh>
    <phoneticPr fontId="39"/>
  </si>
  <si>
    <t>本当は1時間しか休憩取得していないのに自身で申請している場合が</t>
    <rPh sb="0" eb="2">
      <t>ホントウ</t>
    </rPh>
    <rPh sb="4" eb="6">
      <t>ジカン</t>
    </rPh>
    <rPh sb="8" eb="10">
      <t>キュウケイ</t>
    </rPh>
    <rPh sb="10" eb="12">
      <t>シュトク</t>
    </rPh>
    <rPh sb="19" eb="21">
      <t>ジシン</t>
    </rPh>
    <rPh sb="22" eb="24">
      <t>シンセイ</t>
    </rPh>
    <rPh sb="28" eb="30">
      <t>バアイ</t>
    </rPh>
    <phoneticPr fontId="39"/>
  </si>
  <si>
    <t>あり得ますので必ず確認してください。</t>
    <rPh sb="2" eb="3">
      <t>エ</t>
    </rPh>
    <rPh sb="7" eb="8">
      <t>カナラ</t>
    </rPh>
    <rPh sb="9" eb="11">
      <t>カクニン</t>
    </rPh>
    <phoneticPr fontId="39"/>
  </si>
  <si>
    <t>（もし、20：00から一時間休憩した後、さらに1時間休憩を取った場合には</t>
    <rPh sb="11" eb="14">
      <t>イチジカン</t>
    </rPh>
    <rPh sb="14" eb="16">
      <t>キュウケイ</t>
    </rPh>
    <rPh sb="18" eb="19">
      <t>アト</t>
    </rPh>
    <rPh sb="24" eb="26">
      <t>ジカン</t>
    </rPh>
    <rPh sb="26" eb="28">
      <t>キュウケイ</t>
    </rPh>
    <rPh sb="29" eb="30">
      <t>ト</t>
    </rPh>
    <rPh sb="32" eb="34">
      <t>バアイ</t>
    </rPh>
    <phoneticPr fontId="39"/>
  </si>
  <si>
    <t>　この申請で問題無しです）</t>
    <rPh sb="3" eb="5">
      <t>シンセイ</t>
    </rPh>
    <rPh sb="6" eb="8">
      <t>モンダイ</t>
    </rPh>
    <rPh sb="8" eb="9">
      <t>ナシ</t>
    </rPh>
    <phoneticPr fontId="39"/>
  </si>
  <si>
    <t>遅延証確認列</t>
    <rPh sb="0" eb="2">
      <t>チエン</t>
    </rPh>
    <rPh sb="2" eb="3">
      <t>ショウ</t>
    </rPh>
    <rPh sb="3" eb="5">
      <t>カクニン</t>
    </rPh>
    <rPh sb="5" eb="6">
      <t>レツ</t>
    </rPh>
    <phoneticPr fontId="39"/>
  </si>
  <si>
    <t>この列のセルに色がついたら遅延証の確認が必要なセルです。</t>
    <rPh sb="2" eb="3">
      <t>レツ</t>
    </rPh>
    <rPh sb="7" eb="8">
      <t>イロ</t>
    </rPh>
    <rPh sb="13" eb="15">
      <t>チエン</t>
    </rPh>
    <rPh sb="15" eb="16">
      <t>ショウ</t>
    </rPh>
    <rPh sb="17" eb="19">
      <t>カクニン</t>
    </rPh>
    <rPh sb="20" eb="22">
      <t>ヒツヨウ</t>
    </rPh>
    <phoneticPr fontId="39"/>
  </si>
  <si>
    <t>遅延証があるかないかで給与賞与に変更が出てきます。</t>
    <rPh sb="0" eb="2">
      <t>チエン</t>
    </rPh>
    <rPh sb="2" eb="3">
      <t>ショウ</t>
    </rPh>
    <rPh sb="11" eb="13">
      <t>キュウヨ</t>
    </rPh>
    <rPh sb="13" eb="15">
      <t>ショウヨ</t>
    </rPh>
    <rPh sb="16" eb="18">
      <t>ヘンコウ</t>
    </rPh>
    <rPh sb="19" eb="20">
      <t>デ</t>
    </rPh>
    <phoneticPr fontId="39"/>
  </si>
  <si>
    <t>遅延証の貰い忘れ、提出忘れには十分注意してください。</t>
    <rPh sb="0" eb="2">
      <t>チエン</t>
    </rPh>
    <rPh sb="2" eb="3">
      <t>ショウ</t>
    </rPh>
    <rPh sb="4" eb="5">
      <t>モラ</t>
    </rPh>
    <rPh sb="6" eb="7">
      <t>ワス</t>
    </rPh>
    <rPh sb="9" eb="11">
      <t>テイシュツ</t>
    </rPh>
    <rPh sb="11" eb="12">
      <t>ワス</t>
    </rPh>
    <rPh sb="15" eb="17">
      <t>ジュウブン</t>
    </rPh>
    <rPh sb="17" eb="19">
      <t>チュウイ</t>
    </rPh>
    <phoneticPr fontId="39"/>
  </si>
  <si>
    <t>持っていたら絶対忘れずに提出を！</t>
    <rPh sb="0" eb="1">
      <t>モ</t>
    </rPh>
    <rPh sb="6" eb="8">
      <t>ゼッタイ</t>
    </rPh>
    <rPh sb="8" eb="9">
      <t>ワス</t>
    </rPh>
    <rPh sb="12" eb="14">
      <t>テイシュツ</t>
    </rPh>
    <phoneticPr fontId="39"/>
  </si>
  <si>
    <t>H列に「延着」と表記されてた場合には必須です。</t>
    <rPh sb="1" eb="2">
      <t>レツ</t>
    </rPh>
    <rPh sb="4" eb="6">
      <t>エンチャク</t>
    </rPh>
    <rPh sb="8" eb="10">
      <t>ヒョウキ</t>
    </rPh>
    <rPh sb="14" eb="16">
      <t>バアイ</t>
    </rPh>
    <rPh sb="18" eb="20">
      <t>ヒッス</t>
    </rPh>
    <phoneticPr fontId="39"/>
  </si>
  <si>
    <t>[退勤時刻][退MC]、[遅早外]の該当列のセルがオレンジ色になります。</t>
    <rPh sb="18" eb="20">
      <t>ガイトウ</t>
    </rPh>
    <phoneticPr fontId="39"/>
  </si>
  <si>
    <t>エラーチェック</t>
  </si>
  <si>
    <t>1）</t>
  </si>
  <si>
    <t>CXにログイン。</t>
  </si>
  <si>
    <t>セルの色が各申請によって塗りつぶされ、月報へ入力する値が表示されます。</t>
    <rPh sb="3" eb="4">
      <t>イロ</t>
    </rPh>
    <rPh sb="5" eb="6">
      <t>カク</t>
    </rPh>
    <rPh sb="6" eb="8">
      <t>シンセイ</t>
    </rPh>
    <rPh sb="12" eb="13">
      <t>ヌ</t>
    </rPh>
    <rPh sb="19" eb="21">
      <t>ゲッポウ</t>
    </rPh>
    <rPh sb="22" eb="24">
      <t>ニュウリョク</t>
    </rPh>
    <rPh sb="26" eb="27">
      <t>アタイ</t>
    </rPh>
    <rPh sb="28" eb="30">
      <t>ヒョウジ</t>
    </rPh>
    <phoneticPr fontId="39"/>
  </si>
  <si>
    <t>8）</t>
  </si>
  <si>
    <t>W列に表示された値をコピーします。</t>
    <rPh sb="1" eb="2">
      <t>レツ</t>
    </rPh>
    <rPh sb="3" eb="5">
      <t>ヒョウジ</t>
    </rPh>
    <rPh sb="8" eb="9">
      <t>アタイ</t>
    </rPh>
    <phoneticPr fontId="36"/>
  </si>
  <si>
    <t>9）</t>
  </si>
  <si>
    <t>自分の名前の表記されたシートへ移動（月報シートへ）</t>
    <rPh sb="0" eb="2">
      <t>ジブン</t>
    </rPh>
    <rPh sb="3" eb="5">
      <t>ナマエ</t>
    </rPh>
    <rPh sb="6" eb="8">
      <t>ヒョウキ</t>
    </rPh>
    <rPh sb="15" eb="17">
      <t>イドウ</t>
    </rPh>
    <rPh sb="18" eb="20">
      <t>ゲッポウ</t>
    </rPh>
    <phoneticPr fontId="36"/>
  </si>
  <si>
    <t>10）</t>
  </si>
  <si>
    <t>自身のプロジェクト列の一番初日のセルを右クリック。</t>
    <rPh sb="0" eb="2">
      <t>ジシン</t>
    </rPh>
    <rPh sb="9" eb="10">
      <t>レツ</t>
    </rPh>
    <rPh sb="11" eb="13">
      <t>イチバン</t>
    </rPh>
    <rPh sb="13" eb="15">
      <t>ショニチ</t>
    </rPh>
    <rPh sb="19" eb="20">
      <t>ミギ</t>
    </rPh>
    <phoneticPr fontId="36"/>
  </si>
  <si>
    <t>ダイアログが表示されるので「貼り付けのオプション」から"値"（数字123のアイコン）を選択。</t>
    <rPh sb="6" eb="8">
      <t>ヒョウジ</t>
    </rPh>
    <rPh sb="14" eb="15">
      <t>ハ</t>
    </rPh>
    <rPh sb="16" eb="17">
      <t>ツ</t>
    </rPh>
    <rPh sb="28" eb="29">
      <t>アタイ</t>
    </rPh>
    <rPh sb="31" eb="33">
      <t>スウジ</t>
    </rPh>
    <rPh sb="43" eb="45">
      <t>センタク</t>
    </rPh>
    <phoneticPr fontId="36"/>
  </si>
  <si>
    <t>11）</t>
  </si>
  <si>
    <t>値だけが貼り付けされる。</t>
    <rPh sb="0" eb="1">
      <t>アタイ</t>
    </rPh>
    <rPh sb="4" eb="5">
      <t>ハ</t>
    </rPh>
    <rPh sb="6" eb="7">
      <t>ツ</t>
    </rPh>
    <phoneticPr fontId="36"/>
  </si>
  <si>
    <t>早出届</t>
    <rPh sb="0" eb="2">
      <t>ハヤデ</t>
    </rPh>
    <rPh sb="2" eb="3">
      <t>トドケ</t>
    </rPh>
    <phoneticPr fontId="39"/>
  </si>
  <si>
    <r>
      <t>退勤時刻が「</t>
    </r>
    <r>
      <rPr>
        <b/>
        <sz val="10"/>
        <color rgb="FFFF0000"/>
        <rFont val="ＭＳ Ｐゴシック"/>
        <family val="3"/>
        <charset val="128"/>
        <scheme val="minor"/>
      </rPr>
      <t>22：01以降</t>
    </r>
    <r>
      <rPr>
        <sz val="10"/>
        <color theme="1"/>
        <rFont val="ＭＳ Ｐゴシック"/>
        <family val="3"/>
        <charset val="128"/>
        <scheme val="minor"/>
      </rPr>
      <t>」になるとピンク色になります。</t>
    </r>
  </si>
  <si>
    <t>早朝の朝5：00～8：59の間に出勤打刻をした場合、出勤打刻欄が</t>
    <rPh sb="0" eb="2">
      <t>ソウチョウ</t>
    </rPh>
    <rPh sb="3" eb="4">
      <t>アサ</t>
    </rPh>
    <rPh sb="14" eb="15">
      <t>アイダ</t>
    </rPh>
    <rPh sb="16" eb="18">
      <t>シュッキン</t>
    </rPh>
    <rPh sb="18" eb="20">
      <t>ダコク</t>
    </rPh>
    <rPh sb="23" eb="25">
      <t>バアイ</t>
    </rPh>
    <rPh sb="26" eb="28">
      <t>シュッキン</t>
    </rPh>
    <rPh sb="28" eb="30">
      <t>ダコク</t>
    </rPh>
    <rPh sb="30" eb="31">
      <t>ラン</t>
    </rPh>
    <phoneticPr fontId="39"/>
  </si>
  <si>
    <t>灰がかった水色に塗りつぶされます。</t>
    <rPh sb="0" eb="1">
      <t>ハイ</t>
    </rPh>
    <rPh sb="5" eb="7">
      <t>ミズイロ</t>
    </rPh>
    <rPh sb="8" eb="9">
      <t>ヌ</t>
    </rPh>
    <phoneticPr fontId="39"/>
  </si>
  <si>
    <t>【深夜残業】列に時間が1分単位で入力されたらOKです。</t>
  </si>
  <si>
    <t>[就業届出処理]より【早出届】を申請してください。</t>
    <rPh sb="1" eb="3">
      <t>シュウギョウ</t>
    </rPh>
    <rPh sb="3" eb="5">
      <t>トドケデ</t>
    </rPh>
    <rPh sb="5" eb="7">
      <t>ショリ</t>
    </rPh>
    <rPh sb="11" eb="13">
      <t>ハヤデ</t>
    </rPh>
    <rPh sb="13" eb="14">
      <t>トドケ</t>
    </rPh>
    <rPh sb="16" eb="18">
      <t>シンセイ</t>
    </rPh>
    <phoneticPr fontId="39"/>
  </si>
  <si>
    <t>もし業務を行っていない場合には【打刻修正届】にて出勤打刻を“9：00”へ</t>
    <rPh sb="2" eb="4">
      <t>ギョウム</t>
    </rPh>
    <rPh sb="5" eb="6">
      <t>オコナ</t>
    </rPh>
    <rPh sb="11" eb="13">
      <t>バアイ</t>
    </rPh>
    <rPh sb="16" eb="18">
      <t>ダコク</t>
    </rPh>
    <rPh sb="18" eb="20">
      <t>シュウセイ</t>
    </rPh>
    <rPh sb="20" eb="21">
      <t>トドケ</t>
    </rPh>
    <rPh sb="24" eb="26">
      <t>シュッキン</t>
    </rPh>
    <rPh sb="26" eb="28">
      <t>ダコク</t>
    </rPh>
    <phoneticPr fontId="39"/>
  </si>
  <si>
    <t>修正ください。9：00前に出勤した場合には業務したとみなします。</t>
  </si>
  <si>
    <t>22：01を過ぎた場合には必ず[深夜残業届]あるいは[打刻修正届]を</t>
    <rPh sb="16" eb="18">
      <t>シンヤ</t>
    </rPh>
    <rPh sb="18" eb="20">
      <t>ザンギョウ</t>
    </rPh>
    <rPh sb="20" eb="21">
      <t>トドケ</t>
    </rPh>
    <rPh sb="27" eb="29">
      <t>ダコク</t>
    </rPh>
    <rPh sb="29" eb="31">
      <t>シュウセイ</t>
    </rPh>
    <rPh sb="31" eb="32">
      <t>トドケ</t>
    </rPh>
    <phoneticPr fontId="36"/>
  </si>
  <si>
    <t>申請ください。</t>
  </si>
  <si>
    <t>早出届を申請し、受理されると残業時間の列に時間が1分単位で加算されます。</t>
    <rPh sb="0" eb="2">
      <t>ハヤデ</t>
    </rPh>
    <rPh sb="2" eb="3">
      <t>トドケ</t>
    </rPh>
    <rPh sb="4" eb="6">
      <t>シンセイ</t>
    </rPh>
    <rPh sb="8" eb="10">
      <t>ジュリ</t>
    </rPh>
    <rPh sb="19" eb="20">
      <t>レツ</t>
    </rPh>
    <rPh sb="21" eb="23">
      <t>ジカン</t>
    </rPh>
    <rPh sb="25" eb="26">
      <t>フン</t>
    </rPh>
    <rPh sb="26" eb="28">
      <t>タンイ</t>
    </rPh>
    <rPh sb="29" eb="31">
      <t>カサン</t>
    </rPh>
    <phoneticPr fontId="39"/>
  </si>
  <si>
    <t>18：30～22：00分もこちらに加算されるため見た目にわかりづらいのですが</t>
  </si>
  <si>
    <t>22：00に退勤打刻</t>
    <rPh sb="6" eb="8">
      <t>タイキン</t>
    </rPh>
    <rPh sb="8" eb="10">
      <t>ダコク</t>
    </rPh>
    <phoneticPr fontId="36"/>
  </si>
  <si>
    <t>＞</t>
  </si>
  <si>
    <t>残業届も打刻修正届も提出しない。</t>
  </si>
  <si>
    <t>5：00～9：30と18：30～22：00で働いた分の手当てが同じ割増率の為です。</t>
    <rPh sb="22" eb="23">
      <t>ハタラ</t>
    </rPh>
    <rPh sb="25" eb="26">
      <t>ブン</t>
    </rPh>
    <rPh sb="27" eb="29">
      <t>テア</t>
    </rPh>
    <rPh sb="31" eb="32">
      <t>オナ</t>
    </rPh>
    <rPh sb="33" eb="35">
      <t>ワリマシ</t>
    </rPh>
    <rPh sb="35" eb="36">
      <t>リツ</t>
    </rPh>
    <rPh sb="37" eb="38">
      <t>タメ</t>
    </rPh>
    <phoneticPr fontId="39"/>
  </si>
  <si>
    <t>22：01に退勤打刻</t>
    <rPh sb="6" eb="8">
      <t>タイキン</t>
    </rPh>
    <rPh sb="8" eb="10">
      <t>ダコク</t>
    </rPh>
    <phoneticPr fontId="39"/>
  </si>
  <si>
    <t>残業届か打刻修正届を提出する。</t>
  </si>
  <si>
    <t>※残業申請は必ず1分単位での申請を行う</t>
    <rPh sb="1" eb="3">
      <t>ザンギョウ</t>
    </rPh>
    <rPh sb="3" eb="5">
      <t>シンセイ</t>
    </rPh>
    <rPh sb="6" eb="7">
      <t>カナラ</t>
    </rPh>
    <rPh sb="9" eb="10">
      <t>フン</t>
    </rPh>
    <rPh sb="10" eb="12">
      <t>タンイ</t>
    </rPh>
    <rPh sb="14" eb="16">
      <t>シンセイ</t>
    </rPh>
    <rPh sb="17" eb="18">
      <t>オコナ</t>
    </rPh>
    <phoneticPr fontId="39"/>
  </si>
  <si>
    <t>有休・半日休暇届</t>
    <rPh sb="0" eb="2">
      <t>ユウキュウ</t>
    </rPh>
    <rPh sb="3" eb="5">
      <t>ハンニチ</t>
    </rPh>
    <rPh sb="5" eb="8">
      <t>キュウカトドケ</t>
    </rPh>
    <phoneticPr fontId="39"/>
  </si>
  <si>
    <t>★</t>
  </si>
  <si>
    <t>残業していない場合は打刻修正で修正すること。</t>
    <rPh sb="0" eb="2">
      <t>ザンギョウ</t>
    </rPh>
    <rPh sb="7" eb="9">
      <t>バアイ</t>
    </rPh>
    <rPh sb="10" eb="12">
      <t>ダコク</t>
    </rPh>
    <rPh sb="12" eb="14">
      <t>シュウセイ</t>
    </rPh>
    <rPh sb="15" eb="17">
      <t>シュウセイ</t>
    </rPh>
    <phoneticPr fontId="36"/>
  </si>
  <si>
    <t>残業をした場合には必ず1分単位で届出を出す！</t>
    <rPh sb="0" eb="2">
      <t>ザンギョウ</t>
    </rPh>
    <rPh sb="5" eb="7">
      <t>バアイ</t>
    </rPh>
    <rPh sb="9" eb="10">
      <t>カナラ</t>
    </rPh>
    <rPh sb="12" eb="13">
      <t>フン</t>
    </rPh>
    <rPh sb="13" eb="15">
      <t>タンイ</t>
    </rPh>
    <rPh sb="16" eb="18">
      <t>トドケデ</t>
    </rPh>
    <rPh sb="19" eb="20">
      <t>ダ</t>
    </rPh>
    <phoneticPr fontId="36"/>
  </si>
  <si>
    <t>不在区分、出MC、退MC列が明るい水色に塗りつぶされます。</t>
    <rPh sb="14" eb="15">
      <t>アカ</t>
    </rPh>
    <phoneticPr fontId="39"/>
  </si>
  <si>
    <t>事前に上長へ休日出勤する旨を伝えてから</t>
  </si>
  <si>
    <t>休日に打刻をするとセルが緑色になります。事前申請です。</t>
    <rPh sb="3" eb="5">
      <t>ダコク</t>
    </rPh>
    <rPh sb="12" eb="14">
      <t>ミドリイロ</t>
    </rPh>
    <rPh sb="20" eb="22">
      <t>ジゼン</t>
    </rPh>
    <rPh sb="22" eb="24">
      <t>シンセイ</t>
    </rPh>
    <phoneticPr fontId="36"/>
  </si>
  <si>
    <t>連動して備考欄も緑色になるので月報の備考欄に「休日出社」と</t>
    <rPh sb="0" eb="2">
      <t>レンドウ</t>
    </rPh>
    <rPh sb="4" eb="6">
      <t>ビコウ</t>
    </rPh>
    <rPh sb="6" eb="7">
      <t>ラン</t>
    </rPh>
    <rPh sb="8" eb="10">
      <t>ミドリイロ</t>
    </rPh>
    <rPh sb="15" eb="17">
      <t>ゲッポウ</t>
    </rPh>
    <rPh sb="18" eb="20">
      <t>ビコウ</t>
    </rPh>
    <rPh sb="20" eb="21">
      <t>ラン</t>
    </rPh>
    <rPh sb="23" eb="25">
      <t>キュウジツ</t>
    </rPh>
    <rPh sb="25" eb="27">
      <t>シュッシャ</t>
    </rPh>
    <phoneticPr fontId="36"/>
  </si>
  <si>
    <t>必ず記入すること。</t>
  </si>
  <si>
    <t>　※今後、代休は全て一旦給金化され、代休として使用する際に会社側へ</t>
    <phoneticPr fontId="36"/>
  </si>
  <si>
    <t>給金化された分を返す（あるいは給与天引き）という流れになります。</t>
    <rPh sb="15" eb="17">
      <t>キュウヨ</t>
    </rPh>
    <rPh sb="17" eb="19">
      <t>テンビ</t>
    </rPh>
    <phoneticPr fontId="36"/>
  </si>
  <si>
    <t>●/15(日)：休日出勤　⇒</t>
  </si>
  <si>
    <t>○/14(日)：休日出勤　⇒</t>
  </si>
  <si>
    <t>16日以降に振休取得する場合には</t>
  </si>
  <si>
    <t>○/14(日)分の給与を返還する。</t>
  </si>
  <si>
    <t>茶色に塗りつぶされます。</t>
  </si>
  <si>
    <t>"出張"という項目は選択しないでください。</t>
  </si>
  <si>
    <t>「遅早外」がオレンジ色になっているときは[半日休暇届]、</t>
  </si>
  <si>
    <t>[遅刻（延着）・早退・私用外出届]、[時間外休憩届]を申請する。</t>
  </si>
  <si>
    <t>9：30～18：30の間に出勤・退勤打刻をすると[出勤時刻][出MC]、</t>
  </si>
  <si>
    <t>また、私用外出した場合には[遅早外]列と[外MC]列のセルが</t>
  </si>
  <si>
    <t>オレンジ色になります。</t>
  </si>
  <si>
    <t>月報の備考欄に記入が必要な場合はクリーム色にセルが塗りつぶされます。</t>
    <rPh sb="0" eb="2">
      <t>ゲッポウ</t>
    </rPh>
    <rPh sb="3" eb="5">
      <t>ビコウ</t>
    </rPh>
    <rPh sb="5" eb="6">
      <t>ラン</t>
    </rPh>
    <rPh sb="7" eb="9">
      <t>キニュウ</t>
    </rPh>
    <rPh sb="10" eb="12">
      <t>ヒツヨウ</t>
    </rPh>
    <rPh sb="13" eb="15">
      <t>バアイ</t>
    </rPh>
    <rPh sb="20" eb="21">
      <t>イロ</t>
    </rPh>
    <rPh sb="25" eb="26">
      <t>ヌ</t>
    </rPh>
    <phoneticPr fontId="39"/>
  </si>
  <si>
    <t>『遅刻（延着）・早退・私用外出届』にて適切な届を出してください。</t>
  </si>
  <si>
    <t>休日出社した日は緑色になるので「休日出社」と記入すること。</t>
    <rPh sb="0" eb="2">
      <t>キュウジツ</t>
    </rPh>
    <rPh sb="2" eb="4">
      <t>シュッシャ</t>
    </rPh>
    <rPh sb="6" eb="7">
      <t>ヒ</t>
    </rPh>
    <rPh sb="8" eb="10">
      <t>ミドリイロ</t>
    </rPh>
    <rPh sb="16" eb="18">
      <t>キュウジツ</t>
    </rPh>
    <rPh sb="18" eb="20">
      <t>シュッシャ</t>
    </rPh>
    <rPh sb="22" eb="24">
      <t>キニュウ</t>
    </rPh>
    <phoneticPr fontId="36"/>
  </si>
  <si>
    <t>1日有休、午後休、午前休、特別休暇、夏季休暇、年休一斉消化日、</t>
    <rPh sb="1" eb="2">
      <t>ニチ</t>
    </rPh>
    <rPh sb="2" eb="4">
      <t>ユウキュウ</t>
    </rPh>
    <rPh sb="5" eb="7">
      <t>ゴゴ</t>
    </rPh>
    <rPh sb="7" eb="8">
      <t>キュウ</t>
    </rPh>
    <rPh sb="9" eb="11">
      <t>ゴゼン</t>
    </rPh>
    <rPh sb="11" eb="12">
      <t>キュウ</t>
    </rPh>
    <rPh sb="13" eb="15">
      <t>トクベツ</t>
    </rPh>
    <rPh sb="15" eb="17">
      <t>キュウカ</t>
    </rPh>
    <rPh sb="18" eb="20">
      <t>カキ</t>
    </rPh>
    <rPh sb="20" eb="22">
      <t>キュウカ</t>
    </rPh>
    <rPh sb="23" eb="25">
      <t>ネンキュウ</t>
    </rPh>
    <rPh sb="25" eb="27">
      <t>イッセイ</t>
    </rPh>
    <rPh sb="27" eb="29">
      <t>ショウカ</t>
    </rPh>
    <rPh sb="29" eb="30">
      <t>ビ</t>
    </rPh>
    <phoneticPr fontId="36"/>
  </si>
  <si>
    <t>外出した場合には「公用(ｽﾀｼﾞｵ見学)」や「説明会実施(●●美大)」等</t>
    <rPh sb="0" eb="2">
      <t>ガイシュツ</t>
    </rPh>
    <rPh sb="4" eb="6">
      <t>バアイ</t>
    </rPh>
    <rPh sb="9" eb="11">
      <t>コウヨウ</t>
    </rPh>
    <rPh sb="17" eb="19">
      <t>ケンガク</t>
    </rPh>
    <rPh sb="23" eb="26">
      <t>セツメイカイ</t>
    </rPh>
    <rPh sb="26" eb="28">
      <t>ジッシ</t>
    </rPh>
    <rPh sb="31" eb="33">
      <t>ビダイ</t>
    </rPh>
    <rPh sb="35" eb="36">
      <t>ナド</t>
    </rPh>
    <phoneticPr fontId="36"/>
  </si>
  <si>
    <t>必ず記入するようにしてください。</t>
    <rPh sb="0" eb="1">
      <t>カナラ</t>
    </rPh>
    <rPh sb="2" eb="4">
      <t>キニュウ</t>
    </rPh>
    <phoneticPr fontId="36"/>
  </si>
  <si>
    <t>総勤務時間</t>
  </si>
  <si>
    <t>と</t>
  </si>
  <si>
    <t>Pre Project</t>
    <phoneticPr fontId="39"/>
  </si>
  <si>
    <t>RedStar</t>
    <phoneticPr fontId="39"/>
  </si>
  <si>
    <t>KinopioC/S</t>
    <phoneticPr fontId="39"/>
  </si>
  <si>
    <t>Billy</t>
    <phoneticPr fontId="39"/>
  </si>
  <si>
    <t>その他</t>
    <phoneticPr fontId="39"/>
  </si>
  <si>
    <t>(備考欄に記入するとこっちのシートにも反映されるよ！</t>
    <rPh sb="1" eb="3">
      <t>ビコウ</t>
    </rPh>
    <rPh sb="3" eb="4">
      <t>ラン</t>
    </rPh>
    <rPh sb="5" eb="7">
      <t>キニュウ</t>
    </rPh>
    <rPh sb="19" eb="21">
      <t>ハンエイ</t>
    </rPh>
    <phoneticPr fontId="36"/>
  </si>
  <si>
    <t>月報の備考欄を記入してください。</t>
    <rPh sb="0" eb="2">
      <t>ゲッポウ</t>
    </rPh>
    <rPh sb="3" eb="5">
      <t>ビコウ</t>
    </rPh>
    <rPh sb="5" eb="6">
      <t>ラン</t>
    </rPh>
    <rPh sb="7" eb="9">
      <t>キニュウ</t>
    </rPh>
    <phoneticPr fontId="36"/>
  </si>
  <si>
    <t>休日出社した場合はミント色になります。</t>
    <rPh sb="0" eb="2">
      <t>キュウジツ</t>
    </rPh>
    <rPh sb="2" eb="4">
      <t>シュッシャ</t>
    </rPh>
    <rPh sb="6" eb="8">
      <t>バアイ</t>
    </rPh>
    <rPh sb="12" eb="13">
      <t>イロ</t>
    </rPh>
    <phoneticPr fontId="36"/>
  </si>
  <si>
    <t>休出、有休、半休、外出先など未記入時、クリーム色に変わります。</t>
    <rPh sb="0" eb="2">
      <t>キュウシュツ</t>
    </rPh>
    <rPh sb="3" eb="5">
      <t>ユウキュウ</t>
    </rPh>
    <rPh sb="6" eb="8">
      <t>ハンキュウ</t>
    </rPh>
    <rPh sb="9" eb="11">
      <t>ガイシュツ</t>
    </rPh>
    <rPh sb="11" eb="12">
      <t>サキ</t>
    </rPh>
    <rPh sb="14" eb="17">
      <t>ミキニュウ</t>
    </rPh>
    <rPh sb="17" eb="18">
      <t>ジ</t>
    </rPh>
    <rPh sb="23" eb="24">
      <t>イロ</t>
    </rPh>
    <rPh sb="25" eb="26">
      <t>カ</t>
    </rPh>
    <phoneticPr fontId="36"/>
  </si>
  <si>
    <t>↑↑↑NEW↑↑↑↑</t>
    <phoneticPr fontId="36"/>
  </si>
  <si>
    <t>門井社長分のみ、勤怠を村山が手入力し、他社員と同じように表示されるよう調整しています。（残業時間や有休や延着など）月報チェックのときは法定外労働のページをコピーするよ</t>
    <rPh sb="0" eb="2">
      <t>カドイ</t>
    </rPh>
    <rPh sb="2" eb="4">
      <t>シャチョウ</t>
    </rPh>
    <rPh sb="4" eb="5">
      <t>ブン</t>
    </rPh>
    <rPh sb="8" eb="10">
      <t>キンタイ</t>
    </rPh>
    <rPh sb="11" eb="13">
      <t>ムラヤマ</t>
    </rPh>
    <rPh sb="14" eb="15">
      <t>テ</t>
    </rPh>
    <rPh sb="15" eb="17">
      <t>ニュウリョク</t>
    </rPh>
    <rPh sb="19" eb="20">
      <t>タ</t>
    </rPh>
    <rPh sb="20" eb="22">
      <t>シャイン</t>
    </rPh>
    <rPh sb="23" eb="24">
      <t>オナ</t>
    </rPh>
    <rPh sb="28" eb="30">
      <t>ヒョウジ</t>
    </rPh>
    <rPh sb="35" eb="37">
      <t>チョウセイ</t>
    </rPh>
    <rPh sb="44" eb="46">
      <t>ザンギョウ</t>
    </rPh>
    <rPh sb="46" eb="48">
      <t>ジカン</t>
    </rPh>
    <rPh sb="49" eb="51">
      <t>ユウキュウ</t>
    </rPh>
    <rPh sb="52" eb="54">
      <t>エンチャク</t>
    </rPh>
    <rPh sb="57" eb="59">
      <t>ゲッポウ</t>
    </rPh>
    <rPh sb="67" eb="69">
      <t>ホウテイ</t>
    </rPh>
    <rPh sb="69" eb="70">
      <t>ガイ</t>
    </rPh>
    <rPh sb="70" eb="72">
      <t>ロウドウ</t>
    </rPh>
    <phoneticPr fontId="39"/>
  </si>
  <si>
    <t>時間以上で休憩とる</t>
    <rPh sb="0" eb="2">
      <t>ジカン</t>
    </rPh>
    <rPh sb="2" eb="4">
      <t>イジョウ</t>
    </rPh>
    <rPh sb="5" eb="7">
      <t>キュウケイ</t>
    </rPh>
    <phoneticPr fontId="39"/>
  </si>
  <si>
    <t>午後</t>
    <rPh sb="0" eb="2">
      <t>ゴゴ</t>
    </rPh>
    <phoneticPr fontId="39"/>
  </si>
  <si>
    <t>総務・採用</t>
    <rPh sb="3" eb="5">
      <t>サイヨウ</t>
    </rPh>
    <phoneticPr fontId="3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</si>
</sst>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quot;年&quot;"/>
    <numFmt numFmtId="177" formatCode="??&quot; 月分&quot;"/>
    <numFmt numFmtId="178" formatCode="aaa"/>
    <numFmt numFmtId="179" formatCode="0.00;0.00"/>
    <numFmt numFmtId="180" formatCode="General;;"/>
    <numFmt numFmtId="181" formatCode="*;*;"/>
    <numFmt numFmtId="182" formatCode="m/d;@"/>
    <numFmt numFmtId="183" formatCode="0.00_);[Red]\(0.00\)"/>
    <numFmt numFmtId="184" formatCode="[h]:mm"/>
  </numFmts>
  <fonts count="5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name val="ＭＳ Ｐゴシック"/>
      <family val="3"/>
      <charset val="128"/>
    </font>
    <font>
      <sz val="12"/>
      <name val="ＭＳ Ｐゴシック"/>
      <family val="3"/>
      <charset val="128"/>
    </font>
    <font>
      <sz val="11"/>
      <color indexed="48"/>
      <name val="ＭＳ Ｐゴシック"/>
      <family val="3"/>
      <charset val="128"/>
    </font>
    <font>
      <sz val="6"/>
      <name val="ＭＳ Ｐゴシック"/>
      <family val="3"/>
      <charset val="128"/>
    </font>
    <font>
      <sz val="11"/>
      <name val="ＭＳ Ｐゴシック"/>
      <family val="3"/>
      <charset val="128"/>
    </font>
    <font>
      <sz val="10"/>
      <color theme="1"/>
      <name val="ＭＳ Ｐゴシック"/>
      <family val="3"/>
      <charset val="128"/>
      <scheme val="minor"/>
    </font>
    <font>
      <sz val="6"/>
      <name val="ＭＳ Ｐゴシック"/>
      <family val="2"/>
      <charset val="128"/>
      <scheme val="minor"/>
    </font>
    <font>
      <sz val="10"/>
      <color rgb="FFFF0000"/>
      <name val="ＭＳ Ｐゴシック"/>
      <family val="3"/>
      <charset val="128"/>
      <scheme val="minor"/>
    </font>
    <font>
      <sz val="10"/>
      <color theme="1"/>
      <name val="ＭＳ Ｐゴシック"/>
      <family val="2"/>
      <charset val="128"/>
      <scheme val="minor"/>
    </font>
    <font>
      <b/>
      <sz val="10"/>
      <color theme="1"/>
      <name val="ＭＳ Ｐゴシック"/>
      <family val="3"/>
      <charset val="128"/>
      <scheme val="minor"/>
    </font>
    <font>
      <b/>
      <sz val="18"/>
      <color theme="1"/>
      <name val="ＭＳ Ｐゴシック"/>
      <family val="3"/>
      <charset val="128"/>
      <scheme val="minor"/>
    </font>
    <font>
      <b/>
      <u/>
      <sz val="10"/>
      <color theme="1"/>
      <name val="ＭＳ Ｐゴシック"/>
      <family val="3"/>
      <charset val="128"/>
      <scheme val="minor"/>
    </font>
    <font>
      <sz val="10"/>
      <color rgb="FF00B0F0"/>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
      <sz val="9"/>
      <color rgb="FF000000"/>
      <name val="ＭＳ Ｐゴシック"/>
      <family val="3"/>
      <charset val="128"/>
      <scheme val="minor"/>
    </font>
    <font>
      <sz val="9"/>
      <color indexed="81"/>
      <name val="ＭＳ Ｐゴシック"/>
      <family val="3"/>
      <charset val="128"/>
    </font>
    <font>
      <sz val="10"/>
      <color rgb="FF0000FF"/>
      <name val="ＭＳ Ｐゴシック"/>
      <family val="3"/>
      <charset val="128"/>
      <scheme val="minor"/>
    </font>
    <font>
      <sz val="8"/>
      <color theme="1"/>
      <name val="ＭＳ Ｐゴシック"/>
      <family val="3"/>
      <charset val="128"/>
      <scheme val="minor"/>
    </font>
    <font>
      <b/>
      <u/>
      <sz val="16"/>
      <color theme="1"/>
      <name val="ＭＳ Ｐゴシック"/>
      <family val="3"/>
      <charset val="128"/>
      <scheme val="minor"/>
    </font>
    <font>
      <b/>
      <sz val="16"/>
      <color theme="1"/>
      <name val="ＭＳ Ｐゴシック"/>
      <family val="3"/>
      <charset val="128"/>
      <scheme val="minor"/>
    </font>
    <font>
      <b/>
      <sz val="10"/>
      <color rgb="FFFF0000"/>
      <name val="ＭＳ Ｐゴシック"/>
      <family val="3"/>
      <charset val="128"/>
      <scheme val="minor"/>
    </font>
    <font>
      <b/>
      <sz val="9"/>
      <color indexed="81"/>
      <name val="ＭＳ Ｐゴシック"/>
      <family val="3"/>
      <charset val="128"/>
    </font>
  </fonts>
  <fills count="4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rgb="FFCCFFCC"/>
        <bgColor indexed="64"/>
      </patternFill>
    </fill>
    <fill>
      <patternFill patternType="solid">
        <fgColor theme="1"/>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CCCC"/>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FFC000"/>
        <bgColor indexed="64"/>
      </patternFill>
    </fill>
    <fill>
      <patternFill patternType="solid">
        <fgColor rgb="FFCCFFFF"/>
        <bgColor indexed="64"/>
      </patternFill>
    </fill>
    <fill>
      <patternFill patternType="solid">
        <fgColor theme="0"/>
        <bgColor indexed="64"/>
      </patternFill>
    </fill>
    <fill>
      <patternFill patternType="solid">
        <fgColor theme="9" tint="0.79998168889431442"/>
        <bgColor indexed="64"/>
      </patternFill>
    </fill>
    <fill>
      <patternFill patternType="solid">
        <fgColor rgb="FFCCFF66"/>
        <bgColor indexed="64"/>
      </patternFill>
    </fill>
    <fill>
      <patternFill patternType="solid">
        <fgColor rgb="FFC00000"/>
        <bgColor indexed="64"/>
      </patternFill>
    </fill>
    <fill>
      <patternFill patternType="solid">
        <fgColor rgb="FFFF9999"/>
        <bgColor indexed="64"/>
      </patternFill>
    </fill>
    <fill>
      <patternFill patternType="solid">
        <fgColor rgb="FFEFFFEF"/>
        <bgColor indexed="64"/>
      </patternFill>
    </fill>
    <fill>
      <patternFill patternType="solid">
        <fgColor theme="5" tint="0.59999389629810485"/>
        <bgColor indexed="64"/>
      </patternFill>
    </fill>
    <fill>
      <patternFill patternType="solid">
        <fgColor theme="9"/>
        <bgColor indexed="64"/>
      </patternFill>
    </fill>
    <fill>
      <patternFill patternType="solid">
        <fgColor theme="8"/>
        <bgColor indexed="64"/>
      </patternFill>
    </fill>
    <fill>
      <patternFill patternType="solid">
        <fgColor theme="0" tint="-0.34998626667073579"/>
        <bgColor indexed="64"/>
      </patternFill>
    </fill>
  </fills>
  <borders count="16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hair">
        <color indexed="8"/>
      </left>
      <right style="hair">
        <color indexed="8"/>
      </right>
      <top style="hair">
        <color indexed="8"/>
      </top>
      <bottom style="double">
        <color indexed="8"/>
      </bottom>
      <diagonal/>
    </border>
    <border>
      <left style="hair">
        <color indexed="8"/>
      </left>
      <right style="thin">
        <color indexed="8"/>
      </right>
      <top style="hair">
        <color indexed="8"/>
      </top>
      <bottom style="double">
        <color indexed="8"/>
      </bottom>
      <diagonal/>
    </border>
    <border>
      <left style="medium">
        <color indexed="8"/>
      </left>
      <right style="hair">
        <color indexed="8"/>
      </right>
      <top/>
      <bottom style="hair">
        <color indexed="8"/>
      </bottom>
      <diagonal/>
    </border>
    <border>
      <left style="hair">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hair">
        <color indexed="8"/>
      </left>
      <right style="hair">
        <color indexed="8"/>
      </right>
      <top/>
      <bottom/>
      <diagonal/>
    </border>
    <border>
      <left style="hair">
        <color indexed="8"/>
      </left>
      <right style="thin">
        <color indexed="8"/>
      </right>
      <top style="double">
        <color indexed="8"/>
      </top>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top style="hair">
        <color indexed="8"/>
      </top>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hair">
        <color indexed="8"/>
      </left>
      <right/>
      <top style="hair">
        <color indexed="8"/>
      </top>
      <bottom/>
      <diagonal/>
    </border>
    <border>
      <left style="medium">
        <color indexed="8"/>
      </left>
      <right style="hair">
        <color indexed="8"/>
      </right>
      <top style="hair">
        <color indexed="8"/>
      </top>
      <bottom style="double">
        <color indexed="8"/>
      </bottom>
      <diagonal/>
    </border>
    <border>
      <left style="hair">
        <color indexed="8"/>
      </left>
      <right style="medium">
        <color indexed="8"/>
      </right>
      <top style="hair">
        <color indexed="8"/>
      </top>
      <bottom style="double">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style="medium">
        <color indexed="8"/>
      </right>
      <top/>
      <bottom style="hair">
        <color indexed="8"/>
      </bottom>
      <diagonal/>
    </border>
    <border>
      <left style="hair">
        <color indexed="8"/>
      </left>
      <right style="medium">
        <color indexed="8"/>
      </right>
      <top style="medium">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hair">
        <color indexed="8"/>
      </right>
      <top style="double">
        <color indexed="8"/>
      </top>
      <bottom/>
      <diagonal/>
    </border>
    <border>
      <left style="thin">
        <color indexed="8"/>
      </left>
      <right/>
      <top style="hair">
        <color indexed="8"/>
      </top>
      <bottom style="double">
        <color indexed="8"/>
      </bottom>
      <diagonal/>
    </border>
    <border>
      <left/>
      <right style="hair">
        <color indexed="8"/>
      </right>
      <top style="medium">
        <color indexed="8"/>
      </top>
      <bottom style="medium">
        <color indexed="8"/>
      </bottom>
      <diagonal/>
    </border>
    <border>
      <left style="hair">
        <color indexed="8"/>
      </left>
      <right/>
      <top/>
      <bottom/>
      <diagonal/>
    </border>
    <border>
      <left style="hair">
        <color indexed="8"/>
      </left>
      <right/>
      <top style="hair">
        <color indexed="8"/>
      </top>
      <bottom style="hair">
        <color indexed="8"/>
      </bottom>
      <diagonal/>
    </border>
    <border>
      <left style="hair">
        <color indexed="8"/>
      </left>
      <right/>
      <top style="hair">
        <color indexed="8"/>
      </top>
      <bottom style="double">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style="hair">
        <color indexed="8"/>
      </top>
      <bottom style="medium">
        <color indexed="8"/>
      </bottom>
      <diagonal/>
    </border>
    <border>
      <left style="thin">
        <color indexed="8"/>
      </left>
      <right style="medium">
        <color indexed="8"/>
      </right>
      <top style="double">
        <color indexed="8"/>
      </top>
      <bottom style="hair">
        <color indexed="8"/>
      </bottom>
      <diagonal/>
    </border>
    <border>
      <left style="thin">
        <color indexed="8"/>
      </left>
      <right style="medium">
        <color indexed="8"/>
      </right>
      <top/>
      <bottom style="double">
        <color indexed="8"/>
      </bottom>
      <diagonal/>
    </border>
    <border>
      <left style="medium">
        <color indexed="8"/>
      </left>
      <right style="hair">
        <color indexed="8"/>
      </right>
      <top style="medium">
        <color indexed="8"/>
      </top>
      <bottom style="double">
        <color indexed="8"/>
      </bottom>
      <diagonal/>
    </border>
    <border>
      <left style="hair">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style="thin">
        <color indexed="8"/>
      </left>
      <right/>
      <top style="medium">
        <color indexed="8"/>
      </top>
      <bottom style="hair">
        <color indexed="8"/>
      </bottom>
      <diagonal/>
    </border>
    <border>
      <left/>
      <right/>
      <top style="medium">
        <color indexed="8"/>
      </top>
      <bottom style="hair">
        <color indexed="8"/>
      </bottom>
      <diagonal/>
    </border>
    <border>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medium">
        <color indexed="8"/>
      </right>
      <top style="medium">
        <color indexed="8"/>
      </top>
      <bottom style="hair">
        <color indexed="8"/>
      </bottom>
      <diagonal/>
    </border>
    <border>
      <left/>
      <right style="hair">
        <color indexed="8"/>
      </right>
      <top style="hair">
        <color indexed="8"/>
      </top>
      <bottom style="medium">
        <color indexed="8"/>
      </bottom>
      <diagonal/>
    </border>
    <border>
      <left/>
      <right style="hair">
        <color indexed="8"/>
      </right>
      <top style="hair">
        <color indexed="8"/>
      </top>
      <bottom style="hair">
        <color indexed="8"/>
      </bottom>
      <diagonal/>
    </border>
    <border>
      <left style="hair">
        <color indexed="8"/>
      </left>
      <right style="thin">
        <color indexed="8"/>
      </right>
      <top/>
      <bottom/>
      <diagonal/>
    </border>
    <border>
      <left/>
      <right style="hair">
        <color indexed="8"/>
      </right>
      <top/>
      <bottom/>
      <diagonal/>
    </border>
    <border>
      <left/>
      <right/>
      <top/>
      <bottom style="thin">
        <color indexed="64"/>
      </bottom>
      <diagonal/>
    </border>
    <border>
      <left style="thin">
        <color indexed="64"/>
      </left>
      <right/>
      <top/>
      <bottom style="thin">
        <color indexed="64"/>
      </bottom>
      <diagonal/>
    </border>
    <border>
      <left/>
      <right/>
      <top/>
      <bottom style="medium">
        <color auto="1"/>
      </bottom>
      <diagonal/>
    </border>
    <border>
      <left/>
      <right/>
      <top style="medium">
        <color indexed="64"/>
      </top>
      <bottom/>
      <diagonal/>
    </border>
    <border>
      <left/>
      <right/>
      <top style="medium">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right/>
      <top/>
      <bottom style="hair">
        <color theme="0" tint="-0.499984740745262"/>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top style="medium">
        <color indexed="64"/>
      </top>
      <bottom style="hair">
        <color theme="0" tint="-0.499984740745262"/>
      </bottom>
      <diagonal/>
    </border>
    <border>
      <left/>
      <right style="thin">
        <color indexed="64"/>
      </right>
      <top style="medium">
        <color indexed="64"/>
      </top>
      <bottom style="hair">
        <color theme="0" tint="-0.499984740745262"/>
      </bottom>
      <diagonal/>
    </border>
    <border>
      <left style="medium">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right style="medium">
        <color indexed="64"/>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medium">
        <color indexed="64"/>
      </bottom>
      <diagonal/>
    </border>
    <border>
      <left style="hair">
        <color indexed="64"/>
      </left>
      <right style="hair">
        <color indexed="64"/>
      </right>
      <top style="hair">
        <color theme="0" tint="-0.499984740745262"/>
      </top>
      <bottom style="medium">
        <color indexed="64"/>
      </bottom>
      <diagonal/>
    </border>
    <border>
      <left style="hair">
        <color indexed="64"/>
      </left>
      <right style="thin">
        <color indexed="64"/>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thin">
        <color indexed="64"/>
      </right>
      <top style="hair">
        <color theme="0" tint="-0.499984740745262"/>
      </top>
      <bottom style="medium">
        <color indexed="64"/>
      </bottom>
      <diagonal/>
    </border>
    <border>
      <left/>
      <right style="medium">
        <color indexed="64"/>
      </right>
      <top style="hair">
        <color theme="0" tint="-0.499984740745262"/>
      </top>
      <bottom style="medium">
        <color indexed="64"/>
      </bottom>
      <diagonal/>
    </border>
    <border>
      <left style="thin">
        <color indexed="8"/>
      </left>
      <right style="thin">
        <color indexed="8"/>
      </right>
      <top style="medium">
        <color indexed="8"/>
      </top>
      <bottom/>
      <diagonal/>
    </border>
    <border>
      <left style="thin">
        <color indexed="8"/>
      </left>
      <right style="thin">
        <color indexed="8"/>
      </right>
      <top/>
      <bottom style="double">
        <color indexed="8"/>
      </bottom>
      <diagonal/>
    </border>
    <border>
      <left style="hair">
        <color indexed="8"/>
      </left>
      <right style="thin">
        <color indexed="8"/>
      </right>
      <top style="medium">
        <color indexed="8"/>
      </top>
      <bottom/>
      <diagonal/>
    </border>
    <border>
      <left style="hair">
        <color indexed="8"/>
      </left>
      <right style="thin">
        <color indexed="8"/>
      </right>
      <top/>
      <bottom style="double">
        <color indexed="8"/>
      </bottom>
      <diagonal/>
    </border>
    <border>
      <left style="medium">
        <color indexed="8"/>
      </left>
      <right style="hair">
        <color indexed="8"/>
      </right>
      <top style="medium">
        <color indexed="8"/>
      </top>
      <bottom/>
      <diagonal/>
    </border>
    <border>
      <left style="medium">
        <color indexed="8"/>
      </left>
      <right style="hair">
        <color indexed="8"/>
      </right>
      <top/>
      <bottom style="double">
        <color indexed="8"/>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hair">
        <color indexed="64"/>
      </left>
      <right/>
      <top style="medium">
        <color indexed="64"/>
      </top>
      <bottom style="hair">
        <color theme="0" tint="-0.499984740745262"/>
      </bottom>
      <diagonal/>
    </border>
    <border>
      <left/>
      <right/>
      <top style="medium">
        <color indexed="64"/>
      </top>
      <bottom style="hair">
        <color theme="0" tint="-0.499984740745262"/>
      </bottom>
      <diagonal/>
    </border>
    <border>
      <left style="medium">
        <color indexed="64"/>
      </left>
      <right/>
      <top style="hair">
        <color theme="0" tint="-0.499984740745262"/>
      </top>
      <bottom style="medium">
        <color indexed="64"/>
      </bottom>
      <diagonal/>
    </border>
    <border>
      <left style="medium">
        <color indexed="64"/>
      </left>
      <right/>
      <top style="hair">
        <color theme="0" tint="-0.499984740745262"/>
      </top>
      <bottom style="hair">
        <color theme="0" tint="-0.499984740745262"/>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hair">
        <color indexed="64"/>
      </bottom>
      <diagonal/>
    </border>
    <border>
      <left/>
      <right style="thin">
        <color indexed="64"/>
      </right>
      <top/>
      <bottom style="hair">
        <color theme="0" tint="-0.499984740745262"/>
      </bottom>
      <diagonal/>
    </border>
    <border>
      <left style="medium">
        <color indexed="64"/>
      </left>
      <right/>
      <top/>
      <bottom style="hair">
        <color theme="0" tint="-0.499984740745262"/>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medium">
        <color indexed="64"/>
      </right>
      <top style="hair">
        <color indexed="64"/>
      </top>
      <bottom style="hair">
        <color theme="0" tint="-0.499984740745262"/>
      </bottom>
      <diagonal/>
    </border>
    <border>
      <left style="thin">
        <color indexed="64"/>
      </left>
      <right/>
      <top style="hair">
        <color indexed="64"/>
      </top>
      <bottom style="hair">
        <color theme="0" tint="-0.499984740745262"/>
      </bottom>
      <diagonal/>
    </border>
    <border>
      <left/>
      <right style="thin">
        <color indexed="64"/>
      </right>
      <top style="hair">
        <color indexed="64"/>
      </top>
      <bottom style="hair">
        <color theme="0" tint="-0.499984740745262"/>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top style="hair">
        <color indexed="64"/>
      </top>
      <bottom style="hair">
        <color theme="0" tint="-0.499984740745262"/>
      </bottom>
      <diagonal/>
    </border>
    <border>
      <left/>
      <right style="hair">
        <color indexed="64"/>
      </right>
      <top style="medium">
        <color indexed="64"/>
      </top>
      <bottom style="hair">
        <color theme="0" tint="-0.499984740745262"/>
      </bottom>
      <diagonal/>
    </border>
    <border>
      <left/>
      <right style="hair">
        <color indexed="64"/>
      </right>
      <top/>
      <bottom style="hair">
        <color theme="0" tint="-0.499984740745262"/>
      </bottom>
      <diagonal/>
    </border>
    <border>
      <left style="hair">
        <color indexed="64"/>
      </left>
      <right/>
      <top/>
      <bottom style="hair">
        <color theme="0" tint="-0.499984740745262"/>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theme="0" tint="-0.499984740745262"/>
      </top>
      <bottom style="hair">
        <color theme="0" tint="-0.499984740745262"/>
      </bottom>
      <diagonal/>
    </border>
    <border>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top style="hair">
        <color theme="0" tint="-0.499984740745262"/>
      </top>
      <bottom style="medium">
        <color indexed="64"/>
      </bottom>
      <diagonal/>
    </border>
    <border>
      <left/>
      <right/>
      <top style="hair">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theme="0" tint="-0.499984740745262"/>
      </top>
      <bottom style="hair">
        <color theme="0" tint="-0.499984740745262"/>
      </bottom>
      <diagonal/>
    </border>
    <border>
      <left/>
      <right style="hair">
        <color indexed="64"/>
      </right>
      <top style="hair">
        <color theme="0" tint="-0.499984740745262"/>
      </top>
      <bottom style="medium">
        <color indexed="64"/>
      </bottom>
      <diagonal/>
    </border>
    <border>
      <left/>
      <right/>
      <top style="hair">
        <color theme="0" tint="-0.499984740745262"/>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dotted">
        <color theme="0" tint="-0.34998626667073579"/>
      </left>
      <right/>
      <top style="dotted">
        <color theme="0" tint="-0.34998626667073579"/>
      </top>
      <bottom/>
      <diagonal/>
    </border>
    <border>
      <left/>
      <right/>
      <top style="dotted">
        <color theme="0" tint="-0.34998626667073579"/>
      </top>
      <bottom/>
      <diagonal/>
    </border>
    <border>
      <left/>
      <right style="dotted">
        <color theme="0" tint="-0.34998626667073579"/>
      </right>
      <top style="dotted">
        <color theme="0" tint="-0.34998626667073579"/>
      </top>
      <bottom/>
      <diagonal/>
    </border>
    <border>
      <left style="dotted">
        <color theme="0" tint="-0.34998626667073579"/>
      </left>
      <right/>
      <top/>
      <bottom/>
      <diagonal/>
    </border>
    <border>
      <left/>
      <right style="dotted">
        <color theme="0" tint="-0.34998626667073579"/>
      </right>
      <top/>
      <bottom/>
      <diagonal/>
    </border>
    <border>
      <left style="dotted">
        <color theme="0" tint="-0.34998626667073579"/>
      </left>
      <right/>
      <top/>
      <bottom style="dotted">
        <color theme="0" tint="-0.34998626667073579"/>
      </bottom>
      <diagonal/>
    </border>
    <border>
      <left/>
      <right/>
      <top/>
      <bottom style="dotted">
        <color theme="0" tint="-0.34998626667073579"/>
      </bottom>
      <diagonal/>
    </border>
    <border>
      <left/>
      <right style="dotted">
        <color theme="0" tint="-0.34998626667073579"/>
      </right>
      <top/>
      <bottom style="dotted">
        <color theme="0" tint="-0.3499862666707357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style="medium">
        <color indexed="8"/>
      </right>
      <top/>
      <bottom style="hair">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8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5" fillId="0" borderId="0">
      <alignment vertical="center"/>
    </xf>
    <xf numFmtId="0" fontId="14" fillId="0" borderId="0">
      <alignment vertical="center"/>
    </xf>
    <xf numFmtId="0" fontId="13" fillId="0" borderId="0">
      <alignment vertical="center"/>
    </xf>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2" fillId="0" borderId="0">
      <alignment vertical="center"/>
    </xf>
    <xf numFmtId="0" fontId="37"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7"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8" fillId="0" borderId="0">
      <alignment vertical="center"/>
    </xf>
    <xf numFmtId="0" fontId="37"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53">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Border="1" applyAlignment="1">
      <alignment horizontal="center" vertical="center"/>
    </xf>
    <xf numFmtId="176" fontId="34" fillId="0" borderId="0" xfId="0" applyNumberFormat="1" applyFont="1" applyFill="1" applyAlignment="1">
      <alignment vertical="center"/>
    </xf>
    <xf numFmtId="177" fontId="34" fillId="0" borderId="0" xfId="0" applyNumberFormat="1" applyFont="1" applyFill="1" applyAlignment="1">
      <alignment horizontal="left" vertical="center"/>
    </xf>
    <xf numFmtId="0" fontId="34" fillId="0" borderId="0" xfId="0" applyFont="1" applyAlignment="1">
      <alignment vertical="center"/>
    </xf>
    <xf numFmtId="0" fontId="34" fillId="0" borderId="13" xfId="0" applyFont="1" applyBorder="1" applyAlignment="1">
      <alignment vertical="center"/>
    </xf>
    <xf numFmtId="0" fontId="34" fillId="0" borderId="14" xfId="0" applyFont="1" applyBorder="1" applyAlignment="1">
      <alignment vertical="center"/>
    </xf>
    <xf numFmtId="0" fontId="0" fillId="0" borderId="15" xfId="0" applyBorder="1" applyAlignment="1">
      <alignment vertical="center"/>
    </xf>
    <xf numFmtId="0" fontId="0" fillId="0" borderId="18" xfId="0" applyFont="1" applyFill="1" applyBorder="1" applyAlignment="1">
      <alignment horizontal="right" vertical="center"/>
    </xf>
    <xf numFmtId="178" fontId="35" fillId="0" borderId="19" xfId="0" applyNumberFormat="1" applyFont="1" applyBorder="1" applyAlignment="1">
      <alignment horizontal="center" vertical="center"/>
    </xf>
    <xf numFmtId="0" fontId="0" fillId="0" borderId="30" xfId="0" applyFont="1" applyBorder="1" applyAlignment="1">
      <alignment horizontal="right" vertical="center"/>
    </xf>
    <xf numFmtId="0" fontId="0" fillId="0" borderId="31" xfId="0" applyBorder="1" applyAlignment="1">
      <alignment horizontal="center" vertical="center"/>
    </xf>
    <xf numFmtId="0" fontId="0" fillId="0" borderId="0" xfId="0" applyFont="1" applyBorder="1" applyAlignment="1">
      <alignment vertical="center"/>
    </xf>
    <xf numFmtId="40" fontId="0" fillId="0" borderId="0" xfId="34" applyNumberFormat="1" applyFont="1" applyFill="1" applyBorder="1" applyAlignment="1" applyProtection="1">
      <alignment horizontal="center" vertical="center"/>
    </xf>
    <xf numFmtId="176" fontId="34" fillId="0" borderId="0" xfId="0" applyNumberFormat="1" applyFont="1" applyAlignment="1">
      <alignment vertical="center"/>
    </xf>
    <xf numFmtId="180" fontId="0" fillId="0" borderId="16" xfId="0" applyNumberFormat="1" applyFill="1" applyBorder="1" applyAlignment="1">
      <alignment horizontal="center" vertical="center" shrinkToFit="1"/>
    </xf>
    <xf numFmtId="10" fontId="0" fillId="0" borderId="18" xfId="28" applyNumberFormat="1" applyFont="1" applyFill="1" applyBorder="1" applyAlignment="1" applyProtection="1">
      <alignment vertical="center"/>
    </xf>
    <xf numFmtId="10" fontId="0" fillId="0" borderId="41" xfId="28" applyNumberFormat="1" applyFont="1" applyFill="1" applyBorder="1" applyAlignment="1" applyProtection="1">
      <alignment vertical="center"/>
    </xf>
    <xf numFmtId="10" fontId="0" fillId="0" borderId="42" xfId="28" applyNumberFormat="1" applyFont="1" applyFill="1" applyBorder="1" applyAlignment="1" applyProtection="1">
      <alignment vertical="center"/>
    </xf>
    <xf numFmtId="10" fontId="0" fillId="0" borderId="0" xfId="28" applyNumberFormat="1" applyFont="1" applyFill="1" applyBorder="1" applyAlignment="1" applyProtection="1">
      <alignment vertical="center"/>
    </xf>
    <xf numFmtId="0" fontId="0" fillId="0" borderId="40" xfId="0" applyFont="1" applyFill="1" applyBorder="1" applyAlignment="1" applyProtection="1">
      <alignment horizontal="center" vertical="center"/>
    </xf>
    <xf numFmtId="0" fontId="0" fillId="0" borderId="30" xfId="0" applyFont="1" applyBorder="1" applyAlignment="1">
      <alignment horizontal="center" vertical="center"/>
    </xf>
    <xf numFmtId="10" fontId="0" fillId="0" borderId="30" xfId="28" applyNumberFormat="1" applyFont="1" applyFill="1" applyBorder="1" applyAlignment="1" applyProtection="1">
      <alignment vertical="center"/>
    </xf>
    <xf numFmtId="10" fontId="0" fillId="0" borderId="34" xfId="28" applyNumberFormat="1" applyFont="1" applyFill="1" applyBorder="1" applyAlignment="1" applyProtection="1">
      <alignment vertical="center"/>
    </xf>
    <xf numFmtId="10" fontId="0" fillId="0" borderId="43" xfId="28" applyNumberFormat="1" applyFont="1" applyFill="1" applyBorder="1" applyAlignment="1" applyProtection="1">
      <alignment vertical="center"/>
    </xf>
    <xf numFmtId="177" fontId="34" fillId="0" borderId="0" xfId="0" applyNumberFormat="1" applyFont="1" applyFill="1" applyAlignment="1" applyProtection="1">
      <alignment horizontal="left" vertical="center"/>
      <protection locked="0"/>
    </xf>
    <xf numFmtId="0" fontId="0" fillId="0" borderId="16" xfId="0" applyFont="1" applyFill="1" applyBorder="1" applyAlignment="1" applyProtection="1">
      <alignment horizontal="center" vertical="center" shrinkToFit="1"/>
      <protection locked="0"/>
    </xf>
    <xf numFmtId="0" fontId="0" fillId="0" borderId="50" xfId="0" applyFont="1" applyFill="1" applyBorder="1" applyAlignment="1" applyProtection="1">
      <alignment horizontal="center" vertical="center" shrinkToFit="1"/>
      <protection locked="0"/>
    </xf>
    <xf numFmtId="0" fontId="0" fillId="0" borderId="17" xfId="0" applyFont="1" applyFill="1" applyBorder="1" applyAlignment="1" applyProtection="1">
      <alignment horizontal="center" vertical="center" shrinkToFit="1"/>
      <protection locked="0"/>
    </xf>
    <xf numFmtId="176" fontId="34" fillId="0" borderId="0" xfId="0" applyNumberFormat="1" applyFont="1" applyFill="1" applyAlignment="1" applyProtection="1">
      <alignment vertical="center"/>
      <protection locked="0"/>
    </xf>
    <xf numFmtId="177" fontId="34" fillId="0" borderId="0" xfId="0" applyNumberFormat="1" applyFont="1" applyFill="1" applyAlignment="1" applyProtection="1">
      <alignment vertical="center"/>
      <protection locked="0"/>
    </xf>
    <xf numFmtId="0" fontId="34" fillId="0" borderId="0" xfId="0" applyNumberFormat="1" applyFont="1" applyFill="1" applyAlignment="1" applyProtection="1">
      <alignment horizontal="left" vertical="center"/>
      <protection locked="0"/>
    </xf>
    <xf numFmtId="0" fontId="0" fillId="0" borderId="18" xfId="0" applyFont="1" applyFill="1" applyBorder="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xf>
    <xf numFmtId="0" fontId="41" fillId="0" borderId="0" xfId="90" applyFont="1">
      <alignment vertical="center"/>
    </xf>
    <xf numFmtId="0" fontId="41" fillId="25" borderId="0" xfId="90" applyFont="1" applyFill="1">
      <alignment vertical="center"/>
    </xf>
    <xf numFmtId="0" fontId="41" fillId="26" borderId="0" xfId="90" applyFont="1" applyFill="1">
      <alignment vertical="center"/>
    </xf>
    <xf numFmtId="0" fontId="42" fillId="0" borderId="69" xfId="90" applyFont="1" applyBorder="1">
      <alignment vertical="center"/>
    </xf>
    <xf numFmtId="0" fontId="41" fillId="0" borderId="69" xfId="90" applyFont="1" applyBorder="1">
      <alignment vertical="center"/>
    </xf>
    <xf numFmtId="0" fontId="41" fillId="0" borderId="70" xfId="90" applyFont="1" applyBorder="1">
      <alignment vertical="center"/>
    </xf>
    <xf numFmtId="0" fontId="41" fillId="0" borderId="71" xfId="90" applyFont="1" applyBorder="1">
      <alignment vertical="center"/>
    </xf>
    <xf numFmtId="0" fontId="41" fillId="0" borderId="0" xfId="90" applyFont="1" applyBorder="1">
      <alignment vertical="center"/>
    </xf>
    <xf numFmtId="0" fontId="42" fillId="27" borderId="72" xfId="90" applyFont="1" applyFill="1" applyBorder="1">
      <alignment vertical="center"/>
    </xf>
    <xf numFmtId="0" fontId="41" fillId="27" borderId="72" xfId="90" applyFont="1" applyFill="1" applyBorder="1">
      <alignment vertical="center"/>
    </xf>
    <xf numFmtId="0" fontId="42" fillId="28" borderId="72" xfId="90" applyFont="1" applyFill="1" applyBorder="1">
      <alignment vertical="center"/>
    </xf>
    <xf numFmtId="0" fontId="41" fillId="28" borderId="72" xfId="90" applyFont="1" applyFill="1" applyBorder="1">
      <alignment vertical="center"/>
    </xf>
    <xf numFmtId="0" fontId="41" fillId="0" borderId="72" xfId="90" applyFont="1" applyBorder="1">
      <alignment vertical="center"/>
    </xf>
    <xf numFmtId="0" fontId="44" fillId="0" borderId="72" xfId="90" applyFont="1" applyBorder="1">
      <alignment vertical="center"/>
    </xf>
    <xf numFmtId="0" fontId="41" fillId="0" borderId="73" xfId="90" applyFont="1" applyBorder="1">
      <alignment vertical="center"/>
    </xf>
    <xf numFmtId="20" fontId="38" fillId="0" borderId="72" xfId="90" applyNumberFormat="1" applyFont="1" applyBorder="1">
      <alignment vertical="center"/>
    </xf>
    <xf numFmtId="20" fontId="38" fillId="0" borderId="73" xfId="90" applyNumberFormat="1" applyFont="1" applyBorder="1">
      <alignment vertical="center"/>
    </xf>
    <xf numFmtId="0" fontId="41" fillId="0" borderId="76" xfId="90" applyFont="1" applyBorder="1">
      <alignment vertical="center"/>
    </xf>
    <xf numFmtId="0" fontId="41" fillId="0" borderId="77" xfId="90" applyFont="1" applyBorder="1">
      <alignment vertical="center"/>
    </xf>
    <xf numFmtId="0" fontId="41" fillId="0" borderId="78" xfId="90" applyFont="1" applyBorder="1">
      <alignment vertical="center"/>
    </xf>
    <xf numFmtId="0" fontId="41" fillId="0" borderId="79" xfId="90" applyFont="1" applyBorder="1">
      <alignment vertical="center"/>
    </xf>
    <xf numFmtId="0" fontId="41" fillId="0" borderId="80" xfId="90" applyFont="1" applyBorder="1">
      <alignment vertical="center"/>
    </xf>
    <xf numFmtId="0" fontId="41" fillId="0" borderId="81" xfId="90" applyFont="1" applyBorder="1">
      <alignment vertical="center"/>
    </xf>
    <xf numFmtId="0" fontId="41" fillId="0" borderId="68" xfId="90" applyFont="1" applyBorder="1">
      <alignment vertical="center"/>
    </xf>
    <xf numFmtId="0" fontId="41" fillId="0" borderId="67" xfId="90" applyFont="1" applyBorder="1">
      <alignment vertical="center"/>
    </xf>
    <xf numFmtId="0" fontId="41" fillId="0" borderId="82" xfId="90" applyFont="1" applyBorder="1">
      <alignment vertical="center"/>
    </xf>
    <xf numFmtId="0" fontId="41" fillId="0" borderId="83" xfId="90" applyFont="1" applyBorder="1">
      <alignment vertical="center"/>
    </xf>
    <xf numFmtId="181" fontId="37" fillId="0" borderId="46" xfId="91" applyNumberFormat="1" applyBorder="1" applyAlignment="1">
      <alignment horizontal="center" vertical="center" shrinkToFit="1"/>
    </xf>
    <xf numFmtId="181" fontId="37" fillId="0" borderId="16" xfId="91" applyNumberFormat="1" applyBorder="1" applyAlignment="1">
      <alignment horizontal="center" vertical="center" shrinkToFit="1"/>
    </xf>
    <xf numFmtId="181" fontId="37" fillId="0" borderId="39" xfId="91" applyNumberFormat="1" applyBorder="1" applyAlignment="1">
      <alignment horizontal="center" vertical="center" shrinkToFit="1"/>
    </xf>
    <xf numFmtId="176" fontId="34" fillId="0" borderId="0" xfId="91" applyNumberFormat="1" applyFont="1" applyFill="1" applyAlignment="1" applyProtection="1">
      <alignment vertical="center"/>
    </xf>
    <xf numFmtId="177" fontId="34" fillId="0" borderId="0" xfId="91" applyNumberFormat="1" applyFont="1" applyFill="1" applyAlignment="1">
      <alignment horizontal="left" vertical="center"/>
    </xf>
    <xf numFmtId="0" fontId="0" fillId="0" borderId="18" xfId="0" applyFont="1" applyFill="1" applyBorder="1" applyAlignment="1" applyProtection="1">
      <alignment horizontal="right" vertical="center"/>
    </xf>
    <xf numFmtId="178" fontId="35" fillId="0" borderId="19" xfId="0" applyNumberFormat="1" applyFont="1" applyBorder="1" applyAlignment="1" applyProtection="1">
      <alignment horizontal="center" vertical="center"/>
    </xf>
    <xf numFmtId="0" fontId="0" fillId="0" borderId="16" xfId="0" applyFont="1" applyFill="1" applyBorder="1" applyAlignment="1" applyProtection="1">
      <alignment horizontal="center" vertical="center" shrinkToFit="1"/>
    </xf>
    <xf numFmtId="0" fontId="0" fillId="0" borderId="50" xfId="0" applyFont="1" applyFill="1" applyBorder="1" applyAlignment="1" applyProtection="1">
      <alignment horizontal="center" vertical="center" shrinkToFit="1"/>
    </xf>
    <xf numFmtId="0" fontId="37" fillId="0" borderId="16" xfId="101" applyFont="1" applyFill="1" applyBorder="1" applyAlignment="1" applyProtection="1">
      <alignment horizontal="center" vertical="center" shrinkToFit="1"/>
      <protection locked="0"/>
    </xf>
    <xf numFmtId="0" fontId="37" fillId="0" borderId="16" xfId="101" applyFont="1" applyFill="1" applyBorder="1" applyAlignment="1" applyProtection="1">
      <alignment horizontal="center" vertical="center" wrapText="1" shrinkToFit="1"/>
      <protection locked="0"/>
    </xf>
    <xf numFmtId="180" fontId="0" fillId="0" borderId="38" xfId="0" applyNumberFormat="1" applyFill="1" applyBorder="1" applyAlignment="1">
      <alignment horizontal="center" vertical="center" shrinkToFit="1"/>
    </xf>
    <xf numFmtId="180" fontId="0" fillId="0" borderId="39" xfId="0" applyNumberFormat="1" applyBorder="1" applyAlignment="1">
      <alignment horizontal="center" vertical="center" shrinkToFit="1"/>
    </xf>
    <xf numFmtId="0" fontId="41" fillId="0" borderId="114" xfId="90" applyFont="1" applyBorder="1">
      <alignment vertical="center"/>
    </xf>
    <xf numFmtId="57" fontId="41" fillId="0" borderId="69" xfId="90" applyNumberFormat="1" applyFont="1" applyBorder="1" applyAlignment="1"/>
    <xf numFmtId="0" fontId="41" fillId="0" borderId="69" xfId="90" applyFont="1" applyBorder="1" applyAlignment="1"/>
    <xf numFmtId="0" fontId="41" fillId="0" borderId="112" xfId="90" applyFont="1" applyBorder="1">
      <alignment vertical="center"/>
    </xf>
    <xf numFmtId="0" fontId="41" fillId="0" borderId="99" xfId="90" applyFont="1" applyBorder="1">
      <alignment vertical="center"/>
    </xf>
    <xf numFmtId="0" fontId="41" fillId="0" borderId="72" xfId="90" applyFont="1" applyBorder="1" applyAlignment="1">
      <alignment horizontal="right" vertical="center"/>
    </xf>
    <xf numFmtId="0" fontId="41" fillId="0" borderId="143" xfId="90" applyFont="1" applyBorder="1">
      <alignment vertical="center"/>
    </xf>
    <xf numFmtId="0" fontId="41" fillId="0" borderId="143" xfId="90" applyFont="1" applyBorder="1" applyAlignment="1">
      <alignment horizontal="right" vertical="center"/>
    </xf>
    <xf numFmtId="0" fontId="38" fillId="0" borderId="72" xfId="90" applyFont="1" applyBorder="1" applyAlignment="1">
      <alignment horizontal="left" vertical="center"/>
    </xf>
    <xf numFmtId="0" fontId="41" fillId="0" borderId="72" xfId="90" applyFont="1" applyBorder="1" applyAlignment="1">
      <alignment horizontal="left" vertical="center"/>
    </xf>
    <xf numFmtId="0" fontId="0" fillId="0" borderId="0" xfId="0" applyAlignment="1" applyProtection="1">
      <alignment vertical="center"/>
    </xf>
    <xf numFmtId="0" fontId="0" fillId="0" borderId="0" xfId="0" applyAlignment="1" applyProtection="1">
      <alignment horizontal="right" vertical="center"/>
    </xf>
    <xf numFmtId="0" fontId="0" fillId="0" borderId="0" xfId="0" applyFont="1" applyBorder="1" applyAlignment="1" applyProtection="1">
      <alignment horizontal="center" vertical="center"/>
    </xf>
    <xf numFmtId="0" fontId="0" fillId="0" borderId="0" xfId="0" applyFont="1" applyBorder="1" applyAlignment="1" applyProtection="1">
      <alignment vertical="center"/>
    </xf>
    <xf numFmtId="177" fontId="34" fillId="0" borderId="0" xfId="0" applyNumberFormat="1" applyFont="1" applyFill="1" applyAlignment="1" applyProtection="1">
      <alignment horizontal="left" vertical="center"/>
    </xf>
    <xf numFmtId="176" fontId="34" fillId="0" borderId="0" xfId="0" applyNumberFormat="1" applyFont="1" applyFill="1" applyAlignment="1" applyProtection="1">
      <alignment vertical="center"/>
    </xf>
    <xf numFmtId="177" fontId="34" fillId="0" borderId="0" xfId="0" applyNumberFormat="1" applyFont="1" applyFill="1" applyAlignment="1" applyProtection="1">
      <alignment vertical="center"/>
    </xf>
    <xf numFmtId="0" fontId="34" fillId="0" borderId="0" xfId="0" applyNumberFormat="1" applyFont="1" applyFill="1" applyAlignment="1" applyProtection="1">
      <alignment horizontal="left" vertical="center"/>
    </xf>
    <xf numFmtId="0" fontId="34" fillId="0" borderId="0" xfId="0" applyFont="1" applyAlignment="1" applyProtection="1">
      <alignment vertical="center"/>
    </xf>
    <xf numFmtId="0" fontId="0" fillId="0" borderId="16" xfId="101" applyFont="1" applyFill="1" applyBorder="1" applyAlignment="1" applyProtection="1">
      <alignment horizontal="center" vertical="center" shrinkToFit="1"/>
    </xf>
    <xf numFmtId="0" fontId="0" fillId="0" borderId="30" xfId="0" applyFont="1" applyBorder="1" applyAlignment="1" applyProtection="1">
      <alignment horizontal="right" vertical="center"/>
    </xf>
    <xf numFmtId="0" fontId="0" fillId="0" borderId="31" xfId="0" applyBorder="1" applyAlignment="1" applyProtection="1">
      <alignment horizontal="center" vertical="center"/>
    </xf>
    <xf numFmtId="179" fontId="0" fillId="0" borderId="36" xfId="0" applyNumberFormat="1" applyBorder="1" applyAlignment="1" applyProtection="1">
      <alignment vertical="center"/>
    </xf>
    <xf numFmtId="0" fontId="0" fillId="0" borderId="0" xfId="0" applyAlignment="1" applyProtection="1">
      <alignment horizontal="center" vertical="center"/>
    </xf>
    <xf numFmtId="14" fontId="41" fillId="0" borderId="69" xfId="90" applyNumberFormat="1" applyFont="1" applyBorder="1" applyAlignment="1">
      <alignment horizontal="right"/>
    </xf>
    <xf numFmtId="0" fontId="38" fillId="34" borderId="0" xfId="183" applyFont="1" applyFill="1">
      <alignment vertical="center"/>
    </xf>
    <xf numFmtId="0" fontId="41" fillId="34" borderId="0" xfId="183" applyFont="1" applyFill="1" applyBorder="1">
      <alignment vertical="center"/>
    </xf>
    <xf numFmtId="0" fontId="1" fillId="34" borderId="0" xfId="184" applyFill="1">
      <alignment vertical="center"/>
    </xf>
    <xf numFmtId="0" fontId="38" fillId="34" borderId="0" xfId="183" applyFont="1" applyFill="1" applyBorder="1">
      <alignment vertical="center"/>
    </xf>
    <xf numFmtId="0" fontId="42" fillId="34" borderId="0" xfId="183" applyFont="1" applyFill="1">
      <alignment vertical="center"/>
    </xf>
    <xf numFmtId="0" fontId="38" fillId="34" borderId="0" xfId="183" applyFont="1" applyFill="1" applyAlignment="1">
      <alignment horizontal="right" vertical="center"/>
    </xf>
    <xf numFmtId="0" fontId="41" fillId="34" borderId="0" xfId="183" applyFont="1" applyFill="1" applyBorder="1" applyAlignment="1">
      <alignment horizontal="center" vertical="center"/>
    </xf>
    <xf numFmtId="0" fontId="38" fillId="34" borderId="0" xfId="183" applyFont="1" applyFill="1" applyAlignment="1">
      <alignment horizontal="center" vertical="center"/>
    </xf>
    <xf numFmtId="0" fontId="52" fillId="34" borderId="0" xfId="183" applyFont="1" applyFill="1" applyBorder="1">
      <alignment vertical="center"/>
    </xf>
    <xf numFmtId="0" fontId="53" fillId="34" borderId="0" xfId="183" applyFont="1" applyFill="1" applyBorder="1">
      <alignment vertical="center"/>
    </xf>
    <xf numFmtId="0" fontId="42" fillId="34" borderId="148" xfId="183" applyFont="1" applyFill="1" applyBorder="1">
      <alignment vertical="center"/>
    </xf>
    <xf numFmtId="0" fontId="41" fillId="34" borderId="149" xfId="183" applyFont="1" applyFill="1" applyBorder="1">
      <alignment vertical="center"/>
    </xf>
    <xf numFmtId="0" fontId="38" fillId="34" borderId="149" xfId="183" applyFont="1" applyFill="1" applyBorder="1">
      <alignment vertical="center"/>
    </xf>
    <xf numFmtId="0" fontId="38" fillId="34" borderId="150" xfId="183" applyFont="1" applyFill="1" applyBorder="1">
      <alignment vertical="center"/>
    </xf>
    <xf numFmtId="0" fontId="38" fillId="34" borderId="151" xfId="183" applyFont="1" applyFill="1" applyBorder="1">
      <alignment vertical="center"/>
    </xf>
    <xf numFmtId="0" fontId="38" fillId="30" borderId="144" xfId="183" applyFont="1" applyFill="1" applyBorder="1">
      <alignment vertical="center"/>
    </xf>
    <xf numFmtId="0" fontId="38" fillId="30" borderId="146" xfId="183" applyFont="1" applyFill="1" applyBorder="1">
      <alignment vertical="center"/>
    </xf>
    <xf numFmtId="0" fontId="38" fillId="34" borderId="0" xfId="183" applyFont="1" applyFill="1" applyBorder="1" applyAlignment="1">
      <alignment horizontal="center" vertical="center"/>
    </xf>
    <xf numFmtId="0" fontId="38" fillId="34" borderId="152" xfId="183" applyFont="1" applyFill="1" applyBorder="1">
      <alignment vertical="center"/>
    </xf>
    <xf numFmtId="0" fontId="38" fillId="27" borderId="144" xfId="183" applyFont="1" applyFill="1" applyBorder="1">
      <alignment vertical="center"/>
    </xf>
    <xf numFmtId="0" fontId="38" fillId="27" borderId="146" xfId="183" applyFont="1" applyFill="1" applyBorder="1">
      <alignment vertical="center"/>
    </xf>
    <xf numFmtId="0" fontId="40" fillId="34" borderId="0" xfId="183" applyFont="1" applyFill="1" applyBorder="1">
      <alignment vertical="center"/>
    </xf>
    <xf numFmtId="0" fontId="38" fillId="34" borderId="0" xfId="183" applyFont="1" applyFill="1" applyBorder="1" applyAlignment="1">
      <alignment horizontal="right" vertical="center"/>
    </xf>
    <xf numFmtId="0" fontId="38" fillId="33" borderId="144" xfId="183" applyFont="1" applyFill="1" applyBorder="1">
      <alignment vertical="center"/>
    </xf>
    <xf numFmtId="0" fontId="38" fillId="33" borderId="146" xfId="183" applyFont="1" applyFill="1" applyBorder="1">
      <alignment vertical="center"/>
    </xf>
    <xf numFmtId="0" fontId="38" fillId="34" borderId="0" xfId="183" applyFont="1" applyFill="1" applyBorder="1" applyAlignment="1">
      <alignment vertical="top"/>
    </xf>
    <xf numFmtId="0" fontId="38" fillId="24" borderId="144" xfId="183" applyFont="1" applyFill="1" applyBorder="1">
      <alignment vertical="center"/>
    </xf>
    <xf numFmtId="0" fontId="38" fillId="24" borderId="146" xfId="183" applyFont="1" applyFill="1" applyBorder="1">
      <alignment vertical="center"/>
    </xf>
    <xf numFmtId="0" fontId="38" fillId="42" borderId="144" xfId="183" applyFont="1" applyFill="1" applyBorder="1" applyAlignment="1">
      <alignment horizontal="right" vertical="center"/>
    </xf>
    <xf numFmtId="0" fontId="38" fillId="42" borderId="146" xfId="183" applyFont="1" applyFill="1" applyBorder="1">
      <alignment vertical="center"/>
    </xf>
    <xf numFmtId="0" fontId="38" fillId="40" borderId="144" xfId="183" applyFont="1" applyFill="1" applyBorder="1" applyAlignment="1">
      <alignment horizontal="right" vertical="center"/>
    </xf>
    <xf numFmtId="0" fontId="38" fillId="40" borderId="146" xfId="183" applyFont="1" applyFill="1" applyBorder="1">
      <alignment vertical="center"/>
    </xf>
    <xf numFmtId="0" fontId="50" fillId="34" borderId="0" xfId="183" applyFont="1" applyFill="1" applyBorder="1">
      <alignment vertical="center"/>
    </xf>
    <xf numFmtId="0" fontId="38" fillId="37" borderId="144" xfId="183" applyFont="1" applyFill="1" applyBorder="1">
      <alignment vertical="center"/>
    </xf>
    <xf numFmtId="0" fontId="38" fillId="37" borderId="146" xfId="183" applyFont="1" applyFill="1" applyBorder="1">
      <alignment vertical="center"/>
    </xf>
    <xf numFmtId="0" fontId="38" fillId="36" borderId="144" xfId="183" applyFont="1" applyFill="1" applyBorder="1">
      <alignment vertical="center"/>
    </xf>
    <xf numFmtId="0" fontId="38" fillId="36" borderId="146" xfId="183" applyFont="1" applyFill="1" applyBorder="1">
      <alignment vertical="center"/>
    </xf>
    <xf numFmtId="0" fontId="54" fillId="34" borderId="0" xfId="183" applyFont="1" applyFill="1" applyBorder="1">
      <alignment vertical="center"/>
    </xf>
    <xf numFmtId="0" fontId="38" fillId="32" borderId="144" xfId="183" applyFont="1" applyFill="1" applyBorder="1">
      <alignment vertical="center"/>
    </xf>
    <xf numFmtId="0" fontId="38" fillId="32" borderId="146" xfId="183" applyFont="1" applyFill="1" applyBorder="1">
      <alignment vertical="center"/>
    </xf>
    <xf numFmtId="0" fontId="38" fillId="41" borderId="144" xfId="183" applyFont="1" applyFill="1" applyBorder="1">
      <alignment vertical="center"/>
    </xf>
    <xf numFmtId="0" fontId="38" fillId="41" borderId="146" xfId="183" applyFont="1" applyFill="1" applyBorder="1">
      <alignment vertical="center"/>
    </xf>
    <xf numFmtId="0" fontId="38" fillId="34" borderId="153" xfId="183" applyFont="1" applyFill="1" applyBorder="1">
      <alignment vertical="center"/>
    </xf>
    <xf numFmtId="0" fontId="38" fillId="34" borderId="154" xfId="183" applyFont="1" applyFill="1" applyBorder="1">
      <alignment vertical="center"/>
    </xf>
    <xf numFmtId="0" fontId="38" fillId="34" borderId="155" xfId="183" applyFont="1" applyFill="1" applyBorder="1">
      <alignment vertical="center"/>
    </xf>
    <xf numFmtId="0" fontId="38" fillId="34" borderId="147" xfId="183" applyFont="1" applyFill="1" applyBorder="1">
      <alignment vertical="center"/>
    </xf>
    <xf numFmtId="0" fontId="38" fillId="34" borderId="0" xfId="183" applyFont="1" applyFill="1" applyAlignment="1">
      <alignment vertical="center"/>
    </xf>
    <xf numFmtId="0" fontId="47" fillId="34" borderId="0" xfId="185" applyFont="1" applyFill="1" applyBorder="1" applyAlignment="1">
      <alignment horizontal="center" vertical="center" wrapText="1"/>
    </xf>
    <xf numFmtId="0" fontId="47" fillId="34" borderId="0" xfId="185" applyFont="1" applyFill="1" applyBorder="1" applyAlignment="1">
      <alignment vertical="center"/>
    </xf>
    <xf numFmtId="0" fontId="47" fillId="34" borderId="0" xfId="185" applyFont="1" applyFill="1" applyBorder="1" applyAlignment="1">
      <alignment vertical="center" wrapText="1"/>
    </xf>
    <xf numFmtId="0" fontId="1" fillId="0" borderId="0" xfId="184">
      <alignment vertical="center"/>
    </xf>
    <xf numFmtId="0" fontId="47" fillId="34" borderId="0" xfId="183" applyFont="1" applyFill="1" applyBorder="1" applyAlignment="1">
      <alignment vertical="center"/>
    </xf>
    <xf numFmtId="0" fontId="34" fillId="0" borderId="0" xfId="0" applyFont="1" applyBorder="1" applyAlignment="1" applyProtection="1">
      <alignment vertical="center"/>
    </xf>
    <xf numFmtId="0" fontId="37" fillId="0" borderId="16" xfId="116" applyFont="1" applyFill="1" applyBorder="1" applyAlignment="1" applyProtection="1">
      <alignment horizontal="center" vertical="center" shrinkToFit="1"/>
    </xf>
    <xf numFmtId="0" fontId="0" fillId="0" borderId="16" xfId="101" applyFont="1" applyFill="1" applyBorder="1" applyAlignment="1" applyProtection="1">
      <alignment horizontal="center" vertical="center" wrapText="1" shrinkToFit="1"/>
    </xf>
    <xf numFmtId="0" fontId="37" fillId="43" borderId="50" xfId="116" applyFont="1" applyFill="1" applyBorder="1" applyAlignment="1" applyProtection="1">
      <alignment horizontal="center" vertical="center" shrinkToFit="1"/>
    </xf>
    <xf numFmtId="0" fontId="46" fillId="0" borderId="0" xfId="183" applyFont="1" applyAlignment="1">
      <alignment vertical="center" wrapText="1"/>
    </xf>
    <xf numFmtId="0" fontId="47" fillId="0" borderId="0" xfId="183" applyFont="1" applyAlignment="1">
      <alignment vertical="center" wrapText="1"/>
    </xf>
    <xf numFmtId="0" fontId="46" fillId="0" borderId="0" xfId="183" applyFont="1" applyAlignment="1">
      <alignment horizontal="center" vertical="center" wrapText="1"/>
    </xf>
    <xf numFmtId="2" fontId="47" fillId="0" borderId="0" xfId="183" applyNumberFormat="1" applyFont="1" applyFill="1" applyAlignment="1">
      <alignment horizontal="right" vertical="center" wrapText="1"/>
    </xf>
    <xf numFmtId="0" fontId="47" fillId="0" borderId="0" xfId="183" applyFont="1" applyFill="1" applyAlignment="1">
      <alignment horizontal="right" vertical="center" wrapText="1"/>
    </xf>
    <xf numFmtId="0" fontId="46" fillId="0" borderId="0" xfId="183" applyFont="1" applyAlignment="1">
      <alignment horizontal="left" vertical="center" wrapText="1"/>
    </xf>
    <xf numFmtId="0" fontId="47" fillId="0" borderId="0" xfId="183" applyFont="1" applyFill="1" applyAlignment="1">
      <alignment horizontal="left" vertical="center" wrapText="1"/>
    </xf>
    <xf numFmtId="0" fontId="47" fillId="0" borderId="0" xfId="183" applyFont="1" applyFill="1" applyAlignment="1">
      <alignment vertical="center" wrapText="1"/>
    </xf>
    <xf numFmtId="0" fontId="46" fillId="0" borderId="0" xfId="183" applyFont="1" applyAlignment="1">
      <alignment horizontal="right" vertical="center" wrapText="1"/>
    </xf>
    <xf numFmtId="0" fontId="47" fillId="0" borderId="0" xfId="183" applyFont="1" applyAlignment="1" applyProtection="1">
      <alignment vertical="center" wrapText="1"/>
      <protection locked="0"/>
    </xf>
    <xf numFmtId="0" fontId="46" fillId="0" borderId="0" xfId="183" applyFont="1" applyAlignment="1" applyProtection="1">
      <alignment vertical="center" wrapText="1"/>
      <protection locked="0"/>
    </xf>
    <xf numFmtId="0" fontId="46" fillId="0" borderId="0" xfId="183" applyFont="1" applyAlignment="1" applyProtection="1">
      <alignment horizontal="center" vertical="center" wrapText="1"/>
      <protection locked="0"/>
    </xf>
    <xf numFmtId="0" fontId="46" fillId="0" borderId="0" xfId="183" applyFont="1" applyAlignment="1" applyProtection="1">
      <alignment horizontal="right" vertical="center" wrapText="1"/>
      <protection locked="0"/>
    </xf>
    <xf numFmtId="2" fontId="47" fillId="0" borderId="0" xfId="183" applyNumberFormat="1" applyFont="1" applyFill="1" applyAlignment="1" applyProtection="1">
      <alignment horizontal="right" vertical="center" wrapText="1"/>
      <protection locked="0"/>
    </xf>
    <xf numFmtId="0" fontId="47" fillId="0" borderId="0" xfId="183" applyFont="1" applyFill="1" applyAlignment="1" applyProtection="1">
      <alignment horizontal="right" vertical="center" wrapText="1"/>
      <protection locked="0"/>
    </xf>
    <xf numFmtId="0" fontId="46" fillId="0" borderId="0" xfId="183" applyFont="1" applyAlignment="1" applyProtection="1">
      <alignment horizontal="left" vertical="center" wrapText="1"/>
      <protection locked="0"/>
    </xf>
    <xf numFmtId="0" fontId="47" fillId="0" borderId="0" xfId="183" applyFont="1" applyFill="1" applyAlignment="1" applyProtection="1">
      <alignment horizontal="left" vertical="center" wrapText="1"/>
      <protection locked="0"/>
    </xf>
    <xf numFmtId="0" fontId="47" fillId="0" borderId="0" xfId="183" applyFont="1" applyFill="1" applyAlignment="1" applyProtection="1">
      <alignment vertical="center" wrapText="1"/>
      <protection locked="0"/>
    </xf>
    <xf numFmtId="2" fontId="47" fillId="0" borderId="0" xfId="183" applyNumberFormat="1" applyFont="1" applyFill="1" applyAlignment="1" applyProtection="1">
      <alignment horizontal="left" vertical="center"/>
      <protection locked="0"/>
    </xf>
    <xf numFmtId="0" fontId="47" fillId="0" borderId="0" xfId="183" applyFont="1" applyFill="1" applyAlignment="1" applyProtection="1">
      <alignment vertical="center"/>
      <protection locked="0"/>
    </xf>
    <xf numFmtId="0" fontId="46" fillId="0" borderId="0" xfId="0" applyFont="1" applyAlignment="1">
      <alignment vertical="center" wrapText="1"/>
    </xf>
    <xf numFmtId="0" fontId="47" fillId="0" borderId="157" xfId="0" applyFont="1" applyFill="1" applyBorder="1" applyAlignment="1">
      <alignment horizontal="center" vertical="center"/>
    </xf>
    <xf numFmtId="0" fontId="46" fillId="0" borderId="157" xfId="0" applyFont="1" applyFill="1" applyBorder="1" applyAlignment="1">
      <alignment horizontal="center" vertical="center"/>
    </xf>
    <xf numFmtId="20" fontId="47" fillId="0" borderId="157" xfId="185" applyNumberFormat="1" applyFont="1" applyFill="1" applyBorder="1" applyAlignment="1">
      <alignment horizontal="right" vertical="center"/>
    </xf>
    <xf numFmtId="20" fontId="47" fillId="39" borderId="157" xfId="185" applyNumberFormat="1" applyFont="1" applyFill="1" applyBorder="1" applyAlignment="1">
      <alignment horizontal="right" vertical="center"/>
    </xf>
    <xf numFmtId="0" fontId="47" fillId="0" borderId="157" xfId="0" applyFont="1" applyFill="1" applyBorder="1" applyAlignment="1">
      <alignment horizontal="left" vertical="center"/>
    </xf>
    <xf numFmtId="0" fontId="47" fillId="0" borderId="157" xfId="0" applyFont="1" applyFill="1" applyBorder="1" applyAlignment="1">
      <alignment horizontal="right" vertical="center"/>
    </xf>
    <xf numFmtId="20" fontId="47" fillId="0" borderId="157" xfId="0" applyNumberFormat="1" applyFont="1" applyFill="1" applyBorder="1" applyAlignment="1">
      <alignment horizontal="right" vertical="center"/>
    </xf>
    <xf numFmtId="20" fontId="47" fillId="0" borderId="157" xfId="0" applyNumberFormat="1" applyFont="1" applyFill="1" applyBorder="1" applyAlignment="1">
      <alignment horizontal="left" vertical="center"/>
    </xf>
    <xf numFmtId="0" fontId="48" fillId="0" borderId="157" xfId="0" applyFont="1" applyFill="1" applyBorder="1" applyAlignment="1">
      <alignment horizontal="center" vertical="center"/>
    </xf>
    <xf numFmtId="49" fontId="47" fillId="0" borderId="157" xfId="0" applyNumberFormat="1" applyFont="1" applyFill="1" applyBorder="1" applyAlignment="1">
      <alignment horizontal="center" vertical="center"/>
    </xf>
    <xf numFmtId="0" fontId="47" fillId="0" borderId="157" xfId="0" applyFont="1" applyBorder="1" applyAlignment="1">
      <alignment horizontal="center" vertical="center"/>
    </xf>
    <xf numFmtId="0" fontId="47" fillId="0" borderId="108" xfId="0" applyFont="1" applyFill="1" applyBorder="1" applyAlignment="1">
      <alignment horizontal="center" vertical="center"/>
    </xf>
    <xf numFmtId="0" fontId="46" fillId="0" borderId="108" xfId="0" applyFont="1" applyFill="1" applyBorder="1" applyAlignment="1">
      <alignment horizontal="center" vertical="center"/>
    </xf>
    <xf numFmtId="20" fontId="47" fillId="0" borderId="108" xfId="185" applyNumberFormat="1" applyFont="1" applyFill="1" applyBorder="1" applyAlignment="1">
      <alignment horizontal="right" vertical="center"/>
    </xf>
    <xf numFmtId="20" fontId="47" fillId="39" borderId="108" xfId="185" applyNumberFormat="1" applyFont="1" applyFill="1" applyBorder="1" applyAlignment="1">
      <alignment horizontal="right" vertical="center"/>
    </xf>
    <xf numFmtId="0" fontId="47" fillId="0" borderId="108" xfId="0" applyFont="1" applyFill="1" applyBorder="1" applyAlignment="1">
      <alignment horizontal="left" vertical="center"/>
    </xf>
    <xf numFmtId="0" fontId="47" fillId="0" borderId="108" xfId="0" applyFont="1" applyFill="1" applyBorder="1" applyAlignment="1">
      <alignment horizontal="right" vertical="center"/>
    </xf>
    <xf numFmtId="20" fontId="47" fillId="0" borderId="108" xfId="0" applyNumberFormat="1" applyFont="1" applyFill="1" applyBorder="1" applyAlignment="1">
      <alignment horizontal="right" vertical="center"/>
    </xf>
    <xf numFmtId="20" fontId="47" fillId="0" borderId="108" xfId="0" applyNumberFormat="1" applyFont="1" applyFill="1" applyBorder="1" applyAlignment="1">
      <alignment horizontal="left" vertical="center"/>
    </xf>
    <xf numFmtId="0" fontId="48" fillId="0" borderId="108" xfId="0" applyFont="1" applyFill="1" applyBorder="1" applyAlignment="1">
      <alignment horizontal="center" vertical="center"/>
    </xf>
    <xf numFmtId="49" fontId="47" fillId="0" borderId="108" xfId="0" applyNumberFormat="1" applyFont="1" applyFill="1" applyBorder="1" applyAlignment="1">
      <alignment horizontal="center" vertical="center"/>
    </xf>
    <xf numFmtId="0" fontId="47" fillId="0" borderId="108" xfId="0" applyFont="1" applyBorder="1" applyAlignment="1">
      <alignment horizontal="center" vertical="center"/>
    </xf>
    <xf numFmtId="0" fontId="46" fillId="0" borderId="0" xfId="0" applyFont="1" applyFill="1" applyAlignment="1">
      <alignment vertical="center" wrapText="1"/>
    </xf>
    <xf numFmtId="0" fontId="38" fillId="0" borderId="0" xfId="0" applyFont="1" applyFill="1" applyAlignment="1">
      <alignment vertical="center"/>
    </xf>
    <xf numFmtId="0" fontId="46" fillId="0" borderId="0" xfId="0" applyFont="1" applyAlignment="1">
      <alignment vertical="center"/>
    </xf>
    <xf numFmtId="0" fontId="47" fillId="0" borderId="108" xfId="0" quotePrefix="1" applyFont="1" applyFill="1" applyBorder="1" applyAlignment="1">
      <alignment horizontal="right" vertical="center"/>
    </xf>
    <xf numFmtId="20" fontId="47" fillId="0" borderId="0" xfId="0" applyNumberFormat="1" applyFont="1" applyBorder="1" applyAlignment="1">
      <alignment vertical="center"/>
    </xf>
    <xf numFmtId="0" fontId="47" fillId="0" borderId="108" xfId="0" applyFont="1" applyFill="1" applyBorder="1" applyAlignment="1">
      <alignment vertical="center"/>
    </xf>
    <xf numFmtId="0" fontId="47" fillId="0" borderId="0" xfId="0" applyFont="1" applyAlignment="1">
      <alignment vertical="center" wrapText="1"/>
    </xf>
    <xf numFmtId="0" fontId="47" fillId="0" borderId="0" xfId="0" applyFont="1" applyAlignment="1">
      <alignment vertical="center"/>
    </xf>
    <xf numFmtId="0" fontId="46" fillId="31" borderId="108" xfId="0" applyFont="1" applyFill="1" applyBorder="1" applyAlignment="1">
      <alignment horizontal="center" vertical="center" wrapText="1"/>
    </xf>
    <xf numFmtId="0" fontId="47" fillId="31" borderId="108" xfId="186" applyFont="1" applyFill="1" applyBorder="1" applyAlignment="1">
      <alignment horizontal="center" vertical="center" wrapText="1"/>
    </xf>
    <xf numFmtId="0" fontId="47" fillId="24" borderId="108" xfId="186" applyFont="1" applyFill="1" applyBorder="1" applyAlignment="1">
      <alignment horizontal="center" vertical="center" wrapText="1"/>
    </xf>
    <xf numFmtId="0" fontId="47" fillId="30" borderId="108" xfId="185" applyFont="1" applyFill="1" applyBorder="1" applyAlignment="1">
      <alignment horizontal="center" vertical="center" wrapText="1"/>
    </xf>
    <xf numFmtId="0" fontId="47" fillId="38" borderId="108" xfId="0" applyFont="1" applyFill="1" applyBorder="1" applyAlignment="1">
      <alignment horizontal="center" vertical="center" wrapText="1"/>
    </xf>
    <xf numFmtId="0" fontId="47" fillId="29" borderId="108" xfId="0" applyFont="1" applyFill="1" applyBorder="1" applyAlignment="1">
      <alignment horizontal="center" vertical="center" wrapText="1"/>
    </xf>
    <xf numFmtId="0" fontId="47" fillId="29" borderId="156" xfId="0" applyFont="1" applyFill="1" applyBorder="1" applyAlignment="1">
      <alignment horizontal="center" vertical="center" wrapText="1"/>
    </xf>
    <xf numFmtId="0" fontId="47" fillId="29" borderId="156" xfId="0" applyFont="1" applyFill="1" applyBorder="1" applyAlignment="1">
      <alignment horizontal="center" vertical="center"/>
    </xf>
    <xf numFmtId="0" fontId="47" fillId="29" borderId="108" xfId="0" applyFont="1" applyFill="1" applyBorder="1" applyAlignment="1">
      <alignment horizontal="center" vertical="center"/>
    </xf>
    <xf numFmtId="49" fontId="46" fillId="29" borderId="108" xfId="0" applyNumberFormat="1" applyFont="1" applyFill="1" applyBorder="1" applyAlignment="1">
      <alignment horizontal="center" vertical="center"/>
    </xf>
    <xf numFmtId="14" fontId="46" fillId="0" borderId="0" xfId="0" applyNumberFormat="1" applyFont="1" applyAlignment="1">
      <alignment vertical="center" wrapText="1"/>
    </xf>
    <xf numFmtId="0" fontId="46" fillId="0" borderId="0" xfId="0" applyFont="1" applyAlignment="1">
      <alignment horizontal="center" vertical="center" wrapText="1"/>
    </xf>
    <xf numFmtId="2" fontId="51" fillId="0" borderId="0" xfId="0" applyNumberFormat="1" applyFont="1" applyFill="1" applyAlignment="1">
      <alignment horizontal="center" vertical="center" wrapText="1"/>
    </xf>
    <xf numFmtId="0" fontId="47" fillId="0" borderId="0" xfId="0" applyFont="1" applyFill="1" applyAlignment="1">
      <alignment horizontal="right" vertical="center" wrapText="1"/>
    </xf>
    <xf numFmtId="0" fontId="46" fillId="0" borderId="0" xfId="0" applyFont="1" applyAlignment="1">
      <alignment horizontal="left" vertical="center" wrapText="1"/>
    </xf>
    <xf numFmtId="0" fontId="46" fillId="0" borderId="67" xfId="0" applyFont="1" applyBorder="1" applyAlignment="1">
      <alignment vertical="center" wrapText="1"/>
    </xf>
    <xf numFmtId="20" fontId="47" fillId="0" borderId="67" xfId="0" applyNumberFormat="1" applyFont="1" applyFill="1" applyBorder="1" applyAlignment="1">
      <alignment horizontal="left" vertical="center" wrapText="1"/>
    </xf>
    <xf numFmtId="0" fontId="47" fillId="0" borderId="67" xfId="0" applyFont="1" applyFill="1" applyBorder="1" applyAlignment="1">
      <alignment vertical="center" wrapText="1"/>
    </xf>
    <xf numFmtId="20" fontId="47" fillId="0" borderId="0" xfId="0" applyNumberFormat="1" applyFont="1" applyFill="1" applyAlignment="1">
      <alignment horizontal="left" vertical="center" wrapText="1"/>
    </xf>
    <xf numFmtId="0" fontId="47" fillId="0" borderId="0" xfId="0" applyFont="1" applyFill="1" applyAlignment="1">
      <alignment vertical="center" wrapText="1"/>
    </xf>
    <xf numFmtId="0" fontId="47" fillId="0" borderId="0" xfId="0" applyFont="1" applyFill="1" applyAlignment="1">
      <alignment horizontal="left" vertical="center" wrapText="1"/>
    </xf>
    <xf numFmtId="0" fontId="47" fillId="0" borderId="0" xfId="0" applyFont="1" applyFill="1" applyAlignment="1">
      <alignment horizontal="left" vertical="center"/>
    </xf>
    <xf numFmtId="0" fontId="46" fillId="0" borderId="0" xfId="0" applyFont="1" applyAlignment="1">
      <alignment horizontal="center" vertical="center"/>
    </xf>
    <xf numFmtId="20" fontId="47" fillId="0" borderId="0" xfId="185" applyNumberFormat="1" applyFont="1" applyFill="1" applyBorder="1" applyAlignment="1">
      <alignment horizontal="right" vertical="center"/>
    </xf>
    <xf numFmtId="2" fontId="47" fillId="0" borderId="0" xfId="0" applyNumberFormat="1" applyFont="1" applyFill="1" applyAlignment="1">
      <alignment horizontal="right" vertical="center"/>
    </xf>
    <xf numFmtId="0" fontId="47" fillId="0" borderId="0" xfId="0" applyFont="1" applyFill="1" applyAlignment="1">
      <alignment horizontal="right" vertical="center"/>
    </xf>
    <xf numFmtId="20" fontId="46" fillId="0" borderId="0" xfId="0" applyNumberFormat="1" applyFont="1" applyAlignment="1">
      <alignment horizontal="center" vertical="center"/>
    </xf>
    <xf numFmtId="0" fontId="46" fillId="0" borderId="0" xfId="0" applyFont="1" applyAlignment="1">
      <alignment horizontal="right" vertical="center"/>
    </xf>
    <xf numFmtId="0" fontId="46" fillId="0" borderId="0" xfId="0" applyFont="1" applyAlignment="1">
      <alignment horizontal="left" vertical="center"/>
    </xf>
    <xf numFmtId="20" fontId="46" fillId="0" borderId="0" xfId="0" applyNumberFormat="1" applyFont="1" applyAlignment="1">
      <alignment vertical="center"/>
    </xf>
    <xf numFmtId="20" fontId="47" fillId="0" borderId="0" xfId="0" applyNumberFormat="1" applyFont="1" applyFill="1" applyAlignment="1">
      <alignment horizontal="left" vertical="center"/>
    </xf>
    <xf numFmtId="0" fontId="47" fillId="0" borderId="0" xfId="0" applyFont="1" applyFill="1" applyAlignment="1">
      <alignment vertical="center"/>
    </xf>
    <xf numFmtId="0" fontId="0" fillId="0" borderId="50" xfId="116" applyFont="1" applyFill="1" applyBorder="1" applyAlignment="1" applyProtection="1">
      <alignment horizontal="center" vertical="center" shrinkToFit="1"/>
    </xf>
    <xf numFmtId="184" fontId="0" fillId="0" borderId="20" xfId="0" applyNumberFormat="1" applyBorder="1" applyAlignment="1" applyProtection="1">
      <alignment vertical="center"/>
    </xf>
    <xf numFmtId="184" fontId="0" fillId="0" borderId="21" xfId="0" applyNumberFormat="1" applyBorder="1" applyAlignment="1" applyProtection="1">
      <alignment vertical="center"/>
      <protection locked="0"/>
    </xf>
    <xf numFmtId="184" fontId="0" fillId="0" borderId="22" xfId="0" applyNumberFormat="1" applyFill="1" applyBorder="1" applyAlignment="1" applyProtection="1">
      <alignment vertical="center"/>
      <protection locked="0"/>
    </xf>
    <xf numFmtId="184" fontId="0" fillId="0" borderId="45" xfId="0" applyNumberFormat="1" applyFill="1" applyBorder="1" applyAlignment="1" applyProtection="1">
      <alignment vertical="center"/>
      <protection locked="0"/>
    </xf>
    <xf numFmtId="184" fontId="0" fillId="0" borderId="0" xfId="0" applyNumberFormat="1" applyBorder="1" applyAlignment="1" applyProtection="1">
      <alignment vertical="center"/>
      <protection locked="0"/>
    </xf>
    <xf numFmtId="184" fontId="0" fillId="0" borderId="22" xfId="0" applyNumberFormat="1" applyBorder="1" applyAlignment="1" applyProtection="1">
      <alignment vertical="center"/>
      <protection locked="0"/>
    </xf>
    <xf numFmtId="184" fontId="0" fillId="0" borderId="48" xfId="0" applyNumberFormat="1" applyBorder="1" applyAlignment="1" applyProtection="1">
      <alignment vertical="center"/>
      <protection locked="0"/>
    </xf>
    <xf numFmtId="184" fontId="0" fillId="43" borderId="23" xfId="0" applyNumberFormat="1" applyFill="1" applyBorder="1" applyAlignment="1" applyProtection="1">
      <alignment vertical="center"/>
      <protection locked="0"/>
    </xf>
    <xf numFmtId="184" fontId="0" fillId="0" borderId="24" xfId="0" applyNumberFormat="1" applyBorder="1" applyAlignment="1" applyProtection="1">
      <alignment vertical="center"/>
      <protection locked="0"/>
    </xf>
    <xf numFmtId="184" fontId="0" fillId="0" borderId="25" xfId="0" applyNumberFormat="1" applyFill="1" applyBorder="1" applyAlignment="1" applyProtection="1">
      <alignment vertical="center"/>
      <protection locked="0"/>
    </xf>
    <xf numFmtId="184" fontId="0" fillId="0" borderId="25" xfId="0" applyNumberFormat="1" applyBorder="1" applyAlignment="1" applyProtection="1">
      <alignment vertical="center"/>
      <protection locked="0"/>
    </xf>
    <xf numFmtId="184" fontId="0" fillId="0" borderId="49" xfId="0" applyNumberFormat="1" applyBorder="1" applyAlignment="1" applyProtection="1">
      <alignment vertical="center"/>
      <protection locked="0"/>
    </xf>
    <xf numFmtId="184" fontId="0" fillId="43" borderId="26" xfId="0" applyNumberFormat="1" applyFill="1" applyBorder="1" applyAlignment="1" applyProtection="1">
      <alignment vertical="center"/>
      <protection locked="0"/>
    </xf>
    <xf numFmtId="184" fontId="0" fillId="0" borderId="24" xfId="0" applyNumberFormat="1" applyBorder="1" applyAlignment="1" applyProtection="1">
      <alignment horizontal="right" vertical="center"/>
      <protection locked="0"/>
    </xf>
    <xf numFmtId="184" fontId="0" fillId="0" borderId="27" xfId="0" applyNumberFormat="1" applyBorder="1" applyAlignment="1" applyProtection="1">
      <alignment vertical="center"/>
      <protection locked="0"/>
    </xf>
    <xf numFmtId="184" fontId="0" fillId="0" borderId="28" xfId="0" applyNumberFormat="1" applyFill="1" applyBorder="1" applyAlignment="1" applyProtection="1">
      <alignment vertical="center"/>
      <protection locked="0"/>
    </xf>
    <xf numFmtId="184" fontId="0" fillId="0" borderId="44" xfId="0" applyNumberFormat="1" applyFill="1" applyBorder="1" applyAlignment="1" applyProtection="1">
      <alignment vertical="center"/>
      <protection locked="0"/>
    </xf>
    <xf numFmtId="184" fontId="0" fillId="0" borderId="44" xfId="0" applyNumberFormat="1" applyBorder="1" applyAlignment="1" applyProtection="1">
      <alignment vertical="center"/>
      <protection locked="0"/>
    </xf>
    <xf numFmtId="184" fontId="0" fillId="0" borderId="28" xfId="0" applyNumberFormat="1" applyBorder="1" applyAlignment="1" applyProtection="1">
      <alignment vertical="center"/>
      <protection locked="0"/>
    </xf>
    <xf numFmtId="184" fontId="0" fillId="0" borderId="37" xfId="0" applyNumberFormat="1" applyBorder="1" applyAlignment="1" applyProtection="1">
      <alignment vertical="center"/>
      <protection locked="0"/>
    </xf>
    <xf numFmtId="184" fontId="0" fillId="43" borderId="29" xfId="0" applyNumberFormat="1" applyFill="1" applyBorder="1" applyAlignment="1" applyProtection="1">
      <alignment vertical="center"/>
      <protection locked="0"/>
    </xf>
    <xf numFmtId="184" fontId="0" fillId="0" borderId="20" xfId="0" applyNumberFormat="1" applyBorder="1" applyAlignment="1">
      <alignment vertical="center"/>
    </xf>
    <xf numFmtId="184" fontId="0" fillId="0" borderId="66" xfId="0" applyNumberFormat="1" applyBorder="1" applyAlignment="1" applyProtection="1">
      <alignment vertical="center"/>
      <protection locked="0"/>
    </xf>
    <xf numFmtId="184" fontId="0" fillId="0" borderId="45" xfId="0" applyNumberFormat="1" applyBorder="1" applyAlignment="1" applyProtection="1">
      <alignment vertical="center"/>
      <protection locked="0"/>
    </xf>
    <xf numFmtId="184" fontId="0" fillId="0" borderId="64" xfId="0" applyNumberFormat="1" applyBorder="1" applyAlignment="1" applyProtection="1">
      <alignment vertical="center"/>
      <protection locked="0"/>
    </xf>
    <xf numFmtId="184" fontId="0" fillId="0" borderId="20" xfId="0" applyNumberFormat="1" applyFont="1" applyBorder="1" applyAlignment="1">
      <alignment vertical="center"/>
    </xf>
    <xf numFmtId="184" fontId="0" fillId="0" borderId="63" xfId="0" applyNumberFormat="1" applyBorder="1" applyAlignment="1" applyProtection="1">
      <alignment vertical="center"/>
      <protection locked="0"/>
    </xf>
    <xf numFmtId="184" fontId="0" fillId="0" borderId="25" xfId="0" applyNumberFormat="1" applyBorder="1" applyAlignment="1">
      <alignment vertical="center"/>
    </xf>
    <xf numFmtId="184" fontId="0" fillId="0" borderId="32" xfId="34" applyNumberFormat="1" applyFont="1" applyFill="1" applyBorder="1" applyAlignment="1" applyProtection="1">
      <alignment vertical="center"/>
    </xf>
    <xf numFmtId="184" fontId="0" fillId="0" borderId="33" xfId="0" applyNumberFormat="1" applyBorder="1" applyAlignment="1">
      <alignment vertical="center"/>
    </xf>
    <xf numFmtId="184" fontId="0" fillId="0" borderId="34" xfId="0" applyNumberFormat="1" applyBorder="1" applyAlignment="1">
      <alignment vertical="center"/>
    </xf>
    <xf numFmtId="184" fontId="0" fillId="0" borderId="35" xfId="0" applyNumberFormat="1" applyBorder="1" applyAlignment="1">
      <alignment vertical="center"/>
    </xf>
    <xf numFmtId="184" fontId="0" fillId="0" borderId="32" xfId="0" applyNumberFormat="1" applyBorder="1" applyAlignment="1">
      <alignment vertical="center"/>
    </xf>
    <xf numFmtId="184" fontId="0" fillId="0" borderId="32" xfId="0" applyNumberFormat="1" applyBorder="1" applyAlignment="1" applyProtection="1">
      <alignment vertical="center"/>
    </xf>
    <xf numFmtId="184" fontId="0" fillId="0" borderId="33" xfId="0" applyNumberFormat="1" applyBorder="1" applyAlignment="1" applyProtection="1">
      <alignment vertical="center"/>
    </xf>
    <xf numFmtId="184" fontId="0" fillId="0" borderId="34" xfId="0" applyNumberFormat="1" applyFill="1" applyBorder="1" applyAlignment="1" applyProtection="1">
      <alignment vertical="center"/>
    </xf>
    <xf numFmtId="184" fontId="0" fillId="0" borderId="47" xfId="0" applyNumberFormat="1" applyBorder="1" applyAlignment="1" applyProtection="1">
      <alignment vertical="center"/>
    </xf>
    <xf numFmtId="184" fontId="0" fillId="0" borderId="34" xfId="0" applyNumberFormat="1" applyBorder="1" applyAlignment="1" applyProtection="1">
      <alignment vertical="center"/>
    </xf>
    <xf numFmtId="184" fontId="0" fillId="43" borderId="35" xfId="0" applyNumberFormat="1" applyFill="1" applyBorder="1" applyAlignment="1" applyProtection="1">
      <alignment vertical="center"/>
    </xf>
    <xf numFmtId="184" fontId="0" fillId="0" borderId="20" xfId="0" applyNumberFormat="1" applyFill="1" applyBorder="1" applyAlignment="1">
      <alignment vertical="center"/>
    </xf>
    <xf numFmtId="184" fontId="0" fillId="0" borderId="18" xfId="28" applyNumberFormat="1" applyFont="1" applyFill="1" applyBorder="1" applyAlignment="1" applyProtection="1">
      <alignment vertical="center"/>
    </xf>
    <xf numFmtId="184" fontId="0" fillId="0" borderId="41" xfId="28" applyNumberFormat="1" applyFont="1" applyFill="1" applyBorder="1" applyAlignment="1" applyProtection="1">
      <alignment vertical="center"/>
    </xf>
    <xf numFmtId="184" fontId="0" fillId="0" borderId="42" xfId="28" applyNumberFormat="1" applyFont="1" applyFill="1" applyBorder="1" applyAlignment="1" applyProtection="1">
      <alignment vertical="center"/>
    </xf>
    <xf numFmtId="184" fontId="0" fillId="0" borderId="43" xfId="0" applyNumberFormat="1" applyBorder="1" applyAlignment="1">
      <alignment vertical="center"/>
    </xf>
    <xf numFmtId="179" fontId="0" fillId="0" borderId="51" xfId="0" applyNumberFormat="1" applyBorder="1" applyAlignment="1" applyProtection="1">
      <alignment vertical="center"/>
      <protection locked="0"/>
    </xf>
    <xf numFmtId="179" fontId="0" fillId="0" borderId="51" xfId="0" applyNumberFormat="1" applyFont="1" applyBorder="1" applyAlignment="1" applyProtection="1">
      <alignment vertical="center"/>
      <protection locked="0"/>
    </xf>
    <xf numFmtId="0" fontId="38" fillId="0" borderId="75" xfId="90" applyFont="1" applyBorder="1" applyAlignment="1">
      <alignment horizontal="center" vertical="center"/>
    </xf>
    <xf numFmtId="0" fontId="38" fillId="0" borderId="109" xfId="90" applyFont="1" applyBorder="1" applyAlignment="1">
      <alignment horizontal="center" vertical="center"/>
    </xf>
    <xf numFmtId="0" fontId="38" fillId="0" borderId="74" xfId="90" applyFont="1" applyBorder="1" applyAlignment="1">
      <alignment horizontal="center" vertical="center"/>
    </xf>
    <xf numFmtId="0" fontId="38" fillId="0" borderId="110" xfId="90" applyFont="1" applyBorder="1" applyAlignment="1">
      <alignment horizontal="center" vertical="center"/>
    </xf>
    <xf numFmtId="0" fontId="38" fillId="0" borderId="115" xfId="90" applyFont="1" applyBorder="1" applyAlignment="1">
      <alignment horizontal="center" vertical="center"/>
    </xf>
    <xf numFmtId="0" fontId="38" fillId="0" borderId="116" xfId="90" applyFont="1" applyBorder="1" applyAlignment="1">
      <alignment horizontal="center" vertical="center"/>
    </xf>
    <xf numFmtId="0" fontId="38" fillId="0" borderId="136" xfId="90" applyFont="1" applyBorder="1" applyAlignment="1">
      <alignment horizontal="center" vertical="center"/>
    </xf>
    <xf numFmtId="49" fontId="38" fillId="0" borderId="92" xfId="90" quotePrefix="1" applyNumberFormat="1" applyFont="1" applyBorder="1" applyAlignment="1">
      <alignment horizontal="center" vertical="center"/>
    </xf>
    <xf numFmtId="49" fontId="38" fillId="0" borderId="72" xfId="90" quotePrefix="1" applyNumberFormat="1" applyFont="1" applyBorder="1" applyAlignment="1">
      <alignment horizontal="center" vertical="center"/>
    </xf>
    <xf numFmtId="49" fontId="38" fillId="0" borderId="93" xfId="90" quotePrefix="1" applyNumberFormat="1" applyFont="1" applyBorder="1" applyAlignment="1">
      <alignment horizontal="center" vertical="center"/>
    </xf>
    <xf numFmtId="182" fontId="38" fillId="0" borderId="119" xfId="90" applyNumberFormat="1" applyFont="1" applyBorder="1" applyAlignment="1">
      <alignment horizontal="center" vertical="center"/>
    </xf>
    <xf numFmtId="182" fontId="38" fillId="0" borderId="83" xfId="90" applyNumberFormat="1" applyFont="1" applyBorder="1" applyAlignment="1">
      <alignment horizontal="center" vertical="center"/>
    </xf>
    <xf numFmtId="182" fontId="38" fillId="0" borderId="118" xfId="90" applyNumberFormat="1" applyFont="1" applyBorder="1" applyAlignment="1">
      <alignment horizontal="center" vertical="center"/>
    </xf>
    <xf numFmtId="182" fontId="38" fillId="0" borderId="125" xfId="90" applyNumberFormat="1" applyFont="1" applyBorder="1" applyAlignment="1">
      <alignment horizontal="center" vertical="center"/>
    </xf>
    <xf numFmtId="182" fontId="38" fillId="0" borderId="126" xfId="90" applyNumberFormat="1" applyFont="1" applyBorder="1" applyAlignment="1">
      <alignment horizontal="center" vertical="center"/>
    </xf>
    <xf numFmtId="0" fontId="38" fillId="0" borderId="125" xfId="90" applyFont="1" applyBorder="1" applyAlignment="1">
      <alignment horizontal="center" vertical="center"/>
    </xf>
    <xf numFmtId="0" fontId="38" fillId="0" borderId="129" xfId="90" applyFont="1" applyBorder="1" applyAlignment="1">
      <alignment horizontal="center" vertical="center"/>
    </xf>
    <xf numFmtId="0" fontId="38" fillId="0" borderId="126" xfId="90" applyFont="1" applyBorder="1" applyAlignment="1">
      <alignment horizontal="center" vertical="center"/>
    </xf>
    <xf numFmtId="20" fontId="38" fillId="0" borderId="125" xfId="90" applyNumberFormat="1" applyFont="1" applyBorder="1" applyAlignment="1">
      <alignment horizontal="center" vertical="center"/>
    </xf>
    <xf numFmtId="20" fontId="38" fillId="0" borderId="129" xfId="90" applyNumberFormat="1" applyFont="1" applyBorder="1" applyAlignment="1">
      <alignment horizontal="center" vertical="center"/>
    </xf>
    <xf numFmtId="20" fontId="38" fillId="0" borderId="126" xfId="90" applyNumberFormat="1" applyFont="1" applyBorder="1" applyAlignment="1">
      <alignment horizontal="center" vertical="center"/>
    </xf>
    <xf numFmtId="49" fontId="38" fillId="0" borderId="125" xfId="90" quotePrefix="1" applyNumberFormat="1" applyFont="1" applyBorder="1" applyAlignment="1">
      <alignment horizontal="center" vertical="center"/>
    </xf>
    <xf numFmtId="49" fontId="38" fillId="0" borderId="129" xfId="90" quotePrefix="1" applyNumberFormat="1" applyFont="1" applyBorder="1" applyAlignment="1">
      <alignment horizontal="center" vertical="center"/>
    </xf>
    <xf numFmtId="49" fontId="38" fillId="0" borderId="126" xfId="90" quotePrefix="1" applyNumberFormat="1" applyFont="1" applyBorder="1" applyAlignment="1">
      <alignment horizontal="center" vertical="center"/>
    </xf>
    <xf numFmtId="182" fontId="38" fillId="0" borderId="114" xfId="90" applyNumberFormat="1" applyFont="1" applyBorder="1" applyAlignment="1">
      <alignment horizontal="center" vertical="center"/>
    </xf>
    <xf numFmtId="182" fontId="38" fillId="0" borderId="72" xfId="90" applyNumberFormat="1" applyFont="1" applyBorder="1" applyAlignment="1">
      <alignment horizontal="center" vertical="center"/>
    </xf>
    <xf numFmtId="182" fontId="38" fillId="0" borderId="93" xfId="90" applyNumberFormat="1" applyFont="1" applyBorder="1" applyAlignment="1">
      <alignment horizontal="center" vertical="center"/>
    </xf>
    <xf numFmtId="182" fontId="38" fillId="0" borderId="92" xfId="90" applyNumberFormat="1" applyFont="1" applyBorder="1" applyAlignment="1">
      <alignment horizontal="center" vertical="center"/>
    </xf>
    <xf numFmtId="20" fontId="38" fillId="0" borderId="92" xfId="90" applyNumberFormat="1" applyFont="1" applyBorder="1" applyAlignment="1">
      <alignment horizontal="center" vertical="center"/>
    </xf>
    <xf numFmtId="20" fontId="38" fillId="0" borderId="72" xfId="90" applyNumberFormat="1" applyFont="1" applyBorder="1" applyAlignment="1">
      <alignment horizontal="center" vertical="center"/>
    </xf>
    <xf numFmtId="20" fontId="38" fillId="0" borderId="93" xfId="90" applyNumberFormat="1" applyFont="1" applyBorder="1" applyAlignment="1">
      <alignment horizontal="center" vertical="center"/>
    </xf>
    <xf numFmtId="49" fontId="38" fillId="0" borderId="98" xfId="90" quotePrefix="1" applyNumberFormat="1" applyFont="1" applyBorder="1" applyAlignment="1">
      <alignment horizontal="center" vertical="center"/>
    </xf>
    <xf numFmtId="49" fontId="38" fillId="0" borderId="99" xfId="90" quotePrefix="1" applyNumberFormat="1" applyFont="1" applyBorder="1" applyAlignment="1">
      <alignment horizontal="center" vertical="center"/>
    </xf>
    <xf numFmtId="49" fontId="38" fillId="0" borderId="100" xfId="90" quotePrefix="1" applyNumberFormat="1" applyFont="1" applyBorder="1" applyAlignment="1">
      <alignment horizontal="center" vertical="center"/>
    </xf>
    <xf numFmtId="0" fontId="38" fillId="0" borderId="95" xfId="90" applyFont="1" applyBorder="1" applyAlignment="1">
      <alignment horizontal="center" vertical="center"/>
    </xf>
    <xf numFmtId="0" fontId="38" fillId="0" borderId="96" xfId="90" applyFont="1" applyBorder="1" applyAlignment="1">
      <alignment horizontal="center" vertical="center"/>
    </xf>
    <xf numFmtId="0" fontId="40" fillId="0" borderId="96" xfId="90" applyFont="1" applyBorder="1" applyAlignment="1">
      <alignment horizontal="center" vertical="center"/>
    </xf>
    <xf numFmtId="0" fontId="40" fillId="0" borderId="97" xfId="90" applyFont="1" applyBorder="1" applyAlignment="1">
      <alignment horizontal="center" vertical="center"/>
    </xf>
    <xf numFmtId="183" fontId="38" fillId="0" borderId="98" xfId="90" applyNumberFormat="1" applyFont="1" applyBorder="1" applyAlignment="1">
      <alignment horizontal="center" vertical="center"/>
    </xf>
    <xf numFmtId="183" fontId="38" fillId="0" borderId="99" xfId="90" applyNumberFormat="1" applyFont="1" applyBorder="1" applyAlignment="1">
      <alignment horizontal="center" vertical="center"/>
    </xf>
    <xf numFmtId="183" fontId="38" fillId="0" borderId="142" xfId="90" applyNumberFormat="1" applyFont="1" applyBorder="1" applyAlignment="1">
      <alignment horizontal="center" vertical="center"/>
    </xf>
    <xf numFmtId="183" fontId="38" fillId="0" borderId="138" xfId="90" applyNumberFormat="1" applyFont="1" applyBorder="1" applyAlignment="1">
      <alignment horizontal="center" vertical="center"/>
    </xf>
    <xf numFmtId="183" fontId="38" fillId="0" borderId="100" xfId="90" applyNumberFormat="1" applyFont="1" applyBorder="1" applyAlignment="1">
      <alignment horizontal="center" vertical="center"/>
    </xf>
    <xf numFmtId="0" fontId="38" fillId="0" borderId="89" xfId="90" applyFont="1" applyBorder="1" applyAlignment="1">
      <alignment horizontal="center" vertical="center"/>
    </xf>
    <xf numFmtId="0" fontId="38" fillId="0" borderId="90" xfId="90" applyFont="1" applyBorder="1" applyAlignment="1">
      <alignment horizontal="center" vertical="center"/>
    </xf>
    <xf numFmtId="0" fontId="50" fillId="0" borderId="90" xfId="90" applyFont="1" applyBorder="1" applyAlignment="1">
      <alignment horizontal="center" vertical="center"/>
    </xf>
    <xf numFmtId="0" fontId="50" fillId="0" borderId="91" xfId="90" applyFont="1" applyBorder="1" applyAlignment="1">
      <alignment horizontal="center" vertical="center"/>
    </xf>
    <xf numFmtId="183" fontId="38" fillId="0" borderId="92" xfId="90" applyNumberFormat="1" applyFont="1" applyBorder="1" applyAlignment="1">
      <alignment horizontal="center" vertical="center"/>
    </xf>
    <xf numFmtId="183" fontId="38" fillId="0" borderId="72" xfId="90" applyNumberFormat="1" applyFont="1" applyBorder="1" applyAlignment="1">
      <alignment horizontal="center" vertical="center"/>
    </xf>
    <xf numFmtId="183" fontId="38" fillId="0" borderId="141" xfId="90" applyNumberFormat="1" applyFont="1" applyBorder="1" applyAlignment="1">
      <alignment horizontal="center" vertical="center"/>
    </xf>
    <xf numFmtId="183" fontId="38" fillId="0" borderId="135" xfId="90" applyNumberFormat="1" applyFont="1" applyBorder="1" applyAlignment="1">
      <alignment horizontal="center" vertical="center"/>
    </xf>
    <xf numFmtId="183" fontId="38" fillId="0" borderId="93" xfId="90" applyNumberFormat="1" applyFont="1" applyBorder="1" applyAlignment="1">
      <alignment horizontal="center" vertical="center"/>
    </xf>
    <xf numFmtId="0" fontId="38" fillId="0" borderId="92" xfId="90" applyFont="1" applyBorder="1" applyAlignment="1">
      <alignment horizontal="left" vertical="center"/>
    </xf>
    <xf numFmtId="0" fontId="38" fillId="0" borderId="72" xfId="90" applyFont="1" applyBorder="1" applyAlignment="1">
      <alignment horizontal="left" vertical="center"/>
    </xf>
    <xf numFmtId="0" fontId="38" fillId="0" borderId="94" xfId="90" applyFont="1" applyBorder="1" applyAlignment="1">
      <alignment horizontal="left" vertical="center"/>
    </xf>
    <xf numFmtId="0" fontId="41" fillId="0" borderId="84" xfId="90" applyFont="1" applyBorder="1" applyAlignment="1">
      <alignment horizontal="center" vertical="center"/>
    </xf>
    <xf numFmtId="0" fontId="38" fillId="0" borderId="85" xfId="90" applyFont="1" applyBorder="1" applyAlignment="1">
      <alignment horizontal="center" vertical="center"/>
    </xf>
    <xf numFmtId="0" fontId="38" fillId="0" borderId="86" xfId="90" applyFont="1" applyBorder="1" applyAlignment="1">
      <alignment horizontal="center" vertical="center"/>
    </xf>
    <xf numFmtId="0" fontId="38" fillId="0" borderId="140" xfId="90" applyFont="1" applyBorder="1" applyAlignment="1">
      <alignment horizontal="center" vertical="center"/>
    </xf>
    <xf numFmtId="0" fontId="38" fillId="0" borderId="137" xfId="90" applyFont="1" applyBorder="1" applyAlignment="1">
      <alignment horizontal="center" vertical="center"/>
    </xf>
    <xf numFmtId="20" fontId="38" fillId="0" borderId="120" xfId="90" applyNumberFormat="1" applyFont="1" applyBorder="1" applyAlignment="1">
      <alignment horizontal="center" vertical="center"/>
    </xf>
    <xf numFmtId="20" fontId="38" fillId="0" borderId="117" xfId="90" applyNumberFormat="1" applyFont="1" applyBorder="1" applyAlignment="1">
      <alignment horizontal="center" vertical="center"/>
    </xf>
    <xf numFmtId="20" fontId="38" fillId="0" borderId="121" xfId="90" applyNumberFormat="1" applyFont="1" applyBorder="1" applyAlignment="1">
      <alignment horizontal="center" vertical="center"/>
    </xf>
    <xf numFmtId="182" fontId="38" fillId="0" borderId="113" xfId="90" applyNumberFormat="1" applyFont="1" applyBorder="1" applyAlignment="1">
      <alignment horizontal="center" vertical="center"/>
    </xf>
    <xf numFmtId="182" fontId="38" fillId="0" borderId="99" xfId="90" applyNumberFormat="1" applyFont="1" applyBorder="1" applyAlignment="1">
      <alignment horizontal="center" vertical="center"/>
    </xf>
    <xf numFmtId="182" fontId="38" fillId="0" borderId="100" xfId="90" applyNumberFormat="1" applyFont="1" applyBorder="1" applyAlignment="1">
      <alignment horizontal="center" vertical="center"/>
    </xf>
    <xf numFmtId="182" fontId="38" fillId="0" borderId="123" xfId="90" applyNumberFormat="1" applyFont="1" applyBorder="1" applyAlignment="1">
      <alignment horizontal="center" vertical="center"/>
    </xf>
    <xf numFmtId="182" fontId="38" fillId="0" borderId="117" xfId="90" applyNumberFormat="1" applyFont="1" applyBorder="1" applyAlignment="1">
      <alignment horizontal="center" vertical="center"/>
    </xf>
    <xf numFmtId="182" fontId="38" fillId="0" borderId="121" xfId="90" applyNumberFormat="1" applyFont="1" applyBorder="1" applyAlignment="1">
      <alignment horizontal="center" vertical="center"/>
    </xf>
    <xf numFmtId="182" fontId="38" fillId="0" borderId="120" xfId="90" applyNumberFormat="1" applyFont="1" applyBorder="1" applyAlignment="1">
      <alignment horizontal="center" vertical="center"/>
    </xf>
    <xf numFmtId="0" fontId="38" fillId="0" borderId="120" xfId="90" applyFont="1" applyBorder="1" applyAlignment="1">
      <alignment horizontal="center" vertical="center"/>
    </xf>
    <xf numFmtId="0" fontId="38" fillId="0" borderId="117" xfId="90" applyFont="1" applyBorder="1" applyAlignment="1">
      <alignment horizontal="center" vertical="center"/>
    </xf>
    <xf numFmtId="0" fontId="38" fillId="0" borderId="121" xfId="90" applyFont="1" applyBorder="1" applyAlignment="1">
      <alignment horizontal="center" vertical="center"/>
    </xf>
    <xf numFmtId="0" fontId="38" fillId="0" borderId="127" xfId="90" applyFont="1" applyBorder="1" applyAlignment="1">
      <alignment horizontal="center" vertical="center"/>
    </xf>
    <xf numFmtId="0" fontId="38" fillId="0" borderId="139" xfId="90" applyFont="1" applyBorder="1" applyAlignment="1">
      <alignment horizontal="center" vertical="center"/>
    </xf>
    <xf numFmtId="0" fontId="38" fillId="0" borderId="128" xfId="90" applyFont="1" applyBorder="1" applyAlignment="1">
      <alignment horizontal="center" vertical="center"/>
    </xf>
    <xf numFmtId="182" fontId="45" fillId="0" borderId="98" xfId="90" applyNumberFormat="1" applyFont="1" applyBorder="1" applyAlignment="1">
      <alignment horizontal="center" vertical="center"/>
    </xf>
    <xf numFmtId="182" fontId="45" fillId="0" borderId="100" xfId="90" applyNumberFormat="1" applyFont="1" applyBorder="1" applyAlignment="1">
      <alignment horizontal="center" vertical="center"/>
    </xf>
    <xf numFmtId="49" fontId="38" fillId="0" borderId="120" xfId="90" quotePrefix="1" applyNumberFormat="1" applyFont="1" applyBorder="1" applyAlignment="1">
      <alignment horizontal="center" vertical="center"/>
    </xf>
    <xf numFmtId="49" fontId="38" fillId="0" borderId="117" xfId="90" quotePrefix="1" applyNumberFormat="1" applyFont="1" applyBorder="1" applyAlignment="1">
      <alignment horizontal="center" vertical="center"/>
    </xf>
    <xf numFmtId="49" fontId="38" fillId="0" borderId="121" xfId="90" quotePrefix="1" applyNumberFormat="1" applyFont="1" applyBorder="1" applyAlignment="1">
      <alignment horizontal="center" vertical="center"/>
    </xf>
    <xf numFmtId="49" fontId="38" fillId="0" borderId="94" xfId="90" quotePrefix="1" applyNumberFormat="1" applyFont="1" applyBorder="1" applyAlignment="1">
      <alignment horizontal="center" vertical="center"/>
    </xf>
    <xf numFmtId="49" fontId="38" fillId="0" borderId="124" xfId="90" quotePrefix="1" applyNumberFormat="1" applyFont="1" applyBorder="1" applyAlignment="1">
      <alignment horizontal="center" vertical="center"/>
    </xf>
    <xf numFmtId="49" fontId="38" fillId="0" borderId="122" xfId="90" quotePrefix="1" applyNumberFormat="1" applyFont="1" applyBorder="1" applyAlignment="1">
      <alignment horizontal="center" vertical="center"/>
    </xf>
    <xf numFmtId="0" fontId="50" fillId="0" borderId="132" xfId="90" applyFont="1" applyBorder="1" applyAlignment="1">
      <alignment horizontal="center" vertical="center"/>
    </xf>
    <xf numFmtId="0" fontId="50" fillId="0" borderId="118" xfId="90" applyFont="1" applyBorder="1" applyAlignment="1">
      <alignment horizontal="center" vertical="center"/>
    </xf>
    <xf numFmtId="0" fontId="38" fillId="0" borderId="119" xfId="90" applyFont="1" applyBorder="1" applyAlignment="1">
      <alignment horizontal="center" vertical="center"/>
    </xf>
    <xf numFmtId="0" fontId="38" fillId="0" borderId="131" xfId="90" applyFont="1" applyBorder="1" applyAlignment="1">
      <alignment horizontal="center" vertical="center"/>
    </xf>
    <xf numFmtId="183" fontId="38" fillId="0" borderId="111" xfId="90" applyNumberFormat="1" applyFont="1" applyBorder="1" applyAlignment="1">
      <alignment horizontal="center" vertical="center"/>
    </xf>
    <xf numFmtId="183" fontId="38" fillId="0" borderId="112" xfId="90" applyNumberFormat="1" applyFont="1" applyBorder="1" applyAlignment="1">
      <alignment horizontal="center" vertical="center"/>
    </xf>
    <xf numFmtId="183" fontId="38" fillId="0" borderId="88" xfId="90" applyNumberFormat="1" applyFont="1" applyBorder="1" applyAlignment="1">
      <alignment horizontal="center" vertical="center"/>
    </xf>
    <xf numFmtId="183" fontId="38" fillId="0" borderId="87" xfId="90" applyNumberFormat="1" applyFont="1" applyBorder="1" applyAlignment="1">
      <alignment horizontal="center" vertical="center"/>
    </xf>
    <xf numFmtId="183" fontId="38" fillId="0" borderId="130" xfId="90" applyNumberFormat="1" applyFont="1" applyBorder="1" applyAlignment="1">
      <alignment horizontal="center" vertical="center"/>
    </xf>
    <xf numFmtId="0" fontId="50" fillId="0" borderId="133" xfId="90" applyFont="1" applyBorder="1" applyAlignment="1">
      <alignment horizontal="center" vertical="center"/>
    </xf>
    <xf numFmtId="0" fontId="50" fillId="0" borderId="121" xfId="90" applyFont="1" applyBorder="1" applyAlignment="1">
      <alignment horizontal="center" vertical="center"/>
    </xf>
    <xf numFmtId="0" fontId="38" fillId="0" borderId="123" xfId="90" applyFont="1" applyBorder="1" applyAlignment="1">
      <alignment horizontal="center" vertical="center"/>
    </xf>
    <xf numFmtId="0" fontId="38" fillId="0" borderId="134" xfId="90" applyFont="1" applyBorder="1" applyAlignment="1">
      <alignment horizontal="center" vertical="center"/>
    </xf>
    <xf numFmtId="0" fontId="38" fillId="0" borderId="98" xfId="90" applyFont="1" applyBorder="1" applyAlignment="1">
      <alignment horizontal="left" vertical="center"/>
    </xf>
    <xf numFmtId="0" fontId="38" fillId="0" borderId="99" xfId="90" applyFont="1" applyBorder="1" applyAlignment="1">
      <alignment horizontal="left" vertical="center"/>
    </xf>
    <xf numFmtId="0" fontId="38" fillId="0" borderId="101" xfId="90" applyFont="1" applyBorder="1" applyAlignment="1">
      <alignment horizontal="left" vertical="center"/>
    </xf>
    <xf numFmtId="20" fontId="38" fillId="0" borderId="98" xfId="90" applyNumberFormat="1" applyFont="1" applyBorder="1" applyAlignment="1">
      <alignment horizontal="center" vertical="center"/>
    </xf>
    <xf numFmtId="20" fontId="38" fillId="0" borderId="99" xfId="90" applyNumberFormat="1" applyFont="1" applyBorder="1" applyAlignment="1">
      <alignment horizontal="center" vertical="center"/>
    </xf>
    <xf numFmtId="20" fontId="38" fillId="0" borderId="101" xfId="90" applyNumberFormat="1" applyFont="1" applyBorder="1" applyAlignment="1">
      <alignment horizontal="center" vertical="center"/>
    </xf>
    <xf numFmtId="0" fontId="47" fillId="0" borderId="120" xfId="90" applyFont="1" applyBorder="1" applyAlignment="1">
      <alignment horizontal="left" vertical="center"/>
    </xf>
    <xf numFmtId="0" fontId="47" fillId="0" borderId="117" xfId="90" applyFont="1" applyBorder="1" applyAlignment="1">
      <alignment horizontal="left" vertical="center"/>
    </xf>
    <xf numFmtId="0" fontId="47" fillId="0" borderId="122" xfId="90" applyFont="1" applyBorder="1" applyAlignment="1">
      <alignment horizontal="left" vertical="center"/>
    </xf>
    <xf numFmtId="0" fontId="38" fillId="0" borderId="125" xfId="90" applyFont="1" applyBorder="1" applyAlignment="1">
      <alignment horizontal="left" vertical="center"/>
    </xf>
    <xf numFmtId="0" fontId="38" fillId="0" borderId="129" xfId="90" applyFont="1" applyBorder="1" applyAlignment="1">
      <alignment horizontal="left" vertical="center"/>
    </xf>
    <xf numFmtId="0" fontId="38" fillId="0" borderId="124" xfId="90" applyFont="1" applyBorder="1" applyAlignment="1">
      <alignment horizontal="left" vertical="center"/>
    </xf>
    <xf numFmtId="20" fontId="38" fillId="0" borderId="100" xfId="90" applyNumberFormat="1" applyFont="1" applyBorder="1" applyAlignment="1">
      <alignment horizontal="center" vertical="center"/>
    </xf>
    <xf numFmtId="0" fontId="41" fillId="0" borderId="72" xfId="90" applyFont="1" applyBorder="1" applyAlignment="1">
      <alignment horizontal="left" vertical="center"/>
    </xf>
    <xf numFmtId="0" fontId="33" fillId="0" borderId="0" xfId="0" applyFont="1" applyBorder="1" applyAlignment="1" applyProtection="1">
      <alignment horizontal="center" vertical="center"/>
    </xf>
    <xf numFmtId="0" fontId="0" fillId="0" borderId="106" xfId="0" applyFont="1" applyFill="1" applyBorder="1" applyAlignment="1" applyProtection="1">
      <alignment horizontal="justify" vertical="center"/>
    </xf>
    <xf numFmtId="0" fontId="0" fillId="0" borderId="107" xfId="0" applyFont="1" applyFill="1" applyBorder="1" applyAlignment="1" applyProtection="1">
      <alignment horizontal="justify" vertical="center"/>
    </xf>
    <xf numFmtId="0" fontId="0" fillId="0" borderId="104" xfId="0" applyFont="1" applyFill="1" applyBorder="1" applyAlignment="1" applyProtection="1">
      <alignment horizontal="justify" vertical="center"/>
    </xf>
    <xf numFmtId="0" fontId="0" fillId="0" borderId="105" xfId="0" applyFont="1" applyFill="1" applyBorder="1" applyAlignment="1" applyProtection="1">
      <alignment horizontal="justify" vertical="center"/>
    </xf>
    <xf numFmtId="0" fontId="0" fillId="0" borderId="102" xfId="0" applyFont="1" applyFill="1" applyBorder="1" applyAlignment="1" applyProtection="1">
      <alignment horizontal="justify" vertical="center" wrapText="1"/>
    </xf>
    <xf numFmtId="0" fontId="0" fillId="0" borderId="103" xfId="0" applyFont="1" applyFill="1" applyBorder="1" applyAlignment="1" applyProtection="1">
      <alignment horizontal="justify" vertical="center" wrapText="1"/>
    </xf>
    <xf numFmtId="0" fontId="0" fillId="0" borderId="58" xfId="0" applyFont="1" applyFill="1" applyBorder="1" applyAlignment="1" applyProtection="1">
      <alignment horizontal="center" vertical="center"/>
    </xf>
    <xf numFmtId="0" fontId="0" fillId="0" borderId="59" xfId="0" applyFont="1" applyFill="1" applyBorder="1" applyAlignment="1" applyProtection="1">
      <alignment horizontal="center" vertical="center"/>
    </xf>
    <xf numFmtId="0" fontId="33" fillId="0" borderId="0" xfId="0" applyFont="1" applyBorder="1" applyAlignment="1">
      <alignment horizontal="center" vertical="center"/>
    </xf>
    <xf numFmtId="0" fontId="0" fillId="0" borderId="55" xfId="0" applyFont="1" applyBorder="1" applyAlignment="1">
      <alignment horizontal="justify" vertical="center"/>
    </xf>
    <xf numFmtId="0" fontId="0" fillId="0" borderId="56" xfId="0" applyFont="1" applyBorder="1" applyAlignment="1">
      <alignment horizontal="justify" vertical="center"/>
    </xf>
    <xf numFmtId="0" fontId="0" fillId="0" borderId="57" xfId="0" applyFont="1" applyBorder="1" applyAlignment="1">
      <alignment horizontal="justify" vertical="center" wrapText="1"/>
    </xf>
    <xf numFmtId="0" fontId="0" fillId="0" borderId="58" xfId="0" applyFont="1" applyBorder="1" applyAlignment="1" applyProtection="1">
      <alignment horizontal="center" vertical="center"/>
    </xf>
    <xf numFmtId="0" fontId="0" fillId="0" borderId="59" xfId="0" applyFont="1" applyBorder="1" applyAlignment="1" applyProtection="1">
      <alignment horizontal="center" vertical="center"/>
    </xf>
    <xf numFmtId="0" fontId="0" fillId="0" borderId="60" xfId="0" applyFont="1" applyBorder="1" applyAlignment="1" applyProtection="1">
      <alignment horizontal="center" vertical="center"/>
    </xf>
    <xf numFmtId="14" fontId="38" fillId="35" borderId="145" xfId="183" applyNumberFormat="1" applyFont="1" applyFill="1" applyBorder="1" applyAlignment="1">
      <alignment horizontal="center" vertical="center"/>
    </xf>
    <xf numFmtId="0" fontId="38" fillId="35" borderId="145" xfId="183" applyFont="1" applyFill="1" applyBorder="1" applyAlignment="1">
      <alignment horizontal="center" vertical="center"/>
    </xf>
    <xf numFmtId="0" fontId="38" fillId="35" borderId="146" xfId="183" applyFont="1" applyFill="1" applyBorder="1" applyAlignment="1">
      <alignment horizontal="center" vertical="center"/>
    </xf>
    <xf numFmtId="0" fontId="47" fillId="38" borderId="144" xfId="183" applyFont="1" applyFill="1" applyBorder="1" applyAlignment="1">
      <alignment horizontal="center" vertical="center"/>
    </xf>
    <xf numFmtId="0" fontId="47" fillId="38" borderId="146" xfId="183" applyFont="1" applyFill="1" applyBorder="1" applyAlignment="1">
      <alignment horizontal="center" vertical="center"/>
    </xf>
    <xf numFmtId="0" fontId="47" fillId="30" borderId="144" xfId="185" applyFont="1" applyFill="1" applyBorder="1" applyAlignment="1">
      <alignment horizontal="center" vertical="center" wrapText="1"/>
    </xf>
    <xf numFmtId="0" fontId="47" fillId="30" borderId="145" xfId="185" applyFont="1" applyFill="1" applyBorder="1" applyAlignment="1">
      <alignment horizontal="center" vertical="center" wrapText="1"/>
    </xf>
    <xf numFmtId="0" fontId="47" fillId="30" borderId="146" xfId="185" applyFont="1" applyFill="1" applyBorder="1" applyAlignment="1">
      <alignment horizontal="center" vertical="center" wrapText="1"/>
    </xf>
    <xf numFmtId="0" fontId="47" fillId="31" borderId="144" xfId="183" applyFont="1" applyFill="1" applyBorder="1" applyAlignment="1">
      <alignment horizontal="center" vertical="center"/>
    </xf>
    <xf numFmtId="0" fontId="47" fillId="31" borderId="145" xfId="183" applyFont="1" applyFill="1" applyBorder="1" applyAlignment="1">
      <alignment horizontal="center" vertical="center"/>
    </xf>
    <xf numFmtId="0" fontId="47" fillId="31" borderId="146" xfId="183" applyFont="1" applyFill="1" applyBorder="1" applyAlignment="1">
      <alignment horizontal="center" vertical="center"/>
    </xf>
    <xf numFmtId="2" fontId="47" fillId="30" borderId="144" xfId="185" applyNumberFormat="1" applyFont="1" applyFill="1" applyBorder="1" applyAlignment="1">
      <alignment horizontal="center" vertical="center"/>
    </xf>
    <xf numFmtId="2" fontId="47" fillId="30" borderId="145" xfId="185" applyNumberFormat="1" applyFont="1" applyFill="1" applyBorder="1" applyAlignment="1">
      <alignment horizontal="center" vertical="center"/>
    </xf>
    <xf numFmtId="2" fontId="47" fillId="30" borderId="146" xfId="185" applyNumberFormat="1" applyFont="1" applyFill="1" applyBorder="1" applyAlignment="1">
      <alignment horizontal="center" vertical="center"/>
    </xf>
    <xf numFmtId="0" fontId="47" fillId="24" borderId="144" xfId="183" applyFont="1" applyFill="1" applyBorder="1" applyAlignment="1">
      <alignment horizontal="center" vertical="center"/>
    </xf>
    <xf numFmtId="0" fontId="47" fillId="24" borderId="145" xfId="183" applyFont="1" applyFill="1" applyBorder="1" applyAlignment="1">
      <alignment horizontal="center" vertical="center"/>
    </xf>
    <xf numFmtId="0" fontId="47" fillId="24" borderId="146" xfId="183" applyFont="1" applyFill="1" applyBorder="1" applyAlignment="1">
      <alignment horizontal="center" vertical="center"/>
    </xf>
    <xf numFmtId="0" fontId="38" fillId="35" borderId="144" xfId="183" applyFont="1" applyFill="1" applyBorder="1" applyAlignment="1">
      <alignment horizontal="right" vertical="center"/>
    </xf>
    <xf numFmtId="0" fontId="38" fillId="35" borderId="145" xfId="183" applyFont="1" applyFill="1" applyBorder="1" applyAlignment="1">
      <alignment horizontal="right" vertical="center"/>
    </xf>
    <xf numFmtId="0" fontId="0" fillId="0" borderId="54" xfId="0" applyFont="1" applyFill="1" applyBorder="1" applyAlignment="1">
      <alignment horizontal="center" vertical="center"/>
    </xf>
    <xf numFmtId="0" fontId="0" fillId="0" borderId="58" xfId="0" applyFont="1" applyBorder="1" applyAlignment="1">
      <alignment horizontal="center" vertical="center"/>
    </xf>
    <xf numFmtId="0" fontId="0" fillId="0" borderId="59" xfId="0" applyFont="1" applyBorder="1" applyAlignment="1">
      <alignment horizontal="center" vertical="center"/>
    </xf>
    <xf numFmtId="0" fontId="0" fillId="0" borderId="60" xfId="0" applyFont="1" applyBorder="1" applyAlignment="1">
      <alignment horizontal="center" vertical="center"/>
    </xf>
    <xf numFmtId="179" fontId="0" fillId="0" borderId="51" xfId="0" applyNumberFormat="1" applyBorder="1" applyAlignment="1">
      <alignment vertical="center"/>
    </xf>
    <xf numFmtId="179" fontId="0" fillId="0" borderId="53" xfId="0" applyNumberFormat="1" applyBorder="1" applyAlignment="1">
      <alignment vertical="center"/>
    </xf>
    <xf numFmtId="179" fontId="0" fillId="0" borderId="52" xfId="0" applyNumberFormat="1" applyBorder="1" applyAlignment="1">
      <alignment vertical="center"/>
    </xf>
    <xf numFmtId="0" fontId="0" fillId="0" borderId="61" xfId="0" applyFont="1" applyBorder="1" applyAlignment="1">
      <alignment horizontal="center" vertical="center"/>
    </xf>
    <xf numFmtId="0" fontId="0" fillId="0" borderId="62" xfId="0" applyFont="1" applyBorder="1" applyAlignment="1">
      <alignment horizontal="center" vertical="center" wrapText="1"/>
    </xf>
    <xf numFmtId="179" fontId="0" fillId="0" borderId="158" xfId="0" applyNumberFormat="1" applyBorder="1" applyAlignment="1" applyProtection="1">
      <alignment vertical="center"/>
      <protection locked="0"/>
    </xf>
    <xf numFmtId="0" fontId="0" fillId="0" borderId="159" xfId="0" applyFont="1" applyFill="1" applyBorder="1" applyAlignment="1" applyProtection="1">
      <alignment horizontal="center" vertical="center"/>
    </xf>
    <xf numFmtId="0" fontId="0" fillId="0" borderId="160" xfId="0" applyFont="1" applyFill="1" applyBorder="1" applyAlignment="1" applyProtection="1">
      <alignment horizontal="center" vertical="center"/>
    </xf>
    <xf numFmtId="0" fontId="0" fillId="43" borderId="17" xfId="0" applyFont="1" applyFill="1" applyBorder="1" applyAlignment="1" applyProtection="1">
      <alignment horizontal="center" vertical="center" shrinkToFit="1"/>
    </xf>
    <xf numFmtId="184" fontId="0" fillId="43" borderId="65" xfId="0" applyNumberFormat="1" applyFill="1" applyBorder="1" applyAlignment="1" applyProtection="1">
      <alignment vertical="center"/>
      <protection locked="0"/>
    </xf>
    <xf numFmtId="184" fontId="0" fillId="43" borderId="35" xfId="0" applyNumberFormat="1" applyFill="1" applyBorder="1" applyAlignment="1">
      <alignment vertical="center"/>
    </xf>
  </cellXfs>
  <cellStyles count="280">
    <cellStyle name="20% - アクセント 1" xfId="1" builtinId="30" customBuiltin="1"/>
    <cellStyle name="20% - アクセント 1 2" xfId="47"/>
    <cellStyle name="20% - アクセント 2" xfId="2" builtinId="34" customBuiltin="1"/>
    <cellStyle name="20% - アクセント 2 2" xfId="48"/>
    <cellStyle name="20% - アクセント 3" xfId="3" builtinId="38" customBuiltin="1"/>
    <cellStyle name="20% - アクセント 3 2" xfId="49"/>
    <cellStyle name="20% - アクセント 4" xfId="4" builtinId="42" customBuiltin="1"/>
    <cellStyle name="20% - アクセント 4 2" xfId="50"/>
    <cellStyle name="20% - アクセント 5" xfId="5" builtinId="46" customBuiltin="1"/>
    <cellStyle name="20% - アクセント 5 2" xfId="51"/>
    <cellStyle name="20% - アクセント 6" xfId="6" builtinId="50" customBuiltin="1"/>
    <cellStyle name="20% - アクセント 6 2" xfId="52"/>
    <cellStyle name="40% - アクセント 1" xfId="7" builtinId="31" customBuiltin="1"/>
    <cellStyle name="40% - アクセント 1 2" xfId="53"/>
    <cellStyle name="40% - アクセント 2" xfId="8" builtinId="35" customBuiltin="1"/>
    <cellStyle name="40% - アクセント 2 2" xfId="54"/>
    <cellStyle name="40% - アクセント 3" xfId="9" builtinId="39" customBuiltin="1"/>
    <cellStyle name="40% - アクセント 3 2" xfId="55"/>
    <cellStyle name="40% - アクセント 4" xfId="10" builtinId="43" customBuiltin="1"/>
    <cellStyle name="40% - アクセント 4 2" xfId="56"/>
    <cellStyle name="40% - アクセント 5" xfId="11" builtinId="47" customBuiltin="1"/>
    <cellStyle name="40% - アクセント 5 2" xfId="57"/>
    <cellStyle name="40% - アクセント 6" xfId="12" builtinId="51" customBuiltin="1"/>
    <cellStyle name="40% - アクセント 6 2" xfId="58"/>
    <cellStyle name="60% - アクセント 1" xfId="13" builtinId="32" customBuiltin="1"/>
    <cellStyle name="60% - アクセント 1 2" xfId="59"/>
    <cellStyle name="60% - アクセント 2" xfId="14" builtinId="36" customBuiltin="1"/>
    <cellStyle name="60% - アクセント 2 2" xfId="60"/>
    <cellStyle name="60% - アクセント 3" xfId="15" builtinId="40" customBuiltin="1"/>
    <cellStyle name="60% - アクセント 3 2" xfId="61"/>
    <cellStyle name="60% - アクセント 4" xfId="16" builtinId="44" customBuiltin="1"/>
    <cellStyle name="60% - アクセント 4 2" xfId="62"/>
    <cellStyle name="60% - アクセント 5" xfId="17" builtinId="48" customBuiltin="1"/>
    <cellStyle name="60% - アクセント 5 2" xfId="63"/>
    <cellStyle name="60% - アクセント 6" xfId="18" builtinId="52" customBuiltin="1"/>
    <cellStyle name="60% - アクセント 6 2" xfId="64"/>
    <cellStyle name="アクセント 1" xfId="19" builtinId="29" customBuiltin="1"/>
    <cellStyle name="アクセント 1 2" xfId="65"/>
    <cellStyle name="アクセント 2" xfId="20" builtinId="33" customBuiltin="1"/>
    <cellStyle name="アクセント 2 2" xfId="66"/>
    <cellStyle name="アクセント 3" xfId="21" builtinId="37" customBuiltin="1"/>
    <cellStyle name="アクセント 3 2" xfId="67"/>
    <cellStyle name="アクセント 4" xfId="22" builtinId="41" customBuiltin="1"/>
    <cellStyle name="アクセント 4 2" xfId="68"/>
    <cellStyle name="アクセント 5" xfId="23" builtinId="45" customBuiltin="1"/>
    <cellStyle name="アクセント 5 2" xfId="69"/>
    <cellStyle name="アクセント 6" xfId="24" builtinId="49" customBuiltin="1"/>
    <cellStyle name="アクセント 6 2" xfId="70"/>
    <cellStyle name="タイトル" xfId="25" builtinId="15" customBuiltin="1"/>
    <cellStyle name="タイトル 2" xfId="71"/>
    <cellStyle name="チェック セル" xfId="26" builtinId="23" customBuiltin="1"/>
    <cellStyle name="チェック セル 2" xfId="72"/>
    <cellStyle name="どちらでもない" xfId="27" builtinId="28" customBuiltin="1"/>
    <cellStyle name="どちらでもない 2" xfId="73"/>
    <cellStyle name="パーセント" xfId="28" builtinId="5"/>
    <cellStyle name="パーセント 2" xfId="74"/>
    <cellStyle name="メモ" xfId="29" builtinId="10" customBuiltin="1"/>
    <cellStyle name="メモ 2" xfId="75"/>
    <cellStyle name="リンク セル" xfId="30" builtinId="24" customBuiltin="1"/>
    <cellStyle name="リンク セル 2" xfId="76"/>
    <cellStyle name="悪い" xfId="31" builtinId="27" customBuiltin="1"/>
    <cellStyle name="悪い 2" xfId="77"/>
    <cellStyle name="計算" xfId="32" builtinId="22" customBuiltin="1"/>
    <cellStyle name="計算 2" xfId="78"/>
    <cellStyle name="警告文" xfId="33" builtinId="11" customBuiltin="1"/>
    <cellStyle name="警告文 2" xfId="79"/>
    <cellStyle name="桁区切り" xfId="34" builtinId="6"/>
    <cellStyle name="桁区切り 2" xfId="80"/>
    <cellStyle name="見出し 1" xfId="35" builtinId="16" customBuiltin="1"/>
    <cellStyle name="見出し 1 2" xfId="81"/>
    <cellStyle name="見出し 2" xfId="36" builtinId="17" customBuiltin="1"/>
    <cellStyle name="見出し 2 2" xfId="82"/>
    <cellStyle name="見出し 3" xfId="37" builtinId="18" customBuiltin="1"/>
    <cellStyle name="見出し 3 2" xfId="83"/>
    <cellStyle name="見出し 4" xfId="38" builtinId="19" customBuiltin="1"/>
    <cellStyle name="見出し 4 2" xfId="84"/>
    <cellStyle name="集計" xfId="39" builtinId="25" customBuiltin="1"/>
    <cellStyle name="集計 2" xfId="85"/>
    <cellStyle name="出力" xfId="40" builtinId="21" customBuiltin="1"/>
    <cellStyle name="出力 2" xfId="86"/>
    <cellStyle name="説明文" xfId="41" builtinId="53" customBuiltin="1"/>
    <cellStyle name="説明文 2" xfId="87"/>
    <cellStyle name="入力" xfId="42" builtinId="20" customBuiltin="1"/>
    <cellStyle name="入力 2" xfId="88"/>
    <cellStyle name="標準" xfId="0" builtinId="0"/>
    <cellStyle name="標準 10" xfId="142"/>
    <cellStyle name="標準 10 2" xfId="184"/>
    <cellStyle name="標準 11" xfId="168"/>
    <cellStyle name="標準 11 2" xfId="187"/>
    <cellStyle name="標準 12" xfId="169"/>
    <cellStyle name="標準 12 2" xfId="174"/>
    <cellStyle name="標準 12 2 2" xfId="188"/>
    <cellStyle name="標準 12 3" xfId="178"/>
    <cellStyle name="標準 12 3 2" xfId="189"/>
    <cellStyle name="標準 12 4" xfId="182"/>
    <cellStyle name="標準 12 4 2" xfId="190"/>
    <cellStyle name="標準 12 5" xfId="186"/>
    <cellStyle name="標準 13" xfId="171"/>
    <cellStyle name="標準 13 2" xfId="191"/>
    <cellStyle name="標準 14" xfId="175"/>
    <cellStyle name="標準 14 2" xfId="192"/>
    <cellStyle name="標準 15" xfId="179"/>
    <cellStyle name="標準 15 2" xfId="193"/>
    <cellStyle name="標準 15 2 2" xfId="183"/>
    <cellStyle name="標準 15 3" xfId="194"/>
    <cellStyle name="標準 16" xfId="195"/>
    <cellStyle name="標準 2" xfId="44"/>
    <cellStyle name="標準 2 2" xfId="95"/>
    <cellStyle name="標準 2 2 2" xfId="110"/>
    <cellStyle name="標準 2 2 2 2" xfId="121"/>
    <cellStyle name="標準 2 2 2 2 2" xfId="196"/>
    <cellStyle name="標準 2 2 2 3" xfId="147"/>
    <cellStyle name="標準 2 2 2 3 2" xfId="197"/>
    <cellStyle name="標準 2 2 2 4" xfId="198"/>
    <cellStyle name="標準 2 2 3" xfId="117"/>
    <cellStyle name="標準 2 2 3 2" xfId="199"/>
    <cellStyle name="標準 2 2 4" xfId="143"/>
    <cellStyle name="標準 2 2 4 2" xfId="200"/>
    <cellStyle name="標準 2 2 5" xfId="201"/>
    <cellStyle name="標準 2 3" xfId="94"/>
    <cellStyle name="標準 2 3 2" xfId="106"/>
    <cellStyle name="標準 2 3 2 2" xfId="123"/>
    <cellStyle name="標準 2 3 2 2 2" xfId="202"/>
    <cellStyle name="標準 2 3 2 3" xfId="149"/>
    <cellStyle name="標準 2 3 2 3 2" xfId="203"/>
    <cellStyle name="標準 2 3 2 4" xfId="204"/>
    <cellStyle name="標準 2 3 3" xfId="122"/>
    <cellStyle name="標準 2 3 3 2" xfId="205"/>
    <cellStyle name="標準 2 3 4" xfId="148"/>
    <cellStyle name="標準 2 3 4 2" xfId="206"/>
    <cellStyle name="標準 2 3 5" xfId="207"/>
    <cellStyle name="標準 2 4" xfId="102"/>
    <cellStyle name="標準 2 4 2" xfId="124"/>
    <cellStyle name="標準 2 4 2 2" xfId="208"/>
    <cellStyle name="標準 2 4 3" xfId="150"/>
    <cellStyle name="標準 2 4 3 2" xfId="209"/>
    <cellStyle name="標準 2 4 4" xfId="210"/>
    <cellStyle name="標準 2 5" xfId="116"/>
    <cellStyle name="標準 3" xfId="45"/>
    <cellStyle name="標準 3 2" xfId="97"/>
    <cellStyle name="標準 3 2 2" xfId="111"/>
    <cellStyle name="標準 3 2 2 2" xfId="126"/>
    <cellStyle name="標準 3 2 2 2 2" xfId="211"/>
    <cellStyle name="標準 3 2 2 3" xfId="152"/>
    <cellStyle name="標準 3 2 2 3 2" xfId="212"/>
    <cellStyle name="標準 3 2 2 4" xfId="213"/>
    <cellStyle name="標準 3 2 3" xfId="125"/>
    <cellStyle name="標準 3 2 3 2" xfId="214"/>
    <cellStyle name="標準 3 2 4" xfId="151"/>
    <cellStyle name="標準 3 2 4 2" xfId="215"/>
    <cellStyle name="標準 3 2 5" xfId="216"/>
    <cellStyle name="標準 3 3" xfId="96"/>
    <cellStyle name="標準 3 3 2" xfId="107"/>
    <cellStyle name="標準 3 3 2 2" xfId="128"/>
    <cellStyle name="標準 3 3 2 2 2" xfId="217"/>
    <cellStyle name="標準 3 3 2 3" xfId="154"/>
    <cellStyle name="標準 3 3 2 3 2" xfId="218"/>
    <cellStyle name="標準 3 3 2 4" xfId="219"/>
    <cellStyle name="標準 3 3 3" xfId="127"/>
    <cellStyle name="標準 3 3 3 2" xfId="220"/>
    <cellStyle name="標準 3 3 4" xfId="153"/>
    <cellStyle name="標準 3 3 4 2" xfId="221"/>
    <cellStyle name="標準 3 3 5" xfId="222"/>
    <cellStyle name="標準 3 4" xfId="103"/>
    <cellStyle name="標準 3 4 2" xfId="129"/>
    <cellStyle name="標準 3 4 2 2" xfId="223"/>
    <cellStyle name="標準 3 4 3" xfId="155"/>
    <cellStyle name="標準 3 4 3 2" xfId="224"/>
    <cellStyle name="標準 3 4 4" xfId="225"/>
    <cellStyle name="標準 3 5" xfId="118"/>
    <cellStyle name="標準 3 5 2" xfId="226"/>
    <cellStyle name="標準 3 6" xfId="144"/>
    <cellStyle name="標準 3 6 2" xfId="227"/>
    <cellStyle name="標準 3 7" xfId="228"/>
    <cellStyle name="標準 4" xfId="46"/>
    <cellStyle name="標準 4 10" xfId="176"/>
    <cellStyle name="標準 4 10 2" xfId="229"/>
    <cellStyle name="標準 4 11" xfId="180"/>
    <cellStyle name="標準 4 11 2" xfId="230"/>
    <cellStyle name="標準 4 11 2 2" xfId="185"/>
    <cellStyle name="標準 4 11 3" xfId="231"/>
    <cellStyle name="標準 4 12" xfId="232"/>
    <cellStyle name="標準 4 2" xfId="99"/>
    <cellStyle name="標準 4 2 2" xfId="112"/>
    <cellStyle name="標準 4 2 2 2" xfId="131"/>
    <cellStyle name="標準 4 2 2 2 2" xfId="233"/>
    <cellStyle name="標準 4 2 2 3" xfId="157"/>
    <cellStyle name="標準 4 2 2 3 2" xfId="234"/>
    <cellStyle name="標準 4 2 2 4" xfId="235"/>
    <cellStyle name="標準 4 2 3" xfId="130"/>
    <cellStyle name="標準 4 2 3 2" xfId="236"/>
    <cellStyle name="標準 4 2 4" xfId="156"/>
    <cellStyle name="標準 4 2 4 2" xfId="237"/>
    <cellStyle name="標準 4 2 5" xfId="238"/>
    <cellStyle name="標準 4 3" xfId="98"/>
    <cellStyle name="標準 4 3 2" xfId="108"/>
    <cellStyle name="標準 4 3 2 2" xfId="133"/>
    <cellStyle name="標準 4 3 2 2 2" xfId="239"/>
    <cellStyle name="標準 4 3 2 3" xfId="159"/>
    <cellStyle name="標準 4 3 2 3 2" xfId="240"/>
    <cellStyle name="標準 4 3 2 4" xfId="241"/>
    <cellStyle name="標準 4 3 3" xfId="132"/>
    <cellStyle name="標準 4 3 3 2" xfId="242"/>
    <cellStyle name="標準 4 3 4" xfId="158"/>
    <cellStyle name="標準 4 3 4 2" xfId="243"/>
    <cellStyle name="標準 4 3 5" xfId="244"/>
    <cellStyle name="標準 4 4" xfId="104"/>
    <cellStyle name="標準 4 4 2" xfId="134"/>
    <cellStyle name="標準 4 4 2 2" xfId="245"/>
    <cellStyle name="標準 4 4 3" xfId="160"/>
    <cellStyle name="標準 4 4 3 2" xfId="246"/>
    <cellStyle name="標準 4 4 4" xfId="247"/>
    <cellStyle name="標準 4 5" xfId="114"/>
    <cellStyle name="標準 4 5 2" xfId="135"/>
    <cellStyle name="標準 4 5 2 2" xfId="248"/>
    <cellStyle name="標準 4 5 3" xfId="161"/>
    <cellStyle name="標準 4 5 3 2" xfId="249"/>
    <cellStyle name="標準 4 5 4" xfId="250"/>
    <cellStyle name="標準 4 6" xfId="119"/>
    <cellStyle name="標準 4 6 2" xfId="251"/>
    <cellStyle name="標準 4 7" xfId="145"/>
    <cellStyle name="標準 4 7 2" xfId="252"/>
    <cellStyle name="標準 4 8" xfId="170"/>
    <cellStyle name="標準 4 8 2" xfId="173"/>
    <cellStyle name="標準 4 8 2 2" xfId="253"/>
    <cellStyle name="標準 4 8 3" xfId="177"/>
    <cellStyle name="標準 4 8 3 2" xfId="254"/>
    <cellStyle name="標準 4 8 4" xfId="181"/>
    <cellStyle name="標準 4 8 4 2" xfId="255"/>
    <cellStyle name="標準 4 8 5" xfId="256"/>
    <cellStyle name="標準 4 9" xfId="172"/>
    <cellStyle name="標準 4 9 2" xfId="257"/>
    <cellStyle name="標準 5" xfId="90"/>
    <cellStyle name="標準 5 2" xfId="100"/>
    <cellStyle name="標準 5 2 2" xfId="113"/>
    <cellStyle name="標準 5 2 2 2" xfId="137"/>
    <cellStyle name="標準 5 2 2 2 2" xfId="258"/>
    <cellStyle name="標準 5 2 2 3" xfId="163"/>
    <cellStyle name="標準 5 2 2 3 2" xfId="259"/>
    <cellStyle name="標準 5 2 2 4" xfId="260"/>
    <cellStyle name="標準 5 2 3" xfId="136"/>
    <cellStyle name="標準 5 2 3 2" xfId="261"/>
    <cellStyle name="標準 5 2 4" xfId="162"/>
    <cellStyle name="標準 5 2 4 2" xfId="262"/>
    <cellStyle name="標準 5 2 5" xfId="263"/>
    <cellStyle name="標準 5 3" xfId="93"/>
    <cellStyle name="標準 5 3 2" xfId="109"/>
    <cellStyle name="標準 5 3 2 2" xfId="139"/>
    <cellStyle name="標準 5 3 2 2 2" xfId="264"/>
    <cellStyle name="標準 5 3 2 3" xfId="165"/>
    <cellStyle name="標準 5 3 2 3 2" xfId="265"/>
    <cellStyle name="標準 5 3 2 4" xfId="266"/>
    <cellStyle name="標準 5 3 3" xfId="138"/>
    <cellStyle name="標準 5 3 3 2" xfId="267"/>
    <cellStyle name="標準 5 3 4" xfId="164"/>
    <cellStyle name="標準 5 3 4 2" xfId="268"/>
    <cellStyle name="標準 5 3 5" xfId="269"/>
    <cellStyle name="標準 5 4" xfId="105"/>
    <cellStyle name="標準 5 4 2" xfId="140"/>
    <cellStyle name="標準 5 4 2 2" xfId="270"/>
    <cellStyle name="標準 5 4 3" xfId="166"/>
    <cellStyle name="標準 5 4 3 2" xfId="271"/>
    <cellStyle name="標準 5 4 4" xfId="272"/>
    <cellStyle name="標準 5 5" xfId="120"/>
    <cellStyle name="標準 5 5 2" xfId="273"/>
    <cellStyle name="標準 5 6" xfId="146"/>
    <cellStyle name="標準 5 6 2" xfId="274"/>
    <cellStyle name="標準 5 7" xfId="275"/>
    <cellStyle name="標準 6" xfId="91"/>
    <cellStyle name="標準 7" xfId="101"/>
    <cellStyle name="標準 8" xfId="92"/>
    <cellStyle name="標準 8 2" xfId="141"/>
    <cellStyle name="標準 8 2 2" xfId="276"/>
    <cellStyle name="標準 8 3" xfId="167"/>
    <cellStyle name="標準 8 3 2" xfId="277"/>
    <cellStyle name="標準 8 4" xfId="278"/>
    <cellStyle name="標準 9" xfId="115"/>
    <cellStyle name="標準 9 2" xfId="279"/>
    <cellStyle name="良い" xfId="43" builtinId="26" customBuiltin="1"/>
    <cellStyle name="良い 2" xfId="89"/>
  </cellStyles>
  <dxfs count="52">
    <dxf>
      <font>
        <color rgb="FFFF0000"/>
      </font>
    </dxf>
    <dxf>
      <font>
        <b val="0"/>
        <condense val="0"/>
        <extend val="0"/>
        <sz val="11"/>
        <color indexed="10"/>
      </font>
    </dxf>
    <dxf>
      <font>
        <color rgb="FFFF0000"/>
      </font>
    </dxf>
    <dxf>
      <font>
        <color rgb="FFFF0000"/>
      </font>
    </dxf>
    <dxf>
      <font>
        <b val="0"/>
        <condense val="0"/>
        <extend val="0"/>
        <sz val="11"/>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theme="8"/>
        </patternFill>
      </fill>
    </dxf>
    <dxf>
      <fill>
        <patternFill>
          <bgColor theme="8"/>
        </patternFill>
      </fill>
    </dxf>
    <dxf>
      <fill>
        <patternFill>
          <bgColor rgb="FF00B050"/>
        </patternFill>
      </fill>
    </dxf>
    <dxf>
      <font>
        <b val="0"/>
        <i val="0"/>
      </font>
      <fill>
        <patternFill>
          <bgColor theme="5" tint="0.59996337778862885"/>
        </patternFill>
      </fill>
    </dxf>
    <dxf>
      <fill>
        <patternFill>
          <bgColor theme="9"/>
        </patternFill>
      </fill>
    </dxf>
    <dxf>
      <font>
        <color rgb="FF0000FF"/>
      </font>
    </dxf>
    <dxf>
      <font>
        <color rgb="FFFF0000"/>
      </font>
    </dxf>
    <dxf>
      <fill>
        <patternFill>
          <bgColor rgb="FFFFC000"/>
        </patternFill>
      </fill>
    </dxf>
    <dxf>
      <fill>
        <patternFill>
          <bgColor rgb="FFCCFFFF"/>
        </patternFill>
      </fill>
    </dxf>
    <dxf>
      <fill>
        <patternFill>
          <bgColor rgb="FFCCFFFF"/>
        </patternFill>
      </fill>
    </dxf>
    <dxf>
      <fill>
        <patternFill>
          <bgColor rgb="FFCCFFFF"/>
        </patternFill>
      </fill>
    </dxf>
    <dxf>
      <fill>
        <patternFill>
          <bgColor rgb="FFFFCCFF"/>
        </patternFill>
      </fill>
    </dxf>
    <dxf>
      <fill>
        <patternFill>
          <bgColor rgb="FFFFCCFF"/>
        </patternFill>
      </fill>
    </dxf>
    <dxf>
      <fill>
        <patternFill>
          <bgColor rgb="FFCC3300"/>
        </patternFill>
      </fill>
    </dxf>
    <dxf>
      <fill>
        <patternFill>
          <bgColor rgb="FFCCFFCC"/>
        </patternFill>
      </fill>
    </dxf>
    <dxf>
      <fill>
        <patternFill>
          <bgColor rgb="FFFFC000"/>
        </patternFill>
      </fill>
    </dxf>
    <dxf>
      <fill>
        <patternFill>
          <bgColor rgb="FFFFCCFF"/>
        </patternFill>
      </fill>
    </dxf>
    <dxf>
      <fill>
        <patternFill>
          <bgColor rgb="FFFFC000"/>
        </patternFill>
      </fill>
    </dxf>
    <dxf>
      <font>
        <b/>
        <i val="0"/>
        <color rgb="FFFF0000"/>
      </font>
    </dxf>
    <dxf>
      <fill>
        <patternFill>
          <bgColor rgb="FFCCFF99"/>
        </patternFill>
      </fill>
    </dxf>
    <dxf>
      <fill>
        <patternFill>
          <bgColor rgb="FFFFC000"/>
        </patternFill>
      </fill>
    </dxf>
    <dxf>
      <fill>
        <patternFill>
          <bgColor rgb="FFCCFF99"/>
        </patternFill>
      </fill>
    </dxf>
    <dxf>
      <fill>
        <patternFill>
          <bgColor rgb="FFCCFF99"/>
        </patternFill>
      </fill>
    </dxf>
    <dxf>
      <fill>
        <patternFill>
          <bgColor rgb="FFCCECFF"/>
        </patternFill>
      </fill>
    </dxf>
    <dxf>
      <fill>
        <patternFill>
          <bgColor rgb="FFCC3300"/>
        </patternFill>
      </fill>
    </dxf>
    <dxf>
      <fill>
        <patternFill>
          <bgColor theme="0" tint="-0.14996795556505021"/>
        </patternFill>
      </fill>
    </dxf>
    <dxf>
      <fill>
        <patternFill>
          <bgColor theme="8"/>
        </patternFill>
      </fill>
    </dxf>
    <dxf>
      <fill>
        <patternFill>
          <bgColor rgb="FFCCCCFF"/>
        </patternFill>
      </fill>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lor rgb="FFFF0000"/>
      </font>
    </dxf>
    <dxf>
      <font>
        <b val="0"/>
        <condense val="0"/>
        <extend val="0"/>
        <sz val="11"/>
        <color indexed="10"/>
      </font>
    </dxf>
    <dxf>
      <font>
        <color rgb="FFFF0000"/>
      </font>
    </dxf>
    <dxf>
      <font>
        <color rgb="FFFF0000"/>
      </font>
    </dxf>
  </dxfs>
  <tableStyles count="0" defaultTableStyle="TableStyleMedium9" defaultPivotStyle="PivotStyleLight16"/>
  <colors>
    <mruColors>
      <color rgb="FFFF99CC"/>
      <color rgb="FF6699FF"/>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44</xdr:col>
      <xdr:colOff>19051</xdr:colOff>
      <xdr:row>21</xdr:row>
      <xdr:rowOff>104775</xdr:rowOff>
    </xdr:from>
    <xdr:to>
      <xdr:col>45</xdr:col>
      <xdr:colOff>85725</xdr:colOff>
      <xdr:row>23</xdr:row>
      <xdr:rowOff>47625</xdr:rowOff>
    </xdr:to>
    <xdr:sp macro="" textlink="">
      <xdr:nvSpPr>
        <xdr:cNvPr id="2" name="下矢印 1"/>
        <xdr:cNvSpPr/>
      </xdr:nvSpPr>
      <xdr:spPr>
        <a:xfrm>
          <a:off x="7658101" y="3857625"/>
          <a:ext cx="257174" cy="285750"/>
        </a:xfrm>
        <a:prstGeom prst="downArrow">
          <a:avLst/>
        </a:prstGeom>
        <a:solidFill>
          <a:srgbClr val="CCECFF"/>
        </a:solidFill>
        <a:ln w="158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66675</xdr:colOff>
      <xdr:row>2</xdr:row>
      <xdr:rowOff>238125</xdr:rowOff>
    </xdr:from>
    <xdr:to>
      <xdr:col>32</xdr:col>
      <xdr:colOff>133350</xdr:colOff>
      <xdr:row>3</xdr:row>
      <xdr:rowOff>85725</xdr:rowOff>
    </xdr:to>
    <xdr:sp macro="" textlink="">
      <xdr:nvSpPr>
        <xdr:cNvPr id="3" name="アーチ 2"/>
        <xdr:cNvSpPr/>
      </xdr:nvSpPr>
      <xdr:spPr>
        <a:xfrm>
          <a:off x="5372100" y="390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xdr:row>
      <xdr:rowOff>66675</xdr:rowOff>
    </xdr:from>
    <xdr:to>
      <xdr:col>32</xdr:col>
      <xdr:colOff>133350</xdr:colOff>
      <xdr:row>4</xdr:row>
      <xdr:rowOff>85725</xdr:rowOff>
    </xdr:to>
    <xdr:sp macro="" textlink="">
      <xdr:nvSpPr>
        <xdr:cNvPr id="4" name="アーチ 3"/>
        <xdr:cNvSpPr/>
      </xdr:nvSpPr>
      <xdr:spPr>
        <a:xfrm>
          <a:off x="5372100" y="5619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xdr:row>
      <xdr:rowOff>76200</xdr:rowOff>
    </xdr:from>
    <xdr:to>
      <xdr:col>32</xdr:col>
      <xdr:colOff>133350</xdr:colOff>
      <xdr:row>5</xdr:row>
      <xdr:rowOff>95250</xdr:rowOff>
    </xdr:to>
    <xdr:sp macro="" textlink="">
      <xdr:nvSpPr>
        <xdr:cNvPr id="5" name="アーチ 4"/>
        <xdr:cNvSpPr/>
      </xdr:nvSpPr>
      <xdr:spPr>
        <a:xfrm>
          <a:off x="5372100" y="7429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5</xdr:row>
      <xdr:rowOff>76200</xdr:rowOff>
    </xdr:from>
    <xdr:to>
      <xdr:col>32</xdr:col>
      <xdr:colOff>133350</xdr:colOff>
      <xdr:row>6</xdr:row>
      <xdr:rowOff>95250</xdr:rowOff>
    </xdr:to>
    <xdr:sp macro="" textlink="">
      <xdr:nvSpPr>
        <xdr:cNvPr id="6" name="アーチ 5"/>
        <xdr:cNvSpPr/>
      </xdr:nvSpPr>
      <xdr:spPr>
        <a:xfrm>
          <a:off x="5372100" y="9144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6</xdr:row>
      <xdr:rowOff>66675</xdr:rowOff>
    </xdr:from>
    <xdr:to>
      <xdr:col>32</xdr:col>
      <xdr:colOff>142875</xdr:colOff>
      <xdr:row>7</xdr:row>
      <xdr:rowOff>85725</xdr:rowOff>
    </xdr:to>
    <xdr:sp macro="" textlink="">
      <xdr:nvSpPr>
        <xdr:cNvPr id="7" name="アーチ 6"/>
        <xdr:cNvSpPr/>
      </xdr:nvSpPr>
      <xdr:spPr>
        <a:xfrm>
          <a:off x="5381625" y="10763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7</xdr:row>
      <xdr:rowOff>66675</xdr:rowOff>
    </xdr:from>
    <xdr:to>
      <xdr:col>32</xdr:col>
      <xdr:colOff>142875</xdr:colOff>
      <xdr:row>8</xdr:row>
      <xdr:rowOff>85725</xdr:rowOff>
    </xdr:to>
    <xdr:sp macro="" textlink="">
      <xdr:nvSpPr>
        <xdr:cNvPr id="8" name="アーチ 7"/>
        <xdr:cNvSpPr/>
      </xdr:nvSpPr>
      <xdr:spPr>
        <a:xfrm>
          <a:off x="5381625" y="12477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8</xdr:row>
      <xdr:rowOff>76200</xdr:rowOff>
    </xdr:from>
    <xdr:to>
      <xdr:col>32</xdr:col>
      <xdr:colOff>142875</xdr:colOff>
      <xdr:row>9</xdr:row>
      <xdr:rowOff>95250</xdr:rowOff>
    </xdr:to>
    <xdr:sp macro="" textlink="">
      <xdr:nvSpPr>
        <xdr:cNvPr id="9" name="アーチ 8"/>
        <xdr:cNvSpPr/>
      </xdr:nvSpPr>
      <xdr:spPr>
        <a:xfrm>
          <a:off x="5381625" y="14287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9</xdr:row>
      <xdr:rowOff>76200</xdr:rowOff>
    </xdr:from>
    <xdr:to>
      <xdr:col>32</xdr:col>
      <xdr:colOff>142875</xdr:colOff>
      <xdr:row>10</xdr:row>
      <xdr:rowOff>95250</xdr:rowOff>
    </xdr:to>
    <xdr:sp macro="" textlink="">
      <xdr:nvSpPr>
        <xdr:cNvPr id="10" name="アーチ 9"/>
        <xdr:cNvSpPr/>
      </xdr:nvSpPr>
      <xdr:spPr>
        <a:xfrm>
          <a:off x="5381625" y="16002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10</xdr:row>
      <xdr:rowOff>76200</xdr:rowOff>
    </xdr:from>
    <xdr:to>
      <xdr:col>32</xdr:col>
      <xdr:colOff>142875</xdr:colOff>
      <xdr:row>11</xdr:row>
      <xdr:rowOff>95250</xdr:rowOff>
    </xdr:to>
    <xdr:sp macro="" textlink="">
      <xdr:nvSpPr>
        <xdr:cNvPr id="11" name="アーチ 10"/>
        <xdr:cNvSpPr/>
      </xdr:nvSpPr>
      <xdr:spPr>
        <a:xfrm>
          <a:off x="5381625" y="1771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11</xdr:row>
      <xdr:rowOff>76200</xdr:rowOff>
    </xdr:from>
    <xdr:to>
      <xdr:col>32</xdr:col>
      <xdr:colOff>142875</xdr:colOff>
      <xdr:row>12</xdr:row>
      <xdr:rowOff>95250</xdr:rowOff>
    </xdr:to>
    <xdr:sp macro="" textlink="">
      <xdr:nvSpPr>
        <xdr:cNvPr id="12" name="アーチ 11"/>
        <xdr:cNvSpPr/>
      </xdr:nvSpPr>
      <xdr:spPr>
        <a:xfrm>
          <a:off x="5381625" y="1943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12</xdr:row>
      <xdr:rowOff>85725</xdr:rowOff>
    </xdr:from>
    <xdr:to>
      <xdr:col>32</xdr:col>
      <xdr:colOff>142875</xdr:colOff>
      <xdr:row>13</xdr:row>
      <xdr:rowOff>104775</xdr:rowOff>
    </xdr:to>
    <xdr:sp macro="" textlink="">
      <xdr:nvSpPr>
        <xdr:cNvPr id="13" name="アーチ 12"/>
        <xdr:cNvSpPr/>
      </xdr:nvSpPr>
      <xdr:spPr>
        <a:xfrm>
          <a:off x="5381625" y="2124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13</xdr:row>
      <xdr:rowOff>85725</xdr:rowOff>
    </xdr:from>
    <xdr:to>
      <xdr:col>32</xdr:col>
      <xdr:colOff>142875</xdr:colOff>
      <xdr:row>14</xdr:row>
      <xdr:rowOff>104775</xdr:rowOff>
    </xdr:to>
    <xdr:sp macro="" textlink="">
      <xdr:nvSpPr>
        <xdr:cNvPr id="14" name="アーチ 13"/>
        <xdr:cNvSpPr/>
      </xdr:nvSpPr>
      <xdr:spPr>
        <a:xfrm>
          <a:off x="5381625" y="2295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14</xdr:row>
      <xdr:rowOff>66675</xdr:rowOff>
    </xdr:from>
    <xdr:to>
      <xdr:col>32</xdr:col>
      <xdr:colOff>142875</xdr:colOff>
      <xdr:row>15</xdr:row>
      <xdr:rowOff>85725</xdr:rowOff>
    </xdr:to>
    <xdr:sp macro="" textlink="">
      <xdr:nvSpPr>
        <xdr:cNvPr id="15" name="アーチ 14"/>
        <xdr:cNvSpPr/>
      </xdr:nvSpPr>
      <xdr:spPr>
        <a:xfrm>
          <a:off x="5381625" y="2447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15</xdr:row>
      <xdr:rowOff>66675</xdr:rowOff>
    </xdr:from>
    <xdr:to>
      <xdr:col>32</xdr:col>
      <xdr:colOff>142875</xdr:colOff>
      <xdr:row>16</xdr:row>
      <xdr:rowOff>85725</xdr:rowOff>
    </xdr:to>
    <xdr:sp macro="" textlink="">
      <xdr:nvSpPr>
        <xdr:cNvPr id="16" name="アーチ 15"/>
        <xdr:cNvSpPr/>
      </xdr:nvSpPr>
      <xdr:spPr>
        <a:xfrm>
          <a:off x="5381625" y="2619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16</xdr:row>
      <xdr:rowOff>76200</xdr:rowOff>
    </xdr:from>
    <xdr:to>
      <xdr:col>32</xdr:col>
      <xdr:colOff>142875</xdr:colOff>
      <xdr:row>17</xdr:row>
      <xdr:rowOff>95250</xdr:rowOff>
    </xdr:to>
    <xdr:sp macro="" textlink="">
      <xdr:nvSpPr>
        <xdr:cNvPr id="17" name="アーチ 16"/>
        <xdr:cNvSpPr/>
      </xdr:nvSpPr>
      <xdr:spPr>
        <a:xfrm>
          <a:off x="5572125" y="2800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17</xdr:row>
      <xdr:rowOff>76200</xdr:rowOff>
    </xdr:from>
    <xdr:to>
      <xdr:col>32</xdr:col>
      <xdr:colOff>142875</xdr:colOff>
      <xdr:row>18</xdr:row>
      <xdr:rowOff>95250</xdr:rowOff>
    </xdr:to>
    <xdr:sp macro="" textlink="">
      <xdr:nvSpPr>
        <xdr:cNvPr id="18" name="アーチ 17"/>
        <xdr:cNvSpPr/>
      </xdr:nvSpPr>
      <xdr:spPr>
        <a:xfrm>
          <a:off x="5381625" y="2971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18</xdr:row>
      <xdr:rowOff>76200</xdr:rowOff>
    </xdr:from>
    <xdr:to>
      <xdr:col>32</xdr:col>
      <xdr:colOff>142875</xdr:colOff>
      <xdr:row>19</xdr:row>
      <xdr:rowOff>95250</xdr:rowOff>
    </xdr:to>
    <xdr:sp macro="" textlink="">
      <xdr:nvSpPr>
        <xdr:cNvPr id="19" name="アーチ 18"/>
        <xdr:cNvSpPr/>
      </xdr:nvSpPr>
      <xdr:spPr>
        <a:xfrm>
          <a:off x="5381625" y="3143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19</xdr:row>
      <xdr:rowOff>76200</xdr:rowOff>
    </xdr:from>
    <xdr:to>
      <xdr:col>32</xdr:col>
      <xdr:colOff>142875</xdr:colOff>
      <xdr:row>20</xdr:row>
      <xdr:rowOff>95250</xdr:rowOff>
    </xdr:to>
    <xdr:sp macro="" textlink="">
      <xdr:nvSpPr>
        <xdr:cNvPr id="20" name="アーチ 19"/>
        <xdr:cNvSpPr/>
      </xdr:nvSpPr>
      <xdr:spPr>
        <a:xfrm>
          <a:off x="5381625" y="3314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20</xdr:row>
      <xdr:rowOff>85725</xdr:rowOff>
    </xdr:from>
    <xdr:to>
      <xdr:col>32</xdr:col>
      <xdr:colOff>142875</xdr:colOff>
      <xdr:row>21</xdr:row>
      <xdr:rowOff>104775</xdr:rowOff>
    </xdr:to>
    <xdr:sp macro="" textlink="">
      <xdr:nvSpPr>
        <xdr:cNvPr id="21" name="アーチ 20"/>
        <xdr:cNvSpPr/>
      </xdr:nvSpPr>
      <xdr:spPr>
        <a:xfrm>
          <a:off x="5381625" y="34956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21</xdr:row>
      <xdr:rowOff>85725</xdr:rowOff>
    </xdr:from>
    <xdr:to>
      <xdr:col>32</xdr:col>
      <xdr:colOff>142875</xdr:colOff>
      <xdr:row>22</xdr:row>
      <xdr:rowOff>104775</xdr:rowOff>
    </xdr:to>
    <xdr:sp macro="" textlink="">
      <xdr:nvSpPr>
        <xdr:cNvPr id="22" name="アーチ 21"/>
        <xdr:cNvSpPr/>
      </xdr:nvSpPr>
      <xdr:spPr>
        <a:xfrm>
          <a:off x="5381625" y="36671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22</xdr:row>
      <xdr:rowOff>76200</xdr:rowOff>
    </xdr:from>
    <xdr:to>
      <xdr:col>32</xdr:col>
      <xdr:colOff>142875</xdr:colOff>
      <xdr:row>23</xdr:row>
      <xdr:rowOff>95250</xdr:rowOff>
    </xdr:to>
    <xdr:sp macro="" textlink="">
      <xdr:nvSpPr>
        <xdr:cNvPr id="23" name="アーチ 22"/>
        <xdr:cNvSpPr/>
      </xdr:nvSpPr>
      <xdr:spPr>
        <a:xfrm>
          <a:off x="5381625" y="38290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23</xdr:row>
      <xdr:rowOff>76200</xdr:rowOff>
    </xdr:from>
    <xdr:to>
      <xdr:col>32</xdr:col>
      <xdr:colOff>142875</xdr:colOff>
      <xdr:row>24</xdr:row>
      <xdr:rowOff>95250</xdr:rowOff>
    </xdr:to>
    <xdr:sp macro="" textlink="">
      <xdr:nvSpPr>
        <xdr:cNvPr id="24" name="アーチ 23"/>
        <xdr:cNvSpPr/>
      </xdr:nvSpPr>
      <xdr:spPr>
        <a:xfrm>
          <a:off x="5381625" y="40005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24</xdr:row>
      <xdr:rowOff>85725</xdr:rowOff>
    </xdr:from>
    <xdr:to>
      <xdr:col>32</xdr:col>
      <xdr:colOff>142875</xdr:colOff>
      <xdr:row>25</xdr:row>
      <xdr:rowOff>104775</xdr:rowOff>
    </xdr:to>
    <xdr:sp macro="" textlink="">
      <xdr:nvSpPr>
        <xdr:cNvPr id="25" name="アーチ 24"/>
        <xdr:cNvSpPr/>
      </xdr:nvSpPr>
      <xdr:spPr>
        <a:xfrm>
          <a:off x="5381625" y="41814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25</xdr:row>
      <xdr:rowOff>85725</xdr:rowOff>
    </xdr:from>
    <xdr:to>
      <xdr:col>32</xdr:col>
      <xdr:colOff>142875</xdr:colOff>
      <xdr:row>26</xdr:row>
      <xdr:rowOff>104775</xdr:rowOff>
    </xdr:to>
    <xdr:sp macro="" textlink="">
      <xdr:nvSpPr>
        <xdr:cNvPr id="26" name="アーチ 25"/>
        <xdr:cNvSpPr/>
      </xdr:nvSpPr>
      <xdr:spPr>
        <a:xfrm>
          <a:off x="5381625" y="4352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26</xdr:row>
      <xdr:rowOff>76200</xdr:rowOff>
    </xdr:from>
    <xdr:to>
      <xdr:col>32</xdr:col>
      <xdr:colOff>142875</xdr:colOff>
      <xdr:row>27</xdr:row>
      <xdr:rowOff>95250</xdr:rowOff>
    </xdr:to>
    <xdr:sp macro="" textlink="">
      <xdr:nvSpPr>
        <xdr:cNvPr id="27" name="アーチ 26"/>
        <xdr:cNvSpPr/>
      </xdr:nvSpPr>
      <xdr:spPr>
        <a:xfrm>
          <a:off x="5381625" y="45148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27</xdr:row>
      <xdr:rowOff>76200</xdr:rowOff>
    </xdr:from>
    <xdr:to>
      <xdr:col>32</xdr:col>
      <xdr:colOff>142875</xdr:colOff>
      <xdr:row>28</xdr:row>
      <xdr:rowOff>95250</xdr:rowOff>
    </xdr:to>
    <xdr:sp macro="" textlink="">
      <xdr:nvSpPr>
        <xdr:cNvPr id="28" name="アーチ 27"/>
        <xdr:cNvSpPr/>
      </xdr:nvSpPr>
      <xdr:spPr>
        <a:xfrm>
          <a:off x="5381625" y="46863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28</xdr:row>
      <xdr:rowOff>85725</xdr:rowOff>
    </xdr:from>
    <xdr:to>
      <xdr:col>32</xdr:col>
      <xdr:colOff>142875</xdr:colOff>
      <xdr:row>29</xdr:row>
      <xdr:rowOff>104775</xdr:rowOff>
    </xdr:to>
    <xdr:sp macro="" textlink="">
      <xdr:nvSpPr>
        <xdr:cNvPr id="29" name="アーチ 28"/>
        <xdr:cNvSpPr/>
      </xdr:nvSpPr>
      <xdr:spPr>
        <a:xfrm>
          <a:off x="5381625" y="48672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29</xdr:row>
      <xdr:rowOff>85725</xdr:rowOff>
    </xdr:from>
    <xdr:to>
      <xdr:col>32</xdr:col>
      <xdr:colOff>142875</xdr:colOff>
      <xdr:row>30</xdr:row>
      <xdr:rowOff>104775</xdr:rowOff>
    </xdr:to>
    <xdr:sp macro="" textlink="">
      <xdr:nvSpPr>
        <xdr:cNvPr id="30" name="アーチ 29"/>
        <xdr:cNvSpPr/>
      </xdr:nvSpPr>
      <xdr:spPr>
        <a:xfrm>
          <a:off x="5381625" y="50387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30</xdr:row>
      <xdr:rowOff>76200</xdr:rowOff>
    </xdr:from>
    <xdr:to>
      <xdr:col>32</xdr:col>
      <xdr:colOff>133350</xdr:colOff>
      <xdr:row>31</xdr:row>
      <xdr:rowOff>95250</xdr:rowOff>
    </xdr:to>
    <xdr:sp macro="" textlink="">
      <xdr:nvSpPr>
        <xdr:cNvPr id="31" name="アーチ 30"/>
        <xdr:cNvSpPr/>
      </xdr:nvSpPr>
      <xdr:spPr>
        <a:xfrm>
          <a:off x="5372100" y="5200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31</xdr:row>
      <xdr:rowOff>76200</xdr:rowOff>
    </xdr:from>
    <xdr:to>
      <xdr:col>32</xdr:col>
      <xdr:colOff>133350</xdr:colOff>
      <xdr:row>32</xdr:row>
      <xdr:rowOff>95250</xdr:rowOff>
    </xdr:to>
    <xdr:sp macro="" textlink="">
      <xdr:nvSpPr>
        <xdr:cNvPr id="32" name="アーチ 31"/>
        <xdr:cNvSpPr/>
      </xdr:nvSpPr>
      <xdr:spPr>
        <a:xfrm>
          <a:off x="5372100" y="5372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32</xdr:row>
      <xdr:rowOff>85725</xdr:rowOff>
    </xdr:from>
    <xdr:to>
      <xdr:col>32</xdr:col>
      <xdr:colOff>133350</xdr:colOff>
      <xdr:row>33</xdr:row>
      <xdr:rowOff>104775</xdr:rowOff>
    </xdr:to>
    <xdr:sp macro="" textlink="">
      <xdr:nvSpPr>
        <xdr:cNvPr id="33" name="アーチ 32"/>
        <xdr:cNvSpPr/>
      </xdr:nvSpPr>
      <xdr:spPr>
        <a:xfrm>
          <a:off x="5372100" y="5553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33</xdr:row>
      <xdr:rowOff>85725</xdr:rowOff>
    </xdr:from>
    <xdr:to>
      <xdr:col>32</xdr:col>
      <xdr:colOff>133350</xdr:colOff>
      <xdr:row>34</xdr:row>
      <xdr:rowOff>104775</xdr:rowOff>
    </xdr:to>
    <xdr:sp macro="" textlink="">
      <xdr:nvSpPr>
        <xdr:cNvPr id="34" name="アーチ 33"/>
        <xdr:cNvSpPr/>
      </xdr:nvSpPr>
      <xdr:spPr>
        <a:xfrm>
          <a:off x="5372100" y="5724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34</xdr:row>
      <xdr:rowOff>66675</xdr:rowOff>
    </xdr:from>
    <xdr:to>
      <xdr:col>32</xdr:col>
      <xdr:colOff>133350</xdr:colOff>
      <xdr:row>35</xdr:row>
      <xdr:rowOff>85725</xdr:rowOff>
    </xdr:to>
    <xdr:sp macro="" textlink="">
      <xdr:nvSpPr>
        <xdr:cNvPr id="35" name="アーチ 34"/>
        <xdr:cNvSpPr/>
      </xdr:nvSpPr>
      <xdr:spPr>
        <a:xfrm>
          <a:off x="5372100" y="5876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35</xdr:row>
      <xdr:rowOff>66675</xdr:rowOff>
    </xdr:from>
    <xdr:to>
      <xdr:col>32</xdr:col>
      <xdr:colOff>133350</xdr:colOff>
      <xdr:row>36</xdr:row>
      <xdr:rowOff>85725</xdr:rowOff>
    </xdr:to>
    <xdr:sp macro="" textlink="">
      <xdr:nvSpPr>
        <xdr:cNvPr id="36" name="アーチ 35"/>
        <xdr:cNvSpPr/>
      </xdr:nvSpPr>
      <xdr:spPr>
        <a:xfrm>
          <a:off x="5372100" y="6048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36</xdr:row>
      <xdr:rowOff>76200</xdr:rowOff>
    </xdr:from>
    <xdr:to>
      <xdr:col>32</xdr:col>
      <xdr:colOff>133350</xdr:colOff>
      <xdr:row>37</xdr:row>
      <xdr:rowOff>95250</xdr:rowOff>
    </xdr:to>
    <xdr:sp macro="" textlink="">
      <xdr:nvSpPr>
        <xdr:cNvPr id="37" name="アーチ 36"/>
        <xdr:cNvSpPr/>
      </xdr:nvSpPr>
      <xdr:spPr>
        <a:xfrm>
          <a:off x="5372100" y="6229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37</xdr:row>
      <xdr:rowOff>76200</xdr:rowOff>
    </xdr:from>
    <xdr:to>
      <xdr:col>32</xdr:col>
      <xdr:colOff>133350</xdr:colOff>
      <xdr:row>38</xdr:row>
      <xdr:rowOff>95250</xdr:rowOff>
    </xdr:to>
    <xdr:sp macro="" textlink="">
      <xdr:nvSpPr>
        <xdr:cNvPr id="38" name="アーチ 37"/>
        <xdr:cNvSpPr/>
      </xdr:nvSpPr>
      <xdr:spPr>
        <a:xfrm>
          <a:off x="5372100" y="6400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38</xdr:row>
      <xdr:rowOff>76200</xdr:rowOff>
    </xdr:from>
    <xdr:to>
      <xdr:col>32</xdr:col>
      <xdr:colOff>142875</xdr:colOff>
      <xdr:row>39</xdr:row>
      <xdr:rowOff>95250</xdr:rowOff>
    </xdr:to>
    <xdr:sp macro="" textlink="">
      <xdr:nvSpPr>
        <xdr:cNvPr id="39" name="アーチ 38"/>
        <xdr:cNvSpPr/>
      </xdr:nvSpPr>
      <xdr:spPr>
        <a:xfrm>
          <a:off x="5381625" y="6572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39</xdr:row>
      <xdr:rowOff>76200</xdr:rowOff>
    </xdr:from>
    <xdr:to>
      <xdr:col>32</xdr:col>
      <xdr:colOff>142875</xdr:colOff>
      <xdr:row>40</xdr:row>
      <xdr:rowOff>95250</xdr:rowOff>
    </xdr:to>
    <xdr:sp macro="" textlink="">
      <xdr:nvSpPr>
        <xdr:cNvPr id="40" name="アーチ 39"/>
        <xdr:cNvSpPr/>
      </xdr:nvSpPr>
      <xdr:spPr>
        <a:xfrm>
          <a:off x="5381625" y="6743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40</xdr:row>
      <xdr:rowOff>76200</xdr:rowOff>
    </xdr:from>
    <xdr:to>
      <xdr:col>32</xdr:col>
      <xdr:colOff>142875</xdr:colOff>
      <xdr:row>41</xdr:row>
      <xdr:rowOff>95250</xdr:rowOff>
    </xdr:to>
    <xdr:sp macro="" textlink="">
      <xdr:nvSpPr>
        <xdr:cNvPr id="41" name="アーチ 40"/>
        <xdr:cNvSpPr/>
      </xdr:nvSpPr>
      <xdr:spPr>
        <a:xfrm>
          <a:off x="5572125" y="69151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41</xdr:row>
      <xdr:rowOff>57150</xdr:rowOff>
    </xdr:from>
    <xdr:to>
      <xdr:col>32</xdr:col>
      <xdr:colOff>133350</xdr:colOff>
      <xdr:row>42</xdr:row>
      <xdr:rowOff>76200</xdr:rowOff>
    </xdr:to>
    <xdr:sp macro="" textlink="">
      <xdr:nvSpPr>
        <xdr:cNvPr id="42" name="アーチ 41"/>
        <xdr:cNvSpPr/>
      </xdr:nvSpPr>
      <xdr:spPr>
        <a:xfrm>
          <a:off x="5562600" y="70675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10" name="直線コネクタ 9"/>
        <xdr:cNvCxnSpPr/>
      </xdr:nvCxnSpPr>
      <xdr:spPr bwMode="auto">
        <a:xfrm>
          <a:off x="7720853" y="0"/>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12" name="グループ化 11"/>
        <xdr:cNvGrpSpPr/>
      </xdr:nvGrpSpPr>
      <xdr:grpSpPr>
        <a:xfrm>
          <a:off x="7720855" y="0"/>
          <a:ext cx="1602440" cy="663816"/>
          <a:chOff x="7720855" y="0"/>
          <a:chExt cx="1602440" cy="663816"/>
        </a:xfrm>
      </xdr:grpSpPr>
      <xdr:grpSp>
        <xdr:nvGrpSpPr>
          <xdr:cNvPr id="2" name="グループ化 1"/>
          <xdr:cNvGrpSpPr/>
        </xdr:nvGrpSpPr>
        <xdr:grpSpPr>
          <a:xfrm>
            <a:off x="7720855" y="0"/>
            <a:ext cx="1602440" cy="657093"/>
            <a:chOff x="7710715" y="11428"/>
            <a:chExt cx="1662113" cy="651268"/>
          </a:xfrm>
        </xdr:grpSpPr>
        <xdr:grpSp>
          <xdr:nvGrpSpPr>
            <xdr:cNvPr id="3" name="グループ化 2"/>
            <xdr:cNvGrpSpPr/>
          </xdr:nvGrpSpPr>
          <xdr:grpSpPr>
            <a:xfrm>
              <a:off x="7710715" y="11428"/>
              <a:ext cx="1662113" cy="651268"/>
              <a:chOff x="7698441" y="-7152"/>
              <a:chExt cx="1663205" cy="657093"/>
            </a:xfrm>
          </xdr:grpSpPr>
          <xdr:sp macro="" textlink="">
            <xdr:nvSpPr>
              <xdr:cNvPr id="6" name="正方形/長方形 5"/>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7" name="テキスト ボックス 6"/>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8" name="直線コネクタ 7"/>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4" name="直線コネクタ 3"/>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5" name="直線コネクタ 4"/>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11" name="直線コネクタ 10"/>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xdr:colOff>
      <xdr:row>0</xdr:row>
      <xdr:rowOff>0</xdr:rowOff>
    </xdr:from>
    <xdr:to>
      <xdr:col>13</xdr:col>
      <xdr:colOff>44824</xdr:colOff>
      <xdr:row>1</xdr:row>
      <xdr:rowOff>372463</xdr:rowOff>
    </xdr:to>
    <xdr:grpSp>
      <xdr:nvGrpSpPr>
        <xdr:cNvPr id="20" name="グループ化 19"/>
        <xdr:cNvGrpSpPr/>
      </xdr:nvGrpSpPr>
      <xdr:grpSpPr>
        <a:xfrm>
          <a:off x="7720855" y="0"/>
          <a:ext cx="1602440" cy="663816"/>
          <a:chOff x="7720855" y="0"/>
          <a:chExt cx="1602440" cy="663816"/>
        </a:xfrm>
      </xdr:grpSpPr>
      <xdr:grpSp>
        <xdr:nvGrpSpPr>
          <xdr:cNvPr id="21" name="グループ化 20"/>
          <xdr:cNvGrpSpPr/>
        </xdr:nvGrpSpPr>
        <xdr:grpSpPr>
          <a:xfrm>
            <a:off x="7720855" y="0"/>
            <a:ext cx="1602440" cy="657093"/>
            <a:chOff x="7710715" y="11428"/>
            <a:chExt cx="1662113" cy="651268"/>
          </a:xfrm>
        </xdr:grpSpPr>
        <xdr:grpSp>
          <xdr:nvGrpSpPr>
            <xdr:cNvPr id="23" name="グループ化 22"/>
            <xdr:cNvGrpSpPr/>
          </xdr:nvGrpSpPr>
          <xdr:grpSpPr>
            <a:xfrm>
              <a:off x="7710715" y="11428"/>
              <a:ext cx="1662113" cy="651268"/>
              <a:chOff x="7698441" y="-7152"/>
              <a:chExt cx="1663205" cy="657093"/>
            </a:xfrm>
          </xdr:grpSpPr>
          <xdr:sp macro="" textlink="">
            <xdr:nvSpPr>
              <xdr:cNvPr id="26" name="正方形/長方形 25"/>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27" name="テキスト ボックス 26"/>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28" name="直線コネクタ 27"/>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24" name="直線コネクタ 23"/>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25" name="直線コネクタ 24"/>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22" name="直線コネクタ 21"/>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4.xml><?xml version="1.0" encoding="utf-8"?>
<xdr:wsDr xmlns:xdr="http://schemas.openxmlformats.org/drawingml/2006/spreadsheetDrawing" xmlns:a="http://schemas.openxmlformats.org/drawingml/2006/main">
  <xdr:twoCellAnchor>
    <xdr:from>
      <xdr:col>23</xdr:col>
      <xdr:colOff>19049</xdr:colOff>
      <xdr:row>2</xdr:row>
      <xdr:rowOff>133351</xdr:rowOff>
    </xdr:from>
    <xdr:to>
      <xdr:col>41</xdr:col>
      <xdr:colOff>180974</xdr:colOff>
      <xdr:row>16</xdr:row>
      <xdr:rowOff>133351</xdr:rowOff>
    </xdr:to>
    <xdr:sp macro="" textlink="">
      <xdr:nvSpPr>
        <xdr:cNvPr id="3" name="星 16 2"/>
        <xdr:cNvSpPr/>
      </xdr:nvSpPr>
      <xdr:spPr>
        <a:xfrm>
          <a:off x="4648199" y="457201"/>
          <a:ext cx="3762375" cy="2381250"/>
        </a:xfrm>
        <a:prstGeom prst="star16">
          <a:avLst>
            <a:gd name="adj" fmla="val 38364"/>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180974</xdr:colOff>
      <xdr:row>35</xdr:row>
      <xdr:rowOff>9525</xdr:rowOff>
    </xdr:from>
    <xdr:to>
      <xdr:col>20</xdr:col>
      <xdr:colOff>371475</xdr:colOff>
      <xdr:row>39</xdr:row>
      <xdr:rowOff>57150</xdr:rowOff>
    </xdr:to>
    <xdr:sp macro="" textlink="">
      <xdr:nvSpPr>
        <xdr:cNvPr id="2" name="四角形吹き出し 1"/>
        <xdr:cNvSpPr/>
      </xdr:nvSpPr>
      <xdr:spPr bwMode="auto">
        <a:xfrm>
          <a:off x="4600574" y="6010275"/>
          <a:ext cx="1200151" cy="733425"/>
        </a:xfrm>
        <a:prstGeom prst="wedgeRectCallout">
          <a:avLst>
            <a:gd name="adj1" fmla="val 29364"/>
            <a:gd name="adj2" fmla="val -81122"/>
          </a:avLst>
        </a:prstGeom>
        <a:solidFill>
          <a:srgbClr val="FFFFFF"/>
        </a:solidFill>
        <a:ln w="19050" cap="flat" cmpd="sng" algn="ctr">
          <a:solidFill>
            <a:srgbClr val="FFC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latin typeface="+mn-ea"/>
              <a:ea typeface="+mn-ea"/>
            </a:rPr>
            <a:t>休日</a:t>
          </a:r>
          <a:r>
            <a:rPr kumimoji="1" lang="en-US" altLang="ja-JP" sz="900">
              <a:latin typeface="+mn-ea"/>
              <a:ea typeface="+mn-ea"/>
            </a:rPr>
            <a:t>14:00</a:t>
          </a:r>
          <a:r>
            <a:rPr kumimoji="1" lang="ja-JP" altLang="en-US" sz="900">
              <a:latin typeface="+mn-ea"/>
              <a:ea typeface="+mn-ea"/>
            </a:rPr>
            <a:t>以降に出社し、</a:t>
          </a:r>
          <a:endParaRPr kumimoji="1" lang="en-US" altLang="ja-JP" sz="900">
            <a:latin typeface="+mn-ea"/>
            <a:ea typeface="+mn-ea"/>
          </a:endParaRPr>
        </a:p>
        <a:p>
          <a:pPr algn="l"/>
          <a:r>
            <a:rPr kumimoji="1" lang="en-US" altLang="ja-JP" sz="900">
              <a:latin typeface="+mn-ea"/>
              <a:ea typeface="+mn-ea"/>
            </a:rPr>
            <a:t>6</a:t>
          </a:r>
          <a:r>
            <a:rPr kumimoji="1" lang="ja-JP" altLang="en-US" sz="900">
              <a:latin typeface="+mn-ea"/>
              <a:ea typeface="+mn-ea"/>
            </a:rPr>
            <a:t>：</a:t>
          </a:r>
          <a:r>
            <a:rPr kumimoji="1" lang="en-US" altLang="ja-JP" sz="900">
              <a:latin typeface="+mn-ea"/>
              <a:ea typeface="+mn-ea"/>
            </a:rPr>
            <a:t>00</a:t>
          </a:r>
          <a:r>
            <a:rPr kumimoji="1" lang="ja-JP" altLang="en-US" sz="900">
              <a:latin typeface="+mn-ea"/>
              <a:ea typeface="+mn-ea"/>
            </a:rPr>
            <a:t>以上の労働をした場合は</a:t>
          </a:r>
          <a:endParaRPr kumimoji="1" lang="en-US" altLang="ja-JP" sz="900">
            <a:latin typeface="+mn-ea"/>
            <a:ea typeface="+mn-ea"/>
          </a:endParaRPr>
        </a:p>
        <a:p>
          <a:pPr algn="l"/>
          <a:r>
            <a:rPr kumimoji="1" lang="ja-JP" altLang="en-US" sz="900">
              <a:latin typeface="+mn-ea"/>
              <a:ea typeface="+mn-ea"/>
            </a:rPr>
            <a:t>ピーコックグリーンになります。</a:t>
          </a:r>
          <a:endParaRPr kumimoji="1" lang="en-US" altLang="ja-JP" sz="900">
            <a:latin typeface="+mn-ea"/>
            <a:ea typeface="+mn-ea"/>
          </a:endParaRPr>
        </a:p>
        <a:p>
          <a:pPr algn="l"/>
          <a:r>
            <a:rPr kumimoji="1" lang="ja-JP" altLang="en-US" sz="900">
              <a:latin typeface="+mn-ea"/>
              <a:ea typeface="+mn-ea"/>
            </a:rPr>
            <a:t>必ず時間外労働届を提出すること！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S44"/>
  <sheetViews>
    <sheetView showGridLines="0" zoomScaleNormal="100" workbookViewId="0">
      <selection activeCell="E4" sqref="E4"/>
    </sheetView>
  </sheetViews>
  <sheetFormatPr defaultColWidth="2.5" defaultRowHeight="13.5" customHeight="1" x14ac:dyDescent="0.15"/>
  <cols>
    <col min="1" max="1" width="1.375" style="41" customWidth="1"/>
    <col min="2" max="2" width="0.75" style="41" customWidth="1"/>
    <col min="3" max="3" width="2.5" style="41" customWidth="1"/>
    <col min="4" max="28" width="2.5" style="41"/>
    <col min="29" max="29" width="2.5" style="41" customWidth="1"/>
    <col min="30" max="31" width="2.5" style="41"/>
    <col min="32" max="32" width="0.625" style="41" customWidth="1"/>
    <col min="33" max="34" width="2.5" style="41" customWidth="1"/>
    <col min="35" max="52" width="2.5" style="41"/>
    <col min="53" max="53" width="2.5" style="41" customWidth="1"/>
    <col min="54" max="62" width="2.5" style="41"/>
    <col min="63" max="63" width="0.75" style="41" customWidth="1"/>
    <col min="64" max="64" width="1.125" style="41" customWidth="1"/>
    <col min="65" max="65" width="2.5" style="41" customWidth="1"/>
    <col min="66" max="67" width="2.5" style="41"/>
    <col min="68" max="68" width="2.5" style="41" customWidth="1"/>
    <col min="69" max="16384" width="2.5" style="41"/>
  </cols>
  <sheetData>
    <row r="1" spans="2:63" ht="7.5" customHeight="1" x14ac:dyDescent="0.15"/>
    <row r="2" spans="2:63" ht="4.5" customHeight="1" x14ac:dyDescent="0.15">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3"/>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2:63" ht="27" customHeight="1" thickBot="1" x14ac:dyDescent="0.2">
      <c r="B3" s="42"/>
      <c r="D3" s="44" t="s">
        <v>17</v>
      </c>
      <c r="E3" s="45"/>
      <c r="F3" s="45"/>
      <c r="G3" s="45"/>
      <c r="H3" s="45"/>
      <c r="I3" s="45"/>
      <c r="J3" s="45"/>
      <c r="K3" s="45"/>
      <c r="L3" s="45"/>
      <c r="M3" s="45"/>
      <c r="N3" s="45"/>
      <c r="O3" s="45"/>
      <c r="P3" s="45"/>
      <c r="Q3" s="45"/>
      <c r="R3" s="45"/>
      <c r="S3" s="45"/>
      <c r="T3" s="45"/>
      <c r="U3" s="45"/>
      <c r="V3" s="45"/>
      <c r="W3" s="45"/>
      <c r="X3" s="45"/>
      <c r="Y3" s="82"/>
      <c r="Z3" s="83"/>
      <c r="AA3" s="83"/>
      <c r="AB3" s="83"/>
      <c r="AC3" s="105" t="s">
        <v>110</v>
      </c>
      <c r="AD3" s="45"/>
      <c r="AF3" s="43"/>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K3" s="42"/>
    </row>
    <row r="4" spans="2:63" ht="13.5" customHeight="1" x14ac:dyDescent="0.15">
      <c r="B4" s="42"/>
      <c r="D4" s="46"/>
      <c r="E4" s="47"/>
      <c r="F4" s="47"/>
      <c r="G4" s="47"/>
      <c r="H4" s="47"/>
      <c r="I4" s="47"/>
      <c r="J4" s="47"/>
      <c r="K4" s="47"/>
      <c r="L4" s="47"/>
      <c r="M4" s="47"/>
      <c r="N4" s="47"/>
      <c r="O4" s="47"/>
      <c r="P4" s="47"/>
      <c r="Q4" s="47"/>
      <c r="R4" s="47"/>
      <c r="S4" s="47"/>
      <c r="T4" s="47"/>
      <c r="U4" s="47"/>
      <c r="V4" s="47"/>
      <c r="W4" s="47"/>
      <c r="X4" s="47"/>
      <c r="Y4" s="47"/>
      <c r="Z4" s="47"/>
      <c r="AA4" s="47"/>
      <c r="AB4" s="84"/>
      <c r="AC4" s="47"/>
      <c r="AD4" s="46"/>
      <c r="AF4" s="43"/>
      <c r="AI4" s="47"/>
      <c r="AJ4" s="47"/>
      <c r="AK4" s="47"/>
      <c r="AL4" s="47"/>
      <c r="AM4" s="47"/>
      <c r="AN4" s="47"/>
      <c r="AO4" s="47"/>
      <c r="AP4" s="84"/>
      <c r="AQ4" s="47"/>
      <c r="AR4" s="47"/>
      <c r="AS4" s="47"/>
      <c r="AT4" s="47"/>
      <c r="AU4" s="47"/>
      <c r="AV4" s="47"/>
      <c r="AW4" s="47"/>
      <c r="AX4" s="47"/>
      <c r="AY4" s="47"/>
      <c r="AZ4" s="47"/>
      <c r="BA4" s="47"/>
      <c r="BB4" s="47"/>
      <c r="BC4" s="47"/>
      <c r="BD4" s="47"/>
      <c r="BE4" s="47"/>
      <c r="BF4" s="47"/>
      <c r="BG4" s="84"/>
      <c r="BH4" s="47"/>
      <c r="BI4" s="46"/>
      <c r="BK4" s="42"/>
    </row>
    <row r="5" spans="2:63" ht="13.5" customHeight="1" x14ac:dyDescent="0.15">
      <c r="B5" s="42"/>
      <c r="D5" s="48"/>
      <c r="E5" s="49" t="s">
        <v>18</v>
      </c>
      <c r="F5" s="50"/>
      <c r="G5" s="50"/>
      <c r="H5" s="50"/>
      <c r="I5" s="50"/>
      <c r="J5" s="50"/>
      <c r="K5" s="50"/>
      <c r="L5" s="50"/>
      <c r="M5" s="50"/>
      <c r="N5" s="50"/>
      <c r="O5" s="50"/>
      <c r="P5" s="50"/>
      <c r="Q5" s="50"/>
      <c r="R5" s="50"/>
      <c r="S5" s="50"/>
      <c r="T5" s="50"/>
      <c r="U5" s="50"/>
      <c r="V5" s="50"/>
      <c r="W5" s="50"/>
      <c r="X5" s="50"/>
      <c r="Y5" s="50"/>
      <c r="Z5" s="50"/>
      <c r="AA5" s="50"/>
      <c r="AB5" s="50"/>
      <c r="AC5" s="50"/>
      <c r="AD5" s="48"/>
      <c r="AF5" s="43"/>
      <c r="AI5" s="51" t="s">
        <v>19</v>
      </c>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48"/>
      <c r="BK5" s="42"/>
    </row>
    <row r="6" spans="2:63" ht="13.5" customHeight="1" x14ac:dyDescent="0.15">
      <c r="B6" s="42"/>
      <c r="D6" s="48"/>
      <c r="E6" s="53"/>
      <c r="F6" s="53"/>
      <c r="G6" s="53"/>
      <c r="H6" s="53"/>
      <c r="I6" s="53"/>
      <c r="J6" s="53"/>
      <c r="K6" s="53"/>
      <c r="L6" s="53"/>
      <c r="M6" s="53"/>
      <c r="N6" s="53"/>
      <c r="O6" s="53"/>
      <c r="P6" s="53"/>
      <c r="Q6" s="53"/>
      <c r="R6" s="53"/>
      <c r="S6" s="53"/>
      <c r="T6" s="53"/>
      <c r="U6" s="53"/>
      <c r="V6" s="53"/>
      <c r="W6" s="53"/>
      <c r="X6" s="53"/>
      <c r="Y6" s="53"/>
      <c r="Z6" s="53"/>
      <c r="AA6" s="53"/>
      <c r="AB6" s="53"/>
      <c r="AC6" s="53"/>
      <c r="AD6" s="48"/>
      <c r="AF6" s="4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48"/>
      <c r="BK6" s="42"/>
    </row>
    <row r="7" spans="2:63" ht="13.5" customHeight="1" x14ac:dyDescent="0.15">
      <c r="B7" s="42"/>
      <c r="D7" s="48"/>
      <c r="E7" s="53"/>
      <c r="F7" s="53" t="s">
        <v>20</v>
      </c>
      <c r="G7" s="53"/>
      <c r="H7" s="53"/>
      <c r="I7" s="53"/>
      <c r="J7" s="53"/>
      <c r="K7" s="53"/>
      <c r="L7" s="53"/>
      <c r="M7" s="53"/>
      <c r="N7" s="53"/>
      <c r="O7" s="53"/>
      <c r="P7" s="53"/>
      <c r="Q7" s="53"/>
      <c r="R7" s="53"/>
      <c r="S7" s="53"/>
      <c r="T7" s="53"/>
      <c r="U7" s="53"/>
      <c r="V7" s="53"/>
      <c r="W7" s="53"/>
      <c r="X7" s="53"/>
      <c r="Y7" s="53"/>
      <c r="Z7" s="53"/>
      <c r="AA7" s="53"/>
      <c r="AB7" s="53"/>
      <c r="AC7" s="53"/>
      <c r="AD7" s="48"/>
      <c r="AF7" s="43"/>
      <c r="AI7" s="53"/>
      <c r="AJ7" s="53" t="s">
        <v>21</v>
      </c>
      <c r="AK7" s="53" t="s">
        <v>22</v>
      </c>
      <c r="AL7" s="53"/>
      <c r="AM7" s="53"/>
      <c r="AN7" s="53"/>
      <c r="AO7" s="53"/>
      <c r="AP7" s="53"/>
      <c r="AQ7" s="53"/>
      <c r="AR7" s="53"/>
      <c r="AS7" s="53"/>
      <c r="AT7" s="53"/>
      <c r="AU7" s="53"/>
      <c r="AV7" s="53"/>
      <c r="AW7" s="53"/>
      <c r="AX7" s="53"/>
      <c r="AY7" s="53"/>
      <c r="AZ7" s="53"/>
      <c r="BA7" s="53"/>
      <c r="BB7" s="53"/>
      <c r="BC7" s="53"/>
      <c r="BD7" s="53"/>
      <c r="BE7" s="53"/>
      <c r="BF7" s="53"/>
      <c r="BG7" s="53"/>
      <c r="BH7" s="53"/>
      <c r="BI7" s="48"/>
      <c r="BK7" s="42"/>
    </row>
    <row r="8" spans="2:63" ht="13.5" customHeight="1" x14ac:dyDescent="0.15">
      <c r="B8" s="42"/>
      <c r="D8" s="48"/>
      <c r="E8" s="53"/>
      <c r="F8" s="53"/>
      <c r="G8" s="53"/>
      <c r="H8" s="53"/>
      <c r="I8" s="53"/>
      <c r="J8" s="53"/>
      <c r="K8" s="53"/>
      <c r="L8" s="53"/>
      <c r="M8" s="53"/>
      <c r="N8" s="53"/>
      <c r="O8" s="53"/>
      <c r="P8" s="53"/>
      <c r="Q8" s="53"/>
      <c r="R8" s="53"/>
      <c r="S8" s="53"/>
      <c r="T8" s="53"/>
      <c r="U8" s="53"/>
      <c r="V8" s="53"/>
      <c r="W8" s="53"/>
      <c r="X8" s="53"/>
      <c r="Y8" s="53"/>
      <c r="Z8" s="53"/>
      <c r="AA8" s="53"/>
      <c r="AB8" s="53"/>
      <c r="AC8" s="53"/>
      <c r="AD8" s="48"/>
      <c r="AF8" s="43"/>
      <c r="AI8" s="53"/>
      <c r="AJ8" s="53"/>
      <c r="AK8" s="53" t="s">
        <v>23</v>
      </c>
      <c r="AL8" s="53"/>
      <c r="AM8" s="53"/>
      <c r="AN8" s="53"/>
      <c r="AO8" s="53"/>
      <c r="AP8" s="53"/>
      <c r="AQ8" s="53"/>
      <c r="AR8" s="53"/>
      <c r="AS8" s="53"/>
      <c r="AT8" s="53"/>
      <c r="AU8" s="53"/>
      <c r="AV8" s="53"/>
      <c r="AW8" s="53"/>
      <c r="AX8" s="53"/>
      <c r="AY8" s="53"/>
      <c r="AZ8" s="53"/>
      <c r="BA8" s="53"/>
      <c r="BB8" s="53"/>
      <c r="BC8" s="53"/>
      <c r="BD8" s="53"/>
      <c r="BE8" s="53"/>
      <c r="BF8" s="53"/>
      <c r="BG8" s="53"/>
      <c r="BH8" s="53"/>
      <c r="BI8" s="48"/>
      <c r="BK8" s="42"/>
    </row>
    <row r="9" spans="2:63" ht="13.5" customHeight="1" x14ac:dyDescent="0.15">
      <c r="B9" s="42"/>
      <c r="D9" s="48"/>
      <c r="E9" s="53"/>
      <c r="F9" s="53" t="s">
        <v>24</v>
      </c>
      <c r="G9" s="53"/>
      <c r="H9" s="53"/>
      <c r="I9" s="53"/>
      <c r="J9" s="53"/>
      <c r="K9" s="53"/>
      <c r="L9" s="53"/>
      <c r="M9" s="53"/>
      <c r="N9" s="53"/>
      <c r="O9" s="53"/>
      <c r="P9" s="53"/>
      <c r="Q9" s="53"/>
      <c r="R9" s="53"/>
      <c r="S9" s="53"/>
      <c r="T9" s="53"/>
      <c r="U9" s="53"/>
      <c r="V9" s="53"/>
      <c r="W9" s="53"/>
      <c r="X9" s="53"/>
      <c r="Y9" s="53"/>
      <c r="Z9" s="53"/>
      <c r="AA9" s="53"/>
      <c r="AB9" s="53"/>
      <c r="AC9" s="53"/>
      <c r="AD9" s="48"/>
      <c r="AF9" s="43"/>
      <c r="AI9" s="53"/>
      <c r="AJ9" s="53" t="s">
        <v>21</v>
      </c>
      <c r="AK9" s="53" t="s">
        <v>26</v>
      </c>
      <c r="AL9" s="53"/>
      <c r="AM9" s="53"/>
      <c r="AN9" s="53"/>
      <c r="AO9" s="53"/>
      <c r="AP9" s="53"/>
      <c r="AQ9" s="53"/>
      <c r="AR9" s="53"/>
      <c r="AS9" s="53"/>
      <c r="AT9" s="53"/>
      <c r="AU9" s="53"/>
      <c r="AV9" s="53"/>
      <c r="AW9" s="53"/>
      <c r="AX9" s="53"/>
      <c r="AY9" s="53"/>
      <c r="AZ9" s="53"/>
      <c r="BA9" s="53"/>
      <c r="BB9" s="53"/>
      <c r="BC9" s="53"/>
      <c r="BD9" s="53"/>
      <c r="BE9" s="53"/>
      <c r="BF9" s="53"/>
      <c r="BG9" s="53"/>
      <c r="BH9" s="53"/>
      <c r="BI9" s="48"/>
      <c r="BK9" s="42"/>
    </row>
    <row r="10" spans="2:63" ht="13.5" customHeight="1" x14ac:dyDescent="0.15">
      <c r="B10" s="42"/>
      <c r="D10" s="48"/>
      <c r="E10" s="53"/>
      <c r="F10" s="53" t="s">
        <v>25</v>
      </c>
      <c r="G10" s="53"/>
      <c r="H10" s="53"/>
      <c r="I10" s="53"/>
      <c r="J10" s="53"/>
      <c r="K10" s="53"/>
      <c r="L10" s="53"/>
      <c r="M10" s="53"/>
      <c r="N10" s="53"/>
      <c r="O10" s="53"/>
      <c r="P10" s="53"/>
      <c r="Q10" s="53"/>
      <c r="R10" s="53"/>
      <c r="S10" s="53"/>
      <c r="T10" s="53"/>
      <c r="U10" s="53"/>
      <c r="V10" s="53"/>
      <c r="W10" s="53"/>
      <c r="X10" s="53"/>
      <c r="Y10" s="53"/>
      <c r="Z10" s="53"/>
      <c r="AA10" s="53"/>
      <c r="AB10" s="53"/>
      <c r="AC10" s="53"/>
      <c r="AD10" s="48"/>
      <c r="AF10" s="43"/>
      <c r="AI10" s="53"/>
      <c r="AJ10" s="53" t="s">
        <v>21</v>
      </c>
      <c r="AK10" s="53" t="s">
        <v>102</v>
      </c>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48"/>
      <c r="BK10" s="42"/>
    </row>
    <row r="11" spans="2:63" ht="13.5" customHeight="1" x14ac:dyDescent="0.15">
      <c r="B11" s="42"/>
      <c r="D11" s="48"/>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48"/>
      <c r="AF11" s="4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48"/>
      <c r="BK11" s="42"/>
    </row>
    <row r="12" spans="2:63" ht="13.5" customHeight="1" x14ac:dyDescent="0.15">
      <c r="B12" s="42"/>
      <c r="D12" s="48"/>
      <c r="E12" s="53"/>
      <c r="F12" s="53" t="s">
        <v>27</v>
      </c>
      <c r="G12" s="53"/>
      <c r="H12" s="53"/>
      <c r="I12" s="53"/>
      <c r="J12" s="53"/>
      <c r="K12" s="53"/>
      <c r="L12" s="53"/>
      <c r="M12" s="53"/>
      <c r="N12" s="53"/>
      <c r="O12" s="53"/>
      <c r="P12" s="53"/>
      <c r="Q12" s="53"/>
      <c r="R12" s="53"/>
      <c r="S12" s="53"/>
      <c r="T12" s="53"/>
      <c r="U12" s="53"/>
      <c r="V12" s="53"/>
      <c r="W12" s="53"/>
      <c r="X12" s="53"/>
      <c r="Y12" s="53"/>
      <c r="Z12" s="53"/>
      <c r="AA12" s="53"/>
      <c r="AB12" s="53"/>
      <c r="AC12" s="53"/>
      <c r="AD12" s="48"/>
      <c r="AF12" s="43"/>
      <c r="AI12" s="49" t="s">
        <v>28</v>
      </c>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48"/>
      <c r="BK12" s="42"/>
    </row>
    <row r="13" spans="2:63" ht="13.5" customHeight="1" x14ac:dyDescent="0.15">
      <c r="B13" s="42"/>
      <c r="D13" s="48"/>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48"/>
      <c r="AF13" s="4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48"/>
      <c r="BK13" s="42"/>
    </row>
    <row r="14" spans="2:63" ht="13.5" customHeight="1" x14ac:dyDescent="0.15">
      <c r="B14" s="42"/>
      <c r="D14" s="48"/>
      <c r="E14" s="53"/>
      <c r="F14" s="53" t="s">
        <v>29</v>
      </c>
      <c r="G14" s="53"/>
      <c r="H14" s="53"/>
      <c r="I14" s="53"/>
      <c r="J14" s="53"/>
      <c r="K14" s="53"/>
      <c r="L14" s="53"/>
      <c r="M14" s="53"/>
      <c r="N14" s="53"/>
      <c r="O14" s="53"/>
      <c r="P14" s="53"/>
      <c r="Q14" s="53"/>
      <c r="R14" s="53"/>
      <c r="S14" s="53"/>
      <c r="T14" s="53"/>
      <c r="U14" s="53"/>
      <c r="V14" s="53"/>
      <c r="W14" s="53"/>
      <c r="X14" s="53"/>
      <c r="Y14" s="53"/>
      <c r="Z14" s="53"/>
      <c r="AA14" s="53"/>
      <c r="AB14" s="53"/>
      <c r="AC14" s="53"/>
      <c r="AD14" s="48"/>
      <c r="AF14" s="43"/>
      <c r="AI14" s="53"/>
      <c r="AJ14" s="54" t="s">
        <v>30</v>
      </c>
      <c r="AK14" s="53"/>
      <c r="AL14" s="53"/>
      <c r="AM14" s="53"/>
      <c r="AN14" s="53"/>
      <c r="AO14" s="53" t="s">
        <v>31</v>
      </c>
      <c r="AP14" s="53"/>
      <c r="AQ14" s="53"/>
      <c r="AR14" s="53"/>
      <c r="AS14" s="53"/>
      <c r="AT14" s="53"/>
      <c r="AU14" s="53"/>
      <c r="AV14" s="53"/>
      <c r="AW14" s="53"/>
      <c r="AX14" s="53"/>
      <c r="AY14" s="53"/>
      <c r="AZ14" s="53"/>
      <c r="BA14" s="53"/>
      <c r="BB14" s="53"/>
      <c r="BC14" s="53"/>
      <c r="BD14" s="53"/>
      <c r="BE14" s="53"/>
      <c r="BF14" s="53"/>
      <c r="BG14" s="53"/>
      <c r="BH14" s="53"/>
      <c r="BI14" s="48"/>
      <c r="BK14" s="42"/>
    </row>
    <row r="15" spans="2:63" ht="13.5" customHeight="1" thickBot="1" x14ac:dyDescent="0.2">
      <c r="B15" s="42"/>
      <c r="D15" s="48"/>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48"/>
      <c r="AF15" s="43"/>
      <c r="AI15" s="53"/>
      <c r="AJ15" s="55"/>
      <c r="AK15" s="55"/>
      <c r="AL15" s="55"/>
      <c r="AM15" s="55"/>
      <c r="AN15" s="55"/>
      <c r="AO15" s="55"/>
      <c r="AP15" s="55"/>
      <c r="AQ15" s="55"/>
      <c r="AR15" s="55"/>
      <c r="AS15" s="55"/>
      <c r="AT15" s="55"/>
      <c r="AU15" s="55"/>
      <c r="AV15" s="55"/>
      <c r="AW15" s="55"/>
      <c r="AX15" s="55"/>
      <c r="AY15" s="55"/>
      <c r="AZ15" s="55"/>
      <c r="BA15" s="55"/>
      <c r="BB15" s="55"/>
      <c r="BC15" s="55"/>
      <c r="BD15" s="53"/>
      <c r="BE15" s="53"/>
      <c r="BF15" s="53"/>
      <c r="BG15" s="53"/>
      <c r="BH15" s="53"/>
      <c r="BI15" s="48"/>
      <c r="BK15" s="42"/>
    </row>
    <row r="16" spans="2:63" ht="13.5" customHeight="1" thickBot="1" x14ac:dyDescent="0.2">
      <c r="B16" s="42"/>
      <c r="D16" s="48"/>
      <c r="E16" s="49" t="s">
        <v>32</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48"/>
      <c r="AF16" s="43"/>
      <c r="AI16" s="53"/>
      <c r="AJ16" s="294" t="s">
        <v>33</v>
      </c>
      <c r="AK16" s="292"/>
      <c r="AL16" s="292"/>
      <c r="AM16" s="292" t="s">
        <v>34</v>
      </c>
      <c r="AN16" s="292"/>
      <c r="AO16" s="292" t="s">
        <v>35</v>
      </c>
      <c r="AP16" s="295"/>
      <c r="AQ16" s="292"/>
      <c r="AR16" s="292" t="s">
        <v>36</v>
      </c>
      <c r="AS16" s="292"/>
      <c r="AT16" s="292"/>
      <c r="AU16" s="292"/>
      <c r="AV16" s="292" t="s">
        <v>37</v>
      </c>
      <c r="AW16" s="292"/>
      <c r="AX16" s="292"/>
      <c r="AY16" s="292"/>
      <c r="AZ16" s="292" t="s">
        <v>88</v>
      </c>
      <c r="BA16" s="292"/>
      <c r="BB16" s="292"/>
      <c r="BC16" s="293"/>
      <c r="BD16" s="293" t="s">
        <v>38</v>
      </c>
      <c r="BE16" s="296"/>
      <c r="BF16" s="296"/>
      <c r="BG16" s="298"/>
      <c r="BH16" s="53"/>
      <c r="BI16" s="48"/>
      <c r="BK16" s="42"/>
    </row>
    <row r="17" spans="2:71" ht="13.5" customHeight="1" x14ac:dyDescent="0.15">
      <c r="B17" s="42"/>
      <c r="D17" s="48"/>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48"/>
      <c r="AF17" s="43"/>
      <c r="AI17" s="53"/>
      <c r="AJ17" s="358">
        <v>41555</v>
      </c>
      <c r="AK17" s="359"/>
      <c r="AL17" s="360"/>
      <c r="AM17" s="361" t="s">
        <v>91</v>
      </c>
      <c r="AN17" s="360"/>
      <c r="AO17" s="362" t="s">
        <v>92</v>
      </c>
      <c r="AP17" s="363"/>
      <c r="AQ17" s="364"/>
      <c r="AR17" s="352">
        <v>0.33333333333333331</v>
      </c>
      <c r="AS17" s="353"/>
      <c r="AT17" s="353"/>
      <c r="AU17" s="354"/>
      <c r="AV17" s="370" t="s">
        <v>42</v>
      </c>
      <c r="AW17" s="371"/>
      <c r="AX17" s="371"/>
      <c r="AY17" s="372"/>
      <c r="AZ17" s="370" t="s">
        <v>42</v>
      </c>
      <c r="BA17" s="371"/>
      <c r="BB17" s="371"/>
      <c r="BC17" s="372"/>
      <c r="BD17" s="370" t="s">
        <v>42</v>
      </c>
      <c r="BE17" s="371"/>
      <c r="BF17" s="371"/>
      <c r="BG17" s="375"/>
      <c r="BH17" s="81"/>
      <c r="BI17" s="48"/>
      <c r="BK17" s="42"/>
    </row>
    <row r="18" spans="2:71" ht="13.5" customHeight="1" x14ac:dyDescent="0.15">
      <c r="B18" s="42"/>
      <c r="D18" s="48"/>
      <c r="E18" s="56"/>
      <c r="F18" s="53" t="s">
        <v>39</v>
      </c>
      <c r="G18" s="53"/>
      <c r="H18" s="53"/>
      <c r="I18" s="53"/>
      <c r="J18" s="53"/>
      <c r="K18" s="53"/>
      <c r="L18" s="53"/>
      <c r="M18" s="53"/>
      <c r="N18" s="53"/>
      <c r="O18" s="53"/>
      <c r="P18" s="53"/>
      <c r="Q18" s="53"/>
      <c r="R18" s="53"/>
      <c r="S18" s="53"/>
      <c r="T18" s="53"/>
      <c r="U18" s="53"/>
      <c r="V18" s="53"/>
      <c r="W18" s="53"/>
      <c r="X18" s="53"/>
      <c r="Y18" s="53"/>
      <c r="Z18" s="53"/>
      <c r="AA18" s="53"/>
      <c r="AB18" s="53"/>
      <c r="AC18" s="53"/>
      <c r="AD18" s="48"/>
      <c r="AF18" s="43"/>
      <c r="AI18" s="53"/>
      <c r="AJ18" s="302">
        <v>41556</v>
      </c>
      <c r="AK18" s="303"/>
      <c r="AL18" s="304"/>
      <c r="AM18" s="305" t="s">
        <v>40</v>
      </c>
      <c r="AN18" s="306"/>
      <c r="AO18" s="307" t="s">
        <v>41</v>
      </c>
      <c r="AP18" s="308"/>
      <c r="AQ18" s="309"/>
      <c r="AR18" s="310">
        <v>0.33333333333333331</v>
      </c>
      <c r="AS18" s="311"/>
      <c r="AT18" s="311"/>
      <c r="AU18" s="312"/>
      <c r="AV18" s="313" t="s">
        <v>42</v>
      </c>
      <c r="AW18" s="314"/>
      <c r="AX18" s="314"/>
      <c r="AY18" s="315"/>
      <c r="AZ18" s="313" t="s">
        <v>42</v>
      </c>
      <c r="BA18" s="314"/>
      <c r="BB18" s="314"/>
      <c r="BC18" s="315"/>
      <c r="BD18" s="313" t="s">
        <v>42</v>
      </c>
      <c r="BE18" s="314"/>
      <c r="BF18" s="314"/>
      <c r="BG18" s="374"/>
      <c r="BH18" s="53"/>
      <c r="BI18" s="48"/>
      <c r="BK18" s="42"/>
    </row>
    <row r="19" spans="2:71" ht="13.5" customHeight="1" x14ac:dyDescent="0.15">
      <c r="B19" s="42"/>
      <c r="D19" s="48"/>
      <c r="E19" s="57"/>
      <c r="F19" s="55"/>
      <c r="G19" s="55"/>
      <c r="H19" s="55"/>
      <c r="I19" s="55"/>
      <c r="J19" s="55"/>
      <c r="K19" s="55"/>
      <c r="L19" s="55"/>
      <c r="M19" s="55"/>
      <c r="N19" s="55"/>
      <c r="O19" s="55"/>
      <c r="P19" s="55"/>
      <c r="Q19" s="55"/>
      <c r="R19" s="55"/>
      <c r="S19" s="55"/>
      <c r="T19" s="55"/>
      <c r="U19" s="55"/>
      <c r="V19" s="55"/>
      <c r="W19" s="55"/>
      <c r="X19" s="55"/>
      <c r="Y19" s="55"/>
      <c r="Z19" s="55"/>
      <c r="AA19" s="55"/>
      <c r="AB19" s="55"/>
      <c r="AC19" s="55"/>
      <c r="AD19" s="48"/>
      <c r="AF19" s="43"/>
      <c r="AI19" s="53"/>
      <c r="AJ19" s="316">
        <v>41557</v>
      </c>
      <c r="AK19" s="317"/>
      <c r="AL19" s="318"/>
      <c r="AM19" s="319" t="s">
        <v>43</v>
      </c>
      <c r="AN19" s="318"/>
      <c r="AO19" s="307"/>
      <c r="AP19" s="308"/>
      <c r="AQ19" s="309"/>
      <c r="AR19" s="320">
        <v>0.33333333333333331</v>
      </c>
      <c r="AS19" s="321"/>
      <c r="AT19" s="321"/>
      <c r="AU19" s="322"/>
      <c r="AV19" s="320">
        <v>9.375E-2</v>
      </c>
      <c r="AW19" s="321"/>
      <c r="AX19" s="321"/>
      <c r="AY19" s="322"/>
      <c r="AZ19" s="299" t="s">
        <v>44</v>
      </c>
      <c r="BA19" s="300"/>
      <c r="BB19" s="300"/>
      <c r="BC19" s="301"/>
      <c r="BD19" s="299" t="s">
        <v>44</v>
      </c>
      <c r="BE19" s="300"/>
      <c r="BF19" s="300"/>
      <c r="BG19" s="373"/>
      <c r="BH19" s="53"/>
      <c r="BI19" s="48"/>
      <c r="BK19" s="42"/>
    </row>
    <row r="20" spans="2:71" ht="13.5" customHeight="1" x14ac:dyDescent="0.15">
      <c r="B20" s="42"/>
      <c r="D20" s="48"/>
      <c r="E20" s="53"/>
      <c r="F20" s="53"/>
      <c r="G20" s="58" t="s">
        <v>41</v>
      </c>
      <c r="H20" s="59"/>
      <c r="I20" s="59"/>
      <c r="J20" s="60"/>
      <c r="K20" s="58"/>
      <c r="L20" s="59" t="s">
        <v>45</v>
      </c>
      <c r="M20" s="59"/>
      <c r="N20" s="59"/>
      <c r="O20" s="59"/>
      <c r="P20" s="59"/>
      <c r="Q20" s="59"/>
      <c r="R20" s="59"/>
      <c r="S20" s="59"/>
      <c r="T20" s="59"/>
      <c r="U20" s="59"/>
      <c r="V20" s="59"/>
      <c r="W20" s="59"/>
      <c r="X20" s="59"/>
      <c r="Y20" s="59"/>
      <c r="Z20" s="60"/>
      <c r="AA20" s="53"/>
      <c r="AB20" s="53"/>
      <c r="AC20" s="53"/>
      <c r="AD20" s="48"/>
      <c r="AF20" s="43"/>
      <c r="AI20" s="53"/>
      <c r="AJ20" s="316">
        <v>41558</v>
      </c>
      <c r="AK20" s="317"/>
      <c r="AL20" s="318"/>
      <c r="AM20" s="319" t="s">
        <v>46</v>
      </c>
      <c r="AN20" s="318"/>
      <c r="AO20" s="307"/>
      <c r="AP20" s="308"/>
      <c r="AQ20" s="309"/>
      <c r="AR20" s="320">
        <v>0.33333333333333331</v>
      </c>
      <c r="AS20" s="321"/>
      <c r="AT20" s="321"/>
      <c r="AU20" s="322"/>
      <c r="AV20" s="320">
        <v>9.375E-2</v>
      </c>
      <c r="AW20" s="321"/>
      <c r="AX20" s="321"/>
      <c r="AY20" s="322"/>
      <c r="AZ20" s="299" t="s">
        <v>89</v>
      </c>
      <c r="BA20" s="300"/>
      <c r="BB20" s="300"/>
      <c r="BC20" s="301"/>
      <c r="BD20" s="299" t="s">
        <v>47</v>
      </c>
      <c r="BE20" s="300"/>
      <c r="BF20" s="300"/>
      <c r="BG20" s="373"/>
      <c r="BH20" s="53"/>
      <c r="BI20" s="48"/>
      <c r="BK20" s="42"/>
    </row>
    <row r="21" spans="2:71" ht="13.5" customHeight="1" thickBot="1" x14ac:dyDescent="0.2">
      <c r="B21" s="42"/>
      <c r="D21" s="48"/>
      <c r="E21" s="53"/>
      <c r="F21" s="53"/>
      <c r="G21" s="61" t="s">
        <v>48</v>
      </c>
      <c r="H21" s="62"/>
      <c r="I21" s="62"/>
      <c r="J21" s="63"/>
      <c r="K21" s="61"/>
      <c r="L21" s="62" t="s">
        <v>49</v>
      </c>
      <c r="M21" s="62"/>
      <c r="N21" s="62"/>
      <c r="O21" s="62"/>
      <c r="P21" s="62"/>
      <c r="Q21" s="62"/>
      <c r="R21" s="62"/>
      <c r="S21" s="62"/>
      <c r="T21" s="62"/>
      <c r="U21" s="62"/>
      <c r="V21" s="62"/>
      <c r="W21" s="62"/>
      <c r="X21" s="62"/>
      <c r="Y21" s="62"/>
      <c r="Z21" s="63"/>
      <c r="AA21" s="53"/>
      <c r="AB21" s="53"/>
      <c r="AC21" s="53"/>
      <c r="AD21" s="48"/>
      <c r="AF21" s="43"/>
      <c r="AI21" s="53"/>
      <c r="AJ21" s="355">
        <v>41559</v>
      </c>
      <c r="AK21" s="356"/>
      <c r="AL21" s="357"/>
      <c r="AM21" s="368" t="s">
        <v>50</v>
      </c>
      <c r="AN21" s="369"/>
      <c r="AO21" s="365"/>
      <c r="AP21" s="366"/>
      <c r="AQ21" s="367"/>
      <c r="AR21" s="323" t="s">
        <v>51</v>
      </c>
      <c r="AS21" s="324"/>
      <c r="AT21" s="324"/>
      <c r="AU21" s="325"/>
      <c r="AV21" s="323" t="s">
        <v>51</v>
      </c>
      <c r="AW21" s="324"/>
      <c r="AX21" s="324"/>
      <c r="AY21" s="325"/>
      <c r="AZ21" s="392" t="s">
        <v>90</v>
      </c>
      <c r="BA21" s="393"/>
      <c r="BB21" s="393"/>
      <c r="BC21" s="401"/>
      <c r="BD21" s="392">
        <v>0.35416666666666669</v>
      </c>
      <c r="BE21" s="393"/>
      <c r="BF21" s="393"/>
      <c r="BG21" s="394"/>
      <c r="BH21" s="53"/>
      <c r="BI21" s="48"/>
      <c r="BK21" s="42"/>
    </row>
    <row r="22" spans="2:71" ht="13.5" customHeight="1" x14ac:dyDescent="0.15">
      <c r="B22" s="42"/>
      <c r="D22" s="48"/>
      <c r="E22" s="53"/>
      <c r="F22" s="53"/>
      <c r="G22" s="64" t="s">
        <v>52</v>
      </c>
      <c r="H22" s="65"/>
      <c r="I22" s="65"/>
      <c r="J22" s="66"/>
      <c r="K22" s="64"/>
      <c r="L22" s="65" t="s">
        <v>53</v>
      </c>
      <c r="M22" s="65"/>
      <c r="N22" s="65"/>
      <c r="O22" s="65"/>
      <c r="P22" s="65"/>
      <c r="Q22" s="65"/>
      <c r="R22" s="65"/>
      <c r="S22" s="65"/>
      <c r="T22" s="65"/>
      <c r="U22" s="65"/>
      <c r="V22" s="65"/>
      <c r="W22" s="65"/>
      <c r="X22" s="65"/>
      <c r="Y22" s="65"/>
      <c r="Z22" s="66"/>
      <c r="AA22" s="53"/>
      <c r="AB22" s="53"/>
      <c r="AC22" s="53"/>
      <c r="AD22" s="48"/>
      <c r="AF22" s="43"/>
      <c r="AI22" s="53"/>
      <c r="AJ22" s="53"/>
      <c r="AK22" s="53"/>
      <c r="AL22" s="53"/>
      <c r="AM22" s="53"/>
      <c r="AN22" s="53"/>
      <c r="AO22" s="67"/>
      <c r="AP22" s="67"/>
      <c r="AQ22" s="67"/>
      <c r="AR22" s="53"/>
      <c r="AS22" s="53"/>
      <c r="AT22" s="53"/>
      <c r="AU22" s="53"/>
      <c r="AV22" s="53"/>
      <c r="AW22" s="53"/>
      <c r="AX22" s="53"/>
      <c r="AY22" s="53"/>
      <c r="AZ22" s="53"/>
      <c r="BA22" s="53"/>
      <c r="BB22" s="53"/>
      <c r="BC22" s="53"/>
      <c r="BD22" s="53"/>
      <c r="BE22" s="53"/>
      <c r="BF22" s="53"/>
      <c r="BG22" s="53"/>
      <c r="BH22" s="53"/>
      <c r="BI22" s="48"/>
      <c r="BK22" s="42"/>
    </row>
    <row r="23" spans="2:71" ht="13.5" customHeight="1" x14ac:dyDescent="0.15">
      <c r="B23" s="42"/>
      <c r="D23" s="48"/>
      <c r="AA23" s="55"/>
      <c r="AB23" s="55"/>
      <c r="AC23" s="55"/>
      <c r="AD23" s="48"/>
      <c r="AF23" s="43"/>
      <c r="AI23" s="53"/>
      <c r="AJ23" s="54" t="s">
        <v>55</v>
      </c>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48"/>
      <c r="BK23" s="42"/>
    </row>
    <row r="24" spans="2:71" ht="13.5" customHeight="1" thickBot="1" x14ac:dyDescent="0.2">
      <c r="B24" s="42"/>
      <c r="D24" s="48"/>
      <c r="E24" s="53"/>
      <c r="F24" s="53" t="s">
        <v>54</v>
      </c>
      <c r="G24" s="53"/>
      <c r="H24" s="53"/>
      <c r="I24" s="53"/>
      <c r="J24" s="53"/>
      <c r="K24" s="53"/>
      <c r="L24" s="53"/>
      <c r="M24" s="53"/>
      <c r="N24" s="53"/>
      <c r="O24" s="53"/>
      <c r="P24" s="53"/>
      <c r="Q24" s="53"/>
      <c r="R24" s="53"/>
      <c r="S24" s="53"/>
      <c r="T24" s="53"/>
      <c r="U24" s="53"/>
      <c r="V24" s="53"/>
      <c r="W24" s="53"/>
      <c r="X24" s="53"/>
      <c r="Y24" s="53"/>
      <c r="Z24" s="53"/>
      <c r="AA24" s="53"/>
      <c r="AB24" s="53"/>
      <c r="AC24" s="53"/>
      <c r="AD24" s="48"/>
      <c r="AF24" s="43"/>
      <c r="AI24" s="53"/>
      <c r="AJ24" s="55"/>
      <c r="AK24" s="55"/>
      <c r="AL24" s="55"/>
      <c r="AM24" s="55"/>
      <c r="AN24" s="55"/>
      <c r="AO24" s="55"/>
      <c r="AP24" s="55"/>
      <c r="AQ24" s="55"/>
      <c r="AR24" s="55"/>
      <c r="AS24" s="55"/>
      <c r="AT24" s="55"/>
      <c r="AU24" s="55"/>
      <c r="AV24" s="55"/>
      <c r="AW24" s="55"/>
      <c r="AX24" s="55"/>
      <c r="AY24" s="55"/>
      <c r="AZ24" s="55"/>
      <c r="BA24" s="85"/>
      <c r="BB24" s="85"/>
      <c r="BC24" s="85"/>
      <c r="BD24" s="85"/>
      <c r="BE24" s="85"/>
      <c r="BF24" s="85"/>
      <c r="BG24" s="85"/>
      <c r="BH24" s="53"/>
      <c r="BI24" s="48"/>
      <c r="BK24" s="42"/>
      <c r="BS24" s="48"/>
    </row>
    <row r="25" spans="2:71" ht="13.5" customHeight="1" thickBot="1" x14ac:dyDescent="0.2">
      <c r="B25" s="42"/>
      <c r="D25" s="48"/>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48"/>
      <c r="AF25" s="43"/>
      <c r="AI25" s="53"/>
      <c r="AJ25" s="347" t="s">
        <v>57</v>
      </c>
      <c r="AK25" s="348"/>
      <c r="AL25" s="348" t="s">
        <v>58</v>
      </c>
      <c r="AM25" s="349"/>
      <c r="AN25" s="293" t="s">
        <v>59</v>
      </c>
      <c r="AO25" s="296"/>
      <c r="AP25" s="296"/>
      <c r="AQ25" s="297"/>
      <c r="AR25" s="293" t="s">
        <v>60</v>
      </c>
      <c r="AS25" s="296"/>
      <c r="AT25" s="296"/>
      <c r="AU25" s="350"/>
      <c r="AV25" s="351" t="s">
        <v>61</v>
      </c>
      <c r="AW25" s="296"/>
      <c r="AX25" s="296"/>
      <c r="AY25" s="297"/>
      <c r="AZ25" s="293" t="s">
        <v>62</v>
      </c>
      <c r="BA25" s="296"/>
      <c r="BB25" s="296"/>
      <c r="BC25" s="296"/>
      <c r="BD25" s="296"/>
      <c r="BE25" s="296"/>
      <c r="BF25" s="296"/>
      <c r="BG25" s="298"/>
      <c r="BH25" s="53"/>
      <c r="BI25" s="48"/>
      <c r="BK25" s="42"/>
    </row>
    <row r="26" spans="2:71" ht="13.5" customHeight="1" x14ac:dyDescent="0.15">
      <c r="B26" s="42"/>
      <c r="D26" s="48"/>
      <c r="E26" s="49" t="s">
        <v>56</v>
      </c>
      <c r="F26" s="50"/>
      <c r="G26" s="50"/>
      <c r="H26" s="50"/>
      <c r="I26" s="50"/>
      <c r="J26" s="50"/>
      <c r="K26" s="50"/>
      <c r="L26" s="50"/>
      <c r="M26" s="50"/>
      <c r="N26" s="50"/>
      <c r="O26" s="50"/>
      <c r="P26" s="50"/>
      <c r="Q26" s="50"/>
      <c r="R26" s="50"/>
      <c r="S26" s="50"/>
      <c r="T26" s="50"/>
      <c r="U26" s="50"/>
      <c r="V26" s="50"/>
      <c r="W26" s="50"/>
      <c r="X26" s="50"/>
      <c r="Y26" s="50"/>
      <c r="Z26" s="50"/>
      <c r="AA26" s="50"/>
      <c r="AB26" s="50"/>
      <c r="AC26" s="50"/>
      <c r="AD26" s="48"/>
      <c r="AF26" s="43"/>
      <c r="AI26" s="53"/>
      <c r="AJ26" s="387">
        <v>8</v>
      </c>
      <c r="AK26" s="388"/>
      <c r="AL26" s="385" t="s">
        <v>91</v>
      </c>
      <c r="AM26" s="386"/>
      <c r="AN26" s="383">
        <v>8</v>
      </c>
      <c r="AO26" s="381"/>
      <c r="AP26" s="381"/>
      <c r="AQ26" s="382"/>
      <c r="AR26" s="383">
        <v>8</v>
      </c>
      <c r="AS26" s="381"/>
      <c r="AT26" s="381"/>
      <c r="AU26" s="384"/>
      <c r="AV26" s="380"/>
      <c r="AW26" s="381"/>
      <c r="AX26" s="381"/>
      <c r="AY26" s="382"/>
      <c r="AZ26" s="395" t="s">
        <v>109</v>
      </c>
      <c r="BA26" s="396"/>
      <c r="BB26" s="396"/>
      <c r="BC26" s="396"/>
      <c r="BD26" s="396"/>
      <c r="BE26" s="396"/>
      <c r="BF26" s="396"/>
      <c r="BG26" s="397"/>
      <c r="BH26" s="53"/>
      <c r="BI26" s="48"/>
      <c r="BK26" s="42"/>
    </row>
    <row r="27" spans="2:71" ht="13.5" customHeight="1" x14ac:dyDescent="0.15">
      <c r="B27" s="42"/>
      <c r="D27" s="48"/>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48"/>
      <c r="AF27" s="43"/>
      <c r="AI27" s="53"/>
      <c r="AJ27" s="378">
        <v>9</v>
      </c>
      <c r="AK27" s="379"/>
      <c r="AL27" s="376" t="s">
        <v>40</v>
      </c>
      <c r="AM27" s="377"/>
      <c r="AN27" s="339">
        <f>AR27+AV27</f>
        <v>0</v>
      </c>
      <c r="AO27" s="340"/>
      <c r="AP27" s="340"/>
      <c r="AQ27" s="343"/>
      <c r="AR27" s="339"/>
      <c r="AS27" s="340"/>
      <c r="AT27" s="340"/>
      <c r="AU27" s="341"/>
      <c r="AV27" s="342"/>
      <c r="AW27" s="340"/>
      <c r="AX27" s="340"/>
      <c r="AY27" s="343"/>
      <c r="AZ27" s="398" t="s">
        <v>63</v>
      </c>
      <c r="BA27" s="399"/>
      <c r="BB27" s="399"/>
      <c r="BC27" s="399"/>
      <c r="BD27" s="399"/>
      <c r="BE27" s="399"/>
      <c r="BF27" s="399"/>
      <c r="BG27" s="400"/>
      <c r="BH27" s="53"/>
      <c r="BI27" s="48"/>
      <c r="BK27" s="42"/>
    </row>
    <row r="28" spans="2:71" ht="13.5" customHeight="1" x14ac:dyDescent="0.15">
      <c r="B28" s="42"/>
      <c r="D28" s="48"/>
      <c r="E28" s="53"/>
      <c r="F28" s="53" t="s">
        <v>64</v>
      </c>
      <c r="G28" s="53"/>
      <c r="H28" s="53"/>
      <c r="I28" s="53"/>
      <c r="J28" s="53"/>
      <c r="K28" s="53"/>
      <c r="L28" s="53"/>
      <c r="M28" s="53"/>
      <c r="N28" s="53"/>
      <c r="O28" s="53"/>
      <c r="P28" s="53"/>
      <c r="Q28" s="53"/>
      <c r="R28" s="53"/>
      <c r="S28" s="53"/>
      <c r="T28" s="53"/>
      <c r="U28" s="53"/>
      <c r="V28" s="53"/>
      <c r="W28" s="53"/>
      <c r="X28" s="53"/>
      <c r="Y28" s="53"/>
      <c r="Z28" s="53"/>
      <c r="AA28" s="53"/>
      <c r="AB28" s="53"/>
      <c r="AC28" s="53"/>
      <c r="AD28" s="48"/>
      <c r="AF28" s="43"/>
      <c r="AI28" s="53"/>
      <c r="AJ28" s="335">
        <v>10</v>
      </c>
      <c r="AK28" s="336"/>
      <c r="AL28" s="337" t="s">
        <v>43</v>
      </c>
      <c r="AM28" s="338"/>
      <c r="AN28" s="339">
        <f>AR28+AV28</f>
        <v>10.25</v>
      </c>
      <c r="AO28" s="340"/>
      <c r="AP28" s="340"/>
      <c r="AQ28" s="343"/>
      <c r="AR28" s="339">
        <v>8</v>
      </c>
      <c r="AS28" s="340"/>
      <c r="AT28" s="340"/>
      <c r="AU28" s="341"/>
      <c r="AV28" s="342">
        <v>2.25</v>
      </c>
      <c r="AW28" s="340"/>
      <c r="AX28" s="340"/>
      <c r="AY28" s="343"/>
      <c r="AZ28" s="344"/>
      <c r="BA28" s="345"/>
      <c r="BB28" s="345"/>
      <c r="BC28" s="345"/>
      <c r="BD28" s="345"/>
      <c r="BE28" s="345"/>
      <c r="BF28" s="345"/>
      <c r="BG28" s="346"/>
      <c r="BH28" s="53"/>
      <c r="BI28" s="48"/>
      <c r="BK28" s="42"/>
    </row>
    <row r="29" spans="2:71" ht="13.5" customHeight="1" x14ac:dyDescent="0.15">
      <c r="B29" s="42"/>
      <c r="D29" s="48"/>
      <c r="E29" s="53"/>
      <c r="F29" s="53" t="s">
        <v>65</v>
      </c>
      <c r="G29" s="53"/>
      <c r="H29" s="53"/>
      <c r="I29" s="53"/>
      <c r="J29" s="53"/>
      <c r="K29" s="53"/>
      <c r="L29" s="53"/>
      <c r="M29" s="53"/>
      <c r="N29" s="53"/>
      <c r="O29" s="53"/>
      <c r="P29" s="53"/>
      <c r="Q29" s="53"/>
      <c r="R29" s="53"/>
      <c r="S29" s="53"/>
      <c r="T29" s="53"/>
      <c r="U29" s="53"/>
      <c r="V29" s="53"/>
      <c r="W29" s="53"/>
      <c r="X29" s="53"/>
      <c r="Y29" s="53"/>
      <c r="Z29" s="53"/>
      <c r="AA29" s="53"/>
      <c r="AB29" s="53"/>
      <c r="AC29" s="53"/>
      <c r="AD29" s="48"/>
      <c r="AF29" s="43"/>
      <c r="AI29" s="53"/>
      <c r="AJ29" s="335">
        <v>11</v>
      </c>
      <c r="AK29" s="336"/>
      <c r="AL29" s="337" t="s">
        <v>46</v>
      </c>
      <c r="AM29" s="338"/>
      <c r="AN29" s="339">
        <f>AR29+AV29</f>
        <v>10.25</v>
      </c>
      <c r="AO29" s="340"/>
      <c r="AP29" s="340"/>
      <c r="AQ29" s="343"/>
      <c r="AR29" s="339">
        <v>10.25</v>
      </c>
      <c r="AS29" s="340"/>
      <c r="AT29" s="340"/>
      <c r="AU29" s="341"/>
      <c r="AV29" s="342"/>
      <c r="AW29" s="340"/>
      <c r="AX29" s="340"/>
      <c r="AY29" s="343"/>
      <c r="AZ29" s="344" t="s">
        <v>107</v>
      </c>
      <c r="BA29" s="345"/>
      <c r="BB29" s="345"/>
      <c r="BC29" s="345"/>
      <c r="BD29" s="345"/>
      <c r="BE29" s="345"/>
      <c r="BF29" s="345"/>
      <c r="BG29" s="346"/>
      <c r="BH29" s="53"/>
      <c r="BI29" s="48"/>
      <c r="BK29" s="42"/>
    </row>
    <row r="30" spans="2:71" ht="13.5" customHeight="1" thickBot="1" x14ac:dyDescent="0.2">
      <c r="B30" s="42"/>
      <c r="D30" s="48"/>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48"/>
      <c r="AF30" s="43"/>
      <c r="AI30" s="53"/>
      <c r="AJ30" s="326">
        <v>12</v>
      </c>
      <c r="AK30" s="327"/>
      <c r="AL30" s="328" t="s">
        <v>50</v>
      </c>
      <c r="AM30" s="329"/>
      <c r="AN30" s="330">
        <f>AR30+AV30</f>
        <v>8.5</v>
      </c>
      <c r="AO30" s="331"/>
      <c r="AP30" s="331"/>
      <c r="AQ30" s="334"/>
      <c r="AR30" s="330">
        <v>6</v>
      </c>
      <c r="AS30" s="331"/>
      <c r="AT30" s="331"/>
      <c r="AU30" s="332"/>
      <c r="AV30" s="333">
        <v>2.5</v>
      </c>
      <c r="AW30" s="331"/>
      <c r="AX30" s="331"/>
      <c r="AY30" s="334"/>
      <c r="AZ30" s="389" t="s">
        <v>66</v>
      </c>
      <c r="BA30" s="390"/>
      <c r="BB30" s="390"/>
      <c r="BC30" s="390"/>
      <c r="BD30" s="390"/>
      <c r="BE30" s="390"/>
      <c r="BF30" s="390"/>
      <c r="BG30" s="391"/>
      <c r="BH30" s="53"/>
      <c r="BI30" s="48"/>
      <c r="BK30" s="42"/>
    </row>
    <row r="31" spans="2:71" ht="13.5" customHeight="1" x14ac:dyDescent="0.15">
      <c r="B31" s="42"/>
      <c r="D31" s="48"/>
      <c r="E31" s="53"/>
      <c r="F31" s="53" t="s">
        <v>67</v>
      </c>
      <c r="G31" s="53"/>
      <c r="H31" s="53"/>
      <c r="I31" s="53"/>
      <c r="J31" s="53"/>
      <c r="K31" s="53"/>
      <c r="L31" s="53"/>
      <c r="M31" s="53"/>
      <c r="N31" s="53"/>
      <c r="O31" s="53"/>
      <c r="P31" s="53"/>
      <c r="Q31" s="53"/>
      <c r="R31" s="53"/>
      <c r="S31" s="53"/>
      <c r="T31" s="53"/>
      <c r="U31" s="53"/>
      <c r="V31" s="53"/>
      <c r="W31" s="53"/>
      <c r="X31" s="53"/>
      <c r="Y31" s="53"/>
      <c r="Z31" s="53"/>
      <c r="AA31" s="53"/>
      <c r="AB31" s="53"/>
      <c r="AC31" s="53"/>
      <c r="AD31" s="48"/>
      <c r="AF31" s="43"/>
      <c r="AI31" s="53"/>
      <c r="BH31" s="53"/>
      <c r="BI31" s="48"/>
      <c r="BK31" s="42"/>
    </row>
    <row r="32" spans="2:71" ht="13.5" customHeight="1" x14ac:dyDescent="0.15">
      <c r="B32" s="42"/>
      <c r="D32" s="48"/>
      <c r="E32" s="53"/>
      <c r="F32" s="53" t="s">
        <v>68</v>
      </c>
      <c r="G32" s="53"/>
      <c r="H32" s="53"/>
      <c r="I32" s="53"/>
      <c r="J32" s="53"/>
      <c r="K32" s="53"/>
      <c r="L32" s="53"/>
      <c r="M32" s="53"/>
      <c r="N32" s="53"/>
      <c r="O32" s="53"/>
      <c r="P32" s="53"/>
      <c r="Q32" s="53"/>
      <c r="R32" s="53"/>
      <c r="S32" s="53"/>
      <c r="T32" s="53"/>
      <c r="U32" s="53"/>
      <c r="V32" s="53"/>
      <c r="W32" s="53"/>
      <c r="X32" s="53"/>
      <c r="Y32" s="53"/>
      <c r="Z32" s="53"/>
      <c r="AA32" s="53"/>
      <c r="AB32" s="53"/>
      <c r="AC32" s="53"/>
      <c r="AD32" s="48"/>
      <c r="AF32" s="43"/>
      <c r="AI32" s="53"/>
      <c r="AJ32" s="54" t="s">
        <v>93</v>
      </c>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48"/>
      <c r="BK32" s="42"/>
    </row>
    <row r="33" spans="2:63" ht="13.5" customHeight="1" x14ac:dyDescent="0.15">
      <c r="B33" s="42"/>
      <c r="D33" s="48"/>
      <c r="E33" s="53"/>
      <c r="F33" s="53" t="s">
        <v>69</v>
      </c>
      <c r="G33" s="53"/>
      <c r="H33" s="53"/>
      <c r="I33" s="53"/>
      <c r="J33" s="53"/>
      <c r="K33" s="53"/>
      <c r="L33" s="53"/>
      <c r="M33" s="53"/>
      <c r="N33" s="53"/>
      <c r="O33" s="53"/>
      <c r="P33" s="53"/>
      <c r="Q33" s="53"/>
      <c r="R33" s="53"/>
      <c r="S33" s="53"/>
      <c r="T33" s="53"/>
      <c r="U33" s="53"/>
      <c r="V33" s="53"/>
      <c r="W33" s="53"/>
      <c r="X33" s="53"/>
      <c r="Y33" s="53"/>
      <c r="Z33" s="53"/>
      <c r="AA33" s="53"/>
      <c r="AB33" s="53"/>
      <c r="AC33" s="53"/>
      <c r="AD33" s="48"/>
      <c r="AF33" s="4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48"/>
      <c r="BK33" s="42"/>
    </row>
    <row r="34" spans="2:63" ht="13.5" customHeight="1" x14ac:dyDescent="0.15">
      <c r="B34" s="42"/>
      <c r="D34" s="48"/>
      <c r="E34" s="53"/>
      <c r="F34" s="53" t="s">
        <v>103</v>
      </c>
      <c r="G34" s="53"/>
      <c r="H34" s="53"/>
      <c r="I34" s="53"/>
      <c r="J34" s="53"/>
      <c r="K34" s="53"/>
      <c r="L34" s="53"/>
      <c r="M34" s="53"/>
      <c r="N34" s="53"/>
      <c r="O34" s="53"/>
      <c r="P34" s="53"/>
      <c r="Q34" s="53"/>
      <c r="R34" s="53"/>
      <c r="S34" s="53"/>
      <c r="T34" s="53"/>
      <c r="U34" s="53"/>
      <c r="V34" s="53"/>
      <c r="W34" s="53"/>
      <c r="X34" s="53"/>
      <c r="Y34" s="53"/>
      <c r="Z34" s="53"/>
      <c r="AA34" s="53"/>
      <c r="AB34" s="53"/>
      <c r="AC34" s="53"/>
      <c r="AD34" s="48"/>
      <c r="AF34" s="43"/>
      <c r="AI34" s="53"/>
      <c r="AJ34" s="86" t="s">
        <v>77</v>
      </c>
      <c r="AK34" s="402" t="s">
        <v>95</v>
      </c>
      <c r="AL34" s="402"/>
      <c r="AM34" s="402"/>
      <c r="AN34" s="402"/>
      <c r="AO34" s="402"/>
      <c r="AP34" s="402"/>
      <c r="AQ34" s="402"/>
      <c r="AR34" s="402"/>
      <c r="AS34" s="90" t="s">
        <v>96</v>
      </c>
      <c r="AT34" s="402" t="s">
        <v>94</v>
      </c>
      <c r="AU34" s="402"/>
      <c r="AV34" s="402"/>
      <c r="AW34" s="402"/>
      <c r="AX34" s="402"/>
      <c r="AY34" s="402"/>
      <c r="AZ34" s="402"/>
      <c r="BA34" s="402"/>
      <c r="BB34" s="402"/>
      <c r="BC34" s="402"/>
      <c r="BD34" s="402"/>
      <c r="BE34" s="402"/>
      <c r="BF34" s="402"/>
      <c r="BG34" s="402"/>
      <c r="BH34" s="53"/>
      <c r="BI34" s="48"/>
      <c r="BK34" s="42"/>
    </row>
    <row r="35" spans="2:63" ht="13.5" customHeight="1" x14ac:dyDescent="0.15">
      <c r="B35" s="42"/>
      <c r="D35" s="48"/>
      <c r="E35" s="53"/>
      <c r="F35" s="53" t="s">
        <v>104</v>
      </c>
      <c r="G35" s="53"/>
      <c r="H35" s="53"/>
      <c r="I35" s="53"/>
      <c r="J35" s="53"/>
      <c r="K35" s="53"/>
      <c r="L35" s="53"/>
      <c r="M35" s="53"/>
      <c r="N35" s="53"/>
      <c r="O35" s="53"/>
      <c r="P35" s="53"/>
      <c r="Q35" s="53"/>
      <c r="R35" s="53"/>
      <c r="S35" s="53"/>
      <c r="T35" s="53"/>
      <c r="U35" s="53"/>
      <c r="V35" s="53"/>
      <c r="W35" s="53"/>
      <c r="X35" s="53"/>
      <c r="Y35" s="53"/>
      <c r="Z35" s="53"/>
      <c r="AA35" s="53"/>
      <c r="AB35" s="53"/>
      <c r="AC35" s="53"/>
      <c r="AD35" s="48"/>
      <c r="AF35" s="43"/>
      <c r="AI35" s="53"/>
      <c r="AJ35" s="86" t="s">
        <v>77</v>
      </c>
      <c r="AK35" s="402" t="s">
        <v>97</v>
      </c>
      <c r="AL35" s="402"/>
      <c r="AM35" s="402"/>
      <c r="AN35" s="402"/>
      <c r="AO35" s="402"/>
      <c r="AP35" s="402"/>
      <c r="AQ35" s="402"/>
      <c r="AR35" s="402"/>
      <c r="AS35" s="90" t="s">
        <v>96</v>
      </c>
      <c r="AT35" s="402" t="s">
        <v>106</v>
      </c>
      <c r="AU35" s="402"/>
      <c r="AV35" s="402"/>
      <c r="AW35" s="402"/>
      <c r="AX35" s="402"/>
      <c r="AY35" s="402"/>
      <c r="AZ35" s="402"/>
      <c r="BA35" s="402"/>
      <c r="BB35" s="402"/>
      <c r="BC35" s="402"/>
      <c r="BD35" s="402"/>
      <c r="BE35" s="402"/>
      <c r="BF35" s="402"/>
      <c r="BG35" s="402"/>
      <c r="BH35" s="53"/>
      <c r="BI35" s="48"/>
      <c r="BK35" s="42"/>
    </row>
    <row r="36" spans="2:63" ht="13.5" customHeight="1" x14ac:dyDescent="0.15">
      <c r="B36" s="42"/>
      <c r="D36" s="48"/>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48"/>
      <c r="AF36" s="43"/>
      <c r="AI36" s="53"/>
      <c r="AJ36" s="86" t="s">
        <v>77</v>
      </c>
      <c r="AK36" s="402" t="s">
        <v>98</v>
      </c>
      <c r="AL36" s="402"/>
      <c r="AM36" s="402"/>
      <c r="AN36" s="402"/>
      <c r="AO36" s="402"/>
      <c r="AP36" s="402"/>
      <c r="AQ36" s="402"/>
      <c r="AR36" s="402"/>
      <c r="AS36" s="90" t="s">
        <v>96</v>
      </c>
      <c r="AT36" s="402" t="s">
        <v>107</v>
      </c>
      <c r="AU36" s="402"/>
      <c r="AV36" s="402"/>
      <c r="AW36" s="402"/>
      <c r="AX36" s="402"/>
      <c r="AY36" s="402"/>
      <c r="AZ36" s="402"/>
      <c r="BA36" s="402"/>
      <c r="BB36" s="402"/>
      <c r="BC36" s="402"/>
      <c r="BD36" s="402"/>
      <c r="BE36" s="402"/>
      <c r="BF36" s="402"/>
      <c r="BG36" s="402"/>
      <c r="BH36" s="53"/>
      <c r="BI36" s="48"/>
      <c r="BK36" s="42"/>
    </row>
    <row r="37" spans="2:63" ht="13.5" customHeight="1" x14ac:dyDescent="0.15">
      <c r="B37" s="42"/>
      <c r="D37" s="48"/>
      <c r="E37" s="49" t="s">
        <v>66</v>
      </c>
      <c r="F37" s="50"/>
      <c r="G37" s="50"/>
      <c r="H37" s="50"/>
      <c r="I37" s="50"/>
      <c r="J37" s="50"/>
      <c r="K37" s="50"/>
      <c r="L37" s="50"/>
      <c r="M37" s="50"/>
      <c r="N37" s="50"/>
      <c r="O37" s="50"/>
      <c r="P37" s="50"/>
      <c r="Q37" s="50"/>
      <c r="R37" s="50"/>
      <c r="S37" s="50"/>
      <c r="T37" s="50"/>
      <c r="U37" s="50"/>
      <c r="V37" s="50"/>
      <c r="W37" s="50"/>
      <c r="X37" s="50"/>
      <c r="Y37" s="50"/>
      <c r="Z37" s="50"/>
      <c r="AA37" s="50"/>
      <c r="AB37" s="50"/>
      <c r="AC37" s="50"/>
      <c r="AD37" s="48"/>
      <c r="AF37" s="43"/>
      <c r="AI37" s="53"/>
      <c r="AJ37" s="86" t="s">
        <v>77</v>
      </c>
      <c r="AK37" s="402" t="s">
        <v>99</v>
      </c>
      <c r="AL37" s="402"/>
      <c r="AM37" s="402"/>
      <c r="AN37" s="402"/>
      <c r="AO37" s="402"/>
      <c r="AP37" s="402"/>
      <c r="AQ37" s="402"/>
      <c r="AR37" s="402"/>
      <c r="AS37" s="90" t="s">
        <v>96</v>
      </c>
      <c r="AT37" s="402" t="s">
        <v>66</v>
      </c>
      <c r="AU37" s="402"/>
      <c r="AV37" s="402"/>
      <c r="AW37" s="402"/>
      <c r="AX37" s="402"/>
      <c r="AY37" s="402"/>
      <c r="AZ37" s="402"/>
      <c r="BA37" s="402"/>
      <c r="BB37" s="402"/>
      <c r="BC37" s="402"/>
      <c r="BD37" s="402"/>
      <c r="BE37" s="402"/>
      <c r="BF37" s="402"/>
      <c r="BG37" s="402"/>
      <c r="BH37" s="53"/>
      <c r="BI37" s="48"/>
      <c r="BK37" s="42"/>
    </row>
    <row r="38" spans="2:63" ht="13.5" customHeight="1" x14ac:dyDescent="0.15">
      <c r="B38" s="42"/>
      <c r="D38" s="48"/>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48"/>
      <c r="AF38" s="43"/>
      <c r="AI38" s="53"/>
      <c r="AJ38" s="86" t="s">
        <v>77</v>
      </c>
      <c r="AK38" s="402" t="s">
        <v>100</v>
      </c>
      <c r="AL38" s="402"/>
      <c r="AM38" s="402"/>
      <c r="AN38" s="402"/>
      <c r="AO38" s="402"/>
      <c r="AP38" s="402"/>
      <c r="AQ38" s="402"/>
      <c r="AR38" s="402"/>
      <c r="AS38" s="90" t="s">
        <v>96</v>
      </c>
      <c r="AT38" s="345" t="s">
        <v>108</v>
      </c>
      <c r="AU38" s="345"/>
      <c r="AV38" s="345"/>
      <c r="AW38" s="345"/>
      <c r="AX38" s="345"/>
      <c r="AY38" s="345"/>
      <c r="AZ38" s="345"/>
      <c r="BA38" s="345"/>
      <c r="BB38" s="345"/>
      <c r="BC38" s="345"/>
      <c r="BD38" s="345"/>
      <c r="BE38" s="345"/>
      <c r="BF38" s="345"/>
      <c r="BG38" s="345"/>
      <c r="BH38" s="345"/>
      <c r="BI38" s="48"/>
      <c r="BK38" s="42"/>
    </row>
    <row r="39" spans="2:63" ht="13.5" customHeight="1" x14ac:dyDescent="0.15">
      <c r="B39" s="42"/>
      <c r="D39" s="48"/>
      <c r="E39" s="53"/>
      <c r="F39" s="53" t="s">
        <v>70</v>
      </c>
      <c r="G39" s="53"/>
      <c r="H39" s="53"/>
      <c r="I39" s="53"/>
      <c r="J39" s="53"/>
      <c r="K39" s="53"/>
      <c r="L39" s="53"/>
      <c r="M39" s="53"/>
      <c r="N39" s="53"/>
      <c r="O39" s="53"/>
      <c r="P39" s="53"/>
      <c r="Q39" s="53"/>
      <c r="R39" s="53"/>
      <c r="S39" s="53"/>
      <c r="T39" s="53"/>
      <c r="U39" s="53"/>
      <c r="V39" s="53"/>
      <c r="W39" s="53"/>
      <c r="X39" s="53"/>
      <c r="Y39" s="53"/>
      <c r="Z39" s="53"/>
      <c r="AA39" s="53"/>
      <c r="AB39" s="53"/>
      <c r="AC39" s="53"/>
      <c r="AD39" s="48"/>
      <c r="AF39" s="43"/>
      <c r="AI39" s="53"/>
      <c r="AJ39" s="86"/>
      <c r="AK39" s="90"/>
      <c r="AL39" s="90"/>
      <c r="AM39" s="90"/>
      <c r="AN39" s="90"/>
      <c r="AO39" s="90"/>
      <c r="AP39" s="90"/>
      <c r="AQ39" s="90"/>
      <c r="AR39" s="90"/>
      <c r="AS39" s="90"/>
      <c r="AT39" s="89"/>
      <c r="AU39" s="89"/>
      <c r="AV39" s="89"/>
      <c r="AW39" s="89"/>
      <c r="AX39" s="89"/>
      <c r="AY39" s="89"/>
      <c r="AZ39" s="89"/>
      <c r="BA39" s="89"/>
      <c r="BB39" s="89"/>
      <c r="BC39" s="89"/>
      <c r="BD39" s="89"/>
      <c r="BE39" s="89"/>
      <c r="BF39" s="89"/>
      <c r="BG39" s="89"/>
      <c r="BH39" s="89"/>
      <c r="BI39" s="48"/>
      <c r="BK39" s="42"/>
    </row>
    <row r="40" spans="2:63" ht="13.5" customHeight="1" x14ac:dyDescent="0.15">
      <c r="B40" s="42"/>
      <c r="D40" s="48"/>
      <c r="E40" s="53"/>
      <c r="F40" s="53" t="s">
        <v>71</v>
      </c>
      <c r="G40" s="53"/>
      <c r="H40" s="53"/>
      <c r="I40" s="53"/>
      <c r="J40" s="53"/>
      <c r="K40" s="53"/>
      <c r="L40" s="53"/>
      <c r="M40" s="53"/>
      <c r="N40" s="53"/>
      <c r="O40" s="53"/>
      <c r="P40" s="53"/>
      <c r="Q40" s="53"/>
      <c r="R40" s="53"/>
      <c r="S40" s="53"/>
      <c r="T40" s="53"/>
      <c r="U40" s="53"/>
      <c r="V40" s="53"/>
      <c r="W40" s="53"/>
      <c r="X40" s="53"/>
      <c r="Y40" s="53"/>
      <c r="Z40" s="53"/>
      <c r="AA40" s="53"/>
      <c r="AB40" s="53"/>
      <c r="AC40" s="53"/>
      <c r="AD40" s="48"/>
      <c r="AF40" s="43"/>
      <c r="AI40" s="53"/>
      <c r="AJ40" s="53"/>
      <c r="AK40" s="86" t="s">
        <v>111</v>
      </c>
      <c r="AL40" s="53" t="s">
        <v>101</v>
      </c>
      <c r="AM40" s="53"/>
      <c r="AN40" s="53"/>
      <c r="AO40" s="53"/>
      <c r="AP40" s="53"/>
      <c r="AQ40" s="53"/>
      <c r="AR40" s="53"/>
      <c r="AS40" s="53"/>
      <c r="AT40" s="53"/>
      <c r="AU40" s="53"/>
      <c r="AV40" s="53"/>
      <c r="AW40" s="53"/>
      <c r="AX40" s="53"/>
      <c r="AY40" s="53"/>
      <c r="AZ40" s="53"/>
      <c r="BA40" s="53"/>
      <c r="BB40" s="53"/>
      <c r="BC40" s="53"/>
      <c r="BD40" s="53"/>
      <c r="BE40" s="53"/>
      <c r="BF40" s="53"/>
      <c r="BG40" s="53"/>
      <c r="BH40" s="53"/>
      <c r="BI40" s="48"/>
      <c r="BK40" s="42"/>
    </row>
    <row r="41" spans="2:63" ht="13.5" customHeight="1" x14ac:dyDescent="0.15">
      <c r="B41" s="42"/>
      <c r="D41" s="48"/>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48"/>
      <c r="AF41" s="43"/>
      <c r="AI41" s="53"/>
      <c r="AJ41" s="53"/>
      <c r="AK41" s="86"/>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48"/>
      <c r="BK41" s="42"/>
    </row>
    <row r="42" spans="2:63" ht="13.5" customHeight="1" x14ac:dyDescent="0.15">
      <c r="B42" s="42"/>
      <c r="D42" s="48"/>
      <c r="E42" s="53"/>
      <c r="F42" s="53" t="s">
        <v>78</v>
      </c>
      <c r="G42" s="53"/>
      <c r="H42" s="53"/>
      <c r="I42" s="53"/>
      <c r="J42" s="53"/>
      <c r="K42" s="53"/>
      <c r="L42" s="53"/>
      <c r="M42" s="53"/>
      <c r="N42" s="53"/>
      <c r="O42" s="53"/>
      <c r="P42" s="53"/>
      <c r="Q42" s="53"/>
      <c r="R42" s="53"/>
      <c r="S42" s="53"/>
      <c r="T42" s="53"/>
      <c r="U42" s="53"/>
      <c r="V42" s="53"/>
      <c r="W42" s="53"/>
      <c r="X42" s="53"/>
      <c r="Y42" s="53"/>
      <c r="Z42" s="53"/>
      <c r="AA42" s="53"/>
      <c r="AB42" s="53"/>
      <c r="AC42" s="53"/>
      <c r="AD42" s="48"/>
      <c r="AF42" s="43"/>
      <c r="AI42" s="87"/>
      <c r="AJ42" s="87"/>
      <c r="AK42" s="88"/>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48"/>
      <c r="BK42" s="42"/>
    </row>
    <row r="43" spans="2:63" ht="13.5" customHeight="1" x14ac:dyDescent="0.15">
      <c r="B43" s="42"/>
      <c r="AF43" s="43"/>
      <c r="BK43" s="42"/>
    </row>
    <row r="44" spans="2:63" ht="4.5" customHeight="1" x14ac:dyDescent="0.15">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row>
  </sheetData>
  <mergeCells count="88">
    <mergeCell ref="AT37:BG37"/>
    <mergeCell ref="AT36:BG36"/>
    <mergeCell ref="AT35:BG35"/>
    <mergeCell ref="AT34:BG34"/>
    <mergeCell ref="AK38:AR38"/>
    <mergeCell ref="AK37:AR37"/>
    <mergeCell ref="AK36:AR36"/>
    <mergeCell ref="AK35:AR35"/>
    <mergeCell ref="AK34:AR34"/>
    <mergeCell ref="AT38:BH38"/>
    <mergeCell ref="AZ29:BG29"/>
    <mergeCell ref="AZ30:BG30"/>
    <mergeCell ref="AV27:AY27"/>
    <mergeCell ref="BD21:BG21"/>
    <mergeCell ref="BD20:BG20"/>
    <mergeCell ref="AZ26:BG26"/>
    <mergeCell ref="AZ27:BG27"/>
    <mergeCell ref="AZ21:BC21"/>
    <mergeCell ref="AZ20:BC20"/>
    <mergeCell ref="AV20:AY20"/>
    <mergeCell ref="AV21:AY21"/>
    <mergeCell ref="AR27:AU27"/>
    <mergeCell ref="AL27:AM27"/>
    <mergeCell ref="AJ27:AK27"/>
    <mergeCell ref="AV26:AY26"/>
    <mergeCell ref="AR26:AU26"/>
    <mergeCell ref="AL26:AM26"/>
    <mergeCell ref="AJ26:AK26"/>
    <mergeCell ref="AN27:AQ27"/>
    <mergeCell ref="AN26:AQ26"/>
    <mergeCell ref="AZ17:BC17"/>
    <mergeCell ref="BD19:BG19"/>
    <mergeCell ref="BD18:BG18"/>
    <mergeCell ref="BD17:BG17"/>
    <mergeCell ref="AV17:AY17"/>
    <mergeCell ref="AR17:AU17"/>
    <mergeCell ref="AJ21:AL21"/>
    <mergeCell ref="AJ20:AL20"/>
    <mergeCell ref="AJ17:AL17"/>
    <mergeCell ref="AM17:AN17"/>
    <mergeCell ref="AO17:AQ17"/>
    <mergeCell ref="AO20:AQ20"/>
    <mergeCell ref="AO21:AQ21"/>
    <mergeCell ref="AM20:AN20"/>
    <mergeCell ref="AM21:AN21"/>
    <mergeCell ref="BD16:BG16"/>
    <mergeCell ref="AJ29:AK29"/>
    <mergeCell ref="AL29:AM29"/>
    <mergeCell ref="AR29:AU29"/>
    <mergeCell ref="AV29:AY29"/>
    <mergeCell ref="AN29:AQ29"/>
    <mergeCell ref="AJ28:AK28"/>
    <mergeCell ref="AL28:AM28"/>
    <mergeCell ref="AR28:AU28"/>
    <mergeCell ref="AV28:AY28"/>
    <mergeCell ref="AN28:AQ28"/>
    <mergeCell ref="AZ28:BG28"/>
    <mergeCell ref="AJ25:AK25"/>
    <mergeCell ref="AL25:AM25"/>
    <mergeCell ref="AR25:AU25"/>
    <mergeCell ref="AV25:AY25"/>
    <mergeCell ref="AJ30:AK30"/>
    <mergeCell ref="AL30:AM30"/>
    <mergeCell ref="AR30:AU30"/>
    <mergeCell ref="AV30:AY30"/>
    <mergeCell ref="AN30:AQ30"/>
    <mergeCell ref="AN25:AQ25"/>
    <mergeCell ref="AZ25:BG25"/>
    <mergeCell ref="AZ19:BC19"/>
    <mergeCell ref="AJ18:AL18"/>
    <mergeCell ref="AM18:AN18"/>
    <mergeCell ref="AO18:AQ18"/>
    <mergeCell ref="AR18:AU18"/>
    <mergeCell ref="AV18:AY18"/>
    <mergeCell ref="AZ18:BC18"/>
    <mergeCell ref="AJ19:AL19"/>
    <mergeCell ref="AM19:AN19"/>
    <mergeCell ref="AO19:AQ19"/>
    <mergeCell ref="AR19:AU19"/>
    <mergeCell ref="AV19:AY19"/>
    <mergeCell ref="AR21:AU21"/>
    <mergeCell ref="AR20:AU20"/>
    <mergeCell ref="AZ16:BC16"/>
    <mergeCell ref="AV16:AY16"/>
    <mergeCell ref="AJ16:AL16"/>
    <mergeCell ref="AM16:AN16"/>
    <mergeCell ref="AO16:AQ16"/>
    <mergeCell ref="AR16:AU16"/>
  </mergeCells>
  <phoneticPr fontId="39"/>
  <pageMargins left="0.19685039370078741" right="0.19685039370078741" top="0.55118110236220474" bottom="0.35433070866141736" header="0.31496062992125984" footer="0.31496062992125984"/>
  <pageSetup paperSize="9" orientation="landscape" r:id="rId1"/>
  <headerFooter>
    <oddHeader>&amp;C&amp;"-,太字"&amp;U１－ＵＰスタジオ(株)　　業務作業時間月報</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85" zoomScaleNormal="85" workbookViewId="0">
      <pane xSplit="3" ySplit="4" topLeftCell="D5" activePane="bottomRight" state="frozen"/>
      <selection pane="topRight"/>
      <selection pane="bottomLeft"/>
      <selection pane="bottomRight" activeCell="M1" sqref="M1:M1048576"/>
    </sheetView>
  </sheetViews>
  <sheetFormatPr defaultRowHeight="13.5" x14ac:dyDescent="0.15"/>
  <cols>
    <col min="1" max="1" width="5.25" style="92" customWidth="1"/>
    <col min="2" max="2" width="4.875" style="104" customWidth="1"/>
    <col min="3" max="12" width="9.125" style="91" customWidth="1"/>
    <col min="13" max="13" width="20.5" style="91" customWidth="1"/>
    <col min="14" max="16384" width="9" style="91"/>
  </cols>
  <sheetData>
    <row r="1" spans="1:13" ht="22.5" customHeight="1" x14ac:dyDescent="0.15">
      <c r="A1" s="403" t="s">
        <v>0</v>
      </c>
      <c r="B1" s="403"/>
      <c r="C1" s="403"/>
      <c r="D1" s="403"/>
      <c r="E1" s="403"/>
      <c r="F1" s="403"/>
      <c r="G1" s="403"/>
      <c r="H1" s="403"/>
      <c r="I1" s="403"/>
      <c r="J1" s="403"/>
      <c r="K1" s="403"/>
      <c r="L1" s="403"/>
      <c r="M1" s="93"/>
    </row>
    <row r="2" spans="1:13" ht="30" customHeight="1" thickBot="1" x14ac:dyDescent="0.2">
      <c r="A2" s="92" t="s">
        <v>4</v>
      </c>
      <c r="B2" s="93" t="s">
        <v>5</v>
      </c>
      <c r="C2" s="94" t="s">
        <v>5</v>
      </c>
      <c r="D2" s="95"/>
      <c r="E2" s="96"/>
      <c r="F2" s="97"/>
      <c r="G2" s="98"/>
      <c r="H2" s="95"/>
      <c r="I2" s="95" t="s">
        <v>73</v>
      </c>
      <c r="J2" s="95" t="s">
        <v>16</v>
      </c>
      <c r="K2" s="95"/>
      <c r="L2" s="99"/>
      <c r="M2" s="158"/>
    </row>
    <row r="3" spans="1:13" ht="22.5" customHeight="1" x14ac:dyDescent="0.15">
      <c r="A3" s="404" t="s">
        <v>6</v>
      </c>
      <c r="B3" s="406" t="s">
        <v>7</v>
      </c>
      <c r="C3" s="408" t="s">
        <v>72</v>
      </c>
      <c r="D3" s="410" t="s">
        <v>9</v>
      </c>
      <c r="E3" s="411"/>
      <c r="F3" s="411"/>
      <c r="G3" s="411"/>
      <c r="H3" s="411"/>
      <c r="I3" s="411"/>
      <c r="J3" s="411"/>
      <c r="K3" s="411"/>
      <c r="L3" s="411"/>
      <c r="M3" s="448" t="s">
        <v>10</v>
      </c>
    </row>
    <row r="4" spans="1:13" ht="22.5" customHeight="1" thickBot="1" x14ac:dyDescent="0.2">
      <c r="A4" s="405"/>
      <c r="B4" s="407"/>
      <c r="C4" s="409"/>
      <c r="D4" s="159" t="s">
        <v>293</v>
      </c>
      <c r="E4" s="159" t="s">
        <v>294</v>
      </c>
      <c r="F4" s="100" t="s">
        <v>295</v>
      </c>
      <c r="G4" s="160" t="s">
        <v>296</v>
      </c>
      <c r="H4" s="100"/>
      <c r="I4" s="100"/>
      <c r="J4" s="159"/>
      <c r="K4" s="245" t="s">
        <v>306</v>
      </c>
      <c r="L4" s="161" t="s">
        <v>297</v>
      </c>
      <c r="M4" s="449"/>
    </row>
    <row r="5" spans="1:13" ht="23.25" customHeight="1" thickTop="1" x14ac:dyDescent="0.15">
      <c r="A5" s="73">
        <v>16</v>
      </c>
      <c r="B5" s="74" t="e">
        <f t="shared" ref="B5:B20" si="0">TEXT(DATE($E$2,$F$2-1,$A5),"aaa")</f>
        <v>#NUM!</v>
      </c>
      <c r="C5" s="246">
        <f>SUM(D5:L5)</f>
        <v>0</v>
      </c>
      <c r="D5" s="247"/>
      <c r="E5" s="248"/>
      <c r="F5" s="249"/>
      <c r="G5" s="250"/>
      <c r="H5" s="251"/>
      <c r="I5" s="251"/>
      <c r="J5" s="251"/>
      <c r="K5" s="252"/>
      <c r="L5" s="253"/>
      <c r="M5" s="447"/>
    </row>
    <row r="6" spans="1:13" ht="23.25" customHeight="1" x14ac:dyDescent="0.15">
      <c r="A6" s="73">
        <v>17</v>
      </c>
      <c r="B6" s="74" t="e">
        <f t="shared" si="0"/>
        <v>#NUM!</v>
      </c>
      <c r="C6" s="246">
        <f t="shared" ref="C6:C35" si="1">SUM(D6:L6)</f>
        <v>0</v>
      </c>
      <c r="D6" s="254"/>
      <c r="E6" s="255"/>
      <c r="F6" s="255"/>
      <c r="G6" s="254"/>
      <c r="H6" s="256"/>
      <c r="I6" s="256"/>
      <c r="J6" s="256"/>
      <c r="K6" s="257"/>
      <c r="L6" s="258"/>
      <c r="M6" s="290"/>
    </row>
    <row r="7" spans="1:13" ht="23.25" customHeight="1" x14ac:dyDescent="0.15">
      <c r="A7" s="73">
        <v>18</v>
      </c>
      <c r="B7" s="74" t="e">
        <f t="shared" si="0"/>
        <v>#NUM!</v>
      </c>
      <c r="C7" s="246">
        <f t="shared" si="1"/>
        <v>0</v>
      </c>
      <c r="D7" s="254"/>
      <c r="E7" s="255"/>
      <c r="F7" s="255"/>
      <c r="G7" s="254"/>
      <c r="H7" s="256"/>
      <c r="I7" s="256"/>
      <c r="J7" s="256"/>
      <c r="K7" s="257"/>
      <c r="L7" s="258"/>
      <c r="M7" s="290"/>
    </row>
    <row r="8" spans="1:13" ht="23.25" customHeight="1" x14ac:dyDescent="0.15">
      <c r="A8" s="73">
        <v>19</v>
      </c>
      <c r="B8" s="74" t="e">
        <f t="shared" si="0"/>
        <v>#NUM!</v>
      </c>
      <c r="C8" s="246">
        <f t="shared" si="1"/>
        <v>0</v>
      </c>
      <c r="D8" s="254"/>
      <c r="E8" s="255"/>
      <c r="F8" s="255"/>
      <c r="G8" s="254"/>
      <c r="H8" s="256"/>
      <c r="I8" s="256"/>
      <c r="J8" s="256"/>
      <c r="K8" s="257"/>
      <c r="L8" s="258"/>
      <c r="M8" s="290"/>
    </row>
    <row r="9" spans="1:13" ht="23.25" customHeight="1" x14ac:dyDescent="0.15">
      <c r="A9" s="73">
        <v>20</v>
      </c>
      <c r="B9" s="74" t="e">
        <f t="shared" si="0"/>
        <v>#NUM!</v>
      </c>
      <c r="C9" s="246">
        <f t="shared" si="1"/>
        <v>0</v>
      </c>
      <c r="D9" s="254"/>
      <c r="E9" s="255"/>
      <c r="F9" s="255"/>
      <c r="G9" s="254"/>
      <c r="H9" s="256"/>
      <c r="I9" s="256"/>
      <c r="J9" s="256"/>
      <c r="K9" s="257"/>
      <c r="L9" s="258"/>
      <c r="M9" s="290"/>
    </row>
    <row r="10" spans="1:13" ht="23.25" customHeight="1" x14ac:dyDescent="0.15">
      <c r="A10" s="73">
        <v>21</v>
      </c>
      <c r="B10" s="74" t="e">
        <f t="shared" si="0"/>
        <v>#NUM!</v>
      </c>
      <c r="C10" s="246">
        <f t="shared" si="1"/>
        <v>0</v>
      </c>
      <c r="D10" s="254"/>
      <c r="E10" s="255"/>
      <c r="F10" s="255"/>
      <c r="G10" s="254"/>
      <c r="H10" s="256"/>
      <c r="I10" s="256"/>
      <c r="J10" s="256"/>
      <c r="K10" s="257"/>
      <c r="L10" s="258"/>
      <c r="M10" s="290"/>
    </row>
    <row r="11" spans="1:13" ht="23.25" customHeight="1" x14ac:dyDescent="0.15">
      <c r="A11" s="73">
        <v>22</v>
      </c>
      <c r="B11" s="74" t="e">
        <f t="shared" si="0"/>
        <v>#NUM!</v>
      </c>
      <c r="C11" s="246">
        <f t="shared" si="1"/>
        <v>0</v>
      </c>
      <c r="D11" s="254"/>
      <c r="E11" s="255"/>
      <c r="F11" s="255"/>
      <c r="G11" s="254"/>
      <c r="H11" s="256"/>
      <c r="I11" s="256"/>
      <c r="J11" s="256"/>
      <c r="K11" s="257"/>
      <c r="L11" s="258"/>
      <c r="M11" s="290"/>
    </row>
    <row r="12" spans="1:13" ht="23.25" customHeight="1" x14ac:dyDescent="0.15">
      <c r="A12" s="73">
        <v>23</v>
      </c>
      <c r="B12" s="74" t="e">
        <f t="shared" si="0"/>
        <v>#NUM!</v>
      </c>
      <c r="C12" s="246">
        <f t="shared" si="1"/>
        <v>0</v>
      </c>
      <c r="D12" s="254"/>
      <c r="E12" s="255"/>
      <c r="F12" s="255"/>
      <c r="G12" s="254"/>
      <c r="H12" s="256"/>
      <c r="I12" s="256"/>
      <c r="J12" s="256"/>
      <c r="K12" s="257"/>
      <c r="L12" s="258"/>
      <c r="M12" s="290"/>
    </row>
    <row r="13" spans="1:13" ht="23.25" customHeight="1" x14ac:dyDescent="0.15">
      <c r="A13" s="73">
        <v>24</v>
      </c>
      <c r="B13" s="74" t="e">
        <f t="shared" si="0"/>
        <v>#NUM!</v>
      </c>
      <c r="C13" s="246">
        <f t="shared" si="1"/>
        <v>0</v>
      </c>
      <c r="D13" s="254"/>
      <c r="E13" s="255"/>
      <c r="F13" s="255"/>
      <c r="G13" s="254"/>
      <c r="H13" s="256"/>
      <c r="I13" s="256"/>
      <c r="J13" s="256"/>
      <c r="K13" s="257"/>
      <c r="L13" s="258"/>
      <c r="M13" s="291"/>
    </row>
    <row r="14" spans="1:13" ht="23.25" customHeight="1" x14ac:dyDescent="0.15">
      <c r="A14" s="73">
        <v>25</v>
      </c>
      <c r="B14" s="74" t="e">
        <f t="shared" si="0"/>
        <v>#NUM!</v>
      </c>
      <c r="C14" s="246">
        <f t="shared" si="1"/>
        <v>0</v>
      </c>
      <c r="D14" s="254"/>
      <c r="E14" s="255"/>
      <c r="F14" s="255"/>
      <c r="G14" s="254"/>
      <c r="H14" s="256"/>
      <c r="I14" s="256"/>
      <c r="J14" s="256"/>
      <c r="K14" s="257"/>
      <c r="L14" s="258"/>
      <c r="M14" s="291"/>
    </row>
    <row r="15" spans="1:13" ht="23.25" customHeight="1" x14ac:dyDescent="0.15">
      <c r="A15" s="73">
        <v>26</v>
      </c>
      <c r="B15" s="74" t="e">
        <f t="shared" si="0"/>
        <v>#NUM!</v>
      </c>
      <c r="C15" s="246">
        <f t="shared" si="1"/>
        <v>0</v>
      </c>
      <c r="D15" s="254"/>
      <c r="E15" s="255"/>
      <c r="F15" s="255"/>
      <c r="G15" s="254"/>
      <c r="H15" s="256"/>
      <c r="I15" s="256"/>
      <c r="J15" s="256"/>
      <c r="K15" s="257"/>
      <c r="L15" s="258"/>
      <c r="M15" s="290"/>
    </row>
    <row r="16" spans="1:13" ht="23.25" customHeight="1" x14ac:dyDescent="0.15">
      <c r="A16" s="73">
        <v>27</v>
      </c>
      <c r="B16" s="74" t="e">
        <f t="shared" si="0"/>
        <v>#NUM!</v>
      </c>
      <c r="C16" s="246">
        <f t="shared" si="1"/>
        <v>0</v>
      </c>
      <c r="D16" s="254"/>
      <c r="E16" s="255"/>
      <c r="F16" s="255"/>
      <c r="G16" s="254"/>
      <c r="H16" s="256"/>
      <c r="I16" s="256"/>
      <c r="J16" s="256"/>
      <c r="K16" s="257"/>
      <c r="L16" s="258"/>
      <c r="M16" s="290"/>
    </row>
    <row r="17" spans="1:13" ht="23.25" customHeight="1" x14ac:dyDescent="0.15">
      <c r="A17" s="73">
        <v>28</v>
      </c>
      <c r="B17" s="74" t="e">
        <f t="shared" si="0"/>
        <v>#NUM!</v>
      </c>
      <c r="C17" s="246">
        <f t="shared" si="1"/>
        <v>0</v>
      </c>
      <c r="D17" s="254"/>
      <c r="E17" s="255"/>
      <c r="F17" s="255"/>
      <c r="G17" s="254"/>
      <c r="H17" s="256"/>
      <c r="I17" s="256"/>
      <c r="J17" s="256"/>
      <c r="K17" s="257"/>
      <c r="L17" s="258"/>
      <c r="M17" s="290"/>
    </row>
    <row r="18" spans="1:13" ht="23.25" customHeight="1" x14ac:dyDescent="0.15">
      <c r="A18" s="73">
        <v>29</v>
      </c>
      <c r="B18" s="74" t="e">
        <f t="shared" si="0"/>
        <v>#NUM!</v>
      </c>
      <c r="C18" s="246">
        <f t="shared" si="1"/>
        <v>0</v>
      </c>
      <c r="D18" s="254"/>
      <c r="E18" s="255"/>
      <c r="F18" s="255"/>
      <c r="G18" s="254"/>
      <c r="H18" s="256"/>
      <c r="I18" s="256"/>
      <c r="J18" s="256"/>
      <c r="K18" s="257"/>
      <c r="L18" s="258"/>
      <c r="M18" s="290"/>
    </row>
    <row r="19" spans="1:13" ht="23.25" customHeight="1" x14ac:dyDescent="0.15">
      <c r="A19" s="73">
        <v>30</v>
      </c>
      <c r="B19" s="74" t="e">
        <f t="shared" si="0"/>
        <v>#NUM!</v>
      </c>
      <c r="C19" s="246">
        <f t="shared" si="1"/>
        <v>0</v>
      </c>
      <c r="D19" s="254"/>
      <c r="E19" s="255"/>
      <c r="F19" s="255"/>
      <c r="G19" s="254"/>
      <c r="H19" s="256"/>
      <c r="I19" s="256"/>
      <c r="J19" s="256"/>
      <c r="K19" s="257"/>
      <c r="L19" s="258"/>
      <c r="M19" s="290"/>
    </row>
    <row r="20" spans="1:13" ht="23.25" customHeight="1" x14ac:dyDescent="0.15">
      <c r="A20" s="73">
        <v>31</v>
      </c>
      <c r="B20" s="74" t="e">
        <f t="shared" si="0"/>
        <v>#NUM!</v>
      </c>
      <c r="C20" s="246">
        <f t="shared" si="1"/>
        <v>0</v>
      </c>
      <c r="D20" s="254"/>
      <c r="E20" s="255"/>
      <c r="F20" s="255"/>
      <c r="G20" s="254"/>
      <c r="H20" s="256"/>
      <c r="I20" s="256"/>
      <c r="J20" s="256"/>
      <c r="K20" s="257"/>
      <c r="L20" s="258"/>
      <c r="M20" s="290"/>
    </row>
    <row r="21" spans="1:13" ht="23.25" customHeight="1" x14ac:dyDescent="0.15">
      <c r="A21" s="73">
        <v>1</v>
      </c>
      <c r="B21" s="74" t="e">
        <f t="shared" ref="B21:B35" si="2">TEXT(DATE($E$2,$F$2,$A21),"aaa")</f>
        <v>#NUM!</v>
      </c>
      <c r="C21" s="246">
        <f t="shared" si="1"/>
        <v>0</v>
      </c>
      <c r="D21" s="254"/>
      <c r="E21" s="255"/>
      <c r="F21" s="255"/>
      <c r="G21" s="254"/>
      <c r="H21" s="256"/>
      <c r="I21" s="256"/>
      <c r="J21" s="256"/>
      <c r="K21" s="257"/>
      <c r="L21" s="258"/>
      <c r="M21" s="290"/>
    </row>
    <row r="22" spans="1:13" ht="23.25" customHeight="1" x14ac:dyDescent="0.15">
      <c r="A22" s="73">
        <v>2</v>
      </c>
      <c r="B22" s="74" t="e">
        <f t="shared" si="2"/>
        <v>#NUM!</v>
      </c>
      <c r="C22" s="246">
        <f>SUM(D22:L22)</f>
        <v>0</v>
      </c>
      <c r="D22" s="254"/>
      <c r="E22" s="255"/>
      <c r="F22" s="255"/>
      <c r="G22" s="254"/>
      <c r="H22" s="256"/>
      <c r="I22" s="256"/>
      <c r="J22" s="256"/>
      <c r="K22" s="257"/>
      <c r="L22" s="258"/>
      <c r="M22" s="290"/>
    </row>
    <row r="23" spans="1:13" ht="23.25" customHeight="1" x14ac:dyDescent="0.15">
      <c r="A23" s="73">
        <v>3</v>
      </c>
      <c r="B23" s="74" t="e">
        <f t="shared" si="2"/>
        <v>#NUM!</v>
      </c>
      <c r="C23" s="246">
        <f t="shared" si="1"/>
        <v>0</v>
      </c>
      <c r="D23" s="254"/>
      <c r="E23" s="255"/>
      <c r="F23" s="255"/>
      <c r="G23" s="254"/>
      <c r="H23" s="256"/>
      <c r="I23" s="256"/>
      <c r="J23" s="256"/>
      <c r="K23" s="257"/>
      <c r="L23" s="258"/>
      <c r="M23" s="291"/>
    </row>
    <row r="24" spans="1:13" ht="23.25" customHeight="1" x14ac:dyDescent="0.15">
      <c r="A24" s="73">
        <v>4</v>
      </c>
      <c r="B24" s="74" t="e">
        <f t="shared" si="2"/>
        <v>#NUM!</v>
      </c>
      <c r="C24" s="246">
        <f t="shared" si="1"/>
        <v>0</v>
      </c>
      <c r="D24" s="254"/>
      <c r="E24" s="255"/>
      <c r="F24" s="255"/>
      <c r="G24" s="254"/>
      <c r="H24" s="256"/>
      <c r="I24" s="256"/>
      <c r="J24" s="256"/>
      <c r="K24" s="257"/>
      <c r="L24" s="258"/>
      <c r="M24" s="291"/>
    </row>
    <row r="25" spans="1:13" ht="23.25" customHeight="1" x14ac:dyDescent="0.15">
      <c r="A25" s="73">
        <v>5</v>
      </c>
      <c r="B25" s="74" t="e">
        <f t="shared" si="2"/>
        <v>#NUM!</v>
      </c>
      <c r="C25" s="246">
        <f t="shared" si="1"/>
        <v>0</v>
      </c>
      <c r="D25" s="259"/>
      <c r="E25" s="255"/>
      <c r="F25" s="255"/>
      <c r="G25" s="254"/>
      <c r="H25" s="256"/>
      <c r="I25" s="256"/>
      <c r="J25" s="256"/>
      <c r="K25" s="257"/>
      <c r="L25" s="258"/>
      <c r="M25" s="290"/>
    </row>
    <row r="26" spans="1:13" ht="23.25" customHeight="1" x14ac:dyDescent="0.15">
      <c r="A26" s="73">
        <v>6</v>
      </c>
      <c r="B26" s="74" t="e">
        <f t="shared" si="2"/>
        <v>#NUM!</v>
      </c>
      <c r="C26" s="246">
        <f t="shared" si="1"/>
        <v>0</v>
      </c>
      <c r="D26" s="254"/>
      <c r="E26" s="255"/>
      <c r="F26" s="255"/>
      <c r="G26" s="254"/>
      <c r="H26" s="256"/>
      <c r="I26" s="256"/>
      <c r="J26" s="256"/>
      <c r="K26" s="257"/>
      <c r="L26" s="258"/>
      <c r="M26" s="291"/>
    </row>
    <row r="27" spans="1:13" ht="23.25" customHeight="1" x14ac:dyDescent="0.15">
      <c r="A27" s="73">
        <v>7</v>
      </c>
      <c r="B27" s="74" t="e">
        <f t="shared" si="2"/>
        <v>#NUM!</v>
      </c>
      <c r="C27" s="246">
        <f t="shared" si="1"/>
        <v>0</v>
      </c>
      <c r="D27" s="254"/>
      <c r="E27" s="255"/>
      <c r="F27" s="255"/>
      <c r="G27" s="254"/>
      <c r="H27" s="256"/>
      <c r="I27" s="256"/>
      <c r="J27" s="256"/>
      <c r="K27" s="257"/>
      <c r="L27" s="258"/>
      <c r="M27" s="291"/>
    </row>
    <row r="28" spans="1:13" ht="23.25" customHeight="1" x14ac:dyDescent="0.15">
      <c r="A28" s="73">
        <v>8</v>
      </c>
      <c r="B28" s="74" t="e">
        <f t="shared" si="2"/>
        <v>#NUM!</v>
      </c>
      <c r="C28" s="246">
        <f t="shared" si="1"/>
        <v>0</v>
      </c>
      <c r="D28" s="254"/>
      <c r="E28" s="255"/>
      <c r="F28" s="255"/>
      <c r="G28" s="254"/>
      <c r="H28" s="256"/>
      <c r="I28" s="256"/>
      <c r="J28" s="256"/>
      <c r="K28" s="257"/>
      <c r="L28" s="258"/>
      <c r="M28" s="290"/>
    </row>
    <row r="29" spans="1:13" ht="23.25" customHeight="1" x14ac:dyDescent="0.15">
      <c r="A29" s="73">
        <v>9</v>
      </c>
      <c r="B29" s="74" t="e">
        <f t="shared" si="2"/>
        <v>#NUM!</v>
      </c>
      <c r="C29" s="246">
        <f t="shared" si="1"/>
        <v>0</v>
      </c>
      <c r="D29" s="254"/>
      <c r="E29" s="255"/>
      <c r="F29" s="255"/>
      <c r="G29" s="254"/>
      <c r="H29" s="256"/>
      <c r="I29" s="256"/>
      <c r="J29" s="256"/>
      <c r="K29" s="257"/>
      <c r="L29" s="258"/>
      <c r="M29" s="290"/>
    </row>
    <row r="30" spans="1:13" ht="23.25" customHeight="1" x14ac:dyDescent="0.15">
      <c r="A30" s="73">
        <v>10</v>
      </c>
      <c r="B30" s="74" t="e">
        <f t="shared" si="2"/>
        <v>#NUM!</v>
      </c>
      <c r="C30" s="246">
        <f t="shared" si="1"/>
        <v>0</v>
      </c>
      <c r="D30" s="254"/>
      <c r="E30" s="255"/>
      <c r="F30" s="255"/>
      <c r="G30" s="254"/>
      <c r="H30" s="256"/>
      <c r="I30" s="256"/>
      <c r="J30" s="256"/>
      <c r="K30" s="257"/>
      <c r="L30" s="258"/>
      <c r="M30" s="290"/>
    </row>
    <row r="31" spans="1:13" ht="23.25" customHeight="1" x14ac:dyDescent="0.15">
      <c r="A31" s="73">
        <v>11</v>
      </c>
      <c r="B31" s="74" t="e">
        <f t="shared" si="2"/>
        <v>#NUM!</v>
      </c>
      <c r="C31" s="246">
        <f t="shared" si="1"/>
        <v>0</v>
      </c>
      <c r="D31" s="254"/>
      <c r="E31" s="255"/>
      <c r="F31" s="255"/>
      <c r="G31" s="254"/>
      <c r="H31" s="256"/>
      <c r="I31" s="256"/>
      <c r="J31" s="256"/>
      <c r="K31" s="257"/>
      <c r="L31" s="258"/>
      <c r="M31" s="291"/>
    </row>
    <row r="32" spans="1:13" ht="23.25" customHeight="1" x14ac:dyDescent="0.15">
      <c r="A32" s="73">
        <v>12</v>
      </c>
      <c r="B32" s="74" t="e">
        <f t="shared" si="2"/>
        <v>#NUM!</v>
      </c>
      <c r="C32" s="246">
        <f t="shared" si="1"/>
        <v>0</v>
      </c>
      <c r="D32" s="254"/>
      <c r="E32" s="255"/>
      <c r="F32" s="255"/>
      <c r="G32" s="254"/>
      <c r="H32" s="256"/>
      <c r="I32" s="256"/>
      <c r="J32" s="256"/>
      <c r="K32" s="257"/>
      <c r="L32" s="258"/>
      <c r="M32" s="291"/>
    </row>
    <row r="33" spans="1:13" ht="23.25" customHeight="1" x14ac:dyDescent="0.15">
      <c r="A33" s="73">
        <v>13</v>
      </c>
      <c r="B33" s="74" t="e">
        <f t="shared" si="2"/>
        <v>#NUM!</v>
      </c>
      <c r="C33" s="246">
        <f t="shared" si="1"/>
        <v>0</v>
      </c>
      <c r="D33" s="254"/>
      <c r="E33" s="255"/>
      <c r="F33" s="255"/>
      <c r="G33" s="254"/>
      <c r="H33" s="256"/>
      <c r="I33" s="256"/>
      <c r="J33" s="256"/>
      <c r="K33" s="257"/>
      <c r="L33" s="258"/>
      <c r="M33" s="291"/>
    </row>
    <row r="34" spans="1:13" ht="23.25" customHeight="1" x14ac:dyDescent="0.15">
      <c r="A34" s="73">
        <v>14</v>
      </c>
      <c r="B34" s="74" t="e">
        <f t="shared" si="2"/>
        <v>#NUM!</v>
      </c>
      <c r="C34" s="246">
        <f t="shared" si="1"/>
        <v>0</v>
      </c>
      <c r="D34" s="254"/>
      <c r="E34" s="255"/>
      <c r="F34" s="255"/>
      <c r="G34" s="254"/>
      <c r="H34" s="256"/>
      <c r="I34" s="256"/>
      <c r="J34" s="256"/>
      <c r="K34" s="257"/>
      <c r="L34" s="258"/>
      <c r="M34" s="291"/>
    </row>
    <row r="35" spans="1:13" ht="23.25" customHeight="1" thickBot="1" x14ac:dyDescent="0.2">
      <c r="A35" s="73">
        <v>15</v>
      </c>
      <c r="B35" s="74" t="e">
        <f t="shared" si="2"/>
        <v>#NUM!</v>
      </c>
      <c r="C35" s="246">
        <f t="shared" si="1"/>
        <v>0</v>
      </c>
      <c r="D35" s="260"/>
      <c r="E35" s="261"/>
      <c r="F35" s="262"/>
      <c r="G35" s="260"/>
      <c r="H35" s="263"/>
      <c r="I35" s="264"/>
      <c r="J35" s="264"/>
      <c r="K35" s="265"/>
      <c r="L35" s="266"/>
      <c r="M35" s="291"/>
    </row>
    <row r="36" spans="1:13" ht="23.25" customHeight="1" thickBot="1" x14ac:dyDescent="0.2">
      <c r="A36" s="101" t="s">
        <v>11</v>
      </c>
      <c r="B36" s="102"/>
      <c r="C36" s="279">
        <f t="shared" ref="C36:L36" si="3">SUM(C5:C35)</f>
        <v>0</v>
      </c>
      <c r="D36" s="280">
        <f t="shared" si="3"/>
        <v>0</v>
      </c>
      <c r="E36" s="281">
        <f t="shared" si="3"/>
        <v>0</v>
      </c>
      <c r="F36" s="282">
        <f t="shared" si="3"/>
        <v>0</v>
      </c>
      <c r="G36" s="283">
        <f t="shared" si="3"/>
        <v>0</v>
      </c>
      <c r="H36" s="283">
        <f t="shared" si="3"/>
        <v>0</v>
      </c>
      <c r="I36" s="283">
        <f t="shared" si="3"/>
        <v>0</v>
      </c>
      <c r="J36" s="283">
        <f t="shared" si="3"/>
        <v>0</v>
      </c>
      <c r="K36" s="283">
        <f t="shared" si="3"/>
        <v>0</v>
      </c>
      <c r="L36" s="284">
        <f t="shared" si="3"/>
        <v>0</v>
      </c>
      <c r="M36" s="103"/>
    </row>
  </sheetData>
  <mergeCells count="6">
    <mergeCell ref="M3:M4"/>
    <mergeCell ref="A1:L1"/>
    <mergeCell ref="A3:A4"/>
    <mergeCell ref="B3:B4"/>
    <mergeCell ref="C3:C4"/>
    <mergeCell ref="D3:L3"/>
  </mergeCells>
  <phoneticPr fontId="36"/>
  <conditionalFormatting sqref="B5:B35">
    <cfRule type="containsText" dxfId="51" priority="3" operator="containsText" text="祝">
      <formula>NOT(ISERROR(SEARCH("祝",B5)))</formula>
    </cfRule>
    <cfRule type="containsText" dxfId="50" priority="4" operator="containsText" text="日">
      <formula>NOT(ISERROR(SEARCH("日",B5)))</formula>
    </cfRule>
    <cfRule type="cellIs" dxfId="49"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9E50984-4B00-473C-9729-09B6A48C1ABA}">
            <xm:f>NOT(ISERROR(SEARCH("休",B5)))</xm:f>
            <xm:f>"休"</xm:f>
            <x14:dxf>
              <font>
                <color rgb="FFFF0000"/>
              </font>
            </x14:dxf>
          </x14:cfRule>
          <xm:sqref>B5:B35</xm:sqref>
        </x14:conditionalFormatting>
        <x14:conditionalFormatting xmlns:xm="http://schemas.microsoft.com/office/excel/2006/main">
          <x14:cfRule type="containsText" priority="2" operator="containsText" id="{1388756D-794A-4C2D-A9DD-043D373E1047}">
            <xm:f>NOT(ISERROR(SEARCH("休",B5)))</xm:f>
            <xm:f>"休"</xm:f>
            <x14:dxf>
              <font>
                <color rgb="FFFF0000"/>
              </font>
            </x14:dxf>
          </x14:cfRule>
          <xm:sqref>B5:B35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tabSelected="1" zoomScale="85" zoomScaleNormal="85" workbookViewId="0">
      <pane xSplit="3" ySplit="4" topLeftCell="D17" activePane="bottomRight" state="frozen"/>
      <selection activeCell="D5" sqref="D5"/>
      <selection pane="topRight" activeCell="D5" sqref="D5"/>
      <selection pane="bottomLeft" activeCell="D5" sqref="D5"/>
      <selection pane="bottomRight" activeCell="O20" sqref="O20"/>
    </sheetView>
  </sheetViews>
  <sheetFormatPr defaultRowHeight="13.5" x14ac:dyDescent="0.15"/>
  <cols>
    <col min="1" max="1" width="5.25" style="1" customWidth="1"/>
    <col min="2" max="2" width="4.875" style="2" customWidth="1"/>
    <col min="3" max="12" width="9.125" style="3" customWidth="1"/>
    <col min="13" max="13" width="20.5" style="91" customWidth="1"/>
    <col min="14" max="16384" width="9" style="3"/>
  </cols>
  <sheetData>
    <row r="1" spans="1:13" ht="22.5" customHeight="1" x14ac:dyDescent="0.15">
      <c r="A1" s="412" t="s">
        <v>0</v>
      </c>
      <c r="B1" s="412"/>
      <c r="C1" s="412"/>
      <c r="D1" s="412"/>
      <c r="E1" s="412"/>
      <c r="F1" s="412"/>
      <c r="G1" s="412"/>
      <c r="H1" s="412"/>
      <c r="I1" s="412"/>
      <c r="J1" s="412"/>
      <c r="K1" s="412"/>
      <c r="L1" s="412"/>
      <c r="M1" s="93"/>
    </row>
    <row r="2" spans="1:13" ht="30" customHeight="1" thickBot="1" x14ac:dyDescent="0.2">
      <c r="A2" s="1" t="s">
        <v>4</v>
      </c>
      <c r="B2" s="7" t="s">
        <v>5</v>
      </c>
      <c r="C2" s="18" t="s">
        <v>5</v>
      </c>
      <c r="D2" s="18"/>
      <c r="E2" s="35" t="e">
        <f>#REF!</f>
        <v>#REF!</v>
      </c>
      <c r="F2" s="36" t="e">
        <f>#REF!</f>
        <v>#REF!</v>
      </c>
      <c r="G2" s="37" t="e">
        <f>#REF!</f>
        <v>#REF!</v>
      </c>
      <c r="H2" s="9"/>
      <c r="I2" s="8" t="s">
        <v>74</v>
      </c>
      <c r="J2" s="9" t="s">
        <v>75</v>
      </c>
      <c r="K2" s="9"/>
      <c r="L2" s="10"/>
      <c r="M2" s="158"/>
    </row>
    <row r="3" spans="1:13" ht="22.5" customHeight="1" thickBot="1" x14ac:dyDescent="0.2">
      <c r="A3" s="413" t="s">
        <v>6</v>
      </c>
      <c r="B3" s="414" t="s">
        <v>7</v>
      </c>
      <c r="C3" s="415" t="s">
        <v>8</v>
      </c>
      <c r="D3" s="416" t="s">
        <v>9</v>
      </c>
      <c r="E3" s="417"/>
      <c r="F3" s="417"/>
      <c r="G3" s="417"/>
      <c r="H3" s="417"/>
      <c r="I3" s="417"/>
      <c r="J3" s="417"/>
      <c r="K3" s="417"/>
      <c r="L3" s="418"/>
      <c r="M3" s="448" t="s">
        <v>10</v>
      </c>
    </row>
    <row r="4" spans="1:13" ht="22.5" customHeight="1" thickTop="1" thickBot="1" x14ac:dyDescent="0.2">
      <c r="A4" s="413"/>
      <c r="B4" s="414"/>
      <c r="C4" s="415"/>
      <c r="D4" s="75"/>
      <c r="E4" s="75"/>
      <c r="F4" s="77"/>
      <c r="G4" s="78"/>
      <c r="H4" s="77"/>
      <c r="I4" s="77"/>
      <c r="J4" s="75"/>
      <c r="K4" s="76"/>
      <c r="L4" s="450"/>
      <c r="M4" s="449"/>
    </row>
    <row r="5" spans="1:13" ht="23.25" customHeight="1" thickTop="1" x14ac:dyDescent="0.15">
      <c r="A5" s="14" t="e">
        <f>#REF!</f>
        <v>#REF!</v>
      </c>
      <c r="B5" s="15" t="e">
        <f>#REF!</f>
        <v>#REF!</v>
      </c>
      <c r="C5" s="267">
        <f t="shared" ref="C5:C35" si="0">SUM(D5:L5)</f>
        <v>0</v>
      </c>
      <c r="D5" s="247"/>
      <c r="E5" s="251"/>
      <c r="F5" s="268"/>
      <c r="G5" s="250"/>
      <c r="H5" s="269"/>
      <c r="I5" s="251"/>
      <c r="J5" s="251"/>
      <c r="K5" s="252"/>
      <c r="L5" s="451"/>
      <c r="M5" s="447"/>
    </row>
    <row r="6" spans="1:13" ht="23.25" customHeight="1" x14ac:dyDescent="0.15">
      <c r="A6" s="14" t="e">
        <f>#REF!</f>
        <v>#REF!</v>
      </c>
      <c r="B6" s="15" t="e">
        <f>#REF!</f>
        <v>#REF!</v>
      </c>
      <c r="C6" s="267">
        <f t="shared" si="0"/>
        <v>0</v>
      </c>
      <c r="D6" s="254"/>
      <c r="E6" s="256"/>
      <c r="F6" s="270"/>
      <c r="G6" s="254"/>
      <c r="H6" s="256"/>
      <c r="I6" s="256"/>
      <c r="J6" s="256"/>
      <c r="K6" s="257"/>
      <c r="L6" s="258"/>
      <c r="M6" s="290"/>
    </row>
    <row r="7" spans="1:13" ht="23.25" customHeight="1" x14ac:dyDescent="0.15">
      <c r="A7" s="14" t="e">
        <f>#REF!</f>
        <v>#REF!</v>
      </c>
      <c r="B7" s="15" t="e">
        <f>#REF!</f>
        <v>#REF!</v>
      </c>
      <c r="C7" s="267">
        <f t="shared" si="0"/>
        <v>0</v>
      </c>
      <c r="D7" s="254"/>
      <c r="E7" s="256"/>
      <c r="F7" s="270"/>
      <c r="G7" s="254"/>
      <c r="H7" s="256"/>
      <c r="I7" s="256"/>
      <c r="J7" s="256"/>
      <c r="K7" s="257"/>
      <c r="L7" s="258"/>
      <c r="M7" s="290"/>
    </row>
    <row r="8" spans="1:13" ht="23.25" customHeight="1" x14ac:dyDescent="0.15">
      <c r="A8" s="14" t="e">
        <f>#REF!</f>
        <v>#REF!</v>
      </c>
      <c r="B8" s="15" t="e">
        <f>#REF!</f>
        <v>#REF!</v>
      </c>
      <c r="C8" s="267">
        <f t="shared" si="0"/>
        <v>0</v>
      </c>
      <c r="D8" s="254"/>
      <c r="E8" s="256"/>
      <c r="F8" s="270"/>
      <c r="G8" s="254"/>
      <c r="H8" s="256"/>
      <c r="I8" s="256"/>
      <c r="J8" s="256"/>
      <c r="K8" s="257"/>
      <c r="L8" s="258"/>
      <c r="M8" s="290"/>
    </row>
    <row r="9" spans="1:13" ht="23.25" customHeight="1" x14ac:dyDescent="0.15">
      <c r="A9" s="14" t="e">
        <f>#REF!</f>
        <v>#REF!</v>
      </c>
      <c r="B9" s="15" t="e">
        <f>#REF!</f>
        <v>#REF!</v>
      </c>
      <c r="C9" s="267">
        <f t="shared" si="0"/>
        <v>0</v>
      </c>
      <c r="D9" s="254"/>
      <c r="E9" s="256"/>
      <c r="F9" s="270"/>
      <c r="G9" s="254"/>
      <c r="H9" s="256"/>
      <c r="I9" s="256"/>
      <c r="J9" s="256"/>
      <c r="K9" s="257"/>
      <c r="L9" s="258"/>
      <c r="M9" s="290"/>
    </row>
    <row r="10" spans="1:13" ht="23.25" customHeight="1" x14ac:dyDescent="0.15">
      <c r="A10" s="14" t="e">
        <f>#REF!</f>
        <v>#REF!</v>
      </c>
      <c r="B10" s="15" t="e">
        <f>#REF!</f>
        <v>#REF!</v>
      </c>
      <c r="C10" s="267">
        <f t="shared" si="0"/>
        <v>0</v>
      </c>
      <c r="D10" s="254"/>
      <c r="E10" s="256"/>
      <c r="F10" s="270"/>
      <c r="G10" s="254"/>
      <c r="H10" s="256"/>
      <c r="I10" s="256"/>
      <c r="J10" s="256"/>
      <c r="K10" s="257"/>
      <c r="L10" s="258"/>
      <c r="M10" s="290"/>
    </row>
    <row r="11" spans="1:13" ht="23.25" customHeight="1" x14ac:dyDescent="0.15">
      <c r="A11" s="14" t="e">
        <f>#REF!</f>
        <v>#REF!</v>
      </c>
      <c r="B11" s="15" t="e">
        <f>#REF!</f>
        <v>#REF!</v>
      </c>
      <c r="C11" s="267">
        <f t="shared" si="0"/>
        <v>0</v>
      </c>
      <c r="D11" s="254"/>
      <c r="E11" s="256"/>
      <c r="F11" s="270"/>
      <c r="G11" s="254"/>
      <c r="H11" s="256"/>
      <c r="I11" s="256"/>
      <c r="J11" s="256"/>
      <c r="K11" s="257"/>
      <c r="L11" s="258"/>
      <c r="M11" s="290"/>
    </row>
    <row r="12" spans="1:13" ht="23.25" customHeight="1" x14ac:dyDescent="0.15">
      <c r="A12" s="14" t="e">
        <f>#REF!</f>
        <v>#REF!</v>
      </c>
      <c r="B12" s="15" t="e">
        <f>#REF!</f>
        <v>#REF!</v>
      </c>
      <c r="C12" s="267">
        <f t="shared" si="0"/>
        <v>0</v>
      </c>
      <c r="D12" s="254"/>
      <c r="E12" s="256"/>
      <c r="F12" s="270"/>
      <c r="G12" s="254"/>
      <c r="H12" s="256"/>
      <c r="I12" s="256"/>
      <c r="J12" s="256"/>
      <c r="K12" s="257"/>
      <c r="L12" s="258"/>
      <c r="M12" s="290"/>
    </row>
    <row r="13" spans="1:13" ht="23.25" customHeight="1" x14ac:dyDescent="0.15">
      <c r="A13" s="14" t="e">
        <f>#REF!</f>
        <v>#REF!</v>
      </c>
      <c r="B13" s="15" t="e">
        <f>#REF!</f>
        <v>#REF!</v>
      </c>
      <c r="C13" s="267">
        <f t="shared" si="0"/>
        <v>0</v>
      </c>
      <c r="D13" s="254"/>
      <c r="E13" s="256"/>
      <c r="F13" s="270"/>
      <c r="G13" s="254"/>
      <c r="H13" s="256"/>
      <c r="I13" s="256"/>
      <c r="J13" s="256"/>
      <c r="K13" s="257"/>
      <c r="L13" s="258"/>
      <c r="M13" s="291"/>
    </row>
    <row r="14" spans="1:13" ht="23.25" customHeight="1" x14ac:dyDescent="0.15">
      <c r="A14" s="14" t="e">
        <f>#REF!</f>
        <v>#REF!</v>
      </c>
      <c r="B14" s="15" t="e">
        <f>#REF!</f>
        <v>#REF!</v>
      </c>
      <c r="C14" s="267">
        <f t="shared" si="0"/>
        <v>0</v>
      </c>
      <c r="D14" s="254"/>
      <c r="E14" s="256"/>
      <c r="F14" s="270"/>
      <c r="G14" s="254"/>
      <c r="H14" s="256"/>
      <c r="I14" s="256"/>
      <c r="J14" s="256"/>
      <c r="K14" s="257"/>
      <c r="L14" s="258"/>
      <c r="M14" s="291"/>
    </row>
    <row r="15" spans="1:13" ht="23.25" customHeight="1" x14ac:dyDescent="0.15">
      <c r="A15" s="14" t="e">
        <f>#REF!</f>
        <v>#REF!</v>
      </c>
      <c r="B15" s="15" t="e">
        <f>#REF!</f>
        <v>#REF!</v>
      </c>
      <c r="C15" s="267">
        <f t="shared" si="0"/>
        <v>0</v>
      </c>
      <c r="D15" s="254"/>
      <c r="E15" s="256"/>
      <c r="F15" s="270"/>
      <c r="G15" s="254"/>
      <c r="H15" s="256"/>
      <c r="I15" s="256"/>
      <c r="J15" s="256"/>
      <c r="K15" s="257"/>
      <c r="L15" s="258"/>
      <c r="M15" s="290"/>
    </row>
    <row r="16" spans="1:13" ht="23.25" customHeight="1" x14ac:dyDescent="0.15">
      <c r="A16" s="14" t="e">
        <f>#REF!</f>
        <v>#REF!</v>
      </c>
      <c r="B16" s="15" t="e">
        <f>#REF!</f>
        <v>#REF!</v>
      </c>
      <c r="C16" s="267">
        <f t="shared" si="0"/>
        <v>0</v>
      </c>
      <c r="D16" s="254"/>
      <c r="E16" s="256"/>
      <c r="F16" s="270"/>
      <c r="G16" s="254"/>
      <c r="H16" s="256"/>
      <c r="I16" s="256"/>
      <c r="J16" s="256"/>
      <c r="K16" s="257"/>
      <c r="L16" s="258"/>
      <c r="M16" s="290"/>
    </row>
    <row r="17" spans="1:13" ht="23.25" customHeight="1" x14ac:dyDescent="0.15">
      <c r="A17" s="14" t="e">
        <f>#REF!</f>
        <v>#REF!</v>
      </c>
      <c r="B17" s="15" t="e">
        <f>#REF!</f>
        <v>#REF!</v>
      </c>
      <c r="C17" s="267">
        <f t="shared" si="0"/>
        <v>0</v>
      </c>
      <c r="D17" s="254"/>
      <c r="E17" s="256"/>
      <c r="F17" s="270"/>
      <c r="G17" s="254"/>
      <c r="H17" s="256"/>
      <c r="I17" s="256"/>
      <c r="J17" s="256"/>
      <c r="K17" s="257"/>
      <c r="L17" s="258"/>
      <c r="M17" s="290"/>
    </row>
    <row r="18" spans="1:13" ht="23.25" customHeight="1" x14ac:dyDescent="0.15">
      <c r="A18" s="14" t="e">
        <f>#REF!</f>
        <v>#REF!</v>
      </c>
      <c r="B18" s="15" t="e">
        <f>#REF!</f>
        <v>#REF!</v>
      </c>
      <c r="C18" s="267">
        <f t="shared" si="0"/>
        <v>0</v>
      </c>
      <c r="D18" s="254"/>
      <c r="E18" s="256"/>
      <c r="F18" s="270"/>
      <c r="G18" s="254"/>
      <c r="H18" s="256"/>
      <c r="I18" s="256"/>
      <c r="J18" s="256"/>
      <c r="K18" s="257"/>
      <c r="L18" s="258"/>
      <c r="M18" s="290"/>
    </row>
    <row r="19" spans="1:13" ht="23.25" customHeight="1" x14ac:dyDescent="0.15">
      <c r="A19" s="14" t="e">
        <f>#REF!</f>
        <v>#REF!</v>
      </c>
      <c r="B19" s="15" t="e">
        <f>#REF!</f>
        <v>#REF!</v>
      </c>
      <c r="C19" s="267">
        <f t="shared" si="0"/>
        <v>0</v>
      </c>
      <c r="D19" s="254"/>
      <c r="E19" s="256"/>
      <c r="F19" s="270"/>
      <c r="G19" s="254"/>
      <c r="H19" s="256"/>
      <c r="I19" s="256"/>
      <c r="J19" s="256"/>
      <c r="K19" s="257"/>
      <c r="L19" s="258"/>
      <c r="M19" s="290"/>
    </row>
    <row r="20" spans="1:13" ht="23.25" customHeight="1" x14ac:dyDescent="0.15">
      <c r="A20" s="14" t="e">
        <f>#REF!</f>
        <v>#REF!</v>
      </c>
      <c r="B20" s="15" t="e">
        <f>#REF!</f>
        <v>#REF!</v>
      </c>
      <c r="C20" s="267">
        <f t="shared" si="0"/>
        <v>0</v>
      </c>
      <c r="D20" s="254"/>
      <c r="E20" s="256"/>
      <c r="F20" s="270"/>
      <c r="G20" s="254"/>
      <c r="H20" s="256"/>
      <c r="I20" s="256"/>
      <c r="J20" s="256"/>
      <c r="K20" s="257"/>
      <c r="L20" s="258"/>
      <c r="M20" s="290"/>
    </row>
    <row r="21" spans="1:13" ht="23.25" customHeight="1" x14ac:dyDescent="0.15">
      <c r="A21" s="14" t="e">
        <f>#REF!</f>
        <v>#REF!</v>
      </c>
      <c r="B21" s="15" t="e">
        <f>#REF!</f>
        <v>#REF!</v>
      </c>
      <c r="C21" s="267">
        <f t="shared" si="0"/>
        <v>0</v>
      </c>
      <c r="D21" s="254"/>
      <c r="E21" s="256"/>
      <c r="F21" s="270"/>
      <c r="G21" s="254"/>
      <c r="H21" s="256"/>
      <c r="I21" s="256"/>
      <c r="J21" s="256"/>
      <c r="K21" s="257"/>
      <c r="L21" s="258"/>
      <c r="M21" s="290"/>
    </row>
    <row r="22" spans="1:13" ht="23.25" customHeight="1" x14ac:dyDescent="0.15">
      <c r="A22" s="14" t="e">
        <f>#REF!</f>
        <v>#REF!</v>
      </c>
      <c r="B22" s="15" t="e">
        <f>#REF!</f>
        <v>#REF!</v>
      </c>
      <c r="C22" s="267">
        <f t="shared" si="0"/>
        <v>0</v>
      </c>
      <c r="D22" s="254"/>
      <c r="E22" s="256"/>
      <c r="F22" s="270"/>
      <c r="G22" s="254"/>
      <c r="H22" s="256"/>
      <c r="I22" s="256"/>
      <c r="J22" s="256"/>
      <c r="K22" s="257"/>
      <c r="L22" s="258"/>
      <c r="M22" s="290"/>
    </row>
    <row r="23" spans="1:13" ht="23.25" customHeight="1" x14ac:dyDescent="0.15">
      <c r="A23" s="14" t="e">
        <f>#REF!</f>
        <v>#REF!</v>
      </c>
      <c r="B23" s="15" t="e">
        <f>#REF!</f>
        <v>#REF!</v>
      </c>
      <c r="C23" s="267">
        <f t="shared" si="0"/>
        <v>0</v>
      </c>
      <c r="D23" s="254"/>
      <c r="E23" s="256"/>
      <c r="F23" s="270"/>
      <c r="G23" s="254"/>
      <c r="H23" s="256"/>
      <c r="I23" s="256"/>
      <c r="J23" s="256"/>
      <c r="K23" s="257"/>
      <c r="L23" s="258"/>
      <c r="M23" s="291"/>
    </row>
    <row r="24" spans="1:13" ht="23.25" customHeight="1" x14ac:dyDescent="0.15">
      <c r="A24" s="14" t="e">
        <f>#REF!</f>
        <v>#REF!</v>
      </c>
      <c r="B24" s="15" t="e">
        <f>#REF!</f>
        <v>#REF!</v>
      </c>
      <c r="C24" s="267">
        <f t="shared" si="0"/>
        <v>0</v>
      </c>
      <c r="D24" s="254"/>
      <c r="E24" s="256"/>
      <c r="F24" s="270"/>
      <c r="G24" s="254"/>
      <c r="H24" s="256"/>
      <c r="I24" s="256"/>
      <c r="J24" s="256"/>
      <c r="K24" s="257"/>
      <c r="L24" s="258"/>
      <c r="M24" s="291"/>
    </row>
    <row r="25" spans="1:13" ht="23.25" customHeight="1" x14ac:dyDescent="0.15">
      <c r="A25" s="14" t="e">
        <f>#REF!</f>
        <v>#REF!</v>
      </c>
      <c r="B25" s="15" t="e">
        <f>#REF!</f>
        <v>#REF!</v>
      </c>
      <c r="C25" s="267">
        <f t="shared" si="0"/>
        <v>0</v>
      </c>
      <c r="D25" s="259"/>
      <c r="E25" s="256"/>
      <c r="F25" s="270"/>
      <c r="G25" s="254"/>
      <c r="H25" s="256"/>
      <c r="I25" s="256"/>
      <c r="J25" s="256"/>
      <c r="K25" s="257"/>
      <c r="L25" s="258"/>
      <c r="M25" s="290"/>
    </row>
    <row r="26" spans="1:13" ht="23.25" customHeight="1" x14ac:dyDescent="0.15">
      <c r="A26" s="14" t="e">
        <f>#REF!</f>
        <v>#REF!</v>
      </c>
      <c r="B26" s="15" t="e">
        <f>#REF!</f>
        <v>#REF!</v>
      </c>
      <c r="C26" s="267">
        <f t="shared" si="0"/>
        <v>0</v>
      </c>
      <c r="D26" s="254"/>
      <c r="E26" s="256"/>
      <c r="F26" s="270"/>
      <c r="G26" s="254"/>
      <c r="H26" s="256"/>
      <c r="I26" s="256"/>
      <c r="J26" s="256"/>
      <c r="K26" s="257"/>
      <c r="L26" s="258"/>
      <c r="M26" s="291"/>
    </row>
    <row r="27" spans="1:13" ht="23.25" customHeight="1" x14ac:dyDescent="0.15">
      <c r="A27" s="14" t="e">
        <f>#REF!</f>
        <v>#REF!</v>
      </c>
      <c r="B27" s="15" t="e">
        <f>#REF!</f>
        <v>#REF!</v>
      </c>
      <c r="C27" s="267">
        <f t="shared" si="0"/>
        <v>0</v>
      </c>
      <c r="D27" s="254"/>
      <c r="E27" s="256"/>
      <c r="F27" s="270"/>
      <c r="G27" s="254"/>
      <c r="H27" s="256"/>
      <c r="I27" s="256"/>
      <c r="J27" s="256"/>
      <c r="K27" s="257"/>
      <c r="L27" s="258"/>
      <c r="M27" s="291"/>
    </row>
    <row r="28" spans="1:13" ht="23.25" customHeight="1" x14ac:dyDescent="0.15">
      <c r="A28" s="14" t="e">
        <f>#REF!</f>
        <v>#REF!</v>
      </c>
      <c r="B28" s="15" t="e">
        <f>#REF!</f>
        <v>#REF!</v>
      </c>
      <c r="C28" s="267">
        <f t="shared" si="0"/>
        <v>0</v>
      </c>
      <c r="D28" s="254"/>
      <c r="E28" s="256"/>
      <c r="F28" s="270"/>
      <c r="G28" s="254"/>
      <c r="H28" s="256"/>
      <c r="I28" s="256"/>
      <c r="J28" s="256"/>
      <c r="K28" s="257"/>
      <c r="L28" s="258"/>
      <c r="M28" s="290"/>
    </row>
    <row r="29" spans="1:13" ht="23.25" customHeight="1" x14ac:dyDescent="0.15">
      <c r="A29" s="14" t="e">
        <f>#REF!</f>
        <v>#REF!</v>
      </c>
      <c r="B29" s="15" t="e">
        <f>#REF!</f>
        <v>#REF!</v>
      </c>
      <c r="C29" s="267">
        <f t="shared" si="0"/>
        <v>0</v>
      </c>
      <c r="D29" s="254"/>
      <c r="E29" s="256"/>
      <c r="F29" s="270"/>
      <c r="G29" s="254"/>
      <c r="H29" s="256"/>
      <c r="I29" s="256"/>
      <c r="J29" s="256"/>
      <c r="K29" s="257"/>
      <c r="L29" s="258"/>
      <c r="M29" s="290"/>
    </row>
    <row r="30" spans="1:13" ht="23.25" customHeight="1" x14ac:dyDescent="0.15">
      <c r="A30" s="14" t="e">
        <f>#REF!</f>
        <v>#REF!</v>
      </c>
      <c r="B30" s="15" t="e">
        <f>#REF!</f>
        <v>#REF!</v>
      </c>
      <c r="C30" s="267">
        <f t="shared" si="0"/>
        <v>0</v>
      </c>
      <c r="D30" s="254"/>
      <c r="E30" s="256"/>
      <c r="F30" s="270"/>
      <c r="G30" s="254"/>
      <c r="H30" s="256"/>
      <c r="I30" s="256"/>
      <c r="J30" s="256"/>
      <c r="K30" s="257"/>
      <c r="L30" s="258"/>
      <c r="M30" s="290"/>
    </row>
    <row r="31" spans="1:13" ht="23.25" customHeight="1" x14ac:dyDescent="0.15">
      <c r="A31" s="14" t="e">
        <f>#REF!</f>
        <v>#REF!</v>
      </c>
      <c r="B31" s="15" t="e">
        <f>#REF!</f>
        <v>#REF!</v>
      </c>
      <c r="C31" s="267">
        <f t="shared" si="0"/>
        <v>0</v>
      </c>
      <c r="D31" s="254"/>
      <c r="E31" s="256"/>
      <c r="F31" s="270"/>
      <c r="G31" s="254"/>
      <c r="H31" s="256"/>
      <c r="I31" s="256"/>
      <c r="J31" s="256"/>
      <c r="K31" s="257"/>
      <c r="L31" s="258"/>
      <c r="M31" s="291"/>
    </row>
    <row r="32" spans="1:13" ht="23.25" customHeight="1" x14ac:dyDescent="0.15">
      <c r="A32" s="14" t="e">
        <f>#REF!</f>
        <v>#REF!</v>
      </c>
      <c r="B32" s="15" t="e">
        <f>#REF!</f>
        <v>#REF!</v>
      </c>
      <c r="C32" s="267">
        <f t="shared" si="0"/>
        <v>0</v>
      </c>
      <c r="D32" s="254"/>
      <c r="E32" s="256"/>
      <c r="F32" s="270"/>
      <c r="G32" s="254"/>
      <c r="H32" s="256"/>
      <c r="I32" s="256"/>
      <c r="J32" s="256"/>
      <c r="K32" s="257"/>
      <c r="L32" s="258"/>
      <c r="M32" s="291"/>
    </row>
    <row r="33" spans="1:13" ht="23.25" customHeight="1" x14ac:dyDescent="0.15">
      <c r="A33" s="14" t="e">
        <f>#REF!</f>
        <v>#REF!</v>
      </c>
      <c r="B33" s="15" t="e">
        <f>#REF!</f>
        <v>#REF!</v>
      </c>
      <c r="C33" s="267">
        <f t="shared" si="0"/>
        <v>0</v>
      </c>
      <c r="D33" s="254"/>
      <c r="E33" s="256"/>
      <c r="F33" s="270"/>
      <c r="G33" s="254"/>
      <c r="H33" s="256"/>
      <c r="I33" s="256"/>
      <c r="J33" s="256"/>
      <c r="K33" s="257"/>
      <c r="L33" s="258"/>
      <c r="M33" s="291"/>
    </row>
    <row r="34" spans="1:13" ht="23.25" customHeight="1" x14ac:dyDescent="0.15">
      <c r="A34" s="14" t="e">
        <f>#REF!</f>
        <v>#REF!</v>
      </c>
      <c r="B34" s="15" t="e">
        <f>#REF!</f>
        <v>#REF!</v>
      </c>
      <c r="C34" s="271">
        <f t="shared" si="0"/>
        <v>0</v>
      </c>
      <c r="D34" s="254"/>
      <c r="E34" s="256"/>
      <c r="F34" s="270"/>
      <c r="G34" s="254"/>
      <c r="H34" s="256"/>
      <c r="I34" s="256"/>
      <c r="J34" s="256"/>
      <c r="K34" s="257"/>
      <c r="L34" s="258"/>
      <c r="M34" s="291"/>
    </row>
    <row r="35" spans="1:13" ht="23.25" customHeight="1" thickBot="1" x14ac:dyDescent="0.2">
      <c r="A35" s="14" t="e">
        <f>#REF!</f>
        <v>#REF!</v>
      </c>
      <c r="B35" s="15" t="e">
        <f>#REF!</f>
        <v>#REF!</v>
      </c>
      <c r="C35" s="271">
        <f t="shared" si="0"/>
        <v>0</v>
      </c>
      <c r="D35" s="260"/>
      <c r="E35" s="264"/>
      <c r="F35" s="272"/>
      <c r="G35" s="260"/>
      <c r="H35" s="263"/>
      <c r="I35" s="264"/>
      <c r="J35" s="264"/>
      <c r="K35" s="265"/>
      <c r="L35" s="266"/>
      <c r="M35" s="291"/>
    </row>
    <row r="36" spans="1:13" ht="23.25" customHeight="1" thickBot="1" x14ac:dyDescent="0.2">
      <c r="A36" s="16" t="s">
        <v>11</v>
      </c>
      <c r="B36" s="17"/>
      <c r="C36" s="278">
        <f t="shared" ref="C36:L36" si="1">SUM(C5:C35)</f>
        <v>0</v>
      </c>
      <c r="D36" s="275">
        <f t="shared" si="1"/>
        <v>0</v>
      </c>
      <c r="E36" s="276">
        <f t="shared" si="1"/>
        <v>0</v>
      </c>
      <c r="F36" s="276">
        <f t="shared" si="1"/>
        <v>0</v>
      </c>
      <c r="G36" s="276">
        <f t="shared" si="1"/>
        <v>0</v>
      </c>
      <c r="H36" s="276">
        <f t="shared" si="1"/>
        <v>0</v>
      </c>
      <c r="I36" s="276">
        <f t="shared" si="1"/>
        <v>0</v>
      </c>
      <c r="J36" s="276">
        <f t="shared" si="1"/>
        <v>0</v>
      </c>
      <c r="K36" s="276">
        <f t="shared" si="1"/>
        <v>0</v>
      </c>
      <c r="L36" s="452">
        <f t="shared" si="1"/>
        <v>0</v>
      </c>
      <c r="M36" s="103"/>
    </row>
  </sheetData>
  <mergeCells count="6">
    <mergeCell ref="M3:M4"/>
    <mergeCell ref="A1:L1"/>
    <mergeCell ref="A3:A4"/>
    <mergeCell ref="B3:B4"/>
    <mergeCell ref="C3:C4"/>
    <mergeCell ref="D3:L3"/>
  </mergeCells>
  <phoneticPr fontId="36"/>
  <conditionalFormatting sqref="B5:B35">
    <cfRule type="cellIs" dxfId="46" priority="2" stopIfTrue="1" operator="equal">
      <formula>"土"</formula>
    </cfRule>
    <cfRule type="cellIs" dxfId="45" priority="3" stopIfTrue="1" operator="equal">
      <formula>"日"</formula>
    </cfRule>
    <cfRule type="cellIs" dxfId="44" priority="4" stopIfTrue="1" operator="equal">
      <formula>"祝日"</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BAE9116-4308-446F-9166-2F7E4278C76E}">
            <xm:f>NOT(ISERROR(SEARCH("休",B5)))</xm:f>
            <xm:f>"休"</xm:f>
            <x14:dxf>
              <font>
                <color rgb="FFFF0000"/>
              </font>
            </x14:dxf>
          </x14:cfRule>
          <xm:sqref>B5:B35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133"/>
  <sheetViews>
    <sheetView workbookViewId="0">
      <selection activeCell="K35" sqref="K35"/>
    </sheetView>
  </sheetViews>
  <sheetFormatPr defaultColWidth="2.625" defaultRowHeight="12" x14ac:dyDescent="0.15"/>
  <cols>
    <col min="1" max="6" width="2.625" style="106"/>
    <col min="7" max="7" width="3" style="106" bestFit="1" customWidth="1"/>
    <col min="8" max="8" width="2.625" style="106"/>
    <col min="9" max="9" width="2.625" style="106" customWidth="1"/>
    <col min="10" max="10" width="2.625" style="106"/>
    <col min="11" max="11" width="2.625" style="106" customWidth="1"/>
    <col min="12" max="25" width="2.625" style="106"/>
    <col min="26" max="26" width="2.625" style="106" customWidth="1"/>
    <col min="27" max="16384" width="2.625" style="106"/>
  </cols>
  <sheetData>
    <row r="2" spans="2:33" ht="13.5" customHeight="1" x14ac:dyDescent="0.15">
      <c r="B2" s="106" t="s">
        <v>126</v>
      </c>
      <c r="C2" s="107"/>
      <c r="D2" s="107"/>
      <c r="E2" s="108"/>
      <c r="F2" s="108"/>
      <c r="G2" s="108"/>
      <c r="H2" s="108"/>
      <c r="I2" s="108"/>
      <c r="J2" s="108"/>
      <c r="K2" s="108"/>
      <c r="L2" s="108"/>
      <c r="M2" s="108"/>
      <c r="N2" s="108"/>
      <c r="O2" s="108"/>
      <c r="P2" s="108"/>
      <c r="Q2" s="108"/>
      <c r="R2" s="108"/>
      <c r="S2" s="109"/>
      <c r="T2" s="109"/>
      <c r="U2" s="109"/>
      <c r="V2" s="108"/>
      <c r="W2" s="108"/>
      <c r="X2" s="108"/>
      <c r="Y2" s="108"/>
      <c r="Z2" s="108"/>
      <c r="AA2" s="436" t="s">
        <v>127</v>
      </c>
      <c r="AB2" s="437"/>
      <c r="AC2" s="437"/>
      <c r="AD2" s="419">
        <v>42902</v>
      </c>
      <c r="AE2" s="420"/>
      <c r="AF2" s="420"/>
      <c r="AG2" s="421"/>
    </row>
    <row r="3" spans="2:33" ht="13.5" x14ac:dyDescent="0.15">
      <c r="B3" s="106" t="s">
        <v>128</v>
      </c>
      <c r="C3" s="107"/>
      <c r="D3" s="107"/>
      <c r="E3" s="108"/>
      <c r="F3" s="108"/>
      <c r="G3" s="108"/>
      <c r="H3" s="108"/>
      <c r="I3" s="108"/>
      <c r="J3" s="108"/>
      <c r="K3" s="108"/>
      <c r="L3" s="108"/>
      <c r="M3" s="108"/>
      <c r="N3" s="108"/>
      <c r="O3" s="108"/>
      <c r="P3" s="108"/>
      <c r="Q3" s="108"/>
      <c r="R3" s="108"/>
      <c r="S3" s="109"/>
      <c r="T3" s="109"/>
      <c r="U3" s="109"/>
      <c r="V3" s="108"/>
      <c r="W3" s="108"/>
      <c r="X3" s="108"/>
      <c r="Y3" s="108"/>
      <c r="Z3" s="108"/>
      <c r="AA3" s="108"/>
      <c r="AB3" s="108"/>
      <c r="AC3" s="108"/>
      <c r="AD3" s="108"/>
      <c r="AE3" s="108"/>
      <c r="AF3" s="108"/>
      <c r="AG3" s="108"/>
    </row>
    <row r="5" spans="2:33" ht="13.5" x14ac:dyDescent="0.15">
      <c r="B5" s="110" t="s">
        <v>129</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row>
    <row r="6" spans="2:33" ht="13.5" x14ac:dyDescent="0.15">
      <c r="B6" s="111" t="s">
        <v>232</v>
      </c>
      <c r="C6" s="106" t="s">
        <v>233</v>
      </c>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12" t="s">
        <v>125</v>
      </c>
    </row>
    <row r="7" spans="2:33" ht="13.5" x14ac:dyDescent="0.15">
      <c r="B7" s="111" t="s">
        <v>130</v>
      </c>
      <c r="C7" s="106" t="s">
        <v>131</v>
      </c>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13" t="s">
        <v>213</v>
      </c>
    </row>
    <row r="8" spans="2:33" ht="13.5" x14ac:dyDescent="0.15">
      <c r="B8" s="111" t="s">
        <v>132</v>
      </c>
      <c r="C8" s="106" t="s">
        <v>133</v>
      </c>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c r="AE8" s="108"/>
      <c r="AF8" s="108"/>
      <c r="AG8" s="113" t="s">
        <v>214</v>
      </c>
    </row>
    <row r="9" spans="2:33" ht="13.5" x14ac:dyDescent="0.15">
      <c r="B9" s="111" t="s">
        <v>134</v>
      </c>
      <c r="C9" s="106" t="s">
        <v>135</v>
      </c>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13" t="s">
        <v>136</v>
      </c>
    </row>
    <row r="10" spans="2:33" ht="13.5" x14ac:dyDescent="0.15">
      <c r="B10" s="111" t="s">
        <v>137</v>
      </c>
      <c r="C10" s="106" t="s">
        <v>138</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13" t="s">
        <v>123</v>
      </c>
    </row>
    <row r="11" spans="2:33" ht="13.5" x14ac:dyDescent="0.15">
      <c r="B11" s="111" t="s">
        <v>139</v>
      </c>
      <c r="C11" s="106" t="s">
        <v>140</v>
      </c>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13" t="s">
        <v>122</v>
      </c>
    </row>
    <row r="12" spans="2:33" ht="13.5" x14ac:dyDescent="0.15">
      <c r="B12" s="111" t="s">
        <v>141</v>
      </c>
      <c r="C12" s="106" t="s">
        <v>234</v>
      </c>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13" t="s">
        <v>142</v>
      </c>
    </row>
    <row r="13" spans="2:33" ht="13.5" x14ac:dyDescent="0.15">
      <c r="B13" s="111"/>
      <c r="C13" s="106" t="s">
        <v>143</v>
      </c>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13" t="s">
        <v>215</v>
      </c>
    </row>
    <row r="14" spans="2:33" ht="13.5" x14ac:dyDescent="0.15">
      <c r="B14" s="111"/>
      <c r="C14" s="108"/>
      <c r="D14" s="106" t="s">
        <v>144</v>
      </c>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13" t="s">
        <v>145</v>
      </c>
    </row>
    <row r="15" spans="2:33" ht="13.5" x14ac:dyDescent="0.15">
      <c r="B15" s="111" t="s">
        <v>235</v>
      </c>
      <c r="C15" s="106" t="s">
        <v>236</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13"/>
    </row>
    <row r="16" spans="2:33" ht="13.5" x14ac:dyDescent="0.15">
      <c r="B16" s="111" t="s">
        <v>237</v>
      </c>
      <c r="C16" s="106" t="s">
        <v>238</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13"/>
    </row>
    <row r="17" spans="2:52" ht="13.5" x14ac:dyDescent="0.15">
      <c r="B17" s="111" t="s">
        <v>239</v>
      </c>
      <c r="C17" s="106" t="s">
        <v>240</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13"/>
      <c r="AH17" s="108"/>
      <c r="AI17" s="108"/>
      <c r="AJ17" s="108"/>
      <c r="AK17" s="108"/>
      <c r="AL17" s="108"/>
      <c r="AM17" s="108"/>
      <c r="AN17" s="108"/>
      <c r="AO17" s="108"/>
      <c r="AP17" s="108"/>
      <c r="AQ17" s="108"/>
      <c r="AR17" s="108"/>
      <c r="AS17" s="108"/>
      <c r="AT17" s="108"/>
      <c r="AU17" s="108"/>
      <c r="AV17" s="108"/>
      <c r="AW17" s="108"/>
      <c r="AX17" s="108"/>
      <c r="AY17" s="108"/>
      <c r="AZ17" s="108"/>
    </row>
    <row r="18" spans="2:52" ht="13.5" x14ac:dyDescent="0.15">
      <c r="B18" s="111"/>
      <c r="C18" s="106" t="s">
        <v>241</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13"/>
      <c r="AH18" s="108"/>
      <c r="AI18" s="108"/>
      <c r="AJ18" s="108"/>
      <c r="AK18" s="108"/>
      <c r="AL18" s="108"/>
      <c r="AM18" s="108"/>
      <c r="AN18" s="108"/>
      <c r="AO18" s="108"/>
      <c r="AP18" s="108"/>
      <c r="AQ18" s="108"/>
      <c r="AR18" s="108"/>
      <c r="AS18" s="108"/>
      <c r="AT18" s="108"/>
      <c r="AU18" s="108"/>
      <c r="AV18" s="108"/>
      <c r="AW18" s="108"/>
      <c r="AX18" s="108"/>
      <c r="AY18" s="108"/>
      <c r="AZ18" s="108"/>
    </row>
    <row r="19" spans="2:52" ht="13.5" x14ac:dyDescent="0.15">
      <c r="B19" s="111" t="s">
        <v>242</v>
      </c>
      <c r="C19" s="106" t="s">
        <v>243</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13"/>
      <c r="AH19" s="108"/>
      <c r="AI19" s="108"/>
      <c r="AJ19" s="108"/>
      <c r="AK19" s="108"/>
      <c r="AL19" s="108"/>
      <c r="AM19" s="108"/>
      <c r="AN19" s="108"/>
      <c r="AO19" s="108"/>
      <c r="AP19" s="108"/>
      <c r="AQ19" s="108"/>
      <c r="AR19" s="108"/>
      <c r="AS19" s="108"/>
      <c r="AT19" s="108"/>
      <c r="AU19" s="108"/>
      <c r="AV19" s="108"/>
      <c r="AW19" s="108"/>
      <c r="AX19" s="108"/>
      <c r="AY19" s="108"/>
      <c r="AZ19" s="108"/>
    </row>
    <row r="20" spans="2:52" ht="13.5" x14ac:dyDescent="0.15">
      <c r="B20" s="111"/>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13"/>
      <c r="AH20" s="108"/>
      <c r="AI20" s="108"/>
      <c r="AJ20" s="108"/>
      <c r="AK20" s="108"/>
      <c r="AL20" s="108"/>
      <c r="AM20" s="108"/>
      <c r="AN20" s="108"/>
      <c r="AO20" s="108"/>
      <c r="AP20" s="108"/>
      <c r="AQ20" s="108"/>
      <c r="AR20" s="108"/>
      <c r="AS20" s="108"/>
      <c r="AT20" s="108"/>
      <c r="AU20" s="108"/>
      <c r="AV20" s="108"/>
      <c r="AW20" s="108"/>
      <c r="AX20" s="108"/>
      <c r="AY20" s="108"/>
      <c r="AZ20" s="108"/>
    </row>
    <row r="21" spans="2:52" ht="18.75" x14ac:dyDescent="0.15">
      <c r="B21" s="114" t="s">
        <v>146</v>
      </c>
      <c r="C21" s="115"/>
      <c r="D21" s="107"/>
      <c r="E21" s="108"/>
      <c r="F21" s="108"/>
      <c r="G21" s="108"/>
      <c r="H21" s="108"/>
      <c r="I21" s="108"/>
      <c r="J21" s="108"/>
      <c r="K21" s="108"/>
      <c r="L21" s="108"/>
      <c r="M21" s="108"/>
      <c r="N21" s="108"/>
      <c r="O21" s="108"/>
      <c r="P21" s="108"/>
      <c r="Q21" s="108"/>
      <c r="R21" s="108"/>
      <c r="S21" s="109"/>
      <c r="T21" s="109"/>
      <c r="U21" s="109"/>
      <c r="V21" s="108"/>
      <c r="W21" s="108"/>
      <c r="X21" s="108"/>
      <c r="Y21" s="108"/>
      <c r="Z21" s="108"/>
      <c r="AA21" s="108"/>
      <c r="AB21" s="108"/>
      <c r="AC21" s="108"/>
      <c r="AD21" s="108"/>
      <c r="AE21" s="107"/>
      <c r="AF21" s="108"/>
      <c r="AG21" s="108"/>
      <c r="AH21" s="108"/>
      <c r="AI21" s="108"/>
      <c r="AJ21" s="108"/>
      <c r="AK21" s="108"/>
      <c r="AL21" s="108"/>
      <c r="AM21" s="108"/>
      <c r="AN21" s="108"/>
      <c r="AO21" s="108"/>
      <c r="AP21" s="108"/>
      <c r="AQ21" s="108"/>
      <c r="AR21" s="108"/>
      <c r="AS21" s="108"/>
      <c r="AT21" s="108"/>
      <c r="AU21" s="108"/>
      <c r="AV21" s="108"/>
      <c r="AW21" s="108"/>
      <c r="AX21" s="108"/>
      <c r="AY21" s="108"/>
      <c r="AZ21" s="108"/>
    </row>
    <row r="22" spans="2:52" ht="13.5" x14ac:dyDescent="0.15">
      <c r="B22" s="107"/>
      <c r="C22" s="107"/>
      <c r="D22" s="107"/>
      <c r="E22" s="108"/>
      <c r="F22" s="108"/>
      <c r="G22" s="108"/>
      <c r="H22" s="108"/>
      <c r="I22" s="108"/>
      <c r="J22" s="108"/>
      <c r="K22" s="108"/>
      <c r="L22" s="108"/>
      <c r="M22" s="108"/>
      <c r="N22" s="108"/>
      <c r="O22" s="108"/>
      <c r="P22" s="108"/>
      <c r="Q22" s="108"/>
      <c r="R22" s="108"/>
      <c r="S22" s="109"/>
      <c r="T22" s="109"/>
      <c r="U22" s="109"/>
      <c r="V22" s="108"/>
      <c r="W22" s="108"/>
      <c r="X22" s="108"/>
      <c r="Y22" s="108"/>
      <c r="Z22" s="108"/>
      <c r="AA22" s="108"/>
      <c r="AB22" s="108"/>
      <c r="AC22" s="108"/>
      <c r="AD22" s="107"/>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row>
    <row r="23" spans="2:52" ht="13.5" x14ac:dyDescent="0.15">
      <c r="B23" s="107" t="s">
        <v>147</v>
      </c>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7"/>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row>
    <row r="24" spans="2:52" ht="13.5" x14ac:dyDescent="0.15">
      <c r="B24" s="107" t="s">
        <v>148</v>
      </c>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row>
    <row r="25" spans="2:52" ht="13.5" x14ac:dyDescent="0.15">
      <c r="B25" s="107" t="s">
        <v>149</v>
      </c>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row>
    <row r="27" spans="2:52" x14ac:dyDescent="0.15">
      <c r="B27" s="116" t="s">
        <v>150</v>
      </c>
      <c r="C27" s="117"/>
      <c r="D27" s="117"/>
      <c r="E27" s="118"/>
      <c r="F27" s="118"/>
      <c r="G27" s="118"/>
      <c r="H27" s="118"/>
      <c r="I27" s="118"/>
      <c r="J27" s="118"/>
      <c r="K27" s="118"/>
      <c r="L27" s="118"/>
      <c r="M27" s="118"/>
      <c r="N27" s="118"/>
      <c r="O27" s="118"/>
      <c r="P27" s="118"/>
      <c r="Q27" s="118"/>
      <c r="R27" s="118"/>
      <c r="S27" s="118"/>
      <c r="T27" s="118"/>
      <c r="U27" s="118"/>
      <c r="V27" s="118"/>
      <c r="W27" s="118"/>
      <c r="X27" s="118"/>
      <c r="Y27" s="118"/>
      <c r="Z27" s="119"/>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9"/>
    </row>
    <row r="28" spans="2:52" ht="13.5" x14ac:dyDescent="0.15">
      <c r="B28" s="120"/>
      <c r="C28" s="121"/>
      <c r="D28" s="122"/>
      <c r="E28" s="123" t="s">
        <v>124</v>
      </c>
      <c r="F28" s="107" t="s">
        <v>151</v>
      </c>
      <c r="G28" s="109"/>
      <c r="H28" s="109"/>
      <c r="I28" s="109"/>
      <c r="J28" s="109"/>
      <c r="K28" s="109"/>
      <c r="L28" s="109"/>
      <c r="M28" s="109"/>
      <c r="N28" s="109"/>
      <c r="O28" s="109"/>
      <c r="P28" s="109"/>
      <c r="Q28" s="109"/>
      <c r="R28" s="109"/>
      <c r="S28" s="109"/>
      <c r="T28" s="109"/>
      <c r="U28" s="109"/>
      <c r="V28" s="109"/>
      <c r="W28" s="109"/>
      <c r="X28" s="109"/>
      <c r="Y28" s="109"/>
      <c r="Z28" s="124"/>
      <c r="AA28" s="109"/>
      <c r="AB28" s="125"/>
      <c r="AC28" s="126"/>
      <c r="AD28" s="123" t="s">
        <v>124</v>
      </c>
      <c r="AE28" s="107" t="s">
        <v>244</v>
      </c>
      <c r="AF28" s="108"/>
      <c r="AG28" s="108"/>
      <c r="AH28" s="108"/>
      <c r="AI28" s="108"/>
      <c r="AJ28" s="108"/>
      <c r="AK28" s="108"/>
      <c r="AL28" s="108"/>
      <c r="AM28" s="108"/>
      <c r="AN28" s="108"/>
      <c r="AO28" s="108"/>
      <c r="AP28" s="108"/>
      <c r="AQ28" s="108"/>
      <c r="AR28" s="108"/>
      <c r="AS28" s="108"/>
      <c r="AT28" s="108"/>
      <c r="AU28" s="108"/>
      <c r="AV28" s="108"/>
      <c r="AW28" s="108"/>
      <c r="AX28" s="108"/>
      <c r="AY28" s="109"/>
      <c r="AZ28" s="124"/>
    </row>
    <row r="29" spans="2:52" ht="13.5" x14ac:dyDescent="0.15">
      <c r="B29" s="120"/>
      <c r="C29" s="123"/>
      <c r="D29" s="107"/>
      <c r="E29" s="109"/>
      <c r="F29" s="109"/>
      <c r="G29" s="109"/>
      <c r="H29" s="109"/>
      <c r="I29" s="109"/>
      <c r="J29" s="109"/>
      <c r="K29" s="109"/>
      <c r="L29" s="109"/>
      <c r="M29" s="109"/>
      <c r="N29" s="109"/>
      <c r="O29" s="109"/>
      <c r="P29" s="109"/>
      <c r="Q29" s="109"/>
      <c r="R29" s="109"/>
      <c r="S29" s="109"/>
      <c r="T29" s="109"/>
      <c r="U29" s="109"/>
      <c r="V29" s="109"/>
      <c r="W29" s="109"/>
      <c r="X29" s="109"/>
      <c r="Y29" s="109"/>
      <c r="Z29" s="124"/>
      <c r="AA29" s="109"/>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9"/>
      <c r="AZ29" s="124"/>
    </row>
    <row r="30" spans="2:52" ht="13.5" x14ac:dyDescent="0.15">
      <c r="B30" s="120"/>
      <c r="C30" s="109"/>
      <c r="D30" s="109"/>
      <c r="E30" s="109"/>
      <c r="F30" s="109"/>
      <c r="G30" s="109" t="s">
        <v>245</v>
      </c>
      <c r="H30" s="109"/>
      <c r="I30" s="109"/>
      <c r="J30" s="109"/>
      <c r="K30" s="109"/>
      <c r="L30" s="109"/>
      <c r="M30" s="109"/>
      <c r="N30" s="109"/>
      <c r="O30" s="109"/>
      <c r="P30" s="109"/>
      <c r="Q30" s="109"/>
      <c r="R30" s="109"/>
      <c r="S30" s="109"/>
      <c r="T30" s="109"/>
      <c r="U30" s="109"/>
      <c r="V30" s="109"/>
      <c r="W30" s="109"/>
      <c r="X30" s="109"/>
      <c r="Y30" s="109"/>
      <c r="Z30" s="124"/>
      <c r="AA30" s="109"/>
      <c r="AB30" s="108"/>
      <c r="AC30" s="108"/>
      <c r="AD30" s="108"/>
      <c r="AE30" s="108"/>
      <c r="AF30" s="106" t="s">
        <v>246</v>
      </c>
      <c r="AG30" s="108"/>
      <c r="AH30" s="108"/>
      <c r="AI30" s="108"/>
      <c r="AJ30" s="108"/>
      <c r="AK30" s="108"/>
      <c r="AL30" s="108"/>
      <c r="AM30" s="108"/>
      <c r="AN30" s="108"/>
      <c r="AO30" s="108"/>
      <c r="AP30" s="108"/>
      <c r="AQ30" s="108"/>
      <c r="AR30" s="108"/>
      <c r="AS30" s="108"/>
      <c r="AT30" s="108"/>
      <c r="AU30" s="108"/>
      <c r="AV30" s="108"/>
      <c r="AW30" s="108"/>
      <c r="AX30" s="108"/>
      <c r="AY30" s="109"/>
      <c r="AZ30" s="124"/>
    </row>
    <row r="31" spans="2:52" ht="13.5" x14ac:dyDescent="0.15">
      <c r="B31" s="120"/>
      <c r="C31" s="109"/>
      <c r="D31" s="109"/>
      <c r="E31" s="109"/>
      <c r="F31" s="109"/>
      <c r="G31" s="109" t="s">
        <v>153</v>
      </c>
      <c r="H31" s="109"/>
      <c r="I31" s="109"/>
      <c r="J31" s="109"/>
      <c r="K31" s="109"/>
      <c r="L31" s="109"/>
      <c r="M31" s="109"/>
      <c r="N31" s="109"/>
      <c r="O31" s="109"/>
      <c r="P31" s="109"/>
      <c r="Q31" s="109"/>
      <c r="R31" s="109"/>
      <c r="S31" s="109"/>
      <c r="T31" s="109"/>
      <c r="U31" s="109"/>
      <c r="V31" s="109"/>
      <c r="W31" s="109"/>
      <c r="X31" s="109"/>
      <c r="Y31" s="109"/>
      <c r="Z31" s="124"/>
      <c r="AA31" s="109"/>
      <c r="AB31" s="108"/>
      <c r="AC31" s="108"/>
      <c r="AD31" s="108"/>
      <c r="AE31" s="108"/>
      <c r="AF31" s="106" t="s">
        <v>247</v>
      </c>
      <c r="AG31" s="108"/>
      <c r="AH31" s="108"/>
      <c r="AI31" s="108"/>
      <c r="AJ31" s="108"/>
      <c r="AK31" s="108"/>
      <c r="AL31" s="108"/>
      <c r="AM31" s="108"/>
      <c r="AN31" s="108"/>
      <c r="AO31" s="108"/>
      <c r="AP31" s="108"/>
      <c r="AQ31" s="108"/>
      <c r="AR31" s="108"/>
      <c r="AS31" s="108"/>
      <c r="AT31" s="108"/>
      <c r="AU31" s="108"/>
      <c r="AV31" s="108"/>
      <c r="AW31" s="108"/>
      <c r="AX31" s="108"/>
      <c r="AY31" s="109"/>
      <c r="AZ31" s="124"/>
    </row>
    <row r="32" spans="2:52" ht="13.5" x14ac:dyDescent="0.15">
      <c r="B32" s="120"/>
      <c r="C32" s="107"/>
      <c r="D32" s="109"/>
      <c r="E32" s="123"/>
      <c r="F32" s="109"/>
      <c r="G32" s="109" t="s">
        <v>248</v>
      </c>
      <c r="H32" s="109"/>
      <c r="I32" s="109"/>
      <c r="J32" s="109"/>
      <c r="K32" s="109"/>
      <c r="L32" s="109"/>
      <c r="M32" s="109"/>
      <c r="N32" s="109"/>
      <c r="O32" s="109"/>
      <c r="P32" s="109"/>
      <c r="Q32" s="109"/>
      <c r="R32" s="109"/>
      <c r="S32" s="109"/>
      <c r="T32" s="109"/>
      <c r="U32" s="109"/>
      <c r="V32" s="109"/>
      <c r="W32" s="109"/>
      <c r="X32" s="109"/>
      <c r="Y32" s="109"/>
      <c r="Z32" s="124"/>
      <c r="AA32" s="109"/>
      <c r="AB32" s="108"/>
      <c r="AC32" s="108"/>
      <c r="AD32" s="108"/>
      <c r="AE32" s="108"/>
      <c r="AF32" s="106" t="s">
        <v>249</v>
      </c>
      <c r="AG32" s="108"/>
      <c r="AH32" s="108"/>
      <c r="AI32" s="108"/>
      <c r="AJ32" s="108"/>
      <c r="AK32" s="108"/>
      <c r="AL32" s="108"/>
      <c r="AM32" s="108"/>
      <c r="AN32" s="108"/>
      <c r="AO32" s="108"/>
      <c r="AP32" s="108"/>
      <c r="AQ32" s="108"/>
      <c r="AR32" s="108"/>
      <c r="AS32" s="108"/>
      <c r="AT32" s="108"/>
      <c r="AU32" s="108"/>
      <c r="AV32" s="108"/>
      <c r="AW32" s="108"/>
      <c r="AX32" s="108"/>
      <c r="AY32" s="109"/>
      <c r="AZ32" s="124"/>
    </row>
    <row r="33" spans="2:52" ht="13.5" x14ac:dyDescent="0.15">
      <c r="B33" s="120"/>
      <c r="C33" s="107"/>
      <c r="D33" s="109"/>
      <c r="E33" s="123"/>
      <c r="F33" s="109"/>
      <c r="G33" s="109" t="s">
        <v>154</v>
      </c>
      <c r="H33" s="109"/>
      <c r="I33" s="109"/>
      <c r="J33" s="109"/>
      <c r="K33" s="109"/>
      <c r="L33" s="109"/>
      <c r="M33" s="109"/>
      <c r="N33" s="109"/>
      <c r="O33" s="109"/>
      <c r="P33" s="109"/>
      <c r="Q33" s="109"/>
      <c r="R33" s="109"/>
      <c r="S33" s="109"/>
      <c r="T33" s="109"/>
      <c r="U33" s="109"/>
      <c r="V33" s="109"/>
      <c r="W33" s="109"/>
      <c r="X33" s="109"/>
      <c r="Y33" s="109"/>
      <c r="Z33" s="124"/>
      <c r="AA33" s="109"/>
      <c r="AB33" s="108"/>
      <c r="AC33" s="108"/>
      <c r="AD33" s="108"/>
      <c r="AE33" s="108"/>
      <c r="AF33" s="106" t="s">
        <v>250</v>
      </c>
      <c r="AG33" s="108"/>
      <c r="AH33" s="108"/>
      <c r="AI33" s="108"/>
      <c r="AJ33" s="108"/>
      <c r="AK33" s="108"/>
      <c r="AL33" s="108"/>
      <c r="AM33" s="108"/>
      <c r="AN33" s="108"/>
      <c r="AO33" s="108"/>
      <c r="AP33" s="108"/>
      <c r="AQ33" s="108"/>
      <c r="AR33" s="108"/>
      <c r="AS33" s="108"/>
      <c r="AT33" s="108"/>
      <c r="AU33" s="108"/>
      <c r="AV33" s="108"/>
      <c r="AW33" s="108"/>
      <c r="AX33" s="108"/>
      <c r="AY33" s="109"/>
      <c r="AZ33" s="124"/>
    </row>
    <row r="34" spans="2:52" ht="13.5" x14ac:dyDescent="0.15">
      <c r="B34" s="120"/>
      <c r="C34" s="107"/>
      <c r="D34" s="109"/>
      <c r="E34" s="123"/>
      <c r="F34" s="109"/>
      <c r="G34" s="109"/>
      <c r="H34" s="109"/>
      <c r="I34" s="109"/>
      <c r="J34" s="109"/>
      <c r="K34" s="109"/>
      <c r="L34" s="109"/>
      <c r="M34" s="109"/>
      <c r="N34" s="109"/>
      <c r="O34" s="109"/>
      <c r="P34" s="109"/>
      <c r="Q34" s="109"/>
      <c r="R34" s="109"/>
      <c r="S34" s="109"/>
      <c r="T34" s="109"/>
      <c r="U34" s="109"/>
      <c r="V34" s="109"/>
      <c r="W34" s="109"/>
      <c r="X34" s="109"/>
      <c r="Y34" s="109"/>
      <c r="Z34" s="124"/>
      <c r="AA34" s="109"/>
      <c r="AB34" s="108"/>
      <c r="AC34" s="108"/>
      <c r="AD34" s="108"/>
      <c r="AE34" s="108"/>
      <c r="AF34" s="106" t="s">
        <v>251</v>
      </c>
      <c r="AG34" s="108"/>
      <c r="AH34" s="108"/>
      <c r="AI34" s="108"/>
      <c r="AJ34" s="108"/>
      <c r="AK34" s="108"/>
      <c r="AL34" s="108"/>
      <c r="AM34" s="108"/>
      <c r="AN34" s="108"/>
      <c r="AO34" s="108"/>
      <c r="AP34" s="108"/>
      <c r="AQ34" s="108"/>
      <c r="AR34" s="108"/>
      <c r="AS34" s="108"/>
      <c r="AT34" s="108"/>
      <c r="AU34" s="108"/>
      <c r="AV34" s="108"/>
      <c r="AW34" s="108"/>
      <c r="AX34" s="108"/>
      <c r="AY34" s="109"/>
      <c r="AZ34" s="124"/>
    </row>
    <row r="35" spans="2:52" ht="13.5" x14ac:dyDescent="0.15">
      <c r="B35" s="120"/>
      <c r="C35" s="107"/>
      <c r="D35" s="109"/>
      <c r="E35" s="123"/>
      <c r="F35" s="109"/>
      <c r="G35" s="127" t="s">
        <v>252</v>
      </c>
      <c r="H35" s="109"/>
      <c r="I35" s="109"/>
      <c r="J35" s="109"/>
      <c r="K35" s="109"/>
      <c r="L35" s="109"/>
      <c r="M35" s="109"/>
      <c r="N35" s="109"/>
      <c r="O35" s="109"/>
      <c r="P35" s="109"/>
      <c r="Q35" s="109"/>
      <c r="R35" s="109"/>
      <c r="S35" s="109"/>
      <c r="T35" s="109"/>
      <c r="U35" s="109"/>
      <c r="V35" s="109"/>
      <c r="W35" s="109"/>
      <c r="X35" s="109"/>
      <c r="Y35" s="109"/>
      <c r="Z35" s="124"/>
      <c r="AA35" s="109"/>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9"/>
      <c r="AZ35" s="124"/>
    </row>
    <row r="36" spans="2:52" ht="13.5" x14ac:dyDescent="0.15">
      <c r="B36" s="120"/>
      <c r="C36" s="107"/>
      <c r="D36" s="109"/>
      <c r="E36" s="123"/>
      <c r="F36" s="109"/>
      <c r="G36" s="127" t="s">
        <v>253</v>
      </c>
      <c r="H36" s="109"/>
      <c r="I36" s="109"/>
      <c r="J36" s="109"/>
      <c r="K36" s="109"/>
      <c r="L36" s="109"/>
      <c r="M36" s="109"/>
      <c r="N36" s="109"/>
      <c r="O36" s="109"/>
      <c r="P36" s="109"/>
      <c r="Q36" s="109"/>
      <c r="R36" s="109"/>
      <c r="S36" s="109"/>
      <c r="T36" s="109"/>
      <c r="U36" s="109"/>
      <c r="V36" s="109"/>
      <c r="W36" s="109"/>
      <c r="X36" s="109"/>
      <c r="Y36" s="109"/>
      <c r="Z36" s="124"/>
      <c r="AA36" s="109"/>
      <c r="AB36" s="108"/>
      <c r="AC36" s="108"/>
      <c r="AD36" s="108"/>
      <c r="AE36" s="108"/>
      <c r="AF36" s="106" t="s">
        <v>254</v>
      </c>
      <c r="AG36" s="108"/>
      <c r="AH36" s="108"/>
      <c r="AI36" s="108"/>
      <c r="AJ36" s="108"/>
      <c r="AK36" s="108"/>
      <c r="AL36" s="108"/>
      <c r="AM36" s="108"/>
      <c r="AN36" s="108"/>
      <c r="AO36" s="108"/>
      <c r="AP36" s="108"/>
      <c r="AQ36" s="108"/>
      <c r="AR36" s="108"/>
      <c r="AS36" s="108"/>
      <c r="AT36" s="108"/>
      <c r="AU36" s="108"/>
      <c r="AV36" s="108"/>
      <c r="AW36" s="108"/>
      <c r="AX36" s="108"/>
      <c r="AY36" s="109"/>
      <c r="AZ36" s="124"/>
    </row>
    <row r="37" spans="2:52" ht="13.5" x14ac:dyDescent="0.15">
      <c r="B37" s="120"/>
      <c r="C37" s="107"/>
      <c r="D37" s="109"/>
      <c r="E37" s="123"/>
      <c r="F37" s="109"/>
      <c r="G37" s="109"/>
      <c r="H37" s="109"/>
      <c r="I37" s="109"/>
      <c r="J37" s="109"/>
      <c r="K37" s="109"/>
      <c r="L37" s="109"/>
      <c r="M37" s="109"/>
      <c r="N37" s="109"/>
      <c r="O37" s="109"/>
      <c r="P37" s="109"/>
      <c r="Q37" s="109"/>
      <c r="R37" s="109"/>
      <c r="S37" s="109"/>
      <c r="T37" s="109"/>
      <c r="U37" s="109"/>
      <c r="V37" s="109"/>
      <c r="W37" s="109"/>
      <c r="X37" s="109"/>
      <c r="Y37" s="109"/>
      <c r="Z37" s="124"/>
      <c r="AA37" s="109"/>
      <c r="AB37" s="108"/>
      <c r="AC37" s="108"/>
      <c r="AD37" s="108"/>
      <c r="AE37" s="108"/>
      <c r="AF37" s="106" t="s">
        <v>255</v>
      </c>
      <c r="AG37" s="108"/>
      <c r="AH37" s="108"/>
      <c r="AI37" s="108"/>
      <c r="AJ37" s="108"/>
      <c r="AK37" s="108"/>
      <c r="AL37" s="108"/>
      <c r="AM37" s="108"/>
      <c r="AN37" s="108"/>
      <c r="AO37" s="108"/>
      <c r="AP37" s="108"/>
      <c r="AQ37" s="108"/>
      <c r="AR37" s="108"/>
      <c r="AS37" s="108"/>
      <c r="AT37" s="108"/>
      <c r="AU37" s="108"/>
      <c r="AV37" s="108"/>
      <c r="AW37" s="108"/>
      <c r="AX37" s="108"/>
      <c r="AY37" s="109"/>
      <c r="AZ37" s="124"/>
    </row>
    <row r="38" spans="2:52" ht="13.5" x14ac:dyDescent="0.15">
      <c r="B38" s="120"/>
      <c r="C38" s="107"/>
      <c r="D38" s="109"/>
      <c r="E38" s="123"/>
      <c r="F38" s="109"/>
      <c r="G38" s="128" t="s">
        <v>155</v>
      </c>
      <c r="H38" s="109" t="s">
        <v>256</v>
      </c>
      <c r="I38" s="109"/>
      <c r="J38" s="109"/>
      <c r="K38" s="109"/>
      <c r="L38" s="109"/>
      <c r="M38" s="109" t="s">
        <v>257</v>
      </c>
      <c r="N38" s="109" t="s">
        <v>258</v>
      </c>
      <c r="O38" s="109"/>
      <c r="P38" s="109"/>
      <c r="Q38" s="109"/>
      <c r="R38" s="109"/>
      <c r="S38" s="109"/>
      <c r="T38" s="109"/>
      <c r="U38" s="109"/>
      <c r="V38" s="109"/>
      <c r="W38" s="109"/>
      <c r="X38" s="109"/>
      <c r="Y38" s="109"/>
      <c r="Z38" s="124"/>
      <c r="AA38" s="109"/>
      <c r="AB38" s="108"/>
      <c r="AC38" s="108"/>
      <c r="AD38" s="108"/>
      <c r="AE38" s="108"/>
      <c r="AF38" s="106" t="s">
        <v>259</v>
      </c>
      <c r="AG38" s="108"/>
      <c r="AH38" s="108"/>
      <c r="AI38" s="108"/>
      <c r="AJ38" s="108"/>
      <c r="AK38" s="108"/>
      <c r="AL38" s="108"/>
      <c r="AM38" s="108"/>
      <c r="AN38" s="108"/>
      <c r="AO38" s="108"/>
      <c r="AP38" s="108"/>
      <c r="AQ38" s="108"/>
      <c r="AR38" s="108"/>
      <c r="AS38" s="108"/>
      <c r="AT38" s="108"/>
      <c r="AU38" s="108"/>
      <c r="AV38" s="108"/>
      <c r="AW38" s="108"/>
      <c r="AX38" s="108"/>
      <c r="AY38" s="108"/>
      <c r="AZ38" s="124"/>
    </row>
    <row r="39" spans="2:52" ht="13.5" x14ac:dyDescent="0.15">
      <c r="B39" s="120"/>
      <c r="C39" s="109"/>
      <c r="D39" s="109"/>
      <c r="E39" s="109"/>
      <c r="F39" s="109"/>
      <c r="G39" s="108"/>
      <c r="H39" s="109" t="s">
        <v>260</v>
      </c>
      <c r="I39" s="109"/>
      <c r="J39" s="109"/>
      <c r="K39" s="109"/>
      <c r="L39" s="109"/>
      <c r="M39" s="123" t="s">
        <v>257</v>
      </c>
      <c r="N39" s="109" t="s">
        <v>261</v>
      </c>
      <c r="O39" s="109"/>
      <c r="P39" s="109"/>
      <c r="Q39" s="109"/>
      <c r="R39" s="109"/>
      <c r="S39" s="109"/>
      <c r="T39" s="109"/>
      <c r="U39" s="109"/>
      <c r="V39" s="109"/>
      <c r="W39" s="109"/>
      <c r="X39" s="109"/>
      <c r="Y39" s="109"/>
      <c r="Z39" s="124"/>
      <c r="AA39" s="109"/>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9"/>
      <c r="AZ39" s="124"/>
    </row>
    <row r="40" spans="2:52" ht="13.5" x14ac:dyDescent="0.15">
      <c r="B40" s="120"/>
      <c r="C40" s="109"/>
      <c r="D40" s="109"/>
      <c r="E40" s="109"/>
      <c r="F40" s="109"/>
      <c r="G40" s="109"/>
      <c r="H40" s="109"/>
      <c r="I40" s="108"/>
      <c r="J40" s="109"/>
      <c r="K40" s="109"/>
      <c r="L40" s="109"/>
      <c r="M40" s="123"/>
      <c r="N40" s="108"/>
      <c r="O40" s="109" t="s">
        <v>262</v>
      </c>
      <c r="P40" s="109"/>
      <c r="Q40" s="109"/>
      <c r="R40" s="109"/>
      <c r="S40" s="109"/>
      <c r="T40" s="109"/>
      <c r="U40" s="109"/>
      <c r="V40" s="109"/>
      <c r="W40" s="109"/>
      <c r="X40" s="109"/>
      <c r="Y40" s="109"/>
      <c r="Z40" s="124"/>
      <c r="AA40" s="128"/>
      <c r="AB40" s="129"/>
      <c r="AC40" s="130"/>
      <c r="AD40" s="123" t="s">
        <v>124</v>
      </c>
      <c r="AE40" s="107" t="s">
        <v>263</v>
      </c>
      <c r="AF40" s="109"/>
      <c r="AG40" s="109"/>
      <c r="AH40" s="109"/>
      <c r="AI40" s="109"/>
      <c r="AJ40" s="109"/>
      <c r="AK40" s="109"/>
      <c r="AL40" s="109"/>
      <c r="AM40" s="109"/>
      <c r="AN40" s="109"/>
      <c r="AO40" s="109"/>
      <c r="AP40" s="109"/>
      <c r="AQ40" s="109"/>
      <c r="AR40" s="109"/>
      <c r="AS40" s="109"/>
      <c r="AT40" s="109"/>
      <c r="AU40" s="109"/>
      <c r="AV40" s="109"/>
      <c r="AW40" s="109"/>
      <c r="AX40" s="108"/>
      <c r="AY40" s="109"/>
      <c r="AZ40" s="124"/>
    </row>
    <row r="41" spans="2:52" ht="13.5" x14ac:dyDescent="0.15">
      <c r="B41" s="120"/>
      <c r="C41" s="109"/>
      <c r="D41" s="109"/>
      <c r="E41" s="109"/>
      <c r="F41" s="109"/>
      <c r="G41" s="109"/>
      <c r="H41" s="108"/>
      <c r="I41" s="108"/>
      <c r="J41" s="109"/>
      <c r="K41" s="109"/>
      <c r="L41" s="109"/>
      <c r="M41" s="123"/>
      <c r="N41" s="109"/>
      <c r="O41" s="109"/>
      <c r="P41" s="109"/>
      <c r="Q41" s="109"/>
      <c r="R41" s="109"/>
      <c r="S41" s="109"/>
      <c r="T41" s="109"/>
      <c r="U41" s="109"/>
      <c r="V41" s="109"/>
      <c r="W41" s="109"/>
      <c r="X41" s="109"/>
      <c r="Y41" s="109"/>
      <c r="Z41" s="124"/>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24"/>
    </row>
    <row r="42" spans="2:52" x14ac:dyDescent="0.15">
      <c r="B42" s="120"/>
      <c r="C42" s="109"/>
      <c r="D42" s="109"/>
      <c r="E42" s="109"/>
      <c r="F42" s="109"/>
      <c r="G42" s="109"/>
      <c r="H42" s="109" t="s">
        <v>264</v>
      </c>
      <c r="I42" s="109" t="s">
        <v>265</v>
      </c>
      <c r="J42" s="109"/>
      <c r="K42" s="109"/>
      <c r="L42" s="109"/>
      <c r="M42" s="109"/>
      <c r="N42" s="109"/>
      <c r="O42" s="109"/>
      <c r="P42" s="109"/>
      <c r="Q42" s="109"/>
      <c r="R42" s="109"/>
      <c r="S42" s="109"/>
      <c r="T42" s="109"/>
      <c r="U42" s="109"/>
      <c r="V42" s="109"/>
      <c r="W42" s="109"/>
      <c r="X42" s="109"/>
      <c r="Y42" s="109"/>
      <c r="Z42" s="124"/>
      <c r="AA42" s="109"/>
      <c r="AB42" s="109"/>
      <c r="AC42" s="109"/>
      <c r="AD42" s="109"/>
      <c r="AE42" s="109"/>
      <c r="AF42" s="131" t="s">
        <v>160</v>
      </c>
      <c r="AG42" s="109"/>
      <c r="AH42" s="109"/>
      <c r="AI42" s="109"/>
      <c r="AJ42" s="109"/>
      <c r="AK42" s="109"/>
      <c r="AL42" s="109"/>
      <c r="AM42" s="109"/>
      <c r="AN42" s="109"/>
      <c r="AO42" s="109"/>
      <c r="AP42" s="109"/>
      <c r="AQ42" s="109"/>
      <c r="AR42" s="109"/>
      <c r="AS42" s="109"/>
      <c r="AT42" s="109"/>
      <c r="AU42" s="109"/>
      <c r="AV42" s="109"/>
      <c r="AW42" s="109"/>
      <c r="AX42" s="109"/>
      <c r="AY42" s="109"/>
      <c r="AZ42" s="124"/>
    </row>
    <row r="43" spans="2:52" x14ac:dyDescent="0.15">
      <c r="B43" s="120"/>
      <c r="C43" s="109"/>
      <c r="D43" s="109"/>
      <c r="E43" s="109"/>
      <c r="F43" s="109"/>
      <c r="G43" s="109"/>
      <c r="H43" s="109" t="s">
        <v>264</v>
      </c>
      <c r="I43" s="109" t="s">
        <v>266</v>
      </c>
      <c r="J43" s="109"/>
      <c r="K43" s="109"/>
      <c r="L43" s="109"/>
      <c r="M43" s="109"/>
      <c r="N43" s="109"/>
      <c r="O43" s="109"/>
      <c r="P43" s="109"/>
      <c r="Q43" s="109"/>
      <c r="R43" s="109"/>
      <c r="S43" s="109"/>
      <c r="T43" s="109"/>
      <c r="U43" s="109"/>
      <c r="V43" s="109"/>
      <c r="W43" s="109"/>
      <c r="X43" s="109"/>
      <c r="Y43" s="109"/>
      <c r="Z43" s="124"/>
      <c r="AA43" s="109"/>
      <c r="AB43" s="109"/>
      <c r="AC43" s="109"/>
      <c r="AD43" s="109"/>
      <c r="AE43" s="109"/>
      <c r="AF43" s="109" t="s">
        <v>161</v>
      </c>
      <c r="AG43" s="109"/>
      <c r="AH43" s="109"/>
      <c r="AI43" s="109"/>
      <c r="AJ43" s="109"/>
      <c r="AK43" s="109"/>
      <c r="AL43" s="131"/>
      <c r="AM43" s="131"/>
      <c r="AN43" s="131"/>
      <c r="AO43" s="131"/>
      <c r="AP43" s="109"/>
      <c r="AQ43" s="109"/>
      <c r="AR43" s="109"/>
      <c r="AS43" s="109"/>
      <c r="AT43" s="109"/>
      <c r="AU43" s="109"/>
      <c r="AV43" s="109"/>
      <c r="AW43" s="109"/>
      <c r="AX43" s="109"/>
      <c r="AY43" s="109"/>
      <c r="AZ43" s="124"/>
    </row>
    <row r="44" spans="2:52" x14ac:dyDescent="0.15">
      <c r="B44" s="120"/>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24"/>
      <c r="AA44" s="109"/>
      <c r="AB44" s="128"/>
      <c r="AC44" s="109"/>
      <c r="AD44" s="109"/>
      <c r="AE44" s="109"/>
      <c r="AF44" s="109" t="s">
        <v>267</v>
      </c>
      <c r="AG44" s="109"/>
      <c r="AH44" s="109"/>
      <c r="AI44" s="109"/>
      <c r="AJ44" s="109"/>
      <c r="AK44" s="109"/>
      <c r="AL44" s="131"/>
      <c r="AM44" s="131"/>
      <c r="AN44" s="131"/>
      <c r="AO44" s="131"/>
      <c r="AP44" s="109"/>
      <c r="AQ44" s="109"/>
      <c r="AR44" s="109"/>
      <c r="AS44" s="109"/>
      <c r="AT44" s="109"/>
      <c r="AU44" s="109"/>
      <c r="AV44" s="109"/>
      <c r="AW44" s="109"/>
      <c r="AX44" s="109"/>
      <c r="AY44" s="109"/>
      <c r="AZ44" s="124"/>
    </row>
    <row r="45" spans="2:52" ht="13.5" x14ac:dyDescent="0.15">
      <c r="B45" s="120"/>
      <c r="C45" s="132"/>
      <c r="D45" s="133"/>
      <c r="E45" s="123" t="s">
        <v>124</v>
      </c>
      <c r="F45" s="107" t="s">
        <v>158</v>
      </c>
      <c r="G45" s="109"/>
      <c r="H45" s="109"/>
      <c r="I45" s="109"/>
      <c r="J45" s="109"/>
      <c r="K45" s="109"/>
      <c r="L45" s="109"/>
      <c r="M45" s="109"/>
      <c r="N45" s="109"/>
      <c r="O45" s="109"/>
      <c r="P45" s="109"/>
      <c r="Q45" s="109"/>
      <c r="R45" s="109"/>
      <c r="S45" s="109"/>
      <c r="T45" s="109"/>
      <c r="U45" s="109"/>
      <c r="V45" s="109"/>
      <c r="W45" s="109"/>
      <c r="X45" s="109"/>
      <c r="Y45" s="109"/>
      <c r="Z45" s="124"/>
      <c r="AA45" s="109"/>
      <c r="AB45" s="128"/>
      <c r="AC45" s="109"/>
      <c r="AD45" s="109"/>
      <c r="AE45" s="109"/>
      <c r="AF45" s="109" t="s">
        <v>163</v>
      </c>
      <c r="AG45" s="109"/>
      <c r="AH45" s="109"/>
      <c r="AI45" s="109"/>
      <c r="AJ45" s="109"/>
      <c r="AK45" s="109"/>
      <c r="AL45" s="109"/>
      <c r="AM45" s="109"/>
      <c r="AN45" s="109"/>
      <c r="AO45" s="109"/>
      <c r="AP45" s="109"/>
      <c r="AQ45" s="109"/>
      <c r="AR45" s="109"/>
      <c r="AS45" s="109"/>
      <c r="AT45" s="109"/>
      <c r="AU45" s="109"/>
      <c r="AV45" s="109"/>
      <c r="AW45" s="109"/>
      <c r="AX45" s="109"/>
      <c r="AY45" s="108"/>
      <c r="AZ45" s="124"/>
    </row>
    <row r="46" spans="2:52" ht="13.5" x14ac:dyDescent="0.15">
      <c r="B46" s="120"/>
      <c r="C46" s="107"/>
      <c r="D46" s="107"/>
      <c r="E46" s="123"/>
      <c r="F46" s="107"/>
      <c r="G46" s="109"/>
      <c r="H46" s="109"/>
      <c r="I46" s="109"/>
      <c r="J46" s="109"/>
      <c r="K46" s="109"/>
      <c r="L46" s="109"/>
      <c r="M46" s="109"/>
      <c r="N46" s="109"/>
      <c r="O46" s="109"/>
      <c r="P46" s="109"/>
      <c r="Q46" s="109"/>
      <c r="R46" s="109"/>
      <c r="S46" s="109"/>
      <c r="T46" s="109"/>
      <c r="U46" s="109"/>
      <c r="V46" s="109"/>
      <c r="W46" s="109"/>
      <c r="X46" s="109"/>
      <c r="Y46" s="109"/>
      <c r="Z46" s="124"/>
      <c r="AA46" s="109"/>
      <c r="AB46" s="128"/>
      <c r="AC46" s="109"/>
      <c r="AD46" s="109"/>
      <c r="AE46" s="109"/>
      <c r="AF46" s="109" t="s">
        <v>164</v>
      </c>
      <c r="AG46" s="109"/>
      <c r="AH46" s="109"/>
      <c r="AI46" s="109"/>
      <c r="AJ46" s="109"/>
      <c r="AK46" s="109"/>
      <c r="AL46" s="109"/>
      <c r="AM46" s="109"/>
      <c r="AN46" s="109"/>
      <c r="AO46" s="109"/>
      <c r="AP46" s="109"/>
      <c r="AQ46" s="109"/>
      <c r="AR46" s="109"/>
      <c r="AS46" s="109"/>
      <c r="AT46" s="109"/>
      <c r="AU46" s="109"/>
      <c r="AV46" s="109"/>
      <c r="AW46" s="109"/>
      <c r="AX46" s="109"/>
      <c r="AY46" s="108"/>
      <c r="AZ46" s="124"/>
    </row>
    <row r="47" spans="2:52" ht="13.5" x14ac:dyDescent="0.15">
      <c r="B47" s="120"/>
      <c r="C47" s="107"/>
      <c r="D47" s="107"/>
      <c r="E47" s="123"/>
      <c r="F47" s="107"/>
      <c r="G47" s="109" t="s">
        <v>159</v>
      </c>
      <c r="H47" s="109"/>
      <c r="I47" s="109"/>
      <c r="J47" s="109"/>
      <c r="K47" s="109"/>
      <c r="L47" s="109"/>
      <c r="M47" s="109"/>
      <c r="N47" s="109"/>
      <c r="O47" s="109"/>
      <c r="P47" s="109"/>
      <c r="Q47" s="109"/>
      <c r="R47" s="109"/>
      <c r="S47" s="109"/>
      <c r="T47" s="109"/>
      <c r="U47" s="109"/>
      <c r="V47" s="109"/>
      <c r="W47" s="109"/>
      <c r="X47" s="109"/>
      <c r="Y47" s="109"/>
      <c r="Z47" s="124"/>
      <c r="AA47" s="109"/>
      <c r="AB47" s="128"/>
      <c r="AC47" s="109"/>
      <c r="AD47" s="109"/>
      <c r="AE47" s="109"/>
      <c r="AF47" s="109" t="s">
        <v>165</v>
      </c>
      <c r="AG47" s="109"/>
      <c r="AH47" s="109"/>
      <c r="AI47" s="109"/>
      <c r="AJ47" s="109"/>
      <c r="AK47" s="109"/>
      <c r="AL47" s="109"/>
      <c r="AM47" s="109"/>
      <c r="AN47" s="109"/>
      <c r="AO47" s="109"/>
      <c r="AP47" s="109"/>
      <c r="AQ47" s="109"/>
      <c r="AR47" s="109"/>
      <c r="AS47" s="109"/>
      <c r="AT47" s="109"/>
      <c r="AU47" s="109"/>
      <c r="AV47" s="109"/>
      <c r="AW47" s="109"/>
      <c r="AX47" s="109"/>
      <c r="AY47" s="108"/>
      <c r="AZ47" s="124"/>
    </row>
    <row r="48" spans="2:52" ht="13.5" x14ac:dyDescent="0.15">
      <c r="B48" s="120"/>
      <c r="C48" s="107"/>
      <c r="D48" s="107"/>
      <c r="E48" s="123"/>
      <c r="F48" s="107"/>
      <c r="G48" s="109" t="s">
        <v>268</v>
      </c>
      <c r="H48" s="109"/>
      <c r="I48" s="109"/>
      <c r="J48" s="109"/>
      <c r="K48" s="109"/>
      <c r="L48" s="109"/>
      <c r="M48" s="109"/>
      <c r="N48" s="109"/>
      <c r="O48" s="109"/>
      <c r="P48" s="109"/>
      <c r="Q48" s="109"/>
      <c r="R48" s="109"/>
      <c r="S48" s="109"/>
      <c r="T48" s="109"/>
      <c r="U48" s="109"/>
      <c r="V48" s="109"/>
      <c r="W48" s="109"/>
      <c r="X48" s="109"/>
      <c r="Y48" s="109"/>
      <c r="Z48" s="124"/>
      <c r="AA48" s="109"/>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9"/>
      <c r="AX48" s="109"/>
      <c r="AY48" s="108"/>
      <c r="AZ48" s="124"/>
    </row>
    <row r="49" spans="2:57" ht="13.5" x14ac:dyDescent="0.15">
      <c r="B49" s="120"/>
      <c r="C49" s="107"/>
      <c r="D49" s="107"/>
      <c r="E49" s="123"/>
      <c r="F49" s="107"/>
      <c r="G49" s="109" t="s">
        <v>162</v>
      </c>
      <c r="H49" s="109"/>
      <c r="I49" s="109"/>
      <c r="J49" s="109"/>
      <c r="K49" s="109"/>
      <c r="L49" s="109"/>
      <c r="M49" s="109"/>
      <c r="N49" s="109"/>
      <c r="O49" s="109"/>
      <c r="P49" s="109"/>
      <c r="Q49" s="109"/>
      <c r="R49" s="109"/>
      <c r="S49" s="109"/>
      <c r="T49" s="109"/>
      <c r="U49" s="109"/>
      <c r="V49" s="109"/>
      <c r="W49" s="109"/>
      <c r="X49" s="109"/>
      <c r="Y49" s="109"/>
      <c r="Z49" s="124"/>
      <c r="AA49" s="109"/>
      <c r="AB49" s="134"/>
      <c r="AC49" s="135"/>
      <c r="AD49" s="123" t="s">
        <v>124</v>
      </c>
      <c r="AE49" s="109" t="s">
        <v>166</v>
      </c>
      <c r="AF49" s="109"/>
      <c r="AG49" s="109"/>
      <c r="AH49" s="109"/>
      <c r="AI49" s="109"/>
      <c r="AJ49" s="109"/>
      <c r="AK49" s="109"/>
      <c r="AL49" s="109"/>
      <c r="AM49" s="109"/>
      <c r="AN49" s="109"/>
      <c r="AO49" s="109"/>
      <c r="AP49" s="109"/>
      <c r="AQ49" s="109"/>
      <c r="AR49" s="109"/>
      <c r="AS49" s="109"/>
      <c r="AT49" s="109"/>
      <c r="AU49" s="109"/>
      <c r="AV49" s="109"/>
      <c r="AW49" s="109"/>
      <c r="AX49" s="109"/>
      <c r="AY49" s="108"/>
      <c r="AZ49" s="124"/>
    </row>
    <row r="50" spans="2:57" ht="13.5" x14ac:dyDescent="0.15">
      <c r="B50" s="120"/>
      <c r="C50" s="107"/>
      <c r="D50" s="107"/>
      <c r="E50" s="123"/>
      <c r="F50" s="107"/>
      <c r="G50" s="109" t="s">
        <v>269</v>
      </c>
      <c r="H50" s="109"/>
      <c r="I50" s="109"/>
      <c r="J50" s="109"/>
      <c r="K50" s="109"/>
      <c r="L50" s="109"/>
      <c r="M50" s="109"/>
      <c r="N50" s="109"/>
      <c r="O50" s="109"/>
      <c r="P50" s="109"/>
      <c r="Q50" s="109"/>
      <c r="R50" s="109"/>
      <c r="S50" s="109"/>
      <c r="T50" s="109"/>
      <c r="U50" s="109"/>
      <c r="V50" s="109"/>
      <c r="W50" s="109"/>
      <c r="X50" s="109"/>
      <c r="Y50" s="109"/>
      <c r="Z50" s="124"/>
      <c r="AA50" s="109"/>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9"/>
      <c r="AY50" s="108"/>
      <c r="AZ50" s="124"/>
    </row>
    <row r="51" spans="2:57" ht="13.5" x14ac:dyDescent="0.15">
      <c r="B51" s="120"/>
      <c r="C51" s="109"/>
      <c r="D51" s="109"/>
      <c r="E51" s="109"/>
      <c r="F51" s="109"/>
      <c r="G51" s="109" t="s">
        <v>270</v>
      </c>
      <c r="H51" s="109"/>
      <c r="I51" s="109"/>
      <c r="J51" s="109"/>
      <c r="K51" s="109"/>
      <c r="L51" s="109"/>
      <c r="M51" s="109"/>
      <c r="N51" s="109"/>
      <c r="O51" s="109"/>
      <c r="P51" s="109"/>
      <c r="Q51" s="109"/>
      <c r="R51" s="109"/>
      <c r="S51" s="109"/>
      <c r="T51" s="109"/>
      <c r="U51" s="109"/>
      <c r="V51" s="109"/>
      <c r="W51" s="109"/>
      <c r="X51" s="109"/>
      <c r="Y51" s="109"/>
      <c r="Z51" s="124"/>
      <c r="AA51" s="123"/>
      <c r="AB51" s="128"/>
      <c r="AC51" s="109"/>
      <c r="AD51" s="109"/>
      <c r="AE51" s="109"/>
      <c r="AF51" s="109" t="s">
        <v>167</v>
      </c>
      <c r="AG51" s="109"/>
      <c r="AH51" s="109"/>
      <c r="AI51" s="109"/>
      <c r="AJ51" s="109"/>
      <c r="AK51" s="109"/>
      <c r="AL51" s="109"/>
      <c r="AM51" s="109"/>
      <c r="AN51" s="109"/>
      <c r="AO51" s="109"/>
      <c r="AP51" s="109"/>
      <c r="AQ51" s="109"/>
      <c r="AR51" s="109"/>
      <c r="AS51" s="109"/>
      <c r="AT51" s="109"/>
      <c r="AU51" s="109"/>
      <c r="AV51" s="109"/>
      <c r="AW51" s="109"/>
      <c r="AX51" s="108"/>
      <c r="AY51" s="108"/>
      <c r="AZ51" s="124"/>
    </row>
    <row r="52" spans="2:57" ht="13.5" x14ac:dyDescent="0.15">
      <c r="B52" s="120"/>
      <c r="C52" s="109"/>
      <c r="D52" s="109"/>
      <c r="E52" s="109"/>
      <c r="F52" s="109"/>
      <c r="G52" s="109" t="s">
        <v>271</v>
      </c>
      <c r="H52" s="109"/>
      <c r="I52" s="109"/>
      <c r="J52" s="109"/>
      <c r="K52" s="109"/>
      <c r="L52" s="109"/>
      <c r="M52" s="109"/>
      <c r="N52" s="109"/>
      <c r="O52" s="109"/>
      <c r="P52" s="109"/>
      <c r="Q52" s="109"/>
      <c r="R52" s="109"/>
      <c r="S52" s="109"/>
      <c r="T52" s="109"/>
      <c r="U52" s="109"/>
      <c r="V52" s="109"/>
      <c r="W52" s="109"/>
      <c r="X52" s="109"/>
      <c r="Y52" s="109"/>
      <c r="Z52" s="124"/>
      <c r="AA52" s="109"/>
      <c r="AB52" s="109"/>
      <c r="AC52" s="109"/>
      <c r="AD52" s="109"/>
      <c r="AE52" s="109"/>
      <c r="AF52" s="109" t="s">
        <v>170</v>
      </c>
      <c r="AG52" s="109"/>
      <c r="AH52" s="109"/>
      <c r="AI52" s="109"/>
      <c r="AJ52" s="109"/>
      <c r="AK52" s="109"/>
      <c r="AL52" s="109"/>
      <c r="AM52" s="109"/>
      <c r="AN52" s="109"/>
      <c r="AO52" s="109"/>
      <c r="AP52" s="109"/>
      <c r="AQ52" s="109"/>
      <c r="AR52" s="109"/>
      <c r="AS52" s="109"/>
      <c r="AT52" s="109"/>
      <c r="AU52" s="109"/>
      <c r="AV52" s="109"/>
      <c r="AW52" s="109"/>
      <c r="AX52" s="109"/>
      <c r="AY52" s="108"/>
      <c r="AZ52" s="124"/>
    </row>
    <row r="53" spans="2:57" x14ac:dyDescent="0.15">
      <c r="B53" s="120"/>
      <c r="C53" s="109"/>
      <c r="D53" s="109"/>
      <c r="E53" s="109"/>
      <c r="F53" s="109"/>
      <c r="G53" s="109" t="s">
        <v>272</v>
      </c>
      <c r="H53" s="109"/>
      <c r="I53" s="109"/>
      <c r="J53" s="109"/>
      <c r="K53" s="109"/>
      <c r="L53" s="109"/>
      <c r="M53" s="109"/>
      <c r="N53" s="109"/>
      <c r="O53" s="109"/>
      <c r="P53" s="109"/>
      <c r="Q53" s="109"/>
      <c r="R53" s="109"/>
      <c r="S53" s="109"/>
      <c r="T53" s="109"/>
      <c r="U53" s="109"/>
      <c r="V53" s="109"/>
      <c r="W53" s="109"/>
      <c r="X53" s="109"/>
      <c r="Y53" s="109"/>
      <c r="Z53" s="124"/>
      <c r="AA53" s="109"/>
      <c r="AB53" s="109"/>
      <c r="AC53" s="109"/>
      <c r="AD53" s="109"/>
      <c r="AE53" s="109"/>
      <c r="AF53" s="109" t="s">
        <v>172</v>
      </c>
      <c r="AG53" s="109"/>
      <c r="AH53" s="109"/>
      <c r="AI53" s="109"/>
      <c r="AJ53" s="109"/>
      <c r="AK53" s="109"/>
      <c r="AL53" s="109"/>
      <c r="AM53" s="109"/>
      <c r="AN53" s="109"/>
      <c r="AO53" s="109"/>
      <c r="AP53" s="109"/>
      <c r="AQ53" s="109"/>
      <c r="AR53" s="109"/>
      <c r="AS53" s="109"/>
      <c r="AT53" s="109"/>
      <c r="AU53" s="109"/>
      <c r="AV53" s="109"/>
      <c r="AW53" s="109"/>
      <c r="AX53" s="109"/>
      <c r="AY53" s="109"/>
      <c r="AZ53" s="124"/>
    </row>
    <row r="54" spans="2:57" ht="13.5" x14ac:dyDescent="0.15">
      <c r="B54" s="120"/>
      <c r="C54" s="109"/>
      <c r="D54" s="109"/>
      <c r="E54" s="109"/>
      <c r="F54" s="109"/>
      <c r="G54" s="109"/>
      <c r="H54" s="109" t="s">
        <v>273</v>
      </c>
      <c r="I54" s="109"/>
      <c r="J54" s="109"/>
      <c r="K54" s="109"/>
      <c r="L54" s="109"/>
      <c r="M54" s="109"/>
      <c r="N54" s="109"/>
      <c r="O54" s="109"/>
      <c r="P54" s="109"/>
      <c r="Q54" s="109"/>
      <c r="R54" s="109"/>
      <c r="S54" s="109"/>
      <c r="T54" s="109"/>
      <c r="U54" s="109"/>
      <c r="V54" s="109"/>
      <c r="W54" s="109"/>
      <c r="X54" s="109"/>
      <c r="Y54" s="109"/>
      <c r="Z54" s="124"/>
      <c r="AA54" s="109"/>
      <c r="AB54" s="109"/>
      <c r="AC54" s="109"/>
      <c r="AD54" s="109"/>
      <c r="AE54" s="109"/>
      <c r="AF54" s="109" t="s">
        <v>173</v>
      </c>
      <c r="AG54" s="109"/>
      <c r="AH54" s="109"/>
      <c r="AI54" s="109"/>
      <c r="AJ54" s="109"/>
      <c r="AK54" s="109"/>
      <c r="AL54" s="109"/>
      <c r="AM54" s="109"/>
      <c r="AN54" s="109"/>
      <c r="AO54" s="109"/>
      <c r="AP54" s="109"/>
      <c r="AQ54" s="109"/>
      <c r="AR54" s="109"/>
      <c r="AS54" s="109"/>
      <c r="AT54" s="109"/>
      <c r="AU54" s="109"/>
      <c r="AV54" s="109"/>
      <c r="AW54" s="109"/>
      <c r="AX54" s="109"/>
      <c r="AY54" s="108"/>
      <c r="AZ54" s="124"/>
    </row>
    <row r="55" spans="2:57" ht="13.5" x14ac:dyDescent="0.15">
      <c r="B55" s="120"/>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24"/>
      <c r="AA55" s="109"/>
      <c r="AB55" s="131"/>
      <c r="AC55" s="131"/>
      <c r="AD55" s="131"/>
      <c r="AE55" s="131"/>
      <c r="AF55" s="109" t="s">
        <v>175</v>
      </c>
      <c r="AG55" s="131"/>
      <c r="AH55" s="131"/>
      <c r="AI55" s="109"/>
      <c r="AJ55" s="109"/>
      <c r="AK55" s="109"/>
      <c r="AL55" s="109"/>
      <c r="AM55" s="109"/>
      <c r="AN55" s="109"/>
      <c r="AO55" s="109"/>
      <c r="AP55" s="109"/>
      <c r="AQ55" s="109"/>
      <c r="AR55" s="109"/>
      <c r="AS55" s="109"/>
      <c r="AT55" s="109"/>
      <c r="AU55" s="109"/>
      <c r="AV55" s="109"/>
      <c r="AW55" s="109"/>
      <c r="AX55" s="109"/>
      <c r="AY55" s="108"/>
      <c r="AZ55" s="124"/>
    </row>
    <row r="56" spans="2:57" x14ac:dyDescent="0.15">
      <c r="B56" s="120"/>
      <c r="C56" s="109"/>
      <c r="D56" s="109"/>
      <c r="E56" s="109"/>
      <c r="F56" s="109"/>
      <c r="G56" s="109" t="s">
        <v>168</v>
      </c>
      <c r="H56" s="109" t="s">
        <v>274</v>
      </c>
      <c r="I56" s="109"/>
      <c r="J56" s="109"/>
      <c r="K56" s="109"/>
      <c r="L56" s="109"/>
      <c r="M56" s="109"/>
      <c r="N56" s="109"/>
      <c r="O56" s="109" t="s">
        <v>169</v>
      </c>
      <c r="P56" s="109"/>
      <c r="Q56" s="109"/>
      <c r="R56" s="109"/>
      <c r="S56" s="109"/>
      <c r="T56" s="109"/>
      <c r="U56" s="109"/>
      <c r="V56" s="109"/>
      <c r="W56" s="109"/>
      <c r="X56" s="109"/>
      <c r="Y56" s="109"/>
      <c r="Z56" s="124"/>
      <c r="AA56" s="109"/>
      <c r="AB56" s="109"/>
      <c r="AC56" s="109"/>
      <c r="AD56" s="109"/>
      <c r="AE56" s="109"/>
      <c r="AF56" s="109"/>
      <c r="AG56" s="109"/>
      <c r="AH56" s="109"/>
      <c r="AI56" s="109"/>
      <c r="AJ56" s="131"/>
      <c r="AK56" s="131"/>
      <c r="AL56" s="109"/>
      <c r="AM56" s="109"/>
      <c r="AN56" s="109"/>
      <c r="AO56" s="109"/>
      <c r="AP56" s="109"/>
      <c r="AQ56" s="109"/>
      <c r="AR56" s="109"/>
      <c r="AS56" s="109"/>
      <c r="AT56" s="109"/>
      <c r="AU56" s="109"/>
      <c r="AV56" s="109"/>
      <c r="AW56" s="109"/>
      <c r="AX56" s="109"/>
      <c r="AY56" s="109"/>
      <c r="AZ56" s="124"/>
    </row>
    <row r="57" spans="2:57" ht="13.5" x14ac:dyDescent="0.15">
      <c r="B57" s="120"/>
      <c r="C57" s="109"/>
      <c r="D57" s="109"/>
      <c r="E57" s="109"/>
      <c r="F57" s="109"/>
      <c r="G57" s="109"/>
      <c r="H57" s="109" t="s">
        <v>275</v>
      </c>
      <c r="I57" s="109"/>
      <c r="J57" s="109"/>
      <c r="K57" s="109"/>
      <c r="L57" s="109"/>
      <c r="M57" s="109"/>
      <c r="N57" s="109"/>
      <c r="O57" s="109" t="s">
        <v>171</v>
      </c>
      <c r="P57" s="109"/>
      <c r="Q57" s="109"/>
      <c r="R57" s="109"/>
      <c r="S57" s="109"/>
      <c r="T57" s="109"/>
      <c r="U57" s="109"/>
      <c r="V57" s="109"/>
      <c r="W57" s="109"/>
      <c r="X57" s="109"/>
      <c r="Y57" s="109"/>
      <c r="Z57" s="124"/>
      <c r="AA57" s="109"/>
      <c r="AB57" s="136"/>
      <c r="AC57" s="137"/>
      <c r="AD57" s="123" t="s">
        <v>124</v>
      </c>
      <c r="AE57" s="109" t="s">
        <v>216</v>
      </c>
      <c r="AF57" s="109"/>
      <c r="AG57" s="109"/>
      <c r="AH57" s="109"/>
      <c r="AI57" s="108"/>
      <c r="AJ57" s="108"/>
      <c r="AK57" s="108"/>
      <c r="AL57" s="108"/>
      <c r="AM57" s="108"/>
      <c r="AN57" s="108"/>
      <c r="AO57" s="108"/>
      <c r="AP57" s="108"/>
      <c r="AQ57" s="108"/>
      <c r="AR57" s="108"/>
      <c r="AS57" s="108"/>
      <c r="AT57" s="108"/>
      <c r="AU57" s="108"/>
      <c r="AV57" s="108"/>
      <c r="AW57" s="108"/>
      <c r="AX57" s="109"/>
      <c r="AY57" s="109"/>
      <c r="AZ57" s="124"/>
    </row>
    <row r="58" spans="2:57" ht="13.5" x14ac:dyDescent="0.15">
      <c r="B58" s="120"/>
      <c r="C58" s="109"/>
      <c r="D58" s="109"/>
      <c r="E58" s="109"/>
      <c r="F58" s="109"/>
      <c r="G58" s="109"/>
      <c r="H58" s="109"/>
      <c r="I58" s="109"/>
      <c r="J58" s="109"/>
      <c r="K58" s="109"/>
      <c r="L58" s="109"/>
      <c r="M58" s="109"/>
      <c r="N58" s="109"/>
      <c r="O58" s="109" t="s">
        <v>276</v>
      </c>
      <c r="P58" s="109"/>
      <c r="Q58" s="109"/>
      <c r="R58" s="109"/>
      <c r="S58" s="109"/>
      <c r="T58" s="109"/>
      <c r="U58" s="109"/>
      <c r="V58" s="109"/>
      <c r="W58" s="109"/>
      <c r="X58" s="109"/>
      <c r="Y58" s="109"/>
      <c r="Z58" s="124"/>
      <c r="AA58" s="109"/>
      <c r="AB58" s="108"/>
      <c r="AC58" s="108"/>
      <c r="AD58" s="108"/>
      <c r="AE58" s="108"/>
      <c r="AF58" s="108"/>
      <c r="AG58" s="108"/>
      <c r="AH58" s="108"/>
      <c r="AI58" s="108"/>
      <c r="AJ58" s="108"/>
      <c r="AK58" s="108"/>
      <c r="AL58" s="108"/>
      <c r="AM58" s="108"/>
      <c r="AN58" s="108"/>
      <c r="AO58" s="108"/>
      <c r="AP58" s="108"/>
      <c r="AQ58" s="108"/>
      <c r="AR58" s="108"/>
      <c r="AS58" s="108"/>
      <c r="AT58" s="108"/>
      <c r="AU58" s="108"/>
      <c r="AV58" s="108"/>
      <c r="AW58" s="108"/>
      <c r="AX58" s="108"/>
      <c r="AY58" s="109"/>
      <c r="AZ58" s="124"/>
      <c r="BE58" s="118"/>
    </row>
    <row r="59" spans="2:57" ht="13.5" x14ac:dyDescent="0.15">
      <c r="B59" s="120"/>
      <c r="C59" s="109"/>
      <c r="D59" s="109"/>
      <c r="E59" s="109"/>
      <c r="F59" s="109"/>
      <c r="G59" s="109"/>
      <c r="H59" s="109"/>
      <c r="I59" s="109"/>
      <c r="J59" s="109"/>
      <c r="K59" s="109"/>
      <c r="L59" s="109"/>
      <c r="M59" s="109"/>
      <c r="N59" s="109"/>
      <c r="O59" s="109" t="s">
        <v>174</v>
      </c>
      <c r="P59" s="109"/>
      <c r="Q59" s="109"/>
      <c r="R59" s="109"/>
      <c r="S59" s="109"/>
      <c r="T59" s="109"/>
      <c r="U59" s="109"/>
      <c r="V59" s="109"/>
      <c r="W59" s="109"/>
      <c r="X59" s="109"/>
      <c r="Y59" s="109"/>
      <c r="Z59" s="124"/>
      <c r="AA59" s="109"/>
      <c r="AB59" s="108"/>
      <c r="AC59" s="108"/>
      <c r="AD59" s="108"/>
      <c r="AE59" s="108"/>
      <c r="AF59" s="106" t="s">
        <v>217</v>
      </c>
      <c r="AG59" s="108"/>
      <c r="AH59" s="108"/>
      <c r="AI59" s="108"/>
      <c r="AJ59" s="108"/>
      <c r="AK59" s="108"/>
      <c r="AL59" s="108"/>
      <c r="AM59" s="108"/>
      <c r="AN59" s="108"/>
      <c r="AO59" s="108"/>
      <c r="AP59" s="108"/>
      <c r="AQ59" s="108"/>
      <c r="AR59" s="108"/>
      <c r="AS59" s="108"/>
      <c r="AT59" s="108"/>
      <c r="AU59" s="108"/>
      <c r="AV59" s="108"/>
      <c r="AW59" s="108"/>
      <c r="AX59" s="108"/>
      <c r="AY59" s="109"/>
      <c r="AZ59" s="124"/>
    </row>
    <row r="60" spans="2:57" ht="13.5" x14ac:dyDescent="0.15">
      <c r="B60" s="120"/>
      <c r="C60" s="109"/>
      <c r="D60" s="109"/>
      <c r="E60" s="109"/>
      <c r="F60" s="109"/>
      <c r="G60" s="109"/>
      <c r="H60" s="109"/>
      <c r="I60" s="109"/>
      <c r="J60" s="109"/>
      <c r="K60" s="109"/>
      <c r="L60" s="109"/>
      <c r="M60" s="109"/>
      <c r="N60" s="109"/>
      <c r="O60" s="109" t="s">
        <v>277</v>
      </c>
      <c r="P60" s="109"/>
      <c r="Q60" s="109"/>
      <c r="R60" s="109"/>
      <c r="S60" s="109"/>
      <c r="T60" s="109"/>
      <c r="U60" s="109"/>
      <c r="V60" s="109"/>
      <c r="W60" s="109"/>
      <c r="X60" s="109"/>
      <c r="Y60" s="109"/>
      <c r="Z60" s="124"/>
      <c r="AA60" s="109"/>
      <c r="AB60" s="108"/>
      <c r="AC60" s="108"/>
      <c r="AD60" s="108"/>
      <c r="AE60" s="108"/>
      <c r="AF60" s="108"/>
      <c r="AG60" s="108"/>
      <c r="AH60" s="108"/>
      <c r="AI60" s="108"/>
      <c r="AJ60" s="108"/>
      <c r="AK60" s="108"/>
      <c r="AL60" s="108"/>
      <c r="AM60" s="108"/>
      <c r="AN60" s="108"/>
      <c r="AO60" s="108"/>
      <c r="AP60" s="108"/>
      <c r="AQ60" s="108"/>
      <c r="AR60" s="108"/>
      <c r="AS60" s="108"/>
      <c r="AT60" s="108"/>
      <c r="AU60" s="108"/>
      <c r="AV60" s="108"/>
      <c r="AW60" s="108"/>
      <c r="AX60" s="108"/>
      <c r="AY60" s="109"/>
      <c r="AZ60" s="124"/>
    </row>
    <row r="61" spans="2:57" ht="13.5" x14ac:dyDescent="0.15">
      <c r="B61" s="120"/>
      <c r="C61" s="109"/>
      <c r="D61" s="109"/>
      <c r="E61" s="109"/>
      <c r="F61" s="109"/>
      <c r="G61" s="109"/>
      <c r="H61" s="109"/>
      <c r="I61" s="109"/>
      <c r="J61" s="109"/>
      <c r="K61" s="109"/>
      <c r="L61" s="109"/>
      <c r="M61" s="109"/>
      <c r="N61" s="109"/>
      <c r="O61" s="109"/>
      <c r="P61" s="138" t="s">
        <v>176</v>
      </c>
      <c r="Q61" s="109"/>
      <c r="R61" s="109"/>
      <c r="S61" s="109"/>
      <c r="T61" s="109"/>
      <c r="U61" s="109"/>
      <c r="V61" s="109"/>
      <c r="W61" s="109"/>
      <c r="X61" s="109"/>
      <c r="Y61" s="109"/>
      <c r="Z61" s="124"/>
      <c r="AA61" s="109"/>
      <c r="AB61" s="108"/>
      <c r="AC61" s="108"/>
      <c r="AD61" s="108"/>
      <c r="AE61" s="108"/>
      <c r="AF61" s="106" t="s">
        <v>218</v>
      </c>
      <c r="AG61" s="108"/>
      <c r="AH61" s="108"/>
      <c r="AI61" s="108"/>
      <c r="AJ61" s="108"/>
      <c r="AK61" s="108"/>
      <c r="AL61" s="108"/>
      <c r="AM61" s="108"/>
      <c r="AN61" s="108"/>
      <c r="AO61" s="108"/>
      <c r="AP61" s="108"/>
      <c r="AQ61" s="108"/>
      <c r="AR61" s="108"/>
      <c r="AS61" s="108"/>
      <c r="AT61" s="108"/>
      <c r="AU61" s="108"/>
      <c r="AV61" s="108"/>
      <c r="AW61" s="108"/>
      <c r="AX61" s="108"/>
      <c r="AY61" s="109"/>
      <c r="AZ61" s="124"/>
    </row>
    <row r="62" spans="2:57" ht="13.5" x14ac:dyDescent="0.15">
      <c r="B62" s="120"/>
      <c r="C62" s="109"/>
      <c r="D62" s="109"/>
      <c r="E62" s="109"/>
      <c r="F62" s="109"/>
      <c r="G62" s="109"/>
      <c r="H62" s="109"/>
      <c r="I62" s="109"/>
      <c r="J62" s="109"/>
      <c r="K62" s="109"/>
      <c r="L62" s="109"/>
      <c r="M62" s="109"/>
      <c r="N62" s="109"/>
      <c r="O62" s="109"/>
      <c r="P62" s="138" t="s">
        <v>178</v>
      </c>
      <c r="Q62" s="109"/>
      <c r="R62" s="109"/>
      <c r="S62" s="109"/>
      <c r="T62" s="109"/>
      <c r="U62" s="109"/>
      <c r="V62" s="109"/>
      <c r="W62" s="109"/>
      <c r="X62" s="109"/>
      <c r="Y62" s="109"/>
      <c r="Z62" s="124"/>
      <c r="AA62" s="109"/>
      <c r="AB62" s="108"/>
      <c r="AC62" s="108"/>
      <c r="AD62" s="108"/>
      <c r="AE62" s="108"/>
      <c r="AF62" s="106" t="s">
        <v>219</v>
      </c>
      <c r="AG62" s="108"/>
      <c r="AH62" s="108"/>
      <c r="AI62" s="108"/>
      <c r="AJ62" s="108"/>
      <c r="AK62" s="108"/>
      <c r="AL62" s="108"/>
      <c r="AM62" s="108"/>
      <c r="AN62" s="108"/>
      <c r="AO62" s="108"/>
      <c r="AP62" s="108"/>
      <c r="AQ62" s="108"/>
      <c r="AR62" s="108"/>
      <c r="AS62" s="108"/>
      <c r="AT62" s="108"/>
      <c r="AU62" s="108"/>
      <c r="AV62" s="108"/>
      <c r="AW62" s="108"/>
      <c r="AX62" s="108"/>
      <c r="AY62" s="109"/>
      <c r="AZ62" s="124"/>
    </row>
    <row r="63" spans="2:57" ht="13.5" x14ac:dyDescent="0.15">
      <c r="B63" s="120"/>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24"/>
      <c r="AA63" s="109"/>
      <c r="AB63" s="108"/>
      <c r="AC63" s="108"/>
      <c r="AD63" s="108"/>
      <c r="AE63" s="108"/>
      <c r="AF63" s="106" t="s">
        <v>220</v>
      </c>
      <c r="AG63" s="108"/>
      <c r="AH63" s="108"/>
      <c r="AI63" s="108"/>
      <c r="AJ63" s="108"/>
      <c r="AK63" s="108"/>
      <c r="AL63" s="108"/>
      <c r="AM63" s="108"/>
      <c r="AN63" s="108"/>
      <c r="AO63" s="108"/>
      <c r="AP63" s="108"/>
      <c r="AQ63" s="108"/>
      <c r="AR63" s="108"/>
      <c r="AS63" s="108"/>
      <c r="AT63" s="108"/>
      <c r="AU63" s="108"/>
      <c r="AV63" s="108"/>
      <c r="AW63" s="108"/>
      <c r="AX63" s="108"/>
      <c r="AY63" s="109"/>
      <c r="AZ63" s="124"/>
    </row>
    <row r="64" spans="2:57" ht="13.5" x14ac:dyDescent="0.15">
      <c r="B64" s="120"/>
      <c r="C64" s="139"/>
      <c r="D64" s="140"/>
      <c r="E64" s="123" t="s">
        <v>124</v>
      </c>
      <c r="F64" s="109" t="s">
        <v>180</v>
      </c>
      <c r="G64" s="109"/>
      <c r="H64" s="109"/>
      <c r="I64" s="109"/>
      <c r="J64" s="109"/>
      <c r="K64" s="109"/>
      <c r="L64" s="109"/>
      <c r="M64" s="109"/>
      <c r="N64" s="109"/>
      <c r="O64" s="109"/>
      <c r="P64" s="109"/>
      <c r="Q64" s="109"/>
      <c r="R64" s="109"/>
      <c r="S64" s="109"/>
      <c r="T64" s="109"/>
      <c r="U64" s="109"/>
      <c r="V64" s="109"/>
      <c r="W64" s="109"/>
      <c r="X64" s="109"/>
      <c r="Y64" s="109"/>
      <c r="Z64" s="124"/>
      <c r="AA64" s="123"/>
      <c r="AB64" s="108"/>
      <c r="AC64" s="108"/>
      <c r="AD64" s="108"/>
      <c r="AE64" s="108"/>
      <c r="AF64" s="106" t="s">
        <v>221</v>
      </c>
      <c r="AG64" s="108"/>
      <c r="AH64" s="108"/>
      <c r="AI64" s="108"/>
      <c r="AJ64" s="108"/>
      <c r="AK64" s="108"/>
      <c r="AL64" s="108"/>
      <c r="AM64" s="108"/>
      <c r="AN64" s="108"/>
      <c r="AO64" s="108"/>
      <c r="AP64" s="108"/>
      <c r="AQ64" s="108"/>
      <c r="AR64" s="108"/>
      <c r="AS64" s="108"/>
      <c r="AT64" s="108"/>
      <c r="AU64" s="108"/>
      <c r="AV64" s="108"/>
      <c r="AW64" s="108"/>
      <c r="AX64" s="108"/>
      <c r="AY64" s="109"/>
      <c r="AZ64" s="124"/>
    </row>
    <row r="65" spans="2:52" ht="13.5" x14ac:dyDescent="0.15">
      <c r="B65" s="120"/>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24"/>
      <c r="AA65" s="109"/>
      <c r="AB65" s="128"/>
      <c r="AC65" s="109"/>
      <c r="AD65" s="109"/>
      <c r="AE65" s="109"/>
      <c r="AF65" s="109" t="s">
        <v>222</v>
      </c>
      <c r="AG65" s="109"/>
      <c r="AH65" s="109"/>
      <c r="AI65" s="109"/>
      <c r="AJ65" s="109"/>
      <c r="AK65" s="109"/>
      <c r="AL65" s="109"/>
      <c r="AM65" s="109"/>
      <c r="AN65" s="109"/>
      <c r="AO65" s="109"/>
      <c r="AP65" s="109"/>
      <c r="AQ65" s="109"/>
      <c r="AR65" s="109"/>
      <c r="AS65" s="109"/>
      <c r="AT65" s="109"/>
      <c r="AU65" s="109"/>
      <c r="AV65" s="109"/>
      <c r="AW65" s="109"/>
      <c r="AX65" s="108"/>
      <c r="AY65" s="109"/>
      <c r="AZ65" s="124"/>
    </row>
    <row r="66" spans="2:52" ht="13.5" x14ac:dyDescent="0.15">
      <c r="B66" s="120"/>
      <c r="C66" s="109"/>
      <c r="D66" s="109"/>
      <c r="E66" s="109"/>
      <c r="F66" s="109"/>
      <c r="G66" s="109" t="s">
        <v>183</v>
      </c>
      <c r="H66" s="109"/>
      <c r="I66" s="109"/>
      <c r="J66" s="109"/>
      <c r="K66" s="109"/>
      <c r="L66" s="109"/>
      <c r="M66" s="109"/>
      <c r="N66" s="109"/>
      <c r="O66" s="109"/>
      <c r="P66" s="109"/>
      <c r="Q66" s="109"/>
      <c r="R66" s="109"/>
      <c r="S66" s="127"/>
      <c r="T66" s="127"/>
      <c r="U66" s="109"/>
      <c r="V66" s="109"/>
      <c r="W66" s="109"/>
      <c r="X66" s="109"/>
      <c r="Y66" s="109"/>
      <c r="Z66" s="124"/>
      <c r="AA66" s="109"/>
      <c r="AB66" s="108"/>
      <c r="AC66" s="108"/>
      <c r="AD66" s="108"/>
      <c r="AE66" s="108"/>
      <c r="AF66" s="106" t="s">
        <v>223</v>
      </c>
      <c r="AG66" s="108"/>
      <c r="AH66" s="108"/>
      <c r="AI66" s="108"/>
      <c r="AJ66" s="108"/>
      <c r="AK66" s="108"/>
      <c r="AL66" s="108"/>
      <c r="AM66" s="108"/>
      <c r="AN66" s="108"/>
      <c r="AO66" s="108"/>
      <c r="AP66" s="108"/>
      <c r="AQ66" s="108"/>
      <c r="AR66" s="108"/>
      <c r="AS66" s="108"/>
      <c r="AT66" s="108"/>
      <c r="AU66" s="108"/>
      <c r="AV66" s="108"/>
      <c r="AW66" s="108"/>
      <c r="AX66" s="109"/>
      <c r="AY66" s="108"/>
      <c r="AZ66" s="124"/>
    </row>
    <row r="67" spans="2:52" ht="13.5" x14ac:dyDescent="0.15">
      <c r="B67" s="120"/>
      <c r="C67" s="109"/>
      <c r="D67" s="109"/>
      <c r="E67" s="109"/>
      <c r="F67" s="109"/>
      <c r="G67" s="109" t="s">
        <v>185</v>
      </c>
      <c r="H67" s="109"/>
      <c r="I67" s="109"/>
      <c r="J67" s="109"/>
      <c r="K67" s="109"/>
      <c r="L67" s="109"/>
      <c r="M67" s="109"/>
      <c r="N67" s="109"/>
      <c r="O67" s="109"/>
      <c r="P67" s="109"/>
      <c r="Q67" s="109"/>
      <c r="R67" s="109"/>
      <c r="S67" s="109"/>
      <c r="T67" s="109"/>
      <c r="U67" s="109"/>
      <c r="V67" s="109"/>
      <c r="W67" s="109"/>
      <c r="X67" s="109"/>
      <c r="Y67" s="109"/>
      <c r="Z67" s="124"/>
      <c r="AA67" s="109"/>
      <c r="AB67" s="108"/>
      <c r="AC67" s="108"/>
      <c r="AD67" s="108"/>
      <c r="AE67" s="108"/>
      <c r="AF67" s="108"/>
      <c r="AG67" s="108"/>
      <c r="AH67" s="108"/>
      <c r="AI67" s="108"/>
      <c r="AJ67" s="108"/>
      <c r="AK67" s="108"/>
      <c r="AL67" s="108"/>
      <c r="AM67" s="108"/>
      <c r="AN67" s="108"/>
      <c r="AO67" s="108"/>
      <c r="AP67" s="108"/>
      <c r="AQ67" s="108"/>
      <c r="AR67" s="108"/>
      <c r="AS67" s="108"/>
      <c r="AT67" s="108"/>
      <c r="AU67" s="108"/>
      <c r="AV67" s="108"/>
      <c r="AW67" s="108"/>
      <c r="AX67" s="108"/>
      <c r="AY67" s="108"/>
      <c r="AZ67" s="124"/>
    </row>
    <row r="68" spans="2:52" ht="13.5" x14ac:dyDescent="0.15">
      <c r="B68" s="120"/>
      <c r="C68" s="109"/>
      <c r="D68" s="109"/>
      <c r="E68" s="109"/>
      <c r="F68" s="109"/>
      <c r="G68" s="109" t="s">
        <v>278</v>
      </c>
      <c r="H68" s="109"/>
      <c r="I68" s="109"/>
      <c r="J68" s="109"/>
      <c r="K68" s="109"/>
      <c r="L68" s="109"/>
      <c r="M68" s="109"/>
      <c r="N68" s="109"/>
      <c r="O68" s="109"/>
      <c r="P68" s="109"/>
      <c r="Q68" s="109"/>
      <c r="R68" s="109"/>
      <c r="S68" s="109"/>
      <c r="T68" s="109"/>
      <c r="U68" s="127"/>
      <c r="V68" s="109"/>
      <c r="W68" s="109"/>
      <c r="X68" s="109"/>
      <c r="Y68" s="109"/>
      <c r="Z68" s="124"/>
      <c r="AA68" s="109"/>
      <c r="AB68" s="141"/>
      <c r="AC68" s="142"/>
      <c r="AD68" s="123" t="s">
        <v>124</v>
      </c>
      <c r="AE68" s="107" t="s">
        <v>177</v>
      </c>
      <c r="AF68" s="109"/>
      <c r="AG68" s="109"/>
      <c r="AH68" s="109"/>
      <c r="AI68" s="109"/>
      <c r="AJ68" s="109"/>
      <c r="AK68" s="109"/>
      <c r="AL68" s="109"/>
      <c r="AM68" s="109"/>
      <c r="AN68" s="109"/>
      <c r="AO68" s="109"/>
      <c r="AP68" s="109"/>
      <c r="AQ68" s="109"/>
      <c r="AR68" s="109"/>
      <c r="AS68" s="109"/>
      <c r="AT68" s="109"/>
      <c r="AU68" s="109"/>
      <c r="AV68" s="109"/>
      <c r="AW68" s="109"/>
      <c r="AX68" s="108"/>
      <c r="AY68" s="108"/>
      <c r="AZ68" s="124"/>
    </row>
    <row r="69" spans="2:52" ht="13.5" x14ac:dyDescent="0.15">
      <c r="B69" s="120"/>
      <c r="C69" s="109"/>
      <c r="D69" s="109"/>
      <c r="E69" s="109"/>
      <c r="F69" s="109"/>
      <c r="G69" s="109" t="s">
        <v>187</v>
      </c>
      <c r="H69" s="109"/>
      <c r="I69" s="109"/>
      <c r="J69" s="109"/>
      <c r="K69" s="109"/>
      <c r="L69" s="109"/>
      <c r="M69" s="109"/>
      <c r="N69" s="109"/>
      <c r="O69" s="109"/>
      <c r="P69" s="109"/>
      <c r="Q69" s="109"/>
      <c r="R69" s="109"/>
      <c r="S69" s="109"/>
      <c r="T69" s="109"/>
      <c r="U69" s="109"/>
      <c r="V69" s="109"/>
      <c r="W69" s="109"/>
      <c r="X69" s="109"/>
      <c r="Y69" s="109"/>
      <c r="Z69" s="124"/>
      <c r="AA69" s="109"/>
      <c r="AB69" s="141"/>
      <c r="AC69" s="142"/>
      <c r="AD69" s="123" t="s">
        <v>124</v>
      </c>
      <c r="AE69" s="107" t="s">
        <v>179</v>
      </c>
      <c r="AF69" s="109"/>
      <c r="AG69" s="109"/>
      <c r="AH69" s="109"/>
      <c r="AI69" s="131"/>
      <c r="AJ69" s="109"/>
      <c r="AK69" s="109"/>
      <c r="AL69" s="109"/>
      <c r="AM69" s="109"/>
      <c r="AN69" s="109"/>
      <c r="AO69" s="109"/>
      <c r="AP69" s="109"/>
      <c r="AQ69" s="109"/>
      <c r="AR69" s="109"/>
      <c r="AS69" s="109"/>
      <c r="AT69" s="109"/>
      <c r="AU69" s="109"/>
      <c r="AV69" s="109"/>
      <c r="AW69" s="109"/>
      <c r="AX69" s="109"/>
      <c r="AY69" s="108"/>
      <c r="AZ69" s="124"/>
    </row>
    <row r="70" spans="2:52" ht="13.5" x14ac:dyDescent="0.15">
      <c r="B70" s="120"/>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24"/>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8"/>
      <c r="AZ70" s="124"/>
    </row>
    <row r="71" spans="2:52" ht="13.5" x14ac:dyDescent="0.15">
      <c r="B71" s="120"/>
      <c r="C71" s="109"/>
      <c r="D71" s="109"/>
      <c r="E71" s="109"/>
      <c r="F71" s="109"/>
      <c r="G71" s="109" t="s">
        <v>189</v>
      </c>
      <c r="H71" s="109"/>
      <c r="I71" s="109"/>
      <c r="J71" s="109"/>
      <c r="K71" s="109"/>
      <c r="L71" s="109"/>
      <c r="M71" s="109"/>
      <c r="N71" s="109"/>
      <c r="O71" s="109"/>
      <c r="P71" s="109"/>
      <c r="Q71" s="109"/>
      <c r="R71" s="109"/>
      <c r="S71" s="109"/>
      <c r="T71" s="109"/>
      <c r="U71" s="109"/>
      <c r="V71" s="109"/>
      <c r="W71" s="131"/>
      <c r="X71" s="109"/>
      <c r="Y71" s="109"/>
      <c r="Z71" s="124"/>
      <c r="AA71" s="109"/>
      <c r="AB71" s="109"/>
      <c r="AC71" s="109"/>
      <c r="AD71" s="109"/>
      <c r="AE71" s="109"/>
      <c r="AF71" s="109" t="s">
        <v>181</v>
      </c>
      <c r="AG71" s="109"/>
      <c r="AH71" s="109"/>
      <c r="AI71" s="109"/>
      <c r="AJ71" s="109"/>
      <c r="AK71" s="109"/>
      <c r="AL71" s="109"/>
      <c r="AM71" s="109"/>
      <c r="AN71" s="109"/>
      <c r="AO71" s="109"/>
      <c r="AP71" s="109"/>
      <c r="AQ71" s="109"/>
      <c r="AR71" s="109"/>
      <c r="AS71" s="109"/>
      <c r="AT71" s="109"/>
      <c r="AU71" s="109"/>
      <c r="AV71" s="109"/>
      <c r="AW71" s="109"/>
      <c r="AX71" s="109"/>
      <c r="AY71" s="108"/>
      <c r="AZ71" s="124"/>
    </row>
    <row r="72" spans="2:52" ht="12" customHeight="1" x14ac:dyDescent="0.15">
      <c r="B72" s="120"/>
      <c r="C72" s="109"/>
      <c r="D72" s="109"/>
      <c r="E72" s="109"/>
      <c r="F72" s="109"/>
      <c r="G72" s="109" t="s">
        <v>190</v>
      </c>
      <c r="H72" s="109"/>
      <c r="I72" s="109"/>
      <c r="J72" s="109"/>
      <c r="K72" s="109"/>
      <c r="L72" s="109"/>
      <c r="M72" s="109"/>
      <c r="N72" s="109"/>
      <c r="O72" s="109"/>
      <c r="P72" s="109"/>
      <c r="Q72" s="109"/>
      <c r="R72" s="109"/>
      <c r="S72" s="109"/>
      <c r="T72" s="109"/>
      <c r="U72" s="109"/>
      <c r="V72" s="109"/>
      <c r="W72" s="131"/>
      <c r="X72" s="131"/>
      <c r="Y72" s="109"/>
      <c r="Z72" s="124"/>
      <c r="AA72" s="109"/>
      <c r="AB72" s="109"/>
      <c r="AC72" s="109"/>
      <c r="AD72" s="109"/>
      <c r="AE72" s="109"/>
      <c r="AF72" s="109" t="s">
        <v>182</v>
      </c>
      <c r="AG72" s="109"/>
      <c r="AH72" s="109"/>
      <c r="AI72" s="109"/>
      <c r="AJ72" s="109"/>
      <c r="AK72" s="109"/>
      <c r="AL72" s="109"/>
      <c r="AM72" s="109"/>
      <c r="AN72" s="109"/>
      <c r="AO72" s="109"/>
      <c r="AP72" s="109"/>
      <c r="AQ72" s="109"/>
      <c r="AR72" s="109"/>
      <c r="AS72" s="109"/>
      <c r="AT72" s="109"/>
      <c r="AU72" s="109"/>
      <c r="AV72" s="109"/>
      <c r="AW72" s="109"/>
      <c r="AX72" s="109"/>
      <c r="AY72" s="108"/>
      <c r="AZ72" s="124"/>
    </row>
    <row r="73" spans="2:52" ht="13.5" x14ac:dyDescent="0.15">
      <c r="B73" s="120"/>
      <c r="C73" s="109"/>
      <c r="D73" s="109"/>
      <c r="E73" s="109"/>
      <c r="F73" s="109"/>
      <c r="G73" s="109"/>
      <c r="H73" s="109"/>
      <c r="I73" s="109"/>
      <c r="J73" s="109"/>
      <c r="K73" s="109"/>
      <c r="L73" s="109"/>
      <c r="M73" s="109"/>
      <c r="N73" s="109"/>
      <c r="O73" s="109"/>
      <c r="P73" s="109"/>
      <c r="Q73" s="109"/>
      <c r="R73" s="109"/>
      <c r="S73" s="109"/>
      <c r="T73" s="109"/>
      <c r="U73" s="109"/>
      <c r="V73" s="109"/>
      <c r="W73" s="109"/>
      <c r="X73" s="131"/>
      <c r="Y73" s="109"/>
      <c r="Z73" s="124"/>
      <c r="AA73" s="109"/>
      <c r="AB73" s="109"/>
      <c r="AC73" s="109"/>
      <c r="AD73" s="109"/>
      <c r="AE73" s="109"/>
      <c r="AF73" s="109" t="s">
        <v>184</v>
      </c>
      <c r="AG73" s="109"/>
      <c r="AH73" s="109"/>
      <c r="AI73" s="109"/>
      <c r="AJ73" s="109"/>
      <c r="AK73" s="109"/>
      <c r="AL73" s="109"/>
      <c r="AM73" s="109"/>
      <c r="AN73" s="109"/>
      <c r="AO73" s="109"/>
      <c r="AP73" s="109"/>
      <c r="AQ73" s="109"/>
      <c r="AR73" s="109"/>
      <c r="AS73" s="109"/>
      <c r="AT73" s="109"/>
      <c r="AU73" s="109"/>
      <c r="AV73" s="109"/>
      <c r="AW73" s="109"/>
      <c r="AX73" s="109"/>
      <c r="AY73" s="108"/>
      <c r="AZ73" s="124"/>
    </row>
    <row r="74" spans="2:52" ht="13.5" x14ac:dyDescent="0.15">
      <c r="B74" s="120"/>
      <c r="C74" s="109"/>
      <c r="D74" s="109"/>
      <c r="E74" s="109"/>
      <c r="F74" s="109"/>
      <c r="G74" s="109" t="s">
        <v>191</v>
      </c>
      <c r="H74" s="109"/>
      <c r="I74" s="109"/>
      <c r="J74" s="109"/>
      <c r="K74" s="109"/>
      <c r="L74" s="109"/>
      <c r="M74" s="109"/>
      <c r="N74" s="109"/>
      <c r="O74" s="109"/>
      <c r="P74" s="109"/>
      <c r="Q74" s="109"/>
      <c r="R74" s="109"/>
      <c r="S74" s="109"/>
      <c r="T74" s="109"/>
      <c r="U74" s="109"/>
      <c r="V74" s="109"/>
      <c r="W74" s="109"/>
      <c r="X74" s="109"/>
      <c r="Y74" s="109"/>
      <c r="Z74" s="124"/>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8"/>
      <c r="AZ74" s="124"/>
    </row>
    <row r="75" spans="2:52" ht="13.5" x14ac:dyDescent="0.15">
      <c r="B75" s="120"/>
      <c r="C75" s="109"/>
      <c r="D75" s="109"/>
      <c r="E75" s="109"/>
      <c r="F75" s="109"/>
      <c r="G75" s="109" t="s">
        <v>192</v>
      </c>
      <c r="H75" s="109"/>
      <c r="I75" s="109"/>
      <c r="J75" s="109"/>
      <c r="K75" s="109"/>
      <c r="L75" s="109"/>
      <c r="M75" s="109"/>
      <c r="N75" s="109"/>
      <c r="O75" s="109"/>
      <c r="P75" s="109"/>
      <c r="Q75" s="109"/>
      <c r="R75" s="109"/>
      <c r="S75" s="109"/>
      <c r="T75" s="109"/>
      <c r="U75" s="109"/>
      <c r="V75" s="109"/>
      <c r="W75" s="109"/>
      <c r="X75" s="109"/>
      <c r="Y75" s="109"/>
      <c r="Z75" s="124"/>
      <c r="AA75" s="109"/>
      <c r="AB75" s="109"/>
      <c r="AC75" s="109"/>
      <c r="AD75" s="109"/>
      <c r="AE75" s="109"/>
      <c r="AF75" s="109" t="s">
        <v>186</v>
      </c>
      <c r="AG75" s="109"/>
      <c r="AH75" s="109"/>
      <c r="AI75" s="109"/>
      <c r="AJ75" s="109"/>
      <c r="AK75" s="109"/>
      <c r="AL75" s="109"/>
      <c r="AM75" s="109"/>
      <c r="AN75" s="109"/>
      <c r="AO75" s="109"/>
      <c r="AP75" s="109"/>
      <c r="AQ75" s="109"/>
      <c r="AR75" s="109"/>
      <c r="AS75" s="109"/>
      <c r="AT75" s="109"/>
      <c r="AU75" s="109"/>
      <c r="AV75" s="109"/>
      <c r="AW75" s="109"/>
      <c r="AX75" s="109"/>
      <c r="AY75" s="108"/>
      <c r="AZ75" s="124"/>
    </row>
    <row r="76" spans="2:52" ht="13.5" x14ac:dyDescent="0.15">
      <c r="B76" s="120"/>
      <c r="C76" s="109"/>
      <c r="D76" s="109"/>
      <c r="E76" s="109"/>
      <c r="F76" s="109"/>
      <c r="G76" s="109" t="s">
        <v>193</v>
      </c>
      <c r="H76" s="109"/>
      <c r="I76" s="109"/>
      <c r="J76" s="109"/>
      <c r="K76" s="109"/>
      <c r="L76" s="109"/>
      <c r="M76" s="109"/>
      <c r="N76" s="109"/>
      <c r="O76" s="109"/>
      <c r="P76" s="109"/>
      <c r="Q76" s="109"/>
      <c r="R76" s="109"/>
      <c r="S76" s="109"/>
      <c r="T76" s="109"/>
      <c r="U76" s="109"/>
      <c r="V76" s="109"/>
      <c r="W76" s="109"/>
      <c r="X76" s="109"/>
      <c r="Y76" s="109"/>
      <c r="Z76" s="124"/>
      <c r="AA76" s="109"/>
      <c r="AB76" s="109"/>
      <c r="AC76" s="109"/>
      <c r="AD76" s="109"/>
      <c r="AE76" s="109"/>
      <c r="AF76" s="143" t="s">
        <v>188</v>
      </c>
      <c r="AG76" s="109"/>
      <c r="AH76" s="109"/>
      <c r="AI76" s="109"/>
      <c r="AJ76" s="109"/>
      <c r="AK76" s="109"/>
      <c r="AL76" s="109"/>
      <c r="AM76" s="109"/>
      <c r="AN76" s="109"/>
      <c r="AO76" s="109"/>
      <c r="AP76" s="109"/>
      <c r="AQ76" s="109"/>
      <c r="AR76" s="109"/>
      <c r="AS76" s="109"/>
      <c r="AT76" s="109"/>
      <c r="AU76" s="109"/>
      <c r="AV76" s="109"/>
      <c r="AW76" s="109"/>
      <c r="AX76" s="109"/>
      <c r="AY76" s="108"/>
      <c r="AZ76" s="124"/>
    </row>
    <row r="77" spans="2:52" ht="13.5" x14ac:dyDescent="0.15">
      <c r="B77" s="120"/>
      <c r="C77" s="108"/>
      <c r="D77" s="108"/>
      <c r="E77" s="108"/>
      <c r="F77" s="108"/>
      <c r="G77" s="108"/>
      <c r="H77" s="108"/>
      <c r="I77" s="108"/>
      <c r="J77" s="108"/>
      <c r="K77" s="108"/>
      <c r="L77" s="108"/>
      <c r="M77" s="108"/>
      <c r="N77" s="108"/>
      <c r="O77" s="108"/>
      <c r="P77" s="108"/>
      <c r="Q77" s="108"/>
      <c r="R77" s="108"/>
      <c r="S77" s="108"/>
      <c r="T77" s="108"/>
      <c r="U77" s="108"/>
      <c r="V77" s="108"/>
      <c r="W77" s="108"/>
      <c r="X77" s="108"/>
      <c r="Y77" s="109"/>
      <c r="Z77" s="124"/>
      <c r="AA77" s="109"/>
      <c r="AB77" s="109"/>
      <c r="AC77" s="109"/>
      <c r="AD77" s="109"/>
      <c r="AE77" s="109"/>
      <c r="AF77" s="143" t="s">
        <v>279</v>
      </c>
      <c r="AG77" s="109"/>
      <c r="AH77" s="109"/>
      <c r="AI77" s="109"/>
      <c r="AJ77" s="109"/>
      <c r="AK77" s="109"/>
      <c r="AL77" s="109"/>
      <c r="AM77" s="109"/>
      <c r="AN77" s="109"/>
      <c r="AO77" s="109"/>
      <c r="AP77" s="109"/>
      <c r="AQ77" s="109"/>
      <c r="AR77" s="109"/>
      <c r="AS77" s="109"/>
      <c r="AT77" s="109"/>
      <c r="AU77" s="109"/>
      <c r="AV77" s="109"/>
      <c r="AW77" s="109"/>
      <c r="AX77" s="109"/>
      <c r="AY77" s="108"/>
      <c r="AZ77" s="124"/>
    </row>
    <row r="78" spans="2:52" ht="13.5" x14ac:dyDescent="0.15">
      <c r="B78" s="120"/>
      <c r="C78" s="144"/>
      <c r="D78" s="145"/>
      <c r="E78" s="123" t="s">
        <v>124</v>
      </c>
      <c r="F78" s="107" t="s">
        <v>152</v>
      </c>
      <c r="G78" s="109"/>
      <c r="H78" s="109"/>
      <c r="I78" s="109"/>
      <c r="J78" s="109"/>
      <c r="K78" s="109"/>
      <c r="L78" s="109"/>
      <c r="M78" s="109"/>
      <c r="N78" s="109"/>
      <c r="O78" s="109"/>
      <c r="P78" s="109"/>
      <c r="Q78" s="109"/>
      <c r="R78" s="109"/>
      <c r="S78" s="109"/>
      <c r="T78" s="109"/>
      <c r="U78" s="109"/>
      <c r="V78" s="109"/>
      <c r="W78" s="109"/>
      <c r="X78" s="108"/>
      <c r="Y78" s="109"/>
      <c r="Z78" s="124"/>
      <c r="AA78" s="109"/>
      <c r="AB78" s="108"/>
      <c r="AC78" s="108"/>
      <c r="AD78" s="108"/>
      <c r="AE78" s="108"/>
      <c r="AF78" s="108"/>
      <c r="AG78" s="108"/>
      <c r="AH78" s="108"/>
      <c r="AI78" s="108"/>
      <c r="AJ78" s="108"/>
      <c r="AK78" s="108"/>
      <c r="AL78" s="108"/>
      <c r="AM78" s="108"/>
      <c r="AN78" s="108"/>
      <c r="AO78" s="108"/>
      <c r="AP78" s="108"/>
      <c r="AQ78" s="108"/>
      <c r="AR78" s="108"/>
      <c r="AS78" s="108"/>
      <c r="AT78" s="108"/>
      <c r="AU78" s="108"/>
      <c r="AV78" s="108"/>
      <c r="AW78" s="108"/>
      <c r="AX78" s="109"/>
      <c r="AY78" s="108"/>
      <c r="AZ78" s="124"/>
    </row>
    <row r="79" spans="2:52" ht="13.5" x14ac:dyDescent="0.15">
      <c r="B79" s="120"/>
      <c r="C79" s="109"/>
      <c r="D79" s="109"/>
      <c r="E79" s="109"/>
      <c r="F79" s="109"/>
      <c r="G79" s="109"/>
      <c r="H79" s="109"/>
      <c r="I79" s="109"/>
      <c r="J79" s="109"/>
      <c r="K79" s="109"/>
      <c r="L79" s="109"/>
      <c r="M79" s="109"/>
      <c r="N79" s="109"/>
      <c r="O79" s="109"/>
      <c r="P79" s="109"/>
      <c r="Q79" s="109"/>
      <c r="R79" s="109"/>
      <c r="S79" s="109"/>
      <c r="T79" s="109"/>
      <c r="U79" s="109"/>
      <c r="V79" s="109"/>
      <c r="W79" s="109"/>
      <c r="X79" s="108"/>
      <c r="Y79" s="109"/>
      <c r="Z79" s="124"/>
      <c r="AA79" s="109"/>
      <c r="AB79" s="146"/>
      <c r="AC79" s="147"/>
      <c r="AD79" s="123" t="s">
        <v>124</v>
      </c>
      <c r="AE79" s="106" t="s">
        <v>224</v>
      </c>
      <c r="AF79" s="108"/>
      <c r="AG79" s="108"/>
      <c r="AH79" s="108"/>
      <c r="AI79" s="108"/>
      <c r="AJ79" s="108"/>
      <c r="AK79" s="108"/>
      <c r="AL79" s="108"/>
      <c r="AM79" s="108"/>
      <c r="AN79" s="108"/>
      <c r="AO79" s="108"/>
      <c r="AP79" s="108"/>
      <c r="AQ79" s="108"/>
      <c r="AR79" s="108"/>
      <c r="AS79" s="108"/>
      <c r="AT79" s="108"/>
      <c r="AU79" s="108"/>
      <c r="AV79" s="108"/>
      <c r="AW79" s="108"/>
      <c r="AX79" s="108"/>
      <c r="AY79" s="108"/>
      <c r="AZ79" s="124"/>
    </row>
    <row r="80" spans="2:52" ht="13.5" x14ac:dyDescent="0.15">
      <c r="B80" s="120"/>
      <c r="C80" s="109"/>
      <c r="D80" s="109"/>
      <c r="E80" s="109"/>
      <c r="F80" s="109"/>
      <c r="G80" s="109" t="s">
        <v>280</v>
      </c>
      <c r="H80" s="109"/>
      <c r="I80" s="109"/>
      <c r="J80" s="109"/>
      <c r="K80" s="109"/>
      <c r="L80" s="109"/>
      <c r="M80" s="109"/>
      <c r="N80" s="109"/>
      <c r="O80" s="109"/>
      <c r="P80" s="109"/>
      <c r="Q80" s="109"/>
      <c r="R80" s="109"/>
      <c r="S80" s="109"/>
      <c r="T80" s="109"/>
      <c r="U80" s="109"/>
      <c r="V80" s="109"/>
      <c r="W80" s="109"/>
      <c r="X80" s="108"/>
      <c r="Y80" s="109"/>
      <c r="Z80" s="124"/>
      <c r="AA80" s="109"/>
      <c r="AB80" s="108"/>
      <c r="AC80" s="108"/>
      <c r="AD80" s="108"/>
      <c r="AE80" s="108"/>
      <c r="AF80" s="108"/>
      <c r="AG80" s="108"/>
      <c r="AH80" s="108"/>
      <c r="AI80" s="108"/>
      <c r="AJ80" s="108"/>
      <c r="AK80" s="108"/>
      <c r="AL80" s="108"/>
      <c r="AM80" s="108"/>
      <c r="AN80" s="108"/>
      <c r="AO80" s="108"/>
      <c r="AP80" s="108"/>
      <c r="AQ80" s="108"/>
      <c r="AR80" s="108"/>
      <c r="AS80" s="108"/>
      <c r="AT80" s="108"/>
      <c r="AU80" s="108"/>
      <c r="AV80" s="108"/>
      <c r="AW80" s="108"/>
      <c r="AX80" s="108"/>
      <c r="AY80" s="108"/>
      <c r="AZ80" s="124"/>
    </row>
    <row r="81" spans="1:53" ht="13.5" x14ac:dyDescent="0.15">
      <c r="A81" s="108"/>
      <c r="B81" s="120"/>
      <c r="C81" s="109"/>
      <c r="D81" s="109"/>
      <c r="E81" s="109"/>
      <c r="F81" s="109"/>
      <c r="G81" s="109" t="s">
        <v>281</v>
      </c>
      <c r="H81" s="109"/>
      <c r="I81" s="109"/>
      <c r="J81" s="109"/>
      <c r="K81" s="109"/>
      <c r="L81" s="109"/>
      <c r="M81" s="109"/>
      <c r="N81" s="109"/>
      <c r="O81" s="109"/>
      <c r="P81" s="109"/>
      <c r="Q81" s="109"/>
      <c r="R81" s="109"/>
      <c r="S81" s="109"/>
      <c r="T81" s="109"/>
      <c r="U81" s="109"/>
      <c r="V81" s="109"/>
      <c r="W81" s="109"/>
      <c r="X81" s="108"/>
      <c r="Y81" s="109"/>
      <c r="Z81" s="124"/>
      <c r="AA81" s="109"/>
      <c r="AB81" s="108"/>
      <c r="AC81" s="108"/>
      <c r="AD81" s="108"/>
      <c r="AE81" s="108"/>
      <c r="AF81" s="106" t="s">
        <v>225</v>
      </c>
      <c r="AG81" s="108"/>
      <c r="AH81" s="108"/>
      <c r="AI81" s="108"/>
      <c r="AJ81" s="108"/>
      <c r="AK81" s="108"/>
      <c r="AL81" s="108"/>
      <c r="AM81" s="108"/>
      <c r="AN81" s="108"/>
      <c r="AO81" s="108"/>
      <c r="AP81" s="108"/>
      <c r="AQ81" s="108"/>
      <c r="AR81" s="108"/>
      <c r="AS81" s="108"/>
      <c r="AT81" s="108"/>
      <c r="AU81" s="108"/>
      <c r="AV81" s="108"/>
      <c r="AW81" s="108"/>
      <c r="AX81" s="108"/>
      <c r="AY81" s="109"/>
      <c r="AZ81" s="124"/>
      <c r="BA81" s="108"/>
    </row>
    <row r="82" spans="1:53" ht="13.5" x14ac:dyDescent="0.15">
      <c r="A82" s="108"/>
      <c r="B82" s="120"/>
      <c r="C82" s="109"/>
      <c r="D82" s="109"/>
      <c r="E82" s="109"/>
      <c r="F82" s="109"/>
      <c r="G82" s="109"/>
      <c r="H82" s="109"/>
      <c r="I82" s="109"/>
      <c r="J82" s="109"/>
      <c r="K82" s="109"/>
      <c r="L82" s="109"/>
      <c r="M82" s="109"/>
      <c r="N82" s="109"/>
      <c r="O82" s="109"/>
      <c r="P82" s="109"/>
      <c r="Q82" s="109"/>
      <c r="R82" s="109"/>
      <c r="S82" s="109"/>
      <c r="T82" s="109"/>
      <c r="U82" s="109"/>
      <c r="V82" s="109"/>
      <c r="W82" s="109"/>
      <c r="X82" s="108"/>
      <c r="Y82" s="109"/>
      <c r="Z82" s="124"/>
      <c r="AA82" s="109"/>
      <c r="AB82" s="108"/>
      <c r="AC82" s="108"/>
      <c r="AD82" s="108"/>
      <c r="AE82" s="108"/>
      <c r="AF82" s="106" t="s">
        <v>226</v>
      </c>
      <c r="AG82" s="108"/>
      <c r="AH82" s="108"/>
      <c r="AI82" s="108"/>
      <c r="AJ82" s="108"/>
      <c r="AK82" s="108"/>
      <c r="AL82" s="108"/>
      <c r="AM82" s="108"/>
      <c r="AN82" s="108"/>
      <c r="AO82" s="108"/>
      <c r="AP82" s="108"/>
      <c r="AQ82" s="108"/>
      <c r="AR82" s="108"/>
      <c r="AS82" s="108"/>
      <c r="AT82" s="108"/>
      <c r="AU82" s="108"/>
      <c r="AV82" s="108"/>
      <c r="AW82" s="108"/>
      <c r="AX82" s="108"/>
      <c r="AY82" s="109"/>
      <c r="AZ82" s="124"/>
      <c r="BA82" s="108"/>
    </row>
    <row r="83" spans="1:53" ht="13.5" x14ac:dyDescent="0.15">
      <c r="A83" s="108"/>
      <c r="B83" s="120"/>
      <c r="C83" s="109"/>
      <c r="D83" s="109"/>
      <c r="E83" s="109"/>
      <c r="F83" s="109"/>
      <c r="G83" s="109" t="s">
        <v>282</v>
      </c>
      <c r="H83" s="109"/>
      <c r="I83" s="109"/>
      <c r="J83" s="109"/>
      <c r="K83" s="109"/>
      <c r="L83" s="109"/>
      <c r="M83" s="109"/>
      <c r="N83" s="109"/>
      <c r="O83" s="109"/>
      <c r="P83" s="109"/>
      <c r="Q83" s="109"/>
      <c r="R83" s="109"/>
      <c r="S83" s="109"/>
      <c r="T83" s="109"/>
      <c r="U83" s="109"/>
      <c r="V83" s="109"/>
      <c r="W83" s="109"/>
      <c r="X83" s="108"/>
      <c r="Y83" s="109"/>
      <c r="Z83" s="124"/>
      <c r="AA83" s="109"/>
      <c r="AB83" s="108"/>
      <c r="AC83" s="108"/>
      <c r="AD83" s="108"/>
      <c r="AE83" s="108"/>
      <c r="AF83" s="106" t="s">
        <v>227</v>
      </c>
      <c r="AG83" s="108"/>
      <c r="AH83" s="108"/>
      <c r="AI83" s="108"/>
      <c r="AJ83" s="108"/>
      <c r="AK83" s="108"/>
      <c r="AL83" s="108"/>
      <c r="AM83" s="108"/>
      <c r="AN83" s="108"/>
      <c r="AO83" s="108"/>
      <c r="AP83" s="108"/>
      <c r="AQ83" s="108"/>
      <c r="AR83" s="108"/>
      <c r="AS83" s="108"/>
      <c r="AT83" s="108"/>
      <c r="AU83" s="108"/>
      <c r="AV83" s="108"/>
      <c r="AW83" s="108"/>
      <c r="AX83" s="108"/>
      <c r="AY83" s="109"/>
      <c r="AZ83" s="124"/>
      <c r="BA83" s="108"/>
    </row>
    <row r="84" spans="1:53" ht="13.5" x14ac:dyDescent="0.15">
      <c r="A84" s="108"/>
      <c r="B84" s="120"/>
      <c r="C84" s="109"/>
      <c r="D84" s="109"/>
      <c r="E84" s="109"/>
      <c r="F84" s="109"/>
      <c r="G84" s="109" t="s">
        <v>230</v>
      </c>
      <c r="H84" s="109"/>
      <c r="I84" s="109"/>
      <c r="J84" s="109"/>
      <c r="K84" s="109"/>
      <c r="L84" s="109"/>
      <c r="M84" s="109"/>
      <c r="N84" s="109"/>
      <c r="O84" s="109"/>
      <c r="P84" s="109"/>
      <c r="Q84" s="109"/>
      <c r="R84" s="109"/>
      <c r="S84" s="109"/>
      <c r="T84" s="109"/>
      <c r="U84" s="109"/>
      <c r="V84" s="109"/>
      <c r="W84" s="109"/>
      <c r="X84" s="108"/>
      <c r="Y84" s="109"/>
      <c r="Z84" s="124"/>
      <c r="AA84" s="109"/>
      <c r="AB84" s="108"/>
      <c r="AC84" s="108"/>
      <c r="AD84" s="108"/>
      <c r="AE84" s="108"/>
      <c r="AF84" s="106" t="s">
        <v>228</v>
      </c>
      <c r="AG84" s="108"/>
      <c r="AH84" s="108"/>
      <c r="AI84" s="108"/>
      <c r="AJ84" s="108"/>
      <c r="AK84" s="108"/>
      <c r="AL84" s="108"/>
      <c r="AM84" s="108"/>
      <c r="AN84" s="108"/>
      <c r="AO84" s="108"/>
      <c r="AP84" s="108"/>
      <c r="AQ84" s="108"/>
      <c r="AR84" s="108"/>
      <c r="AS84" s="108"/>
      <c r="AT84" s="108"/>
      <c r="AU84" s="108"/>
      <c r="AV84" s="108"/>
      <c r="AW84" s="108"/>
      <c r="AX84" s="108"/>
      <c r="AY84" s="109"/>
      <c r="AZ84" s="124"/>
      <c r="BA84" s="108"/>
    </row>
    <row r="85" spans="1:53" ht="13.5" x14ac:dyDescent="0.15">
      <c r="A85" s="108"/>
      <c r="B85" s="120"/>
      <c r="C85" s="109"/>
      <c r="D85" s="109"/>
      <c r="E85" s="109"/>
      <c r="F85" s="109"/>
      <c r="G85" s="109"/>
      <c r="H85" s="109"/>
      <c r="I85" s="109"/>
      <c r="J85" s="109"/>
      <c r="K85" s="109"/>
      <c r="L85" s="109"/>
      <c r="M85" s="109"/>
      <c r="N85" s="109"/>
      <c r="O85" s="109"/>
      <c r="P85" s="109"/>
      <c r="Q85" s="109"/>
      <c r="R85" s="109"/>
      <c r="S85" s="109"/>
      <c r="T85" s="109"/>
      <c r="U85" s="109"/>
      <c r="V85" s="109"/>
      <c r="W85" s="109"/>
      <c r="X85" s="108"/>
      <c r="Y85" s="109"/>
      <c r="Z85" s="124"/>
      <c r="AA85" s="109"/>
      <c r="AB85" s="108"/>
      <c r="AC85" s="108"/>
      <c r="AD85" s="108"/>
      <c r="AE85" s="108"/>
      <c r="AF85" s="106" t="s">
        <v>229</v>
      </c>
      <c r="AG85" s="108"/>
      <c r="AH85" s="108"/>
      <c r="AI85" s="108"/>
      <c r="AJ85" s="108"/>
      <c r="AK85" s="108"/>
      <c r="AL85" s="108"/>
      <c r="AM85" s="108"/>
      <c r="AN85" s="108"/>
      <c r="AO85" s="108"/>
      <c r="AP85" s="108"/>
      <c r="AQ85" s="108"/>
      <c r="AR85" s="108"/>
      <c r="AS85" s="108"/>
      <c r="AT85" s="108"/>
      <c r="AU85" s="108"/>
      <c r="AV85" s="108"/>
      <c r="AW85" s="108"/>
      <c r="AX85" s="108"/>
      <c r="AY85" s="109"/>
      <c r="AZ85" s="124"/>
      <c r="BA85" s="108"/>
    </row>
    <row r="86" spans="1:53" ht="13.5" x14ac:dyDescent="0.15">
      <c r="A86" s="108"/>
      <c r="B86" s="120"/>
      <c r="C86" s="109"/>
      <c r="D86" s="109"/>
      <c r="E86" s="109"/>
      <c r="F86" s="109"/>
      <c r="G86" s="109" t="s">
        <v>283</v>
      </c>
      <c r="H86" s="109"/>
      <c r="I86" s="109"/>
      <c r="J86" s="109"/>
      <c r="K86" s="109"/>
      <c r="L86" s="109"/>
      <c r="M86" s="109"/>
      <c r="N86" s="109"/>
      <c r="O86" s="109"/>
      <c r="P86" s="109"/>
      <c r="Q86" s="109"/>
      <c r="R86" s="109"/>
      <c r="S86" s="109"/>
      <c r="T86" s="109"/>
      <c r="U86" s="109"/>
      <c r="V86" s="109"/>
      <c r="W86" s="109"/>
      <c r="X86" s="108"/>
      <c r="Y86" s="109"/>
      <c r="Z86" s="124"/>
      <c r="AA86" s="109"/>
      <c r="AB86" s="108"/>
      <c r="AC86" s="108"/>
      <c r="AD86" s="108"/>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24"/>
      <c r="BA86" s="108"/>
    </row>
    <row r="87" spans="1:53" ht="13.5" x14ac:dyDescent="0.15">
      <c r="A87" s="108"/>
      <c r="B87" s="120"/>
      <c r="C87" s="109"/>
      <c r="D87" s="109"/>
      <c r="E87" s="109"/>
      <c r="F87" s="109"/>
      <c r="G87" s="109" t="s">
        <v>284</v>
      </c>
      <c r="H87" s="109"/>
      <c r="I87" s="109"/>
      <c r="J87" s="109"/>
      <c r="K87" s="109"/>
      <c r="L87" s="109"/>
      <c r="M87" s="109"/>
      <c r="N87" s="109"/>
      <c r="O87" s="109"/>
      <c r="P87" s="109"/>
      <c r="Q87" s="109"/>
      <c r="R87" s="109"/>
      <c r="S87" s="109"/>
      <c r="T87" s="109"/>
      <c r="U87" s="109"/>
      <c r="V87" s="109"/>
      <c r="W87" s="109"/>
      <c r="X87" s="108"/>
      <c r="Y87" s="109"/>
      <c r="Z87" s="124"/>
      <c r="AA87" s="109"/>
      <c r="AB87" s="422" t="s">
        <v>62</v>
      </c>
      <c r="AC87" s="423"/>
      <c r="AD87" s="123" t="s">
        <v>124</v>
      </c>
      <c r="AE87" s="109" t="s">
        <v>285</v>
      </c>
      <c r="AF87" s="109"/>
      <c r="AG87" s="109"/>
      <c r="AH87" s="109"/>
      <c r="AI87" s="108"/>
      <c r="AJ87" s="108"/>
      <c r="AK87" s="108"/>
      <c r="AL87" s="108"/>
      <c r="AM87" s="108"/>
      <c r="AN87" s="108"/>
      <c r="AO87" s="108"/>
      <c r="AP87" s="108"/>
      <c r="AQ87" s="108"/>
      <c r="AR87" s="108"/>
      <c r="AS87" s="108"/>
      <c r="AT87" s="108"/>
      <c r="AU87" s="108"/>
      <c r="AV87" s="108"/>
      <c r="AW87" s="108"/>
      <c r="AX87" s="108"/>
      <c r="AY87" s="108"/>
      <c r="AZ87" s="124"/>
      <c r="BA87" s="108"/>
    </row>
    <row r="88" spans="1:53" ht="13.5" x14ac:dyDescent="0.15">
      <c r="A88" s="108"/>
      <c r="B88" s="120"/>
      <c r="C88" s="109"/>
      <c r="D88" s="109"/>
      <c r="E88" s="109"/>
      <c r="F88" s="109"/>
      <c r="G88" s="109" t="s">
        <v>286</v>
      </c>
      <c r="H88" s="109"/>
      <c r="I88" s="109"/>
      <c r="J88" s="109"/>
      <c r="K88" s="109"/>
      <c r="L88" s="109"/>
      <c r="M88" s="109"/>
      <c r="N88" s="109"/>
      <c r="O88" s="109"/>
      <c r="P88" s="109"/>
      <c r="Q88" s="109"/>
      <c r="R88" s="109"/>
      <c r="S88" s="109"/>
      <c r="T88" s="109"/>
      <c r="U88" s="109"/>
      <c r="V88" s="109"/>
      <c r="W88" s="109"/>
      <c r="X88" s="108"/>
      <c r="Y88" s="109"/>
      <c r="Z88" s="124"/>
      <c r="AA88" s="109"/>
      <c r="AB88" s="109"/>
      <c r="AC88" s="109"/>
      <c r="AD88" s="109"/>
      <c r="AE88" s="106" t="s">
        <v>287</v>
      </c>
      <c r="AF88" s="109"/>
      <c r="AG88" s="109"/>
      <c r="AH88" s="109"/>
      <c r="AI88" s="108"/>
      <c r="AJ88" s="108"/>
      <c r="AK88" s="108"/>
      <c r="AL88" s="108"/>
      <c r="AM88" s="108"/>
      <c r="AN88" s="108"/>
      <c r="AO88" s="108"/>
      <c r="AP88" s="108"/>
      <c r="AQ88" s="108"/>
      <c r="AR88" s="108"/>
      <c r="AS88" s="108"/>
      <c r="AT88" s="108"/>
      <c r="AU88" s="108"/>
      <c r="AV88" s="108"/>
      <c r="AW88" s="108"/>
      <c r="AX88" s="108"/>
      <c r="AY88" s="108"/>
      <c r="AZ88" s="124"/>
      <c r="BA88" s="108"/>
    </row>
    <row r="89" spans="1:53" ht="13.5" x14ac:dyDescent="0.15">
      <c r="A89" s="108"/>
      <c r="B89" s="120"/>
      <c r="C89" s="108"/>
      <c r="D89" s="108"/>
      <c r="E89" s="108"/>
      <c r="F89" s="108"/>
      <c r="G89" s="108"/>
      <c r="H89" s="108"/>
      <c r="I89" s="108"/>
      <c r="J89" s="108"/>
      <c r="K89" s="108"/>
      <c r="L89" s="108"/>
      <c r="M89" s="108"/>
      <c r="N89" s="108"/>
      <c r="O89" s="108"/>
      <c r="P89" s="108"/>
      <c r="Q89" s="108"/>
      <c r="R89" s="108"/>
      <c r="S89" s="108"/>
      <c r="T89" s="108"/>
      <c r="U89" s="108"/>
      <c r="V89" s="108"/>
      <c r="W89" s="108"/>
      <c r="X89" s="108"/>
      <c r="Y89" s="109"/>
      <c r="Z89" s="124"/>
      <c r="AA89" s="109"/>
      <c r="AB89" s="109"/>
      <c r="AC89" s="109"/>
      <c r="AD89" s="109"/>
      <c r="AE89" s="109" t="s">
        <v>288</v>
      </c>
      <c r="AF89" s="109"/>
      <c r="AG89" s="109"/>
      <c r="AH89" s="109"/>
      <c r="AI89" s="108"/>
      <c r="AJ89" s="108"/>
      <c r="AK89" s="108"/>
      <c r="AL89" s="108"/>
      <c r="AM89" s="108"/>
      <c r="AN89" s="108"/>
      <c r="AO89" s="108"/>
      <c r="AP89" s="108"/>
      <c r="AQ89" s="108"/>
      <c r="AR89" s="108"/>
      <c r="AS89" s="108"/>
      <c r="AT89" s="108"/>
      <c r="AU89" s="108"/>
      <c r="AV89" s="108"/>
      <c r="AW89" s="108"/>
      <c r="AX89" s="108"/>
      <c r="AY89" s="108"/>
      <c r="AZ89" s="124"/>
      <c r="BA89" s="108"/>
    </row>
    <row r="90" spans="1:53" ht="13.5" x14ac:dyDescent="0.15">
      <c r="A90" s="108"/>
      <c r="B90" s="120"/>
      <c r="C90" s="108"/>
      <c r="D90" s="108"/>
      <c r="E90" s="108"/>
      <c r="F90" s="108"/>
      <c r="G90" s="109" t="s">
        <v>156</v>
      </c>
      <c r="H90" s="108"/>
      <c r="I90" s="108"/>
      <c r="J90" s="108"/>
      <c r="K90" s="108"/>
      <c r="L90" s="108"/>
      <c r="M90" s="108"/>
      <c r="N90" s="108"/>
      <c r="O90" s="108"/>
      <c r="P90" s="108"/>
      <c r="Q90" s="108"/>
      <c r="R90" s="108"/>
      <c r="S90" s="108"/>
      <c r="T90" s="108"/>
      <c r="U90" s="108"/>
      <c r="V90" s="108"/>
      <c r="W90" s="108"/>
      <c r="X90" s="108"/>
      <c r="Y90" s="109"/>
      <c r="Z90" s="124"/>
      <c r="AA90" s="109"/>
      <c r="AB90" s="109"/>
      <c r="AC90" s="109"/>
      <c r="AD90" s="109"/>
      <c r="AE90" s="109" t="s">
        <v>289</v>
      </c>
      <c r="AF90" s="109"/>
      <c r="AG90" s="109"/>
      <c r="AH90" s="109"/>
      <c r="AI90" s="108"/>
      <c r="AJ90" s="108"/>
      <c r="AK90" s="108"/>
      <c r="AL90" s="108"/>
      <c r="AM90" s="108"/>
      <c r="AN90" s="108"/>
      <c r="AO90" s="108"/>
      <c r="AP90" s="108"/>
      <c r="AQ90" s="108"/>
      <c r="AR90" s="108"/>
      <c r="AS90" s="108"/>
      <c r="AT90" s="108"/>
      <c r="AU90" s="108"/>
      <c r="AV90" s="108"/>
      <c r="AW90" s="108"/>
      <c r="AX90" s="108"/>
      <c r="AY90" s="108"/>
      <c r="AZ90" s="124"/>
      <c r="BA90" s="108"/>
    </row>
    <row r="91" spans="1:53" ht="13.5" x14ac:dyDescent="0.15">
      <c r="A91" s="108"/>
      <c r="B91" s="120"/>
      <c r="C91" s="108"/>
      <c r="D91" s="108"/>
      <c r="E91" s="108"/>
      <c r="F91" s="108"/>
      <c r="G91" s="109" t="s">
        <v>157</v>
      </c>
      <c r="H91" s="108"/>
      <c r="I91" s="108"/>
      <c r="J91" s="108"/>
      <c r="K91" s="108"/>
      <c r="L91" s="108"/>
      <c r="M91" s="108"/>
      <c r="N91" s="108"/>
      <c r="O91" s="108"/>
      <c r="P91" s="108"/>
      <c r="Q91" s="108"/>
      <c r="R91" s="108"/>
      <c r="S91" s="108"/>
      <c r="T91" s="108"/>
      <c r="U91" s="108"/>
      <c r="V91" s="108"/>
      <c r="W91" s="108"/>
      <c r="X91" s="108"/>
      <c r="Y91" s="108"/>
      <c r="Z91" s="124"/>
      <c r="AA91" s="109"/>
      <c r="AB91" s="109"/>
      <c r="AC91" s="109"/>
      <c r="AD91" s="109"/>
      <c r="AE91" s="109" t="s">
        <v>290</v>
      </c>
      <c r="AF91" s="109"/>
      <c r="AG91" s="109"/>
      <c r="AH91" s="109"/>
      <c r="AI91" s="109"/>
      <c r="AJ91" s="109"/>
      <c r="AK91" s="109"/>
      <c r="AL91" s="109"/>
      <c r="AM91" s="109"/>
      <c r="AN91" s="109"/>
      <c r="AO91" s="109"/>
      <c r="AP91" s="109"/>
      <c r="AQ91" s="109"/>
      <c r="AR91" s="109"/>
      <c r="AS91" s="109"/>
      <c r="AT91" s="109"/>
      <c r="AU91" s="109"/>
      <c r="AV91" s="109"/>
      <c r="AW91" s="109"/>
      <c r="AX91" s="108"/>
      <c r="AY91" s="108"/>
      <c r="AZ91" s="108"/>
      <c r="BA91" s="120"/>
    </row>
    <row r="92" spans="1:53" ht="13.5" x14ac:dyDescent="0.15">
      <c r="A92" s="108"/>
      <c r="B92" s="148"/>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50"/>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20"/>
    </row>
    <row r="93" spans="1:53" ht="12.75" thickBot="1" x14ac:dyDescent="0.2">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c r="BA93" s="151"/>
    </row>
    <row r="94" spans="1:53" ht="14.25" thickTop="1" x14ac:dyDescent="0.15">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row>
    <row r="95" spans="1:53" ht="18.75" x14ac:dyDescent="0.15">
      <c r="A95" s="108"/>
      <c r="B95" s="114" t="s">
        <v>194</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row>
    <row r="97" spans="1:33" ht="13.5" x14ac:dyDescent="0.15">
      <c r="A97" s="108"/>
      <c r="B97" s="106" t="s">
        <v>195</v>
      </c>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row>
    <row r="98" spans="1:33" ht="13.5" x14ac:dyDescent="0.15">
      <c r="A98" s="108"/>
      <c r="B98" s="106" t="s">
        <v>196</v>
      </c>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row>
    <row r="99" spans="1:33" ht="12" customHeight="1" x14ac:dyDescent="0.15">
      <c r="A99" s="108"/>
      <c r="B99" s="108"/>
      <c r="C99" s="108"/>
      <c r="D99" s="108"/>
      <c r="E99" s="108"/>
      <c r="F99" s="108"/>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row>
    <row r="100" spans="1:33" ht="12" customHeight="1" x14ac:dyDescent="0.15">
      <c r="A100" s="108"/>
      <c r="B100" s="424" t="s">
        <v>59</v>
      </c>
      <c r="C100" s="425"/>
      <c r="D100" s="425"/>
      <c r="E100" s="426"/>
      <c r="F100" s="153" t="s">
        <v>124</v>
      </c>
      <c r="G100" s="154" t="s">
        <v>197</v>
      </c>
      <c r="H100" s="154"/>
      <c r="I100" s="154"/>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row>
    <row r="101" spans="1:33" ht="12" customHeight="1" x14ac:dyDescent="0.15">
      <c r="A101" s="108"/>
      <c r="B101" s="155"/>
      <c r="C101" s="155"/>
      <c r="D101" s="108"/>
      <c r="E101" s="108"/>
      <c r="F101" s="153"/>
      <c r="G101" s="154" t="s">
        <v>198</v>
      </c>
      <c r="H101" s="154"/>
      <c r="I101" s="154"/>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row>
    <row r="102" spans="1:33" ht="12" customHeight="1" x14ac:dyDescent="0.15">
      <c r="A102" s="155"/>
      <c r="B102" s="155"/>
      <c r="C102" s="155"/>
      <c r="D102" s="108"/>
      <c r="E102" s="108"/>
      <c r="F102" s="153"/>
      <c r="G102" s="156"/>
      <c r="H102" s="154"/>
      <c r="I102" s="154"/>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row>
    <row r="103" spans="1:33" ht="12" customHeight="1" x14ac:dyDescent="0.15">
      <c r="A103" s="108"/>
      <c r="B103" s="433" t="s">
        <v>105</v>
      </c>
      <c r="C103" s="434"/>
      <c r="D103" s="434"/>
      <c r="E103" s="435"/>
      <c r="F103" s="153" t="s">
        <v>124</v>
      </c>
      <c r="G103" s="157" t="s">
        <v>199</v>
      </c>
      <c r="H103" s="157"/>
      <c r="I103" s="157"/>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row>
    <row r="104" spans="1:33" ht="12" customHeight="1" x14ac:dyDescent="0.15">
      <c r="A104" s="155"/>
      <c r="B104" s="155"/>
      <c r="C104" s="155"/>
      <c r="D104" s="108"/>
      <c r="E104" s="108"/>
      <c r="F104" s="153"/>
      <c r="G104" s="157"/>
      <c r="H104" s="157"/>
      <c r="I104" s="157"/>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row>
    <row r="105" spans="1:33" ht="13.5" x14ac:dyDescent="0.15">
      <c r="A105" s="108"/>
      <c r="B105" s="427" t="s">
        <v>231</v>
      </c>
      <c r="C105" s="428"/>
      <c r="D105" s="428"/>
      <c r="E105" s="429"/>
      <c r="F105" s="153" t="s">
        <v>124</v>
      </c>
      <c r="G105" s="430" t="s">
        <v>291</v>
      </c>
      <c r="H105" s="431"/>
      <c r="I105" s="431"/>
      <c r="J105" s="432"/>
      <c r="K105" s="113" t="s">
        <v>292</v>
      </c>
      <c r="L105" s="433" t="s">
        <v>105</v>
      </c>
      <c r="M105" s="434"/>
      <c r="N105" s="434"/>
      <c r="O105" s="435"/>
      <c r="P105" s="152" t="s">
        <v>200</v>
      </c>
      <c r="Q105" s="152"/>
      <c r="R105" s="152"/>
      <c r="S105" s="152"/>
      <c r="T105" s="152"/>
      <c r="U105" s="152"/>
      <c r="V105" s="152"/>
      <c r="W105" s="152"/>
      <c r="X105" s="152"/>
      <c r="Y105" s="152"/>
      <c r="Z105" s="152"/>
      <c r="AA105" s="152"/>
      <c r="AB105" s="152"/>
      <c r="AC105" s="152"/>
      <c r="AD105" s="152"/>
      <c r="AE105" s="152"/>
      <c r="AF105" s="152"/>
      <c r="AG105" s="152"/>
    </row>
    <row r="106" spans="1:33" ht="13.5" x14ac:dyDescent="0.15">
      <c r="A106" s="108"/>
      <c r="B106" s="108"/>
      <c r="C106" s="108"/>
      <c r="D106" s="108"/>
      <c r="E106" s="108"/>
      <c r="F106" s="108"/>
      <c r="G106" s="152" t="s">
        <v>201</v>
      </c>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row>
    <row r="107" spans="1:33" ht="13.5" x14ac:dyDescent="0.15">
      <c r="A107" s="108"/>
      <c r="B107" s="108"/>
      <c r="C107" s="108"/>
      <c r="D107" s="108"/>
      <c r="E107" s="108"/>
      <c r="F107" s="108"/>
      <c r="G107" s="152" t="s">
        <v>202</v>
      </c>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row>
    <row r="108" spans="1:33" ht="13.5" x14ac:dyDescent="0.15">
      <c r="A108" s="108"/>
      <c r="B108" s="108"/>
      <c r="C108" s="108"/>
      <c r="D108" s="108"/>
      <c r="E108" s="108"/>
      <c r="F108" s="108"/>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row>
    <row r="109" spans="1:33" ht="13.5" x14ac:dyDescent="0.15">
      <c r="A109" s="108"/>
      <c r="B109" s="106" t="s">
        <v>264</v>
      </c>
      <c r="C109" s="106" t="s">
        <v>203</v>
      </c>
      <c r="D109" s="108"/>
      <c r="E109" s="108"/>
      <c r="F109" s="108"/>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row>
    <row r="110" spans="1:33" ht="13.5" x14ac:dyDescent="0.15">
      <c r="A110" s="108"/>
      <c r="B110" s="108"/>
      <c r="C110" s="106" t="s">
        <v>204</v>
      </c>
      <c r="D110" s="108"/>
      <c r="E110" s="108"/>
      <c r="F110" s="108"/>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row>
    <row r="111" spans="1:33" ht="13.5" x14ac:dyDescent="0.15">
      <c r="A111" s="108"/>
      <c r="B111" s="108"/>
      <c r="C111" s="106" t="s">
        <v>209</v>
      </c>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row>
    <row r="115" spans="2:5" ht="13.5" x14ac:dyDescent="0.15">
      <c r="B115" s="113"/>
      <c r="C115" s="108"/>
      <c r="D115" s="108"/>
      <c r="E115" s="108"/>
    </row>
    <row r="126" spans="2:5" ht="13.5" x14ac:dyDescent="0.15">
      <c r="B126" s="156"/>
      <c r="C126" s="109"/>
      <c r="D126" s="109"/>
      <c r="E126" s="109"/>
    </row>
    <row r="133" spans="2:2" x14ac:dyDescent="0.15">
      <c r="B133" s="113"/>
    </row>
  </sheetData>
  <mergeCells count="8">
    <mergeCell ref="AD2:AG2"/>
    <mergeCell ref="AB87:AC87"/>
    <mergeCell ref="B100:E100"/>
    <mergeCell ref="B105:E105"/>
    <mergeCell ref="G105:J105"/>
    <mergeCell ref="L105:O105"/>
    <mergeCell ref="B103:E103"/>
    <mergeCell ref="AA2:AC2"/>
  </mergeCells>
  <phoneticPr fontId="36"/>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94"/>
  <sheetViews>
    <sheetView workbookViewId="0">
      <pane ySplit="3" topLeftCell="A4" activePane="bottomLeft" state="frozen"/>
      <selection activeCell="H39" sqref="H39"/>
      <selection pane="bottomLeft" activeCell="X4" sqref="X4:X34"/>
    </sheetView>
  </sheetViews>
  <sheetFormatPr defaultColWidth="3.625" defaultRowHeight="11.25" x14ac:dyDescent="0.15"/>
  <cols>
    <col min="1" max="1" width="9.375" style="169" customWidth="1"/>
    <col min="2" max="2" width="5.375" style="169" customWidth="1"/>
    <col min="3" max="3" width="3.5" style="169" customWidth="1"/>
    <col min="4" max="4" width="4.375" style="169" customWidth="1"/>
    <col min="5" max="5" width="4.375" style="168" customWidth="1"/>
    <col min="6" max="6" width="7.5" style="169" customWidth="1"/>
    <col min="7" max="7" width="5.25" style="169" customWidth="1"/>
    <col min="8" max="8" width="5.25" style="168" customWidth="1"/>
    <col min="9" max="9" width="5.25" style="169" customWidth="1"/>
    <col min="10" max="10" width="5.25" style="168" customWidth="1"/>
    <col min="11" max="16" width="5.25" style="162" customWidth="1"/>
    <col min="17" max="19" width="5.25" style="167" customWidth="1"/>
    <col min="20" max="21" width="5.25" style="162" customWidth="1"/>
    <col min="22" max="22" width="11.5" style="166" customWidth="1"/>
    <col min="23" max="23" width="5.25" style="165" customWidth="1"/>
    <col min="24" max="24" width="5.25" style="164" customWidth="1"/>
    <col min="25" max="25" width="5.5" style="164" customWidth="1"/>
    <col min="26" max="26" width="5.125" style="163" customWidth="1"/>
    <col min="27" max="16384" width="3.625" style="162"/>
  </cols>
  <sheetData>
    <row r="1" spans="1:56" s="207" customFormat="1" hidden="1" x14ac:dyDescent="0.15">
      <c r="A1" s="244"/>
      <c r="B1" s="244"/>
      <c r="C1" s="244"/>
      <c r="D1" s="244"/>
      <c r="E1" s="234"/>
      <c r="F1" s="244"/>
      <c r="G1" s="244" t="s">
        <v>210</v>
      </c>
      <c r="H1" s="243">
        <v>0.14583333333333334</v>
      </c>
      <c r="I1" s="244" t="s">
        <v>211</v>
      </c>
      <c r="J1" s="243">
        <v>0.1875</v>
      </c>
      <c r="N1" s="242"/>
      <c r="Q1" s="241"/>
      <c r="R1" s="241"/>
      <c r="S1" s="240" t="s">
        <v>305</v>
      </c>
      <c r="T1" s="239">
        <v>0.25</v>
      </c>
      <c r="U1" s="207" t="s">
        <v>304</v>
      </c>
      <c r="V1" s="238"/>
      <c r="W1" s="237"/>
      <c r="X1" s="236"/>
      <c r="Z1" s="235"/>
    </row>
    <row r="2" spans="1:56" s="182" customFormat="1" x14ac:dyDescent="0.15">
      <c r="A2" s="234" t="s">
        <v>303</v>
      </c>
      <c r="B2" s="232"/>
      <c r="C2" s="232"/>
      <c r="D2" s="232"/>
      <c r="E2" s="233"/>
      <c r="F2" s="232"/>
      <c r="G2" s="232"/>
      <c r="H2" s="231"/>
      <c r="I2" s="230"/>
      <c r="J2" s="229"/>
      <c r="K2" s="228"/>
      <c r="L2" s="228"/>
      <c r="M2" s="228"/>
      <c r="Q2" s="227"/>
      <c r="R2" s="227"/>
      <c r="S2" s="227"/>
      <c r="V2" s="226"/>
      <c r="W2" s="225" t="s">
        <v>205</v>
      </c>
      <c r="X2" s="225" t="s">
        <v>205</v>
      </c>
      <c r="Y2" s="225" t="s">
        <v>205</v>
      </c>
      <c r="Z2" s="224"/>
      <c r="AC2" s="223"/>
    </row>
    <row r="3" spans="1:56" s="211" customFormat="1" ht="22.5" x14ac:dyDescent="0.15">
      <c r="A3" s="222" t="s">
        <v>79</v>
      </c>
      <c r="B3" s="222" t="s">
        <v>206</v>
      </c>
      <c r="C3" s="221" t="s">
        <v>80</v>
      </c>
      <c r="D3" s="221" t="s">
        <v>81</v>
      </c>
      <c r="E3" s="221" t="s">
        <v>82</v>
      </c>
      <c r="F3" s="218" t="s">
        <v>83</v>
      </c>
      <c r="G3" s="218" t="s">
        <v>84</v>
      </c>
      <c r="H3" s="221" t="s">
        <v>85</v>
      </c>
      <c r="I3" s="219" t="s">
        <v>86</v>
      </c>
      <c r="J3" s="220" t="s">
        <v>85</v>
      </c>
      <c r="K3" s="219" t="s">
        <v>112</v>
      </c>
      <c r="L3" s="219" t="s">
        <v>113</v>
      </c>
      <c r="M3" s="219" t="s">
        <v>114</v>
      </c>
      <c r="N3" s="218" t="s">
        <v>115</v>
      </c>
      <c r="O3" s="218" t="s">
        <v>116</v>
      </c>
      <c r="P3" s="218" t="s">
        <v>117</v>
      </c>
      <c r="Q3" s="218" t="s">
        <v>118</v>
      </c>
      <c r="R3" s="218" t="s">
        <v>207</v>
      </c>
      <c r="S3" s="218" t="s">
        <v>119</v>
      </c>
      <c r="T3" s="218" t="s">
        <v>120</v>
      </c>
      <c r="U3" s="218" t="s">
        <v>121</v>
      </c>
      <c r="V3" s="217" t="s">
        <v>62</v>
      </c>
      <c r="W3" s="216" t="s">
        <v>87</v>
      </c>
      <c r="X3" s="215" t="s">
        <v>105</v>
      </c>
      <c r="Y3" s="214" t="s">
        <v>208</v>
      </c>
      <c r="Z3" s="213" t="s">
        <v>212</v>
      </c>
      <c r="AA3" s="212"/>
      <c r="AB3" s="212"/>
      <c r="AC3" s="212"/>
      <c r="AD3" s="212"/>
    </row>
    <row r="4" spans="1:56" s="182" customFormat="1" x14ac:dyDescent="0.15">
      <c r="A4" s="204"/>
      <c r="B4" s="203"/>
      <c r="C4" s="202"/>
      <c r="D4" s="198"/>
      <c r="E4" s="198"/>
      <c r="F4" s="198"/>
      <c r="G4" s="200"/>
      <c r="H4" s="198"/>
      <c r="I4" s="200"/>
      <c r="J4" s="198"/>
      <c r="K4" s="200"/>
      <c r="L4" s="200"/>
      <c r="M4" s="199"/>
      <c r="N4" s="200"/>
      <c r="O4" s="200"/>
      <c r="P4" s="199"/>
      <c r="Q4" s="200"/>
      <c r="R4" s="201"/>
      <c r="S4" s="200"/>
      <c r="T4" s="200"/>
      <c r="U4" s="199"/>
      <c r="V4" s="198"/>
      <c r="W4" s="197">
        <f t="shared" ref="W4:W34" si="0">IF(OR(E4="有休",E4="特Ａ"),"",IF(H4="有AM",SUM($K4,$L4,$N4)-$H$1,IF(J4="有PM",SUM($K4,$L4,$N4)-$J$1,SUM($K4,$L4,$N4))))</f>
        <v>0</v>
      </c>
      <c r="X4" s="196"/>
      <c r="Y4" s="195" t="str">
        <f t="shared" ref="Y4:Y34" si="1">IF(OR(W4=X4,AND(W4=$X$1,X4="")),"OK","NG")</f>
        <v>OK</v>
      </c>
      <c r="Z4" s="194"/>
      <c r="AA4" s="207"/>
      <c r="AB4" s="207"/>
      <c r="AC4" s="207"/>
      <c r="AD4" s="209"/>
    </row>
    <row r="5" spans="1:56" s="182" customFormat="1" x14ac:dyDescent="0.15">
      <c r="A5" s="204"/>
      <c r="B5" s="203"/>
      <c r="C5" s="202"/>
      <c r="D5" s="198"/>
      <c r="E5" s="198"/>
      <c r="F5" s="198"/>
      <c r="G5" s="200"/>
      <c r="H5" s="198"/>
      <c r="I5" s="200"/>
      <c r="J5" s="198"/>
      <c r="K5" s="200"/>
      <c r="L5" s="200"/>
      <c r="M5" s="199"/>
      <c r="N5" s="200"/>
      <c r="O5" s="200"/>
      <c r="P5" s="199"/>
      <c r="Q5" s="201"/>
      <c r="R5" s="201"/>
      <c r="S5" s="198"/>
      <c r="T5" s="200"/>
      <c r="U5" s="199"/>
      <c r="V5" s="198"/>
      <c r="W5" s="197">
        <f t="shared" si="0"/>
        <v>0</v>
      </c>
      <c r="X5" s="196"/>
      <c r="Y5" s="195" t="str">
        <f t="shared" si="1"/>
        <v>OK</v>
      </c>
      <c r="Z5" s="194"/>
      <c r="AA5" s="207"/>
      <c r="AB5" s="207"/>
      <c r="AC5" s="207"/>
      <c r="AD5" s="209"/>
    </row>
    <row r="6" spans="1:56" s="182" customFormat="1" x14ac:dyDescent="0.15">
      <c r="A6" s="204"/>
      <c r="B6" s="203"/>
      <c r="C6" s="202"/>
      <c r="D6" s="198"/>
      <c r="E6" s="198"/>
      <c r="F6" s="198"/>
      <c r="G6" s="200"/>
      <c r="H6" s="198"/>
      <c r="I6" s="200"/>
      <c r="J6" s="198"/>
      <c r="K6" s="200"/>
      <c r="L6" s="200"/>
      <c r="M6" s="199"/>
      <c r="N6" s="200"/>
      <c r="O6" s="200"/>
      <c r="P6" s="199"/>
      <c r="Q6" s="201"/>
      <c r="R6" s="201"/>
      <c r="S6" s="198"/>
      <c r="T6" s="200"/>
      <c r="U6" s="199"/>
      <c r="V6" s="198"/>
      <c r="W6" s="197">
        <f t="shared" si="0"/>
        <v>0</v>
      </c>
      <c r="X6" s="196"/>
      <c r="Y6" s="195" t="str">
        <f t="shared" si="1"/>
        <v>OK</v>
      </c>
      <c r="Z6" s="194"/>
      <c r="AA6" s="207"/>
      <c r="AB6" s="207"/>
      <c r="AC6" s="207"/>
      <c r="AD6" s="209"/>
    </row>
    <row r="7" spans="1:56" s="182" customFormat="1" x14ac:dyDescent="0.15">
      <c r="A7" s="204"/>
      <c r="B7" s="203"/>
      <c r="C7" s="202"/>
      <c r="D7" s="198"/>
      <c r="E7" s="198"/>
      <c r="F7" s="198"/>
      <c r="G7" s="200"/>
      <c r="H7" s="210"/>
      <c r="I7" s="200"/>
      <c r="J7" s="198"/>
      <c r="K7" s="200"/>
      <c r="L7" s="200"/>
      <c r="M7" s="199"/>
      <c r="N7" s="200"/>
      <c r="O7" s="200"/>
      <c r="P7" s="199"/>
      <c r="Q7" s="201"/>
      <c r="R7" s="201"/>
      <c r="S7" s="198"/>
      <c r="T7" s="200"/>
      <c r="U7" s="199"/>
      <c r="V7" s="198"/>
      <c r="W7" s="197">
        <f t="shared" si="0"/>
        <v>0</v>
      </c>
      <c r="X7" s="196"/>
      <c r="Y7" s="195" t="str">
        <f t="shared" si="1"/>
        <v>OK</v>
      </c>
      <c r="Z7" s="194"/>
      <c r="AA7" s="207"/>
      <c r="AB7" s="207"/>
      <c r="AC7" s="207"/>
      <c r="AD7" s="209"/>
    </row>
    <row r="8" spans="1:56" s="182" customFormat="1" x14ac:dyDescent="0.15">
      <c r="A8" s="204"/>
      <c r="B8" s="203"/>
      <c r="C8" s="202"/>
      <c r="D8" s="198"/>
      <c r="E8" s="198"/>
      <c r="F8" s="198"/>
      <c r="G8" s="200"/>
      <c r="H8" s="198"/>
      <c r="I8" s="200"/>
      <c r="J8" s="198"/>
      <c r="K8" s="200"/>
      <c r="L8" s="200"/>
      <c r="M8" s="199"/>
      <c r="N8" s="200"/>
      <c r="O8" s="200"/>
      <c r="P8" s="200"/>
      <c r="Q8" s="201"/>
      <c r="R8" s="201"/>
      <c r="S8" s="198"/>
      <c r="T8" s="200"/>
      <c r="U8" s="199"/>
      <c r="V8" s="198"/>
      <c r="W8" s="197">
        <f t="shared" si="0"/>
        <v>0</v>
      </c>
      <c r="X8" s="196"/>
      <c r="Y8" s="195" t="str">
        <f t="shared" si="1"/>
        <v>OK</v>
      </c>
      <c r="Z8" s="194"/>
      <c r="AA8" s="207"/>
      <c r="AB8" s="207"/>
      <c r="AC8" s="207"/>
      <c r="AD8" s="209"/>
    </row>
    <row r="9" spans="1:56" s="182" customFormat="1" x14ac:dyDescent="0.15">
      <c r="A9" s="204"/>
      <c r="B9" s="203"/>
      <c r="C9" s="202"/>
      <c r="D9" s="198"/>
      <c r="E9" s="198"/>
      <c r="F9" s="198"/>
      <c r="G9" s="200"/>
      <c r="H9" s="198"/>
      <c r="I9" s="200"/>
      <c r="J9" s="198"/>
      <c r="K9" s="200"/>
      <c r="L9" s="200"/>
      <c r="M9" s="199"/>
      <c r="N9" s="200"/>
      <c r="O9" s="200"/>
      <c r="P9" s="199"/>
      <c r="Q9" s="201"/>
      <c r="R9" s="201"/>
      <c r="S9" s="198"/>
      <c r="T9" s="200"/>
      <c r="U9" s="199"/>
      <c r="V9" s="198"/>
      <c r="W9" s="197">
        <f t="shared" si="0"/>
        <v>0</v>
      </c>
      <c r="X9" s="196"/>
      <c r="Y9" s="195" t="str">
        <f t="shared" si="1"/>
        <v>OK</v>
      </c>
      <c r="Z9" s="194"/>
      <c r="AA9" s="207"/>
      <c r="AB9" s="207"/>
      <c r="AC9" s="207"/>
      <c r="AD9" s="209"/>
    </row>
    <row r="10" spans="1:56" s="182" customFormat="1" x14ac:dyDescent="0.15">
      <c r="A10" s="204"/>
      <c r="B10" s="203"/>
      <c r="C10" s="202"/>
      <c r="D10" s="198"/>
      <c r="E10" s="198"/>
      <c r="F10" s="198"/>
      <c r="G10" s="200"/>
      <c r="H10" s="198"/>
      <c r="I10" s="200"/>
      <c r="J10" s="198"/>
      <c r="K10" s="200"/>
      <c r="L10" s="200"/>
      <c r="M10" s="199"/>
      <c r="N10" s="200"/>
      <c r="O10" s="200"/>
      <c r="P10" s="199"/>
      <c r="Q10" s="201"/>
      <c r="R10" s="201"/>
      <c r="S10" s="198"/>
      <c r="T10" s="200"/>
      <c r="U10" s="199"/>
      <c r="V10" s="198"/>
      <c r="W10" s="197">
        <f t="shared" si="0"/>
        <v>0</v>
      </c>
      <c r="X10" s="196"/>
      <c r="Y10" s="195" t="str">
        <f t="shared" si="1"/>
        <v>OK</v>
      </c>
      <c r="Z10" s="194"/>
      <c r="AA10" s="207"/>
      <c r="AB10" s="207"/>
      <c r="AC10" s="207"/>
      <c r="AD10" s="209"/>
    </row>
    <row r="11" spans="1:56" s="182" customFormat="1" x14ac:dyDescent="0.15">
      <c r="A11" s="204"/>
      <c r="B11" s="203"/>
      <c r="C11" s="202"/>
      <c r="D11" s="198"/>
      <c r="E11" s="198"/>
      <c r="F11" s="198"/>
      <c r="G11" s="200"/>
      <c r="H11" s="198"/>
      <c r="I11" s="200"/>
      <c r="J11" s="198"/>
      <c r="K11" s="200"/>
      <c r="L11" s="200"/>
      <c r="M11" s="199"/>
      <c r="N11" s="200"/>
      <c r="O11" s="200"/>
      <c r="P11" s="199"/>
      <c r="Q11" s="201"/>
      <c r="R11" s="201"/>
      <c r="S11" s="198"/>
      <c r="T11" s="200"/>
      <c r="U11" s="199"/>
      <c r="V11" s="198"/>
      <c r="W11" s="197">
        <f t="shared" si="0"/>
        <v>0</v>
      </c>
      <c r="X11" s="196"/>
      <c r="Y11" s="195" t="str">
        <f t="shared" si="1"/>
        <v>OK</v>
      </c>
      <c r="Z11" s="194"/>
      <c r="AA11" s="207"/>
      <c r="AB11" s="207"/>
      <c r="AC11" s="207"/>
      <c r="AD11" s="209"/>
    </row>
    <row r="12" spans="1:56" s="182" customFormat="1" x14ac:dyDescent="0.15">
      <c r="A12" s="204"/>
      <c r="B12" s="203"/>
      <c r="C12" s="202"/>
      <c r="D12" s="198"/>
      <c r="E12" s="198"/>
      <c r="F12" s="198"/>
      <c r="G12" s="200"/>
      <c r="H12" s="198"/>
      <c r="I12" s="200"/>
      <c r="J12" s="198"/>
      <c r="K12" s="200"/>
      <c r="L12" s="200"/>
      <c r="M12" s="199"/>
      <c r="N12" s="200"/>
      <c r="O12" s="200"/>
      <c r="P12" s="199"/>
      <c r="Q12" s="201"/>
      <c r="R12" s="201"/>
      <c r="S12" s="198"/>
      <c r="T12" s="200"/>
      <c r="U12" s="199"/>
      <c r="V12" s="198"/>
      <c r="W12" s="197">
        <f t="shared" si="0"/>
        <v>0</v>
      </c>
      <c r="X12" s="196"/>
      <c r="Y12" s="195" t="str">
        <f t="shared" si="1"/>
        <v>OK</v>
      </c>
      <c r="Z12" s="194"/>
      <c r="AA12" s="207"/>
      <c r="AB12" s="207"/>
      <c r="AC12" s="207"/>
      <c r="AD12" s="209"/>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row>
    <row r="13" spans="1:56" s="182" customFormat="1" x14ac:dyDescent="0.15">
      <c r="A13" s="204"/>
      <c r="B13" s="203"/>
      <c r="C13" s="202"/>
      <c r="D13" s="198"/>
      <c r="E13" s="198"/>
      <c r="F13" s="198"/>
      <c r="G13" s="200"/>
      <c r="H13" s="198"/>
      <c r="I13" s="200"/>
      <c r="J13" s="198"/>
      <c r="K13" s="200"/>
      <c r="L13" s="200"/>
      <c r="M13" s="200"/>
      <c r="N13" s="200"/>
      <c r="O13" s="200"/>
      <c r="P13" s="208"/>
      <c r="Q13" s="201"/>
      <c r="R13" s="201"/>
      <c r="S13" s="198"/>
      <c r="T13" s="200"/>
      <c r="U13" s="199"/>
      <c r="V13" s="198"/>
      <c r="W13" s="197">
        <f t="shared" si="0"/>
        <v>0</v>
      </c>
      <c r="X13" s="196"/>
      <c r="Y13" s="195" t="str">
        <f t="shared" si="1"/>
        <v>OK</v>
      </c>
      <c r="Z13" s="194"/>
      <c r="AA13" s="207"/>
      <c r="AB13" s="207"/>
      <c r="AC13" s="207"/>
      <c r="AD13" s="207"/>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row>
    <row r="14" spans="1:56" s="182" customFormat="1" x14ac:dyDescent="0.15">
      <c r="A14" s="204"/>
      <c r="B14" s="203"/>
      <c r="C14" s="202"/>
      <c r="D14" s="198"/>
      <c r="E14" s="198"/>
      <c r="F14" s="198"/>
      <c r="G14" s="200"/>
      <c r="H14" s="198"/>
      <c r="I14" s="200"/>
      <c r="J14" s="198"/>
      <c r="K14" s="200"/>
      <c r="L14" s="200"/>
      <c r="M14" s="199"/>
      <c r="N14" s="200"/>
      <c r="O14" s="200"/>
      <c r="P14" s="200"/>
      <c r="Q14" s="201"/>
      <c r="R14" s="201"/>
      <c r="S14" s="198"/>
      <c r="T14" s="200"/>
      <c r="U14" s="199"/>
      <c r="V14" s="198"/>
      <c r="W14" s="197">
        <f t="shared" si="0"/>
        <v>0</v>
      </c>
      <c r="X14" s="196"/>
      <c r="Y14" s="195" t="str">
        <f t="shared" si="1"/>
        <v>OK</v>
      </c>
      <c r="Z14" s="194"/>
      <c r="AA14" s="207"/>
      <c r="AB14" s="207"/>
      <c r="AC14" s="207"/>
      <c r="AD14" s="207"/>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row>
    <row r="15" spans="1:56" s="182" customFormat="1" x14ac:dyDescent="0.15">
      <c r="A15" s="204"/>
      <c r="B15" s="203"/>
      <c r="C15" s="202"/>
      <c r="D15" s="198"/>
      <c r="E15" s="198"/>
      <c r="F15" s="198"/>
      <c r="G15" s="200"/>
      <c r="H15" s="198"/>
      <c r="I15" s="200"/>
      <c r="J15" s="198"/>
      <c r="K15" s="200"/>
      <c r="L15" s="200"/>
      <c r="M15" s="199"/>
      <c r="N15" s="200"/>
      <c r="O15" s="200"/>
      <c r="P15" s="200"/>
      <c r="Q15" s="201"/>
      <c r="R15" s="201"/>
      <c r="S15" s="198"/>
      <c r="T15" s="200"/>
      <c r="U15" s="199"/>
      <c r="V15" s="198"/>
      <c r="W15" s="197">
        <f t="shared" si="0"/>
        <v>0</v>
      </c>
      <c r="X15" s="196"/>
      <c r="Y15" s="195" t="str">
        <f t="shared" si="1"/>
        <v>OK</v>
      </c>
      <c r="Z15" s="194"/>
      <c r="AA15" s="207"/>
      <c r="AB15" s="207"/>
      <c r="AC15" s="207"/>
      <c r="AD15" s="207"/>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row>
    <row r="16" spans="1:56" s="182" customFormat="1" x14ac:dyDescent="0.15">
      <c r="A16" s="204"/>
      <c r="B16" s="203"/>
      <c r="C16" s="202"/>
      <c r="D16" s="198"/>
      <c r="E16" s="198"/>
      <c r="F16" s="198"/>
      <c r="G16" s="200"/>
      <c r="H16" s="198"/>
      <c r="I16" s="200"/>
      <c r="J16" s="198"/>
      <c r="K16" s="200"/>
      <c r="L16" s="200"/>
      <c r="M16" s="200"/>
      <c r="N16" s="200"/>
      <c r="O16" s="200"/>
      <c r="P16" s="199"/>
      <c r="Q16" s="201"/>
      <c r="R16" s="201"/>
      <c r="S16" s="198"/>
      <c r="T16" s="200"/>
      <c r="U16" s="199"/>
      <c r="V16" s="198"/>
      <c r="W16" s="197">
        <f t="shared" si="0"/>
        <v>0</v>
      </c>
      <c r="X16" s="196"/>
      <c r="Y16" s="195" t="str">
        <f t="shared" si="1"/>
        <v>OK</v>
      </c>
      <c r="Z16" s="194"/>
      <c r="AA16" s="207"/>
      <c r="AB16" s="207"/>
      <c r="AC16" s="207"/>
      <c r="AD16" s="207"/>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row>
    <row r="17" spans="1:56" s="182" customFormat="1" ht="12" x14ac:dyDescent="0.15">
      <c r="A17" s="204"/>
      <c r="B17" s="203"/>
      <c r="C17" s="202"/>
      <c r="D17" s="198"/>
      <c r="E17" s="198"/>
      <c r="F17" s="198"/>
      <c r="G17" s="200"/>
      <c r="H17" s="198"/>
      <c r="I17" s="200"/>
      <c r="J17" s="198"/>
      <c r="K17" s="200"/>
      <c r="L17" s="200"/>
      <c r="M17" s="199"/>
      <c r="N17" s="200"/>
      <c r="O17" s="200"/>
      <c r="P17" s="199"/>
      <c r="Q17" s="201"/>
      <c r="R17" s="201"/>
      <c r="S17" s="198"/>
      <c r="T17" s="200"/>
      <c r="U17" s="199"/>
      <c r="V17" s="198"/>
      <c r="W17" s="197">
        <f t="shared" si="0"/>
        <v>0</v>
      </c>
      <c r="X17" s="196"/>
      <c r="Y17" s="195" t="str">
        <f t="shared" si="1"/>
        <v>OK</v>
      </c>
      <c r="Z17" s="194"/>
      <c r="AA17" s="207"/>
      <c r="AB17" s="207"/>
      <c r="AC17" s="207"/>
      <c r="AD17" s="207"/>
      <c r="AE17" s="206"/>
      <c r="AF17" s="205"/>
      <c r="AG17" s="205"/>
      <c r="AH17" s="205"/>
      <c r="AI17" s="206"/>
      <c r="AJ17" s="206"/>
      <c r="AK17" s="206"/>
      <c r="AL17" s="206"/>
      <c r="AM17" s="206"/>
      <c r="AN17" s="206"/>
      <c r="AO17" s="206"/>
      <c r="AP17" s="206"/>
      <c r="AQ17" s="205"/>
      <c r="AR17" s="205"/>
      <c r="AS17" s="205"/>
      <c r="AT17" s="205"/>
      <c r="AU17" s="205"/>
      <c r="AV17" s="205"/>
      <c r="AW17" s="205"/>
      <c r="AX17" s="205"/>
      <c r="AY17" s="205"/>
      <c r="AZ17" s="205"/>
      <c r="BA17" s="205"/>
      <c r="BB17" s="205"/>
      <c r="BC17" s="205"/>
      <c r="BD17" s="205"/>
    </row>
    <row r="18" spans="1:56" s="182" customFormat="1" ht="12" x14ac:dyDescent="0.15">
      <c r="A18" s="204"/>
      <c r="B18" s="203"/>
      <c r="C18" s="202"/>
      <c r="D18" s="198"/>
      <c r="E18" s="198"/>
      <c r="F18" s="198"/>
      <c r="G18" s="200"/>
      <c r="H18" s="198"/>
      <c r="I18" s="200"/>
      <c r="J18" s="198"/>
      <c r="K18" s="200"/>
      <c r="L18" s="200"/>
      <c r="M18" s="199"/>
      <c r="N18" s="200"/>
      <c r="O18" s="200"/>
      <c r="P18" s="199"/>
      <c r="Q18" s="201"/>
      <c r="R18" s="201"/>
      <c r="S18" s="198"/>
      <c r="T18" s="200"/>
      <c r="U18" s="199"/>
      <c r="V18" s="198"/>
      <c r="W18" s="197">
        <f t="shared" si="0"/>
        <v>0</v>
      </c>
      <c r="X18" s="196"/>
      <c r="Y18" s="195" t="str">
        <f t="shared" si="1"/>
        <v>OK</v>
      </c>
      <c r="Z18" s="194"/>
      <c r="AA18" s="207"/>
      <c r="AB18" s="207"/>
      <c r="AC18" s="207"/>
      <c r="AD18" s="207"/>
      <c r="AE18" s="206"/>
      <c r="AF18" s="205"/>
      <c r="AG18" s="205"/>
      <c r="AH18" s="205"/>
      <c r="AI18" s="206"/>
      <c r="AJ18" s="206"/>
      <c r="AK18" s="206"/>
      <c r="AL18" s="206"/>
      <c r="AM18" s="206"/>
      <c r="AN18" s="206"/>
      <c r="AO18" s="206"/>
      <c r="AP18" s="206"/>
      <c r="AQ18" s="205"/>
      <c r="AR18" s="205"/>
      <c r="AS18" s="205"/>
      <c r="AT18" s="205"/>
      <c r="AU18" s="205"/>
      <c r="AV18" s="205"/>
      <c r="AW18" s="205"/>
      <c r="AX18" s="205"/>
      <c r="AY18" s="205"/>
      <c r="AZ18" s="205"/>
      <c r="BA18" s="205"/>
      <c r="BB18" s="205"/>
      <c r="BC18" s="205"/>
      <c r="BD18" s="205"/>
    </row>
    <row r="19" spans="1:56" s="182" customFormat="1" ht="12" x14ac:dyDescent="0.15">
      <c r="A19" s="204"/>
      <c r="B19" s="203"/>
      <c r="C19" s="202"/>
      <c r="D19" s="198"/>
      <c r="E19" s="198"/>
      <c r="F19" s="198"/>
      <c r="G19" s="200"/>
      <c r="H19" s="198"/>
      <c r="I19" s="200"/>
      <c r="J19" s="198"/>
      <c r="K19" s="200"/>
      <c r="L19" s="200"/>
      <c r="M19" s="199"/>
      <c r="N19" s="200"/>
      <c r="O19" s="200"/>
      <c r="P19" s="199"/>
      <c r="Q19" s="201"/>
      <c r="R19" s="201"/>
      <c r="S19" s="198"/>
      <c r="T19" s="200"/>
      <c r="U19" s="199"/>
      <c r="V19" s="198"/>
      <c r="W19" s="197">
        <f t="shared" si="0"/>
        <v>0</v>
      </c>
      <c r="X19" s="196"/>
      <c r="Y19" s="195" t="str">
        <f t="shared" si="1"/>
        <v>OK</v>
      </c>
      <c r="Z19" s="194"/>
      <c r="AA19" s="207"/>
      <c r="AB19" s="207"/>
      <c r="AC19" s="207"/>
      <c r="AD19" s="207"/>
      <c r="AE19" s="206"/>
      <c r="AF19" s="205"/>
      <c r="AG19" s="205"/>
      <c r="AH19" s="205"/>
      <c r="AI19" s="206"/>
      <c r="AJ19" s="206"/>
      <c r="AK19" s="206"/>
      <c r="AL19" s="206"/>
      <c r="AM19" s="206"/>
      <c r="AN19" s="206"/>
      <c r="AO19" s="206"/>
      <c r="AP19" s="206"/>
      <c r="AQ19" s="205"/>
      <c r="AR19" s="205"/>
      <c r="AS19" s="205"/>
      <c r="AT19" s="205"/>
      <c r="AU19" s="205"/>
      <c r="AV19" s="205"/>
      <c r="AW19" s="205"/>
      <c r="AX19" s="205"/>
      <c r="AY19" s="205"/>
      <c r="AZ19" s="205"/>
      <c r="BA19" s="205"/>
      <c r="BB19" s="205"/>
      <c r="BC19" s="205"/>
      <c r="BD19" s="205"/>
    </row>
    <row r="20" spans="1:56" s="182" customFormat="1" ht="12" x14ac:dyDescent="0.15">
      <c r="A20" s="204"/>
      <c r="B20" s="203"/>
      <c r="C20" s="202"/>
      <c r="D20" s="198"/>
      <c r="E20" s="198"/>
      <c r="F20" s="198"/>
      <c r="G20" s="200"/>
      <c r="H20" s="198"/>
      <c r="I20" s="200"/>
      <c r="J20" s="198"/>
      <c r="K20" s="200"/>
      <c r="L20" s="200"/>
      <c r="M20" s="199"/>
      <c r="N20" s="200"/>
      <c r="O20" s="200"/>
      <c r="P20" s="199"/>
      <c r="Q20" s="201"/>
      <c r="R20" s="201"/>
      <c r="S20" s="198"/>
      <c r="T20" s="200"/>
      <c r="U20" s="199"/>
      <c r="V20" s="198"/>
      <c r="W20" s="197">
        <f t="shared" si="0"/>
        <v>0</v>
      </c>
      <c r="X20" s="196"/>
      <c r="Y20" s="195" t="str">
        <f t="shared" si="1"/>
        <v>OK</v>
      </c>
      <c r="Z20" s="194"/>
      <c r="AA20" s="207"/>
      <c r="AB20" s="207"/>
      <c r="AC20" s="207"/>
      <c r="AD20" s="207"/>
      <c r="AE20" s="206"/>
      <c r="AF20" s="205"/>
      <c r="AG20" s="205"/>
      <c r="AH20" s="205"/>
      <c r="AI20" s="206"/>
      <c r="AJ20" s="206"/>
      <c r="AK20" s="206"/>
      <c r="AL20" s="206"/>
      <c r="AM20" s="206"/>
      <c r="AN20" s="206"/>
      <c r="AO20" s="206"/>
      <c r="AP20" s="206"/>
      <c r="AQ20" s="205"/>
      <c r="AR20" s="205"/>
      <c r="AS20" s="205"/>
      <c r="AT20" s="205"/>
      <c r="AU20" s="205"/>
      <c r="AV20" s="205"/>
      <c r="AW20" s="205"/>
      <c r="AX20" s="205"/>
      <c r="AY20" s="205"/>
      <c r="AZ20" s="205"/>
      <c r="BA20" s="205"/>
      <c r="BB20" s="205"/>
      <c r="BC20" s="205"/>
      <c r="BD20" s="205"/>
    </row>
    <row r="21" spans="1:56" s="182" customFormat="1" ht="13.5" x14ac:dyDescent="0.15">
      <c r="A21" s="204"/>
      <c r="B21" s="203"/>
      <c r="C21" s="202"/>
      <c r="D21" s="198"/>
      <c r="E21" s="198"/>
      <c r="F21" s="198"/>
      <c r="G21" s="200"/>
      <c r="H21" s="198"/>
      <c r="I21" s="200"/>
      <c r="J21" s="198"/>
      <c r="K21" s="200"/>
      <c r="L21" s="200"/>
      <c r="M21" s="199"/>
      <c r="N21" s="200"/>
      <c r="O21" s="200"/>
      <c r="P21" s="199"/>
      <c r="Q21" s="201"/>
      <c r="R21" s="201"/>
      <c r="S21" s="198"/>
      <c r="T21" s="200"/>
      <c r="U21" s="199"/>
      <c r="V21" s="198"/>
      <c r="W21" s="197">
        <f t="shared" si="0"/>
        <v>0</v>
      </c>
      <c r="X21" s="196"/>
      <c r="Y21" s="195" t="str">
        <f t="shared" si="1"/>
        <v>OK</v>
      </c>
      <c r="Z21" s="194"/>
      <c r="AA21" s="3"/>
      <c r="AB21" s="3"/>
      <c r="AC21" s="3"/>
      <c r="AD21" s="3"/>
      <c r="AE21" s="206"/>
      <c r="AF21" s="205"/>
      <c r="AG21" s="205"/>
      <c r="AH21" s="205"/>
      <c r="AI21" s="206"/>
      <c r="AJ21" s="206"/>
      <c r="AK21" s="206"/>
      <c r="AL21" s="206"/>
      <c r="AM21" s="206"/>
      <c r="AN21" s="206"/>
      <c r="AO21" s="206"/>
      <c r="AP21" s="206"/>
      <c r="AQ21" s="205"/>
      <c r="AR21" s="205"/>
      <c r="AS21" s="205"/>
      <c r="AT21" s="205"/>
      <c r="AU21" s="205"/>
      <c r="AV21" s="205"/>
      <c r="AW21" s="205"/>
      <c r="AX21" s="205"/>
      <c r="AY21" s="205"/>
      <c r="AZ21" s="205"/>
      <c r="BA21" s="205"/>
      <c r="BB21" s="205"/>
      <c r="BC21" s="205"/>
      <c r="BD21" s="205"/>
    </row>
    <row r="22" spans="1:56" s="182" customFormat="1" ht="13.5" x14ac:dyDescent="0.15">
      <c r="A22" s="204"/>
      <c r="B22" s="203"/>
      <c r="C22" s="202"/>
      <c r="D22" s="198"/>
      <c r="E22" s="198"/>
      <c r="F22" s="198"/>
      <c r="G22" s="200"/>
      <c r="H22" s="198"/>
      <c r="I22" s="200"/>
      <c r="J22" s="198"/>
      <c r="K22" s="200"/>
      <c r="L22" s="200"/>
      <c r="M22" s="199"/>
      <c r="N22" s="200"/>
      <c r="O22" s="200"/>
      <c r="P22" s="199"/>
      <c r="Q22" s="201"/>
      <c r="R22" s="201"/>
      <c r="S22" s="198"/>
      <c r="T22" s="200"/>
      <c r="U22" s="199"/>
      <c r="V22" s="198"/>
      <c r="W22" s="197">
        <f t="shared" si="0"/>
        <v>0</v>
      </c>
      <c r="X22" s="196"/>
      <c r="Y22" s="195" t="str">
        <f t="shared" si="1"/>
        <v>OK</v>
      </c>
      <c r="Z22" s="194"/>
      <c r="AA22" s="3"/>
      <c r="AB22" s="3"/>
      <c r="AC22" s="3"/>
      <c r="AD22" s="3"/>
      <c r="AE22" s="206"/>
      <c r="AF22" s="205"/>
      <c r="AG22" s="205"/>
      <c r="AH22" s="205"/>
      <c r="AI22" s="206"/>
      <c r="AJ22" s="206"/>
      <c r="AK22" s="206"/>
      <c r="AL22" s="206"/>
      <c r="AM22" s="206"/>
      <c r="AN22" s="206"/>
      <c r="AO22" s="206"/>
      <c r="AP22" s="206"/>
      <c r="AQ22" s="205"/>
      <c r="AR22" s="205"/>
      <c r="AS22" s="205"/>
      <c r="AT22" s="205"/>
      <c r="AU22" s="205"/>
      <c r="AV22" s="205"/>
      <c r="AW22" s="205"/>
      <c r="AX22" s="205"/>
      <c r="AY22" s="205"/>
      <c r="AZ22" s="205"/>
      <c r="BA22" s="205"/>
      <c r="BB22" s="205"/>
      <c r="BC22" s="205"/>
      <c r="BD22" s="205"/>
    </row>
    <row r="23" spans="1:56" s="182" customFormat="1" ht="13.5" x14ac:dyDescent="0.15">
      <c r="A23" s="204"/>
      <c r="B23" s="203"/>
      <c r="C23" s="202"/>
      <c r="D23" s="198"/>
      <c r="E23" s="198"/>
      <c r="F23" s="198"/>
      <c r="G23" s="200"/>
      <c r="H23" s="198"/>
      <c r="I23" s="200"/>
      <c r="J23" s="198"/>
      <c r="K23" s="200"/>
      <c r="L23" s="200"/>
      <c r="M23" s="199"/>
      <c r="N23" s="200"/>
      <c r="O23" s="200"/>
      <c r="P23" s="199"/>
      <c r="Q23" s="201"/>
      <c r="R23" s="201"/>
      <c r="S23" s="198"/>
      <c r="T23" s="200"/>
      <c r="U23" s="199"/>
      <c r="V23" s="198"/>
      <c r="W23" s="197">
        <f t="shared" si="0"/>
        <v>0</v>
      </c>
      <c r="X23" s="196"/>
      <c r="Y23" s="195" t="str">
        <f t="shared" si="1"/>
        <v>OK</v>
      </c>
      <c r="Z23" s="194"/>
      <c r="AA23" s="3"/>
      <c r="AB23" s="3"/>
      <c r="AC23" s="3"/>
      <c r="AD23" s="3"/>
      <c r="AE23" s="205"/>
      <c r="AF23" s="205"/>
      <c r="AG23" s="205"/>
      <c r="AH23" s="205"/>
      <c r="AI23" s="206"/>
      <c r="AJ23" s="206"/>
      <c r="AK23" s="206"/>
      <c r="AL23" s="206"/>
      <c r="AM23" s="206"/>
      <c r="AN23" s="206"/>
      <c r="AO23" s="206"/>
      <c r="AP23" s="206"/>
      <c r="AQ23" s="205"/>
      <c r="AR23" s="205"/>
      <c r="AS23" s="205"/>
      <c r="AT23" s="205"/>
      <c r="AU23" s="205"/>
      <c r="AV23" s="205"/>
      <c r="AW23" s="205"/>
      <c r="AX23" s="205"/>
      <c r="AY23" s="205"/>
      <c r="AZ23" s="205"/>
      <c r="BA23" s="205"/>
      <c r="BB23" s="205"/>
      <c r="BC23" s="205"/>
      <c r="BD23" s="205"/>
    </row>
    <row r="24" spans="1:56" s="182" customFormat="1" ht="13.5" x14ac:dyDescent="0.15">
      <c r="A24" s="204"/>
      <c r="B24" s="203"/>
      <c r="C24" s="202"/>
      <c r="D24" s="198"/>
      <c r="E24" s="198"/>
      <c r="F24" s="198"/>
      <c r="G24" s="200"/>
      <c r="H24" s="198"/>
      <c r="I24" s="200"/>
      <c r="J24" s="198"/>
      <c r="K24" s="200"/>
      <c r="L24" s="200"/>
      <c r="M24" s="199"/>
      <c r="N24" s="200"/>
      <c r="O24" s="200"/>
      <c r="P24" s="199"/>
      <c r="Q24" s="201"/>
      <c r="R24" s="201"/>
      <c r="S24" s="198"/>
      <c r="T24" s="200"/>
      <c r="U24" s="199"/>
      <c r="V24" s="198"/>
      <c r="W24" s="197">
        <f t="shared" si="0"/>
        <v>0</v>
      </c>
      <c r="X24" s="196"/>
      <c r="Y24" s="195" t="str">
        <f t="shared" si="1"/>
        <v>OK</v>
      </c>
      <c r="Z24" s="194"/>
      <c r="AA24" s="3"/>
      <c r="AB24" s="3"/>
      <c r="AC24" s="3"/>
      <c r="AD24" s="3"/>
      <c r="AE24" s="206"/>
      <c r="AF24" s="205"/>
      <c r="AG24" s="205"/>
      <c r="AH24" s="205"/>
      <c r="AI24" s="206"/>
      <c r="AJ24" s="206"/>
      <c r="AK24" s="206"/>
      <c r="AL24" s="206"/>
      <c r="AM24" s="206"/>
      <c r="AN24" s="206"/>
      <c r="AO24" s="206"/>
      <c r="AP24" s="206"/>
      <c r="AQ24" s="205"/>
      <c r="AR24" s="205"/>
      <c r="AS24" s="205"/>
      <c r="AT24" s="205"/>
      <c r="AU24" s="205"/>
      <c r="AV24" s="205"/>
      <c r="AW24" s="205"/>
      <c r="AX24" s="205"/>
      <c r="AY24" s="205"/>
      <c r="AZ24" s="205"/>
      <c r="BA24" s="205"/>
      <c r="BB24" s="205"/>
      <c r="BC24" s="205"/>
      <c r="BD24" s="205"/>
    </row>
    <row r="25" spans="1:56" s="182" customFormat="1" ht="13.5" x14ac:dyDescent="0.15">
      <c r="A25" s="204"/>
      <c r="B25" s="203"/>
      <c r="C25" s="202"/>
      <c r="D25" s="198"/>
      <c r="E25" s="198"/>
      <c r="F25" s="198"/>
      <c r="G25" s="200"/>
      <c r="H25" s="198"/>
      <c r="I25" s="200"/>
      <c r="J25" s="198"/>
      <c r="K25" s="200"/>
      <c r="L25" s="200"/>
      <c r="M25" s="199"/>
      <c r="N25" s="200"/>
      <c r="O25" s="200"/>
      <c r="P25" s="199"/>
      <c r="Q25" s="201"/>
      <c r="R25" s="201"/>
      <c r="S25" s="198"/>
      <c r="T25" s="200"/>
      <c r="U25" s="199"/>
      <c r="V25" s="198"/>
      <c r="W25" s="197">
        <f t="shared" si="0"/>
        <v>0</v>
      </c>
      <c r="X25" s="196"/>
      <c r="Y25" s="195" t="str">
        <f t="shared" si="1"/>
        <v>OK</v>
      </c>
      <c r="Z25" s="194"/>
      <c r="AA25" s="3"/>
      <c r="AB25" s="3"/>
      <c r="AC25" s="3"/>
      <c r="AD25" s="3"/>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row>
    <row r="26" spans="1:56" s="182" customFormat="1" ht="13.5" x14ac:dyDescent="0.15">
      <c r="A26" s="204"/>
      <c r="B26" s="203"/>
      <c r="C26" s="202"/>
      <c r="D26" s="198"/>
      <c r="E26" s="198"/>
      <c r="F26" s="198"/>
      <c r="G26" s="200"/>
      <c r="H26" s="198"/>
      <c r="I26" s="200"/>
      <c r="J26" s="198"/>
      <c r="K26" s="200"/>
      <c r="L26" s="200"/>
      <c r="M26" s="199"/>
      <c r="N26" s="200"/>
      <c r="O26" s="200"/>
      <c r="P26" s="199"/>
      <c r="Q26" s="201"/>
      <c r="R26" s="201"/>
      <c r="S26" s="198"/>
      <c r="T26" s="200"/>
      <c r="U26" s="199"/>
      <c r="V26" s="198"/>
      <c r="W26" s="197">
        <f t="shared" si="0"/>
        <v>0</v>
      </c>
      <c r="X26" s="196"/>
      <c r="Y26" s="195" t="str">
        <f t="shared" si="1"/>
        <v>OK</v>
      </c>
      <c r="Z26" s="194"/>
      <c r="AA26" s="3"/>
      <c r="AB26" s="3"/>
      <c r="AC26" s="3"/>
      <c r="AD26" s="3"/>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row>
    <row r="27" spans="1:56" s="182" customFormat="1" ht="13.5" x14ac:dyDescent="0.15">
      <c r="A27" s="204"/>
      <c r="B27" s="203"/>
      <c r="C27" s="202"/>
      <c r="D27" s="198"/>
      <c r="E27" s="198"/>
      <c r="F27" s="198"/>
      <c r="G27" s="200"/>
      <c r="H27" s="198"/>
      <c r="I27" s="200"/>
      <c r="J27" s="198"/>
      <c r="K27" s="200"/>
      <c r="L27" s="200"/>
      <c r="M27" s="199"/>
      <c r="N27" s="200"/>
      <c r="O27" s="200"/>
      <c r="P27" s="199"/>
      <c r="Q27" s="201"/>
      <c r="R27" s="201"/>
      <c r="S27" s="198"/>
      <c r="T27" s="200"/>
      <c r="U27" s="199"/>
      <c r="V27" s="198"/>
      <c r="W27" s="197">
        <f t="shared" si="0"/>
        <v>0</v>
      </c>
      <c r="X27" s="196"/>
      <c r="Y27" s="195" t="str">
        <f t="shared" si="1"/>
        <v>OK</v>
      </c>
      <c r="Z27" s="194"/>
      <c r="AA27" s="3"/>
      <c r="AB27" s="3"/>
      <c r="AC27" s="3"/>
      <c r="AD27" s="3"/>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row>
    <row r="28" spans="1:56" s="182" customFormat="1" ht="13.5" x14ac:dyDescent="0.15">
      <c r="A28" s="204"/>
      <c r="B28" s="203"/>
      <c r="C28" s="202"/>
      <c r="D28" s="198"/>
      <c r="E28" s="198"/>
      <c r="F28" s="198"/>
      <c r="G28" s="200"/>
      <c r="H28" s="198"/>
      <c r="I28" s="200"/>
      <c r="J28" s="198"/>
      <c r="K28" s="200"/>
      <c r="L28" s="200"/>
      <c r="M28" s="199"/>
      <c r="N28" s="200"/>
      <c r="O28" s="200"/>
      <c r="P28" s="199"/>
      <c r="Q28" s="201"/>
      <c r="R28" s="201"/>
      <c r="S28" s="198"/>
      <c r="T28" s="200"/>
      <c r="U28" s="199"/>
      <c r="V28" s="198"/>
      <c r="W28" s="197">
        <f t="shared" si="0"/>
        <v>0</v>
      </c>
      <c r="X28" s="196"/>
      <c r="Y28" s="195" t="str">
        <f t="shared" si="1"/>
        <v>OK</v>
      </c>
      <c r="Z28" s="194"/>
      <c r="AA28" s="3"/>
      <c r="AB28" s="3"/>
      <c r="AC28" s="3"/>
      <c r="AD28" s="3"/>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row>
    <row r="29" spans="1:56" s="182" customFormat="1" ht="13.5" x14ac:dyDescent="0.15">
      <c r="A29" s="204"/>
      <c r="B29" s="203"/>
      <c r="C29" s="202"/>
      <c r="D29" s="198"/>
      <c r="E29" s="198"/>
      <c r="F29" s="198"/>
      <c r="G29" s="200"/>
      <c r="H29" s="198"/>
      <c r="I29" s="200"/>
      <c r="J29" s="198"/>
      <c r="K29" s="200"/>
      <c r="L29" s="200"/>
      <c r="M29" s="199"/>
      <c r="N29" s="200"/>
      <c r="O29" s="200"/>
      <c r="P29" s="199"/>
      <c r="Q29" s="201"/>
      <c r="R29" s="201"/>
      <c r="S29" s="198"/>
      <c r="T29" s="200"/>
      <c r="U29" s="199"/>
      <c r="V29" s="198"/>
      <c r="W29" s="197">
        <f t="shared" si="0"/>
        <v>0</v>
      </c>
      <c r="X29" s="196"/>
      <c r="Y29" s="195" t="str">
        <f t="shared" si="1"/>
        <v>OK</v>
      </c>
      <c r="Z29" s="194"/>
      <c r="AA29" s="3"/>
      <c r="AB29" s="3"/>
      <c r="AC29" s="3"/>
      <c r="AD29" s="3"/>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row>
    <row r="30" spans="1:56" s="182" customFormat="1" ht="13.5" x14ac:dyDescent="0.15">
      <c r="A30" s="204"/>
      <c r="B30" s="203"/>
      <c r="C30" s="202"/>
      <c r="D30" s="198"/>
      <c r="E30" s="198"/>
      <c r="F30" s="198"/>
      <c r="G30" s="200"/>
      <c r="H30" s="198"/>
      <c r="I30" s="200"/>
      <c r="J30" s="198"/>
      <c r="K30" s="200"/>
      <c r="L30" s="200"/>
      <c r="M30" s="199"/>
      <c r="N30" s="200"/>
      <c r="O30" s="200"/>
      <c r="P30" s="199"/>
      <c r="Q30" s="201"/>
      <c r="R30" s="201"/>
      <c r="S30" s="198"/>
      <c r="T30" s="200"/>
      <c r="U30" s="199"/>
      <c r="V30" s="198"/>
      <c r="W30" s="197">
        <f t="shared" si="0"/>
        <v>0</v>
      </c>
      <c r="X30" s="196"/>
      <c r="Y30" s="195" t="str">
        <f t="shared" si="1"/>
        <v>OK</v>
      </c>
      <c r="Z30" s="194"/>
      <c r="AA30" s="3"/>
      <c r="AB30" s="3"/>
      <c r="AC30" s="3"/>
      <c r="AD30" s="3"/>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row>
    <row r="31" spans="1:56" s="182" customFormat="1" ht="13.5" x14ac:dyDescent="0.15">
      <c r="A31" s="204"/>
      <c r="B31" s="203"/>
      <c r="C31" s="202"/>
      <c r="D31" s="198"/>
      <c r="E31" s="198"/>
      <c r="F31" s="198"/>
      <c r="G31" s="200"/>
      <c r="H31" s="198"/>
      <c r="I31" s="200"/>
      <c r="J31" s="198"/>
      <c r="K31" s="200"/>
      <c r="L31" s="200"/>
      <c r="M31" s="199"/>
      <c r="N31" s="200"/>
      <c r="O31" s="200"/>
      <c r="P31" s="200"/>
      <c r="Q31" s="201"/>
      <c r="R31" s="201"/>
      <c r="S31" s="198"/>
      <c r="T31" s="200"/>
      <c r="U31" s="199"/>
      <c r="V31" s="198"/>
      <c r="W31" s="197">
        <f t="shared" si="0"/>
        <v>0</v>
      </c>
      <c r="X31" s="196"/>
      <c r="Y31" s="195" t="str">
        <f t="shared" si="1"/>
        <v>OK</v>
      </c>
      <c r="Z31" s="194"/>
      <c r="AA31" s="3"/>
      <c r="AB31" s="3"/>
      <c r="AC31" s="3"/>
      <c r="AD31" s="3"/>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row>
    <row r="32" spans="1:56" s="182" customFormat="1" ht="13.5" x14ac:dyDescent="0.15">
      <c r="A32" s="204"/>
      <c r="B32" s="203"/>
      <c r="C32" s="202"/>
      <c r="D32" s="198"/>
      <c r="E32" s="198"/>
      <c r="F32" s="198"/>
      <c r="G32" s="200"/>
      <c r="H32" s="198"/>
      <c r="I32" s="200"/>
      <c r="J32" s="198"/>
      <c r="K32" s="200"/>
      <c r="L32" s="200"/>
      <c r="M32" s="199"/>
      <c r="N32" s="200"/>
      <c r="O32" s="200"/>
      <c r="P32" s="199"/>
      <c r="Q32" s="201"/>
      <c r="R32" s="201"/>
      <c r="S32" s="198"/>
      <c r="T32" s="200"/>
      <c r="U32" s="199"/>
      <c r="V32" s="198"/>
      <c r="W32" s="197">
        <f t="shared" si="0"/>
        <v>0</v>
      </c>
      <c r="X32" s="196"/>
      <c r="Y32" s="195" t="str">
        <f t="shared" si="1"/>
        <v>OK</v>
      </c>
      <c r="Z32" s="194"/>
      <c r="AA32" s="3"/>
      <c r="AB32" s="3"/>
      <c r="AC32" s="3"/>
      <c r="AD32" s="3"/>
    </row>
    <row r="33" spans="1:30" s="182" customFormat="1" ht="13.5" x14ac:dyDescent="0.15">
      <c r="A33" s="204"/>
      <c r="B33" s="203"/>
      <c r="C33" s="202"/>
      <c r="D33" s="198"/>
      <c r="E33" s="198"/>
      <c r="F33" s="198"/>
      <c r="G33" s="200"/>
      <c r="H33" s="198"/>
      <c r="I33" s="200"/>
      <c r="J33" s="198"/>
      <c r="K33" s="200"/>
      <c r="L33" s="200"/>
      <c r="M33" s="199"/>
      <c r="N33" s="200"/>
      <c r="O33" s="200"/>
      <c r="P33" s="200"/>
      <c r="Q33" s="201"/>
      <c r="R33" s="201"/>
      <c r="S33" s="198"/>
      <c r="T33" s="200"/>
      <c r="U33" s="199"/>
      <c r="V33" s="198"/>
      <c r="W33" s="197">
        <f t="shared" si="0"/>
        <v>0</v>
      </c>
      <c r="X33" s="196"/>
      <c r="Y33" s="195" t="str">
        <f t="shared" si="1"/>
        <v>OK</v>
      </c>
      <c r="Z33" s="194"/>
      <c r="AA33" s="3"/>
      <c r="AB33" s="3"/>
      <c r="AC33" s="3"/>
      <c r="AD33" s="3"/>
    </row>
    <row r="34" spans="1:30" s="182" customFormat="1" ht="12" thickBot="1" x14ac:dyDescent="0.2">
      <c r="A34" s="193"/>
      <c r="B34" s="192"/>
      <c r="C34" s="191"/>
      <c r="D34" s="187"/>
      <c r="E34" s="187"/>
      <c r="F34" s="187"/>
      <c r="G34" s="189"/>
      <c r="H34" s="187"/>
      <c r="I34" s="189"/>
      <c r="J34" s="187"/>
      <c r="K34" s="189"/>
      <c r="L34" s="189"/>
      <c r="M34" s="188"/>
      <c r="N34" s="189"/>
      <c r="O34" s="189"/>
      <c r="P34" s="189"/>
      <c r="Q34" s="190"/>
      <c r="R34" s="190"/>
      <c r="S34" s="187"/>
      <c r="T34" s="189"/>
      <c r="U34" s="188"/>
      <c r="V34" s="187"/>
      <c r="W34" s="186">
        <f t="shared" si="0"/>
        <v>0</v>
      </c>
      <c r="X34" s="185"/>
      <c r="Y34" s="184" t="str">
        <f t="shared" si="1"/>
        <v>OK</v>
      </c>
      <c r="Z34" s="183"/>
    </row>
    <row r="35" spans="1:30" x14ac:dyDescent="0.15">
      <c r="A35" s="179"/>
      <c r="B35" s="179"/>
      <c r="C35" s="179"/>
      <c r="D35" s="178"/>
      <c r="E35" s="179"/>
      <c r="F35" s="179"/>
      <c r="G35" s="178"/>
      <c r="H35" s="179"/>
      <c r="I35" s="178"/>
      <c r="J35" s="172"/>
      <c r="K35" s="172"/>
      <c r="L35" s="172"/>
      <c r="M35" s="172"/>
      <c r="N35" s="172"/>
      <c r="O35" s="172"/>
      <c r="P35" s="177"/>
      <c r="Q35" s="177"/>
      <c r="R35" s="177"/>
      <c r="S35" s="172"/>
      <c r="T35" s="172"/>
      <c r="U35" s="176"/>
      <c r="V35" s="180" t="s">
        <v>302</v>
      </c>
      <c r="W35" s="174"/>
      <c r="X35" s="173"/>
      <c r="Y35" s="173"/>
      <c r="Z35" s="171"/>
    </row>
    <row r="36" spans="1:30" x14ac:dyDescent="0.15">
      <c r="A36" s="179"/>
      <c r="B36" s="179"/>
      <c r="C36" s="179"/>
      <c r="D36" s="178"/>
      <c r="E36" s="179"/>
      <c r="F36" s="179"/>
      <c r="G36" s="178"/>
      <c r="H36" s="179"/>
      <c r="I36" s="178"/>
      <c r="J36" s="172"/>
      <c r="K36" s="172"/>
      <c r="L36" s="172"/>
      <c r="M36" s="172"/>
      <c r="N36" s="172"/>
      <c r="O36" s="172"/>
      <c r="P36" s="177"/>
      <c r="Q36" s="177"/>
      <c r="R36" s="177"/>
      <c r="S36" s="172"/>
      <c r="T36" s="172"/>
      <c r="U36" s="176"/>
      <c r="V36" s="180" t="s">
        <v>301</v>
      </c>
      <c r="W36" s="174"/>
      <c r="X36" s="173"/>
      <c r="Y36" s="172"/>
      <c r="Z36" s="171"/>
    </row>
    <row r="37" spans="1:30" x14ac:dyDescent="0.15">
      <c r="A37" s="179"/>
      <c r="B37" s="179"/>
      <c r="C37" s="179"/>
      <c r="D37" s="178"/>
      <c r="E37" s="179"/>
      <c r="F37" s="179"/>
      <c r="G37" s="178"/>
      <c r="H37" s="179"/>
      <c r="I37" s="178"/>
      <c r="J37" s="172"/>
      <c r="K37" s="172"/>
      <c r="L37" s="172"/>
      <c r="M37" s="172"/>
      <c r="N37" s="172"/>
      <c r="O37" s="172"/>
      <c r="P37" s="177"/>
      <c r="Q37" s="177"/>
      <c r="R37" s="177"/>
      <c r="S37" s="172"/>
      <c r="T37" s="172"/>
      <c r="U37" s="176"/>
      <c r="V37" s="180" t="s">
        <v>300</v>
      </c>
      <c r="W37" s="174"/>
      <c r="X37" s="173"/>
      <c r="Y37" s="172"/>
      <c r="Z37" s="171"/>
    </row>
    <row r="38" spans="1:30" x14ac:dyDescent="0.15">
      <c r="A38" s="179"/>
      <c r="B38" s="181"/>
      <c r="C38" s="179"/>
      <c r="D38" s="178"/>
      <c r="E38" s="179"/>
      <c r="F38" s="179"/>
      <c r="G38" s="178"/>
      <c r="H38" s="179"/>
      <c r="I38" s="178"/>
      <c r="J38" s="172"/>
      <c r="K38" s="172"/>
      <c r="L38" s="172"/>
      <c r="M38" s="172"/>
      <c r="N38" s="172"/>
      <c r="O38" s="172"/>
      <c r="P38" s="177"/>
      <c r="Q38" s="177"/>
      <c r="R38" s="177"/>
      <c r="S38" s="172"/>
      <c r="T38" s="172"/>
      <c r="U38" s="176"/>
      <c r="V38" s="180" t="s">
        <v>299</v>
      </c>
      <c r="W38" s="174"/>
      <c r="X38" s="173"/>
      <c r="Y38" s="172"/>
      <c r="Z38" s="171"/>
    </row>
    <row r="39" spans="1:30" x14ac:dyDescent="0.15">
      <c r="A39" s="179"/>
      <c r="B39" s="179"/>
      <c r="C39" s="179"/>
      <c r="D39" s="178"/>
      <c r="E39" s="179"/>
      <c r="F39" s="179"/>
      <c r="G39" s="178"/>
      <c r="H39" s="179"/>
      <c r="I39" s="178"/>
      <c r="J39" s="172"/>
      <c r="K39" s="172"/>
      <c r="L39" s="172"/>
      <c r="M39" s="172"/>
      <c r="N39" s="172"/>
      <c r="O39" s="172"/>
      <c r="P39" s="177"/>
      <c r="Q39" s="177"/>
      <c r="R39" s="177"/>
      <c r="S39" s="172"/>
      <c r="T39" s="172"/>
      <c r="U39" s="176"/>
      <c r="V39" s="180" t="s">
        <v>298</v>
      </c>
      <c r="W39" s="174"/>
      <c r="X39" s="173"/>
      <c r="Y39" s="172"/>
      <c r="Z39" s="171"/>
    </row>
    <row r="40" spans="1:30" x14ac:dyDescent="0.15">
      <c r="A40" s="179"/>
      <c r="B40" s="179"/>
      <c r="C40" s="179"/>
      <c r="D40" s="178"/>
      <c r="E40" s="179"/>
      <c r="F40" s="179"/>
      <c r="G40" s="178"/>
      <c r="H40" s="179"/>
      <c r="I40" s="178"/>
      <c r="J40" s="172"/>
      <c r="K40" s="172"/>
      <c r="L40" s="172"/>
      <c r="M40" s="172"/>
      <c r="N40" s="172"/>
      <c r="O40" s="172"/>
      <c r="P40" s="177"/>
      <c r="Q40" s="177"/>
      <c r="R40" s="177"/>
      <c r="S40" s="172"/>
      <c r="T40" s="172"/>
      <c r="U40" s="176"/>
      <c r="V40" s="175"/>
      <c r="W40" s="174"/>
      <c r="X40" s="173"/>
      <c r="Y40" s="172"/>
      <c r="Z40" s="171"/>
    </row>
    <row r="41" spans="1:30" x14ac:dyDescent="0.15">
      <c r="A41" s="179"/>
      <c r="B41" s="179"/>
      <c r="C41" s="179"/>
      <c r="D41" s="178"/>
      <c r="E41" s="179"/>
      <c r="F41" s="179"/>
      <c r="G41" s="178"/>
      <c r="H41" s="179"/>
      <c r="I41" s="178"/>
      <c r="J41" s="172"/>
      <c r="K41" s="172"/>
      <c r="L41" s="172"/>
      <c r="M41" s="172"/>
      <c r="N41" s="172"/>
      <c r="O41" s="172"/>
      <c r="P41" s="177"/>
      <c r="Q41" s="177"/>
      <c r="R41" s="177"/>
      <c r="S41" s="172"/>
      <c r="T41" s="172"/>
      <c r="U41" s="176"/>
      <c r="V41" s="175"/>
      <c r="W41" s="174"/>
      <c r="X41" s="173"/>
      <c r="Y41" s="172"/>
      <c r="Z41" s="171"/>
    </row>
    <row r="42" spans="1:30" x14ac:dyDescent="0.15">
      <c r="A42" s="179"/>
      <c r="B42" s="179"/>
      <c r="C42" s="179"/>
      <c r="D42" s="178"/>
      <c r="E42" s="179"/>
      <c r="F42" s="179"/>
      <c r="G42" s="178"/>
      <c r="H42" s="179"/>
      <c r="I42" s="178"/>
      <c r="J42" s="172"/>
      <c r="K42" s="172"/>
      <c r="L42" s="172"/>
      <c r="M42" s="172"/>
      <c r="N42" s="172"/>
      <c r="O42" s="172"/>
      <c r="P42" s="177"/>
      <c r="Q42" s="177"/>
      <c r="R42" s="177"/>
      <c r="S42" s="172"/>
      <c r="T42" s="172"/>
      <c r="U42" s="176"/>
      <c r="V42" s="175"/>
      <c r="W42" s="174"/>
      <c r="X42" s="173"/>
      <c r="Y42" s="172"/>
      <c r="Z42" s="171"/>
    </row>
    <row r="43" spans="1:30" x14ac:dyDescent="0.15">
      <c r="A43" s="179"/>
      <c r="B43" s="179"/>
      <c r="C43" s="179"/>
      <c r="D43" s="178"/>
      <c r="E43" s="179"/>
      <c r="F43" s="179"/>
      <c r="G43" s="178"/>
      <c r="H43" s="179"/>
      <c r="I43" s="178"/>
      <c r="J43" s="172"/>
      <c r="K43" s="172"/>
      <c r="L43" s="172"/>
      <c r="M43" s="172"/>
      <c r="N43" s="172"/>
      <c r="O43" s="172"/>
      <c r="P43" s="177"/>
      <c r="Q43" s="177"/>
      <c r="R43" s="177"/>
      <c r="S43" s="172"/>
      <c r="T43" s="172"/>
      <c r="U43" s="176"/>
      <c r="V43" s="175"/>
      <c r="W43" s="174"/>
      <c r="X43" s="173"/>
      <c r="Y43" s="172"/>
      <c r="Z43" s="171"/>
    </row>
    <row r="44" spans="1:30" x14ac:dyDescent="0.15">
      <c r="D44" s="168"/>
      <c r="E44" s="169"/>
      <c r="G44" s="168"/>
      <c r="H44" s="169"/>
      <c r="I44" s="168"/>
      <c r="J44" s="162"/>
      <c r="P44" s="167"/>
      <c r="S44" s="162"/>
      <c r="U44" s="166"/>
      <c r="V44" s="165"/>
      <c r="W44" s="170"/>
      <c r="Y44" s="162"/>
    </row>
    <row r="45" spans="1:30" x14ac:dyDescent="0.15">
      <c r="D45" s="168"/>
      <c r="E45" s="169"/>
      <c r="G45" s="168"/>
      <c r="H45" s="169"/>
      <c r="I45" s="168"/>
      <c r="J45" s="162"/>
      <c r="P45" s="167"/>
      <c r="S45" s="162"/>
      <c r="U45" s="166"/>
      <c r="V45" s="165"/>
      <c r="W45" s="170"/>
      <c r="Y45" s="162"/>
    </row>
    <row r="46" spans="1:30" x14ac:dyDescent="0.15">
      <c r="D46" s="168"/>
      <c r="E46" s="169"/>
      <c r="G46" s="168"/>
      <c r="H46" s="169"/>
      <c r="I46" s="168"/>
      <c r="J46" s="162"/>
      <c r="P46" s="167"/>
      <c r="S46" s="162"/>
      <c r="U46" s="166"/>
      <c r="V46" s="165"/>
      <c r="W46" s="170"/>
      <c r="Y46" s="162"/>
    </row>
    <row r="47" spans="1:30" x14ac:dyDescent="0.15">
      <c r="D47" s="168"/>
      <c r="E47" s="169"/>
      <c r="G47" s="168"/>
      <c r="H47" s="169"/>
      <c r="I47" s="168"/>
      <c r="J47" s="162"/>
      <c r="P47" s="167"/>
      <c r="S47" s="162"/>
      <c r="U47" s="166"/>
      <c r="V47" s="165"/>
      <c r="W47" s="170"/>
      <c r="Y47" s="162"/>
    </row>
    <row r="48" spans="1:30" x14ac:dyDescent="0.15">
      <c r="D48" s="168"/>
      <c r="E48" s="169"/>
      <c r="G48" s="168"/>
      <c r="H48" s="169"/>
      <c r="I48" s="168"/>
      <c r="J48" s="162"/>
      <c r="P48" s="167"/>
      <c r="S48" s="162"/>
      <c r="U48" s="166"/>
      <c r="V48" s="165"/>
      <c r="W48" s="170"/>
      <c r="Y48" s="162"/>
    </row>
    <row r="49" spans="4:25" x14ac:dyDescent="0.15">
      <c r="D49" s="168"/>
      <c r="E49" s="169"/>
      <c r="G49" s="168"/>
      <c r="H49" s="169"/>
      <c r="I49" s="168"/>
      <c r="J49" s="162"/>
      <c r="P49" s="167"/>
      <c r="S49" s="162"/>
      <c r="U49" s="166"/>
      <c r="V49" s="165"/>
      <c r="W49" s="170"/>
      <c r="Y49" s="162"/>
    </row>
    <row r="50" spans="4:25" x14ac:dyDescent="0.15">
      <c r="D50" s="168"/>
      <c r="E50" s="169"/>
      <c r="G50" s="168"/>
      <c r="H50" s="169"/>
      <c r="I50" s="168"/>
      <c r="J50" s="162"/>
      <c r="P50" s="167"/>
      <c r="S50" s="162"/>
      <c r="U50" s="166"/>
      <c r="V50" s="165"/>
      <c r="W50" s="170"/>
      <c r="Y50" s="162"/>
    </row>
    <row r="51" spans="4:25" x14ac:dyDescent="0.15">
      <c r="D51" s="168"/>
      <c r="E51" s="169"/>
      <c r="G51" s="168"/>
      <c r="H51" s="169"/>
      <c r="I51" s="168"/>
      <c r="J51" s="162"/>
      <c r="P51" s="167"/>
      <c r="S51" s="162"/>
      <c r="U51" s="166"/>
      <c r="V51" s="165"/>
      <c r="W51" s="170"/>
      <c r="Y51" s="162"/>
    </row>
    <row r="52" spans="4:25" x14ac:dyDescent="0.15">
      <c r="D52" s="168"/>
      <c r="E52" s="169"/>
      <c r="G52" s="168"/>
      <c r="H52" s="169"/>
      <c r="I52" s="168"/>
      <c r="J52" s="162"/>
      <c r="P52" s="167"/>
      <c r="S52" s="162"/>
      <c r="U52" s="166"/>
      <c r="V52" s="165"/>
      <c r="W52" s="170"/>
      <c r="Y52" s="162"/>
    </row>
    <row r="53" spans="4:25" x14ac:dyDescent="0.15">
      <c r="D53" s="168"/>
      <c r="E53" s="169"/>
      <c r="G53" s="168"/>
      <c r="H53" s="169"/>
      <c r="I53" s="168"/>
      <c r="J53" s="162"/>
      <c r="P53" s="167"/>
      <c r="S53" s="162"/>
      <c r="U53" s="166"/>
      <c r="V53" s="165"/>
      <c r="W53" s="170"/>
      <c r="Y53" s="162"/>
    </row>
    <row r="54" spans="4:25" x14ac:dyDescent="0.15">
      <c r="D54" s="168"/>
      <c r="E54" s="169"/>
      <c r="G54" s="168"/>
      <c r="H54" s="169"/>
      <c r="I54" s="168"/>
      <c r="J54" s="162"/>
      <c r="P54" s="167"/>
      <c r="S54" s="162"/>
      <c r="U54" s="166"/>
      <c r="V54" s="165"/>
      <c r="W54" s="170"/>
      <c r="Y54" s="162"/>
    </row>
    <row r="55" spans="4:25" x14ac:dyDescent="0.15">
      <c r="D55" s="168"/>
      <c r="E55" s="169"/>
      <c r="G55" s="168"/>
      <c r="H55" s="169"/>
      <c r="I55" s="168"/>
      <c r="J55" s="162"/>
      <c r="P55" s="167"/>
      <c r="S55" s="162"/>
      <c r="U55" s="166"/>
      <c r="V55" s="165"/>
      <c r="W55" s="170"/>
      <c r="Y55" s="162"/>
    </row>
    <row r="56" spans="4:25" x14ac:dyDescent="0.15">
      <c r="D56" s="168"/>
      <c r="E56" s="169"/>
      <c r="G56" s="168"/>
      <c r="H56" s="169"/>
      <c r="I56" s="168"/>
      <c r="J56" s="162"/>
      <c r="P56" s="167"/>
      <c r="S56" s="162"/>
      <c r="U56" s="166"/>
      <c r="V56" s="165"/>
      <c r="W56" s="170"/>
      <c r="Y56" s="162"/>
    </row>
    <row r="57" spans="4:25" x14ac:dyDescent="0.15">
      <c r="D57" s="168"/>
      <c r="E57" s="169"/>
      <c r="G57" s="168"/>
      <c r="H57" s="169"/>
      <c r="I57" s="168"/>
      <c r="J57" s="162"/>
      <c r="P57" s="167"/>
      <c r="S57" s="162"/>
      <c r="U57" s="166"/>
      <c r="V57" s="165"/>
      <c r="W57" s="170"/>
      <c r="Y57" s="162"/>
    </row>
    <row r="58" spans="4:25" x14ac:dyDescent="0.15">
      <c r="D58" s="168"/>
      <c r="E58" s="169"/>
      <c r="G58" s="168"/>
      <c r="H58" s="169"/>
      <c r="I58" s="168"/>
      <c r="J58" s="162"/>
      <c r="P58" s="167"/>
      <c r="S58" s="162"/>
      <c r="U58" s="166"/>
      <c r="V58" s="165"/>
      <c r="W58" s="170"/>
      <c r="Y58" s="162"/>
    </row>
    <row r="59" spans="4:25" x14ac:dyDescent="0.15">
      <c r="D59" s="168"/>
      <c r="E59" s="169"/>
      <c r="G59" s="168"/>
      <c r="H59" s="169"/>
      <c r="I59" s="168"/>
      <c r="J59" s="162"/>
      <c r="P59" s="167"/>
      <c r="S59" s="162"/>
      <c r="U59" s="166"/>
      <c r="V59" s="165"/>
      <c r="W59" s="170"/>
      <c r="Y59" s="162"/>
    </row>
    <row r="60" spans="4:25" x14ac:dyDescent="0.15">
      <c r="D60" s="168"/>
      <c r="E60" s="169"/>
      <c r="G60" s="168"/>
      <c r="H60" s="169"/>
      <c r="I60" s="168"/>
      <c r="J60" s="162"/>
      <c r="P60" s="167"/>
      <c r="S60" s="162"/>
      <c r="U60" s="166"/>
      <c r="V60" s="165"/>
      <c r="W60" s="170"/>
      <c r="Y60" s="162"/>
    </row>
    <row r="61" spans="4:25" x14ac:dyDescent="0.15">
      <c r="D61" s="168"/>
      <c r="E61" s="169"/>
      <c r="G61" s="168"/>
      <c r="H61" s="169"/>
      <c r="I61" s="168"/>
      <c r="J61" s="162"/>
      <c r="P61" s="167"/>
      <c r="S61" s="162"/>
      <c r="U61" s="166"/>
      <c r="V61" s="165"/>
      <c r="W61" s="170"/>
      <c r="Y61" s="162"/>
    </row>
    <row r="62" spans="4:25" x14ac:dyDescent="0.15">
      <c r="D62" s="168"/>
      <c r="E62" s="169"/>
      <c r="G62" s="168"/>
      <c r="H62" s="169"/>
      <c r="I62" s="168"/>
      <c r="J62" s="162"/>
      <c r="P62" s="167"/>
      <c r="S62" s="162"/>
      <c r="U62" s="166"/>
      <c r="V62" s="165"/>
      <c r="W62" s="170"/>
      <c r="Y62" s="162"/>
    </row>
    <row r="63" spans="4:25" x14ac:dyDescent="0.15">
      <c r="D63" s="168"/>
      <c r="E63" s="169"/>
      <c r="G63" s="168"/>
      <c r="H63" s="169"/>
      <c r="I63" s="168"/>
      <c r="J63" s="162"/>
      <c r="P63" s="167"/>
      <c r="S63" s="162"/>
      <c r="U63" s="166"/>
      <c r="V63" s="165"/>
      <c r="W63" s="170"/>
      <c r="Y63" s="162"/>
    </row>
    <row r="64" spans="4:25" x14ac:dyDescent="0.15">
      <c r="D64" s="168"/>
      <c r="E64" s="169"/>
      <c r="G64" s="168"/>
      <c r="H64" s="169"/>
      <c r="I64" s="168"/>
      <c r="J64" s="162"/>
      <c r="P64" s="167"/>
      <c r="S64" s="162"/>
      <c r="U64" s="166"/>
      <c r="V64" s="165"/>
      <c r="W64" s="170"/>
      <c r="Y64" s="162"/>
    </row>
    <row r="65" spans="4:25" x14ac:dyDescent="0.15">
      <c r="D65" s="168"/>
      <c r="E65" s="169"/>
      <c r="G65" s="168"/>
      <c r="H65" s="169"/>
      <c r="I65" s="168"/>
      <c r="J65" s="162"/>
      <c r="P65" s="167"/>
      <c r="S65" s="162"/>
      <c r="U65" s="166"/>
      <c r="V65" s="165"/>
      <c r="W65" s="170"/>
      <c r="Y65" s="162"/>
    </row>
    <row r="66" spans="4:25" x14ac:dyDescent="0.15">
      <c r="D66" s="168"/>
      <c r="E66" s="169"/>
      <c r="G66" s="168"/>
      <c r="H66" s="169"/>
      <c r="I66" s="168"/>
      <c r="J66" s="162"/>
      <c r="P66" s="167"/>
      <c r="S66" s="162"/>
      <c r="U66" s="166"/>
      <c r="V66" s="165"/>
      <c r="W66" s="170"/>
      <c r="Y66" s="162"/>
    </row>
    <row r="67" spans="4:25" x14ac:dyDescent="0.15">
      <c r="D67" s="168"/>
      <c r="E67" s="169"/>
      <c r="G67" s="168"/>
      <c r="H67" s="169"/>
      <c r="I67" s="168"/>
      <c r="J67" s="162"/>
      <c r="P67" s="167"/>
      <c r="S67" s="162"/>
      <c r="U67" s="166"/>
      <c r="V67" s="165"/>
      <c r="W67" s="170"/>
      <c r="Y67" s="162"/>
    </row>
    <row r="68" spans="4:25" x14ac:dyDescent="0.15">
      <c r="D68" s="168"/>
      <c r="E68" s="169"/>
      <c r="G68" s="168"/>
      <c r="H68" s="169"/>
      <c r="I68" s="168"/>
      <c r="J68" s="162"/>
      <c r="P68" s="167"/>
      <c r="S68" s="162"/>
      <c r="U68" s="166"/>
      <c r="V68" s="165"/>
      <c r="W68" s="170"/>
      <c r="Y68" s="162"/>
    </row>
    <row r="69" spans="4:25" x14ac:dyDescent="0.15">
      <c r="D69" s="168"/>
      <c r="E69" s="169"/>
      <c r="G69" s="168"/>
      <c r="H69" s="169"/>
      <c r="I69" s="168"/>
      <c r="J69" s="162"/>
      <c r="P69" s="167"/>
      <c r="S69" s="162"/>
      <c r="U69" s="166"/>
      <c r="V69" s="165"/>
      <c r="W69" s="170"/>
      <c r="Y69" s="162"/>
    </row>
    <row r="70" spans="4:25" x14ac:dyDescent="0.15">
      <c r="D70" s="168"/>
      <c r="E70" s="169"/>
      <c r="G70" s="168"/>
      <c r="H70" s="169"/>
      <c r="I70" s="168"/>
      <c r="J70" s="162"/>
      <c r="P70" s="167"/>
      <c r="S70" s="162"/>
      <c r="U70" s="166"/>
      <c r="V70" s="165"/>
      <c r="W70" s="170"/>
      <c r="Y70" s="162"/>
    </row>
    <row r="71" spans="4:25" x14ac:dyDescent="0.15">
      <c r="D71" s="168"/>
      <c r="E71" s="169"/>
      <c r="G71" s="168"/>
      <c r="H71" s="169"/>
      <c r="I71" s="168"/>
      <c r="J71" s="162"/>
      <c r="P71" s="167"/>
      <c r="S71" s="162"/>
      <c r="U71" s="166"/>
      <c r="V71" s="165"/>
      <c r="W71" s="170"/>
      <c r="Y71" s="162"/>
    </row>
    <row r="72" spans="4:25" x14ac:dyDescent="0.15">
      <c r="D72" s="168"/>
      <c r="E72" s="169"/>
      <c r="G72" s="168"/>
      <c r="H72" s="169"/>
      <c r="I72" s="168"/>
      <c r="J72" s="162"/>
      <c r="P72" s="167"/>
      <c r="S72" s="162"/>
      <c r="U72" s="166"/>
      <c r="V72" s="165"/>
      <c r="W72" s="170"/>
      <c r="Y72" s="162"/>
    </row>
    <row r="73" spans="4:25" x14ac:dyDescent="0.15">
      <c r="D73" s="168"/>
      <c r="E73" s="169"/>
      <c r="G73" s="168"/>
      <c r="H73" s="169"/>
      <c r="I73" s="168"/>
      <c r="J73" s="162"/>
      <c r="P73" s="167"/>
      <c r="S73" s="162"/>
      <c r="U73" s="166"/>
      <c r="V73" s="165"/>
      <c r="W73" s="170"/>
      <c r="Y73" s="162"/>
    </row>
    <row r="74" spans="4:25" x14ac:dyDescent="0.15">
      <c r="D74" s="168"/>
      <c r="E74" s="169"/>
      <c r="G74" s="168"/>
      <c r="H74" s="169"/>
      <c r="I74" s="168"/>
      <c r="J74" s="162"/>
      <c r="P74" s="167"/>
      <c r="S74" s="162"/>
      <c r="U74" s="166"/>
      <c r="V74" s="165"/>
      <c r="W74" s="170"/>
      <c r="Y74" s="162"/>
    </row>
    <row r="75" spans="4:25" x14ac:dyDescent="0.15">
      <c r="D75" s="168"/>
      <c r="E75" s="169"/>
      <c r="G75" s="168"/>
      <c r="H75" s="169"/>
      <c r="I75" s="168"/>
      <c r="J75" s="162"/>
      <c r="P75" s="167"/>
      <c r="S75" s="162"/>
      <c r="U75" s="166"/>
      <c r="V75" s="165"/>
      <c r="W75" s="170"/>
      <c r="Y75" s="162"/>
    </row>
    <row r="76" spans="4:25" x14ac:dyDescent="0.15">
      <c r="D76" s="168"/>
      <c r="E76" s="169"/>
      <c r="G76" s="168"/>
      <c r="H76" s="169"/>
      <c r="I76" s="168"/>
      <c r="J76" s="162"/>
      <c r="P76" s="167"/>
      <c r="S76" s="162"/>
      <c r="U76" s="166"/>
      <c r="V76" s="165"/>
      <c r="W76" s="170"/>
      <c r="Y76" s="162"/>
    </row>
    <row r="77" spans="4:25" x14ac:dyDescent="0.15">
      <c r="D77" s="168"/>
      <c r="E77" s="169"/>
      <c r="G77" s="168"/>
      <c r="H77" s="169"/>
      <c r="I77" s="168"/>
      <c r="J77" s="162"/>
      <c r="P77" s="167"/>
      <c r="S77" s="162"/>
      <c r="U77" s="166"/>
      <c r="V77" s="165"/>
      <c r="W77" s="170"/>
      <c r="Y77" s="162"/>
    </row>
    <row r="78" spans="4:25" x14ac:dyDescent="0.15">
      <c r="D78" s="168"/>
      <c r="E78" s="169"/>
      <c r="G78" s="168"/>
      <c r="H78" s="169"/>
      <c r="I78" s="168"/>
      <c r="J78" s="162"/>
      <c r="P78" s="167"/>
      <c r="S78" s="162"/>
      <c r="U78" s="166"/>
      <c r="V78" s="165"/>
      <c r="W78" s="170"/>
      <c r="Y78" s="162"/>
    </row>
    <row r="79" spans="4:25" x14ac:dyDescent="0.15">
      <c r="D79" s="168"/>
      <c r="E79" s="169"/>
      <c r="G79" s="168"/>
      <c r="H79" s="169"/>
      <c r="I79" s="168"/>
      <c r="J79" s="162"/>
      <c r="P79" s="167"/>
      <c r="S79" s="162"/>
      <c r="U79" s="166"/>
      <c r="V79" s="165"/>
      <c r="W79" s="170"/>
      <c r="Y79" s="162"/>
    </row>
    <row r="80" spans="4:25" x14ac:dyDescent="0.15">
      <c r="D80" s="168"/>
      <c r="E80" s="169"/>
      <c r="G80" s="168"/>
      <c r="H80" s="169"/>
      <c r="I80" s="168"/>
      <c r="J80" s="162"/>
      <c r="P80" s="167"/>
      <c r="S80" s="162"/>
      <c r="U80" s="166"/>
      <c r="V80" s="165"/>
      <c r="W80" s="170"/>
      <c r="Y80" s="162"/>
    </row>
    <row r="81" spans="4:25" x14ac:dyDescent="0.15">
      <c r="D81" s="168"/>
      <c r="E81" s="169"/>
      <c r="G81" s="168"/>
      <c r="H81" s="169"/>
      <c r="I81" s="168"/>
      <c r="J81" s="162"/>
      <c r="P81" s="167"/>
      <c r="S81" s="162"/>
      <c r="U81" s="166"/>
      <c r="V81" s="165"/>
      <c r="W81" s="170"/>
      <c r="Y81" s="162"/>
    </row>
    <row r="82" spans="4:25" x14ac:dyDescent="0.15">
      <c r="D82" s="168"/>
      <c r="E82" s="169"/>
      <c r="G82" s="168"/>
      <c r="H82" s="169"/>
      <c r="I82" s="168"/>
      <c r="J82" s="162"/>
      <c r="P82" s="167"/>
      <c r="S82" s="162"/>
      <c r="U82" s="166"/>
      <c r="V82" s="165"/>
      <c r="W82" s="170"/>
      <c r="Y82" s="162"/>
    </row>
    <row r="83" spans="4:25" x14ac:dyDescent="0.15">
      <c r="D83" s="168"/>
      <c r="E83" s="169"/>
      <c r="G83" s="168"/>
      <c r="H83" s="169"/>
      <c r="I83" s="168"/>
      <c r="J83" s="162"/>
      <c r="P83" s="167"/>
      <c r="S83" s="162"/>
      <c r="U83" s="166"/>
      <c r="V83" s="165"/>
      <c r="W83" s="170"/>
      <c r="Y83" s="162"/>
    </row>
    <row r="84" spans="4:25" x14ac:dyDescent="0.15">
      <c r="D84" s="168"/>
      <c r="E84" s="169"/>
      <c r="G84" s="168"/>
      <c r="H84" s="169"/>
      <c r="I84" s="168"/>
      <c r="J84" s="162"/>
      <c r="P84" s="167"/>
      <c r="S84" s="162"/>
      <c r="U84" s="166"/>
      <c r="V84" s="165"/>
      <c r="W84" s="170"/>
      <c r="Y84" s="162"/>
    </row>
    <row r="85" spans="4:25" x14ac:dyDescent="0.15">
      <c r="D85" s="168"/>
      <c r="E85" s="169"/>
      <c r="G85" s="168"/>
      <c r="H85" s="169"/>
      <c r="I85" s="168"/>
      <c r="J85" s="162"/>
      <c r="P85" s="167"/>
      <c r="S85" s="162"/>
      <c r="U85" s="166"/>
      <c r="V85" s="165"/>
      <c r="W85" s="170"/>
      <c r="Y85" s="162"/>
    </row>
    <row r="86" spans="4:25" x14ac:dyDescent="0.15">
      <c r="D86" s="168"/>
      <c r="E86" s="169"/>
      <c r="G86" s="168"/>
      <c r="H86" s="169"/>
      <c r="I86" s="168"/>
      <c r="J86" s="162"/>
      <c r="P86" s="167"/>
      <c r="S86" s="162"/>
      <c r="U86" s="166"/>
      <c r="V86" s="165"/>
      <c r="W86" s="170"/>
      <c r="Y86" s="162"/>
    </row>
    <row r="87" spans="4:25" x14ac:dyDescent="0.15">
      <c r="D87" s="168"/>
      <c r="E87" s="169"/>
      <c r="G87" s="168"/>
      <c r="H87" s="169"/>
      <c r="I87" s="168"/>
      <c r="J87" s="162"/>
      <c r="P87" s="167"/>
      <c r="S87" s="162"/>
      <c r="U87" s="166"/>
      <c r="V87" s="165"/>
      <c r="W87" s="170"/>
      <c r="Y87" s="162"/>
    </row>
    <row r="88" spans="4:25" x14ac:dyDescent="0.15">
      <c r="D88" s="168"/>
      <c r="E88" s="169"/>
      <c r="G88" s="168"/>
      <c r="H88" s="169"/>
      <c r="I88" s="168"/>
      <c r="J88" s="162"/>
      <c r="P88" s="167"/>
      <c r="S88" s="162"/>
      <c r="U88" s="166"/>
      <c r="V88" s="165"/>
      <c r="W88" s="170"/>
      <c r="Y88" s="162"/>
    </row>
    <row r="89" spans="4:25" x14ac:dyDescent="0.15">
      <c r="D89" s="168"/>
      <c r="E89" s="169"/>
      <c r="G89" s="168"/>
      <c r="H89" s="169"/>
      <c r="I89" s="168"/>
      <c r="J89" s="162"/>
      <c r="P89" s="167"/>
      <c r="S89" s="162"/>
      <c r="U89" s="166"/>
      <c r="V89" s="165"/>
      <c r="W89" s="170"/>
      <c r="Y89" s="162"/>
    </row>
    <row r="90" spans="4:25" x14ac:dyDescent="0.15">
      <c r="D90" s="168"/>
      <c r="E90" s="169"/>
      <c r="G90" s="168"/>
      <c r="H90" s="169"/>
      <c r="I90" s="168"/>
      <c r="J90" s="162"/>
      <c r="P90" s="167"/>
      <c r="S90" s="162"/>
      <c r="U90" s="166"/>
      <c r="V90" s="165"/>
      <c r="W90" s="170"/>
      <c r="Y90" s="162"/>
    </row>
    <row r="91" spans="4:25" x14ac:dyDescent="0.15">
      <c r="D91" s="168"/>
      <c r="E91" s="169"/>
      <c r="G91" s="168"/>
      <c r="H91" s="169"/>
      <c r="I91" s="168"/>
      <c r="J91" s="162"/>
      <c r="P91" s="167"/>
      <c r="S91" s="162"/>
      <c r="U91" s="166"/>
      <c r="V91" s="165"/>
      <c r="W91" s="170"/>
      <c r="Y91" s="162"/>
    </row>
    <row r="92" spans="4:25" x14ac:dyDescent="0.15">
      <c r="D92" s="168"/>
      <c r="E92" s="169"/>
      <c r="G92" s="168"/>
      <c r="H92" s="169"/>
      <c r="I92" s="168"/>
      <c r="J92" s="162"/>
      <c r="P92" s="167"/>
      <c r="S92" s="162"/>
      <c r="U92" s="166"/>
      <c r="V92" s="165"/>
      <c r="W92" s="170"/>
      <c r="Y92" s="162"/>
    </row>
    <row r="93" spans="4:25" x14ac:dyDescent="0.15">
      <c r="D93" s="168"/>
      <c r="E93" s="169"/>
      <c r="G93" s="168"/>
      <c r="H93" s="169"/>
      <c r="I93" s="168"/>
      <c r="J93" s="162"/>
      <c r="P93" s="167"/>
      <c r="S93" s="162"/>
      <c r="U93" s="166"/>
      <c r="V93" s="165"/>
      <c r="W93" s="170"/>
      <c r="Y93" s="162"/>
    </row>
    <row r="94" spans="4:25" x14ac:dyDescent="0.15">
      <c r="D94" s="168"/>
      <c r="E94" s="169"/>
      <c r="G94" s="168"/>
      <c r="H94" s="169"/>
      <c r="I94" s="168"/>
      <c r="J94" s="162"/>
      <c r="P94" s="167"/>
      <c r="S94" s="162"/>
      <c r="U94" s="166"/>
      <c r="V94" s="165"/>
      <c r="W94" s="170"/>
      <c r="Y94" s="162"/>
    </row>
  </sheetData>
  <autoFilter ref="A3:Z3">
    <filterColumn colId="21" showButton="0"/>
  </autoFilter>
  <phoneticPr fontId="36"/>
  <conditionalFormatting sqref="A3:V3">
    <cfRule type="notContainsBlanks" dxfId="42" priority="1">
      <formula>LEN(TRIM(A3))&gt;0</formula>
    </cfRule>
  </conditionalFormatting>
  <conditionalFormatting sqref="T1:T34">
    <cfRule type="expression" dxfId="41" priority="19">
      <formula>COUNTIF($T1,"*当*")</formula>
    </cfRule>
  </conditionalFormatting>
  <conditionalFormatting sqref="A1:V34">
    <cfRule type="expression" dxfId="40" priority="4">
      <formula>FIND("法",$D1)</formula>
    </cfRule>
  </conditionalFormatting>
  <conditionalFormatting sqref="G1:G34">
    <cfRule type="expression" dxfId="39" priority="6">
      <formula>COUNTIF($G1,"__:__")</formula>
    </cfRule>
    <cfRule type="cellIs" dxfId="38" priority="14" operator="between">
      <formula>"当 5:00"</formula>
      <formula>"当 8:59"</formula>
    </cfRule>
  </conditionalFormatting>
  <conditionalFormatting sqref="J1:J34">
    <cfRule type="expression" dxfId="37" priority="7">
      <formula>COUNTIF($J1,"*直*")</formula>
    </cfRule>
  </conditionalFormatting>
  <conditionalFormatting sqref="H1:H34">
    <cfRule type="expression" dxfId="36" priority="8">
      <formula>COUNTIF($H1,"*直*")</formula>
    </cfRule>
  </conditionalFormatting>
  <conditionalFormatting sqref="I1:J34 P1:P34">
    <cfRule type="expression" dxfId="35" priority="23">
      <formula>COUNTIF($J1,"*私*")</formula>
    </cfRule>
  </conditionalFormatting>
  <conditionalFormatting sqref="E1:E34">
    <cfRule type="expression" dxfId="34" priority="9">
      <formula>COUNTIF($E1,"行帰")</formula>
    </cfRule>
  </conditionalFormatting>
  <conditionalFormatting sqref="Y1:Y34">
    <cfRule type="expression" dxfId="33" priority="10">
      <formula>COUNTIF($Y1,"NG")</formula>
    </cfRule>
  </conditionalFormatting>
  <conditionalFormatting sqref="G1:H34 P1:P34">
    <cfRule type="expression" dxfId="32" priority="24">
      <formula>OR($H1="私遅",$H1="延着",$H1="遅刻")</formula>
    </cfRule>
  </conditionalFormatting>
  <conditionalFormatting sqref="M1:M34">
    <cfRule type="expression" dxfId="31" priority="15">
      <formula>NOT(OR($M1="",$M1="----"))</formula>
    </cfRule>
  </conditionalFormatting>
  <conditionalFormatting sqref="P1:P34">
    <cfRule type="expression" dxfId="30" priority="25">
      <formula>NOT(OR($P1="",$P1="----",$P1="*遅早外*"))</formula>
    </cfRule>
  </conditionalFormatting>
  <conditionalFormatting sqref="N1:O34 V1:V34">
    <cfRule type="expression" dxfId="29" priority="26">
      <formula>NOT(OR($N1="",$N1="----"))</formula>
    </cfRule>
  </conditionalFormatting>
  <conditionalFormatting sqref="I1:I34">
    <cfRule type="expression" dxfId="28" priority="5">
      <formula>COUNTIF($I1,"__:__")</formula>
    </cfRule>
    <cfRule type="cellIs" dxfId="27" priority="16" operator="between">
      <formula>"翌 0:00"</formula>
      <formula>"翌 4:59"</formula>
    </cfRule>
    <cfRule type="cellIs" dxfId="26" priority="17" operator="between">
      <formula>"当22:01"</formula>
      <formula>"当23:59"</formula>
    </cfRule>
  </conditionalFormatting>
  <conditionalFormatting sqref="E1:E34 H1:H34 J1:J34">
    <cfRule type="expression" dxfId="25" priority="11">
      <formula>OR($E1="有休",$E1="特Ａ")</formula>
    </cfRule>
    <cfRule type="expression" dxfId="24" priority="12">
      <formula>COUNTIF($H1,"*有*")</formula>
    </cfRule>
    <cfRule type="expression" dxfId="23" priority="13">
      <formula>COUNTIF($J1,"*有*")</formula>
    </cfRule>
  </conditionalFormatting>
  <conditionalFormatting sqref="P1:P34 R1:R34">
    <cfRule type="expression" dxfId="22" priority="22">
      <formula>COUNTIF($R1,"*私*")</formula>
    </cfRule>
  </conditionalFormatting>
  <conditionalFormatting sqref="C1:C34">
    <cfRule type="cellIs" dxfId="21" priority="31" operator="equal">
      <formula>"日"</formula>
    </cfRule>
    <cfRule type="cellIs" dxfId="20" priority="32" operator="equal">
      <formula>"土"</formula>
    </cfRule>
  </conditionalFormatting>
  <conditionalFormatting sqref="Z1:Z34">
    <cfRule type="expression" dxfId="19" priority="3">
      <formula>OR($H1="延着",$H1="私遅",$H1="遅刻")</formula>
    </cfRule>
  </conditionalFormatting>
  <conditionalFormatting sqref="T1:U34 H1:H34">
    <cfRule type="expression" dxfId="18" priority="2">
      <formula>COUNTIF($H1,"有AM")</formula>
    </cfRule>
  </conditionalFormatting>
  <conditionalFormatting sqref="R1:R34">
    <cfRule type="expression" dxfId="17" priority="21">
      <formula>COUNTIF($R1,"*公*")</formula>
    </cfRule>
  </conditionalFormatting>
  <conditionalFormatting sqref="U1:U34">
    <cfRule type="expression" dxfId="16" priority="20">
      <formula>COUNTIF($U1,"*当*")</formula>
    </cfRule>
  </conditionalFormatting>
  <conditionalFormatting sqref="T1:U34">
    <cfRule type="expression" dxfId="15" priority="18">
      <formula>NOT(OR($G1&lt;"当14:00",$N1="----",$N1&lt;$T$1))</formula>
    </cfRule>
  </conditionalFormatting>
  <conditionalFormatting sqref="V1:V1048576">
    <cfRule type="expression" dxfId="14" priority="27">
      <formula>IF(TRIM($R1)="",FALSE,TRUE)</formula>
    </cfRule>
    <cfRule type="expression" dxfId="13" priority="28">
      <formula>OR($H1="有AM",$H1="直行")</formula>
    </cfRule>
    <cfRule type="expression" dxfId="12" priority="29">
      <formula>IF(TRIM($E1)="",FALSE,TRUE)</formula>
    </cfRule>
    <cfRule type="expression" dxfId="11" priority="30">
      <formula>OR($J1="有PM",$J1="直帰")</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37"/>
  <sheetViews>
    <sheetView showGridLines="0" zoomScale="85" zoomScaleNormal="85" workbookViewId="0">
      <pane xSplit="3" ySplit="4" topLeftCell="D23" activePane="bottomRight" state="frozen"/>
      <selection sqref="A1:L1"/>
      <selection pane="topRight" sqref="A1:L1"/>
      <selection pane="bottomLeft" sqref="A1:L1"/>
      <selection pane="bottomRight" activeCell="L36" sqref="C5:L36"/>
    </sheetView>
  </sheetViews>
  <sheetFormatPr defaultRowHeight="13.5" x14ac:dyDescent="0.15"/>
  <cols>
    <col min="1" max="1" width="4.5" style="1" customWidth="1"/>
    <col min="2" max="2" width="4.875" style="2" customWidth="1"/>
    <col min="3" max="12" width="9.125" style="3" customWidth="1"/>
    <col min="13" max="15" width="6.625" style="3" customWidth="1"/>
    <col min="16" max="16384" width="9" style="3"/>
  </cols>
  <sheetData>
    <row r="1" spans="1:15" ht="22.5" customHeight="1" x14ac:dyDescent="0.15">
      <c r="A1" s="412" t="s">
        <v>0</v>
      </c>
      <c r="B1" s="412"/>
      <c r="C1" s="412"/>
      <c r="D1" s="412"/>
      <c r="E1" s="412"/>
      <c r="F1" s="412"/>
      <c r="G1" s="412"/>
      <c r="H1" s="412"/>
      <c r="I1" s="412"/>
      <c r="J1" s="412"/>
      <c r="K1" s="412"/>
      <c r="L1" s="412"/>
      <c r="M1" s="4" t="s">
        <v>1</v>
      </c>
      <c r="N1" s="5" t="s">
        <v>2</v>
      </c>
      <c r="O1" s="6" t="s">
        <v>3</v>
      </c>
    </row>
    <row r="2" spans="1:15" ht="30" customHeight="1" thickBot="1" x14ac:dyDescent="0.2">
      <c r="B2" s="7"/>
      <c r="C2" s="18" t="s">
        <v>5</v>
      </c>
      <c r="D2" s="18"/>
      <c r="E2" s="35">
        <f>SUM(開始データ:未定!D5:D5)</f>
        <v>0</v>
      </c>
      <c r="F2" s="36" t="e">
        <f>#REF!</f>
        <v>#REF!</v>
      </c>
      <c r="G2" s="31" t="e">
        <f>#REF!</f>
        <v>#REF!</v>
      </c>
      <c r="H2" s="9"/>
      <c r="I2" s="9" t="s">
        <v>76</v>
      </c>
      <c r="J2" s="9"/>
      <c r="K2" s="9"/>
      <c r="L2" s="10"/>
      <c r="M2" s="11"/>
      <c r="N2" s="12"/>
      <c r="O2" s="13"/>
    </row>
    <row r="3" spans="1:15" ht="22.5" customHeight="1" thickBot="1" x14ac:dyDescent="0.2">
      <c r="A3" s="413" t="s">
        <v>6</v>
      </c>
      <c r="B3" s="414" t="s">
        <v>7</v>
      </c>
      <c r="C3" s="415" t="s">
        <v>8</v>
      </c>
      <c r="D3" s="439" t="s">
        <v>9</v>
      </c>
      <c r="E3" s="440"/>
      <c r="F3" s="440"/>
      <c r="G3" s="440"/>
      <c r="H3" s="440"/>
      <c r="I3" s="440"/>
      <c r="J3" s="440"/>
      <c r="K3" s="440"/>
      <c r="L3" s="441"/>
      <c r="M3" s="438" t="s">
        <v>10</v>
      </c>
      <c r="N3" s="438"/>
      <c r="O3" s="438"/>
    </row>
    <row r="4" spans="1:15" ht="22.5" customHeight="1" thickTop="1" thickBot="1" x14ac:dyDescent="0.2">
      <c r="A4" s="413"/>
      <c r="B4" s="414"/>
      <c r="C4" s="415"/>
      <c r="D4" s="32"/>
      <c r="E4" s="32"/>
      <c r="F4" s="32"/>
      <c r="G4" s="77"/>
      <c r="H4" s="78"/>
      <c r="I4" s="77"/>
      <c r="J4" s="32"/>
      <c r="K4" s="33"/>
      <c r="L4" s="34"/>
      <c r="M4" s="438"/>
      <c r="N4" s="438"/>
      <c r="O4" s="438"/>
    </row>
    <row r="5" spans="1:15" ht="23.25" customHeight="1" thickTop="1" x14ac:dyDescent="0.15">
      <c r="A5" s="14" t="e">
        <f>#REF!</f>
        <v>#REF!</v>
      </c>
      <c r="B5" s="15" t="e">
        <f>#REF!</f>
        <v>#REF!</v>
      </c>
      <c r="C5" s="267">
        <f>SUM(D5:L5)</f>
        <v>0</v>
      </c>
      <c r="D5" s="273">
        <f>SUM(開始データ:未定!D5:D5)</f>
        <v>0</v>
      </c>
      <c r="E5" s="273">
        <f>SUM(開始データ:未定!E5:E5)</f>
        <v>0</v>
      </c>
      <c r="F5" s="273">
        <f>SUM(開始データ:未定!F5:F5)</f>
        <v>0</v>
      </c>
      <c r="G5" s="273">
        <f>SUM(開始データ:未定!G5:G5)</f>
        <v>0</v>
      </c>
      <c r="H5" s="273">
        <f>SUM(開始データ:未定!H5:H5)</f>
        <v>0</v>
      </c>
      <c r="I5" s="273">
        <f>SUM(開始データ:未定!I5:I5)</f>
        <v>0</v>
      </c>
      <c r="J5" s="273">
        <f>SUM(開始データ:未定!J5:J5)</f>
        <v>0</v>
      </c>
      <c r="K5" s="273">
        <f>SUM(開始データ:未定!K5:K5)</f>
        <v>0</v>
      </c>
      <c r="L5" s="273">
        <f>SUM(開始データ:未定!L5:L5)</f>
        <v>0</v>
      </c>
      <c r="M5" s="443"/>
      <c r="N5" s="443"/>
      <c r="O5" s="443"/>
    </row>
    <row r="6" spans="1:15" ht="23.25" customHeight="1" x14ac:dyDescent="0.15">
      <c r="A6" s="14" t="e">
        <f>#REF!</f>
        <v>#REF!</v>
      </c>
      <c r="B6" s="15" t="e">
        <f>#REF!</f>
        <v>#REF!</v>
      </c>
      <c r="C6" s="267">
        <f>SUM(D6:L6)</f>
        <v>0</v>
      </c>
      <c r="D6" s="273">
        <f>SUM(開始データ:未定!D6:D6)</f>
        <v>0</v>
      </c>
      <c r="E6" s="273">
        <f>SUM(開始データ:未定!E6:E6)</f>
        <v>0</v>
      </c>
      <c r="F6" s="273">
        <f>SUM(開始データ:未定!F6:F6)</f>
        <v>0</v>
      </c>
      <c r="G6" s="273">
        <f>SUM(開始データ:未定!G6:G6)</f>
        <v>0</v>
      </c>
      <c r="H6" s="273">
        <f>SUM(開始データ:未定!H6:H6)</f>
        <v>0</v>
      </c>
      <c r="I6" s="273">
        <f>SUM(開始データ:未定!I6:I6)</f>
        <v>0</v>
      </c>
      <c r="J6" s="273">
        <f>SUM(開始データ:未定!J6:J6)</f>
        <v>0</v>
      </c>
      <c r="K6" s="273">
        <f>SUM(開始データ:未定!K6:K6)</f>
        <v>0</v>
      </c>
      <c r="L6" s="273">
        <f>SUM(開始データ:未定!L6:L6)</f>
        <v>0</v>
      </c>
      <c r="M6" s="442"/>
      <c r="N6" s="442"/>
      <c r="O6" s="442"/>
    </row>
    <row r="7" spans="1:15" ht="23.25" customHeight="1" x14ac:dyDescent="0.15">
      <c r="A7" s="14" t="e">
        <f>#REF!</f>
        <v>#REF!</v>
      </c>
      <c r="B7" s="15" t="e">
        <f>#REF!</f>
        <v>#REF!</v>
      </c>
      <c r="C7" s="267">
        <f t="shared" ref="C7:C33" si="0">SUM(D7:L7)</f>
        <v>0</v>
      </c>
      <c r="D7" s="273">
        <f>SUM(開始データ:未定!D7:D7)</f>
        <v>0</v>
      </c>
      <c r="E7" s="273">
        <f>SUM(開始データ:未定!E7:E7)</f>
        <v>0</v>
      </c>
      <c r="F7" s="273">
        <f>SUM(開始データ:未定!F7:F7)</f>
        <v>0</v>
      </c>
      <c r="G7" s="273">
        <f>SUM(開始データ:未定!G7:G7)</f>
        <v>0</v>
      </c>
      <c r="H7" s="273">
        <f>SUM(開始データ:未定!H7:H7)</f>
        <v>0</v>
      </c>
      <c r="I7" s="273">
        <f>SUM(開始データ:未定!I7:I7)</f>
        <v>0</v>
      </c>
      <c r="J7" s="273">
        <f>SUM(開始データ:未定!J7:J7)</f>
        <v>0</v>
      </c>
      <c r="K7" s="273">
        <f>SUM(開始データ:未定!K7:K7)</f>
        <v>0</v>
      </c>
      <c r="L7" s="273">
        <f>SUM(開始データ:未定!L7:L7)</f>
        <v>0</v>
      </c>
      <c r="M7" s="442"/>
      <c r="N7" s="442"/>
      <c r="O7" s="442"/>
    </row>
    <row r="8" spans="1:15" ht="23.25" customHeight="1" x14ac:dyDescent="0.15">
      <c r="A8" s="14" t="e">
        <f>#REF!</f>
        <v>#REF!</v>
      </c>
      <c r="B8" s="15" t="e">
        <f>#REF!</f>
        <v>#REF!</v>
      </c>
      <c r="C8" s="267">
        <f t="shared" si="0"/>
        <v>0</v>
      </c>
      <c r="D8" s="273">
        <f>SUM(開始データ:未定!D8:D8)</f>
        <v>0</v>
      </c>
      <c r="E8" s="273">
        <f>SUM(開始データ:未定!E8:E8)</f>
        <v>0</v>
      </c>
      <c r="F8" s="273">
        <f>SUM(開始データ:未定!F8:F8)</f>
        <v>0</v>
      </c>
      <c r="G8" s="273">
        <f>SUM(開始データ:未定!G8:G8)</f>
        <v>0</v>
      </c>
      <c r="H8" s="273">
        <f>SUM(開始データ:未定!H8:H8)</f>
        <v>0</v>
      </c>
      <c r="I8" s="273">
        <f>SUM(開始データ:未定!I8:I8)</f>
        <v>0</v>
      </c>
      <c r="J8" s="273">
        <f>SUM(開始データ:未定!J8:J8)</f>
        <v>0</v>
      </c>
      <c r="K8" s="273">
        <f>SUM(開始データ:未定!K8:K8)</f>
        <v>0</v>
      </c>
      <c r="L8" s="273">
        <f>SUM(開始データ:未定!L8:L8)</f>
        <v>0</v>
      </c>
      <c r="M8" s="442"/>
      <c r="N8" s="442"/>
      <c r="O8" s="442"/>
    </row>
    <row r="9" spans="1:15" ht="23.25" customHeight="1" x14ac:dyDescent="0.15">
      <c r="A9" s="14" t="e">
        <f>#REF!</f>
        <v>#REF!</v>
      </c>
      <c r="B9" s="15" t="e">
        <f>#REF!</f>
        <v>#REF!</v>
      </c>
      <c r="C9" s="267">
        <f t="shared" si="0"/>
        <v>0</v>
      </c>
      <c r="D9" s="273">
        <f>SUM(開始データ:未定!D9:D9)</f>
        <v>0</v>
      </c>
      <c r="E9" s="273">
        <f>SUM(開始データ:未定!E9:E9)</f>
        <v>0</v>
      </c>
      <c r="F9" s="273">
        <f>SUM(開始データ:未定!F9:F9)</f>
        <v>0</v>
      </c>
      <c r="G9" s="273">
        <f>SUM(開始データ:未定!G9:G9)</f>
        <v>0</v>
      </c>
      <c r="H9" s="273">
        <f>SUM(開始データ:未定!H9:H9)</f>
        <v>0</v>
      </c>
      <c r="I9" s="273">
        <f>SUM(開始データ:未定!I9:I9)</f>
        <v>0</v>
      </c>
      <c r="J9" s="273">
        <f>SUM(開始データ:未定!J9:J9)</f>
        <v>0</v>
      </c>
      <c r="K9" s="273">
        <f>SUM(開始データ:未定!K9:K9)</f>
        <v>0</v>
      </c>
      <c r="L9" s="273">
        <f>SUM(開始データ:未定!L9:L9)</f>
        <v>0</v>
      </c>
      <c r="M9" s="442"/>
      <c r="N9" s="442"/>
      <c r="O9" s="442"/>
    </row>
    <row r="10" spans="1:15" ht="23.25" customHeight="1" x14ac:dyDescent="0.15">
      <c r="A10" s="14" t="e">
        <f>#REF!</f>
        <v>#REF!</v>
      </c>
      <c r="B10" s="15" t="e">
        <f>#REF!</f>
        <v>#REF!</v>
      </c>
      <c r="C10" s="267">
        <f t="shared" si="0"/>
        <v>0</v>
      </c>
      <c r="D10" s="273">
        <f>SUM(開始データ:未定!D10:D10)</f>
        <v>0</v>
      </c>
      <c r="E10" s="273">
        <f>SUM(開始データ:未定!E10:E10)</f>
        <v>0</v>
      </c>
      <c r="F10" s="273">
        <f>SUM(開始データ:未定!F10:F10)</f>
        <v>0</v>
      </c>
      <c r="G10" s="273">
        <f>SUM(開始データ:未定!G10:G10)</f>
        <v>0</v>
      </c>
      <c r="H10" s="273">
        <f>SUM(開始データ:未定!H10:H10)</f>
        <v>0</v>
      </c>
      <c r="I10" s="273">
        <f>SUM(開始データ:未定!I10:I10)</f>
        <v>0</v>
      </c>
      <c r="J10" s="273">
        <f>SUM(開始データ:未定!J10:J10)</f>
        <v>0</v>
      </c>
      <c r="K10" s="273">
        <f>SUM(開始データ:未定!K10:K10)</f>
        <v>0</v>
      </c>
      <c r="L10" s="273">
        <f>SUM(開始データ:未定!L10:L10)</f>
        <v>0</v>
      </c>
      <c r="M10" s="442"/>
      <c r="N10" s="442"/>
      <c r="O10" s="442"/>
    </row>
    <row r="11" spans="1:15" ht="23.25" customHeight="1" x14ac:dyDescent="0.15">
      <c r="A11" s="14" t="e">
        <f>#REF!</f>
        <v>#REF!</v>
      </c>
      <c r="B11" s="15" t="e">
        <f>#REF!</f>
        <v>#REF!</v>
      </c>
      <c r="C11" s="267">
        <f t="shared" si="0"/>
        <v>0</v>
      </c>
      <c r="D11" s="273">
        <f>SUM(開始データ:未定!D11:D11)</f>
        <v>0</v>
      </c>
      <c r="E11" s="273">
        <f>SUM(開始データ:未定!E11:E11)</f>
        <v>0</v>
      </c>
      <c r="F11" s="273">
        <f>SUM(開始データ:未定!F11:F11)</f>
        <v>0</v>
      </c>
      <c r="G11" s="273">
        <f>SUM(開始データ:未定!G11:G11)</f>
        <v>0</v>
      </c>
      <c r="H11" s="273">
        <f>SUM(開始データ:未定!H11:H11)</f>
        <v>0</v>
      </c>
      <c r="I11" s="273">
        <f>SUM(開始データ:未定!I11:I11)</f>
        <v>0</v>
      </c>
      <c r="J11" s="273">
        <f>SUM(開始データ:未定!J11:J11)</f>
        <v>0</v>
      </c>
      <c r="K11" s="273">
        <f>SUM(開始データ:未定!K11:K11)</f>
        <v>0</v>
      </c>
      <c r="L11" s="273">
        <f>SUM(開始データ:未定!L11:L11)</f>
        <v>0</v>
      </c>
      <c r="M11" s="442"/>
      <c r="N11" s="442"/>
      <c r="O11" s="442"/>
    </row>
    <row r="12" spans="1:15" ht="23.25" customHeight="1" x14ac:dyDescent="0.15">
      <c r="A12" s="14" t="e">
        <f>#REF!</f>
        <v>#REF!</v>
      </c>
      <c r="B12" s="15" t="e">
        <f>#REF!</f>
        <v>#REF!</v>
      </c>
      <c r="C12" s="267">
        <f t="shared" si="0"/>
        <v>0</v>
      </c>
      <c r="D12" s="273">
        <f>SUM(開始データ:未定!D12:D12)</f>
        <v>0</v>
      </c>
      <c r="E12" s="273">
        <f>SUM(開始データ:未定!E12:E12)</f>
        <v>0</v>
      </c>
      <c r="F12" s="273">
        <f>SUM(開始データ:未定!F12:F12)</f>
        <v>0</v>
      </c>
      <c r="G12" s="273">
        <f>SUM(開始データ:未定!G12:G12)</f>
        <v>0</v>
      </c>
      <c r="H12" s="273">
        <f>SUM(開始データ:未定!H12:H12)</f>
        <v>0</v>
      </c>
      <c r="I12" s="273">
        <f>SUM(開始データ:未定!I12:I12)</f>
        <v>0</v>
      </c>
      <c r="J12" s="273">
        <f>SUM(開始データ:未定!J12:J12)</f>
        <v>0</v>
      </c>
      <c r="K12" s="273">
        <f>SUM(開始データ:未定!K12:K12)</f>
        <v>0</v>
      </c>
      <c r="L12" s="273">
        <f>SUM(開始データ:未定!L12:L12)</f>
        <v>0</v>
      </c>
      <c r="M12" s="442"/>
      <c r="N12" s="442"/>
      <c r="O12" s="442"/>
    </row>
    <row r="13" spans="1:15" ht="23.25" customHeight="1" x14ac:dyDescent="0.15">
      <c r="A13" s="14" t="e">
        <f>#REF!</f>
        <v>#REF!</v>
      </c>
      <c r="B13" s="15" t="e">
        <f>#REF!</f>
        <v>#REF!</v>
      </c>
      <c r="C13" s="267">
        <f t="shared" si="0"/>
        <v>0</v>
      </c>
      <c r="D13" s="273">
        <f>SUM(開始データ:未定!D13:D13)</f>
        <v>0</v>
      </c>
      <c r="E13" s="273">
        <f>SUM(開始データ:未定!E13:E13)</f>
        <v>0</v>
      </c>
      <c r="F13" s="273">
        <f>SUM(開始データ:未定!F13:F13)</f>
        <v>0</v>
      </c>
      <c r="G13" s="273">
        <f>SUM(開始データ:未定!G13:G13)</f>
        <v>0</v>
      </c>
      <c r="H13" s="273">
        <f>SUM(開始データ:未定!H13:H13)</f>
        <v>0</v>
      </c>
      <c r="I13" s="273">
        <f>SUM(開始データ:未定!I13:I13)</f>
        <v>0</v>
      </c>
      <c r="J13" s="273">
        <f>SUM(開始データ:未定!J13:J13)</f>
        <v>0</v>
      </c>
      <c r="K13" s="273">
        <f>SUM(開始データ:未定!K13:K13)</f>
        <v>0</v>
      </c>
      <c r="L13" s="273">
        <f>SUM(開始データ:未定!L13:L13)</f>
        <v>0</v>
      </c>
      <c r="M13" s="442"/>
      <c r="N13" s="442"/>
      <c r="O13" s="442"/>
    </row>
    <row r="14" spans="1:15" ht="23.25" customHeight="1" x14ac:dyDescent="0.15">
      <c r="A14" s="14" t="e">
        <f>#REF!</f>
        <v>#REF!</v>
      </c>
      <c r="B14" s="15" t="e">
        <f>#REF!</f>
        <v>#REF!</v>
      </c>
      <c r="C14" s="267">
        <f t="shared" si="0"/>
        <v>0</v>
      </c>
      <c r="D14" s="273">
        <f>SUM(開始データ:未定!D14:D14)</f>
        <v>0</v>
      </c>
      <c r="E14" s="273">
        <f>SUM(開始データ:未定!E14:E14)</f>
        <v>0</v>
      </c>
      <c r="F14" s="273">
        <f>SUM(開始データ:未定!F14:F14)</f>
        <v>0</v>
      </c>
      <c r="G14" s="273">
        <f>SUM(開始データ:未定!G14:G14)</f>
        <v>0</v>
      </c>
      <c r="H14" s="273">
        <f>SUM(開始データ:未定!H14:H14)</f>
        <v>0</v>
      </c>
      <c r="I14" s="273">
        <f>SUM(開始データ:未定!I14:I14)</f>
        <v>0</v>
      </c>
      <c r="J14" s="273">
        <f>SUM(開始データ:未定!J14:J14)</f>
        <v>0</v>
      </c>
      <c r="K14" s="273">
        <f>SUM(開始データ:未定!K14:K14)</f>
        <v>0</v>
      </c>
      <c r="L14" s="273">
        <f>SUM(開始データ:未定!L14:L14)</f>
        <v>0</v>
      </c>
      <c r="M14" s="442"/>
      <c r="N14" s="442"/>
      <c r="O14" s="442"/>
    </row>
    <row r="15" spans="1:15" ht="23.25" customHeight="1" x14ac:dyDescent="0.15">
      <c r="A15" s="14" t="e">
        <f>#REF!</f>
        <v>#REF!</v>
      </c>
      <c r="B15" s="15" t="e">
        <f>#REF!</f>
        <v>#REF!</v>
      </c>
      <c r="C15" s="267">
        <f t="shared" si="0"/>
        <v>0</v>
      </c>
      <c r="D15" s="273">
        <f>SUM(開始データ:未定!D15:D15)</f>
        <v>0</v>
      </c>
      <c r="E15" s="273">
        <f>SUM(開始データ:未定!E15:E15)</f>
        <v>0</v>
      </c>
      <c r="F15" s="273">
        <f>SUM(開始データ:未定!F15:F15)</f>
        <v>0</v>
      </c>
      <c r="G15" s="273">
        <f>SUM(開始データ:未定!G15:G15)</f>
        <v>0</v>
      </c>
      <c r="H15" s="273">
        <f>SUM(開始データ:未定!H15:H15)</f>
        <v>0</v>
      </c>
      <c r="I15" s="273">
        <f>SUM(開始データ:未定!I15:I15)</f>
        <v>0</v>
      </c>
      <c r="J15" s="273">
        <f>SUM(開始データ:未定!J15:J15)</f>
        <v>0</v>
      </c>
      <c r="K15" s="273">
        <f>SUM(開始データ:未定!K15:K15)</f>
        <v>0</v>
      </c>
      <c r="L15" s="273">
        <f>SUM(開始データ:未定!L15:L15)</f>
        <v>0</v>
      </c>
      <c r="M15" s="442"/>
      <c r="N15" s="442"/>
      <c r="O15" s="442"/>
    </row>
    <row r="16" spans="1:15" ht="23.25" customHeight="1" x14ac:dyDescent="0.15">
      <c r="A16" s="14" t="e">
        <f>#REF!</f>
        <v>#REF!</v>
      </c>
      <c r="B16" s="15" t="e">
        <f>#REF!</f>
        <v>#REF!</v>
      </c>
      <c r="C16" s="267">
        <f t="shared" si="0"/>
        <v>0</v>
      </c>
      <c r="D16" s="273">
        <f>SUM(開始データ:未定!D16:D16)</f>
        <v>0</v>
      </c>
      <c r="E16" s="273">
        <f>SUM(開始データ:未定!E16:E16)</f>
        <v>0</v>
      </c>
      <c r="F16" s="273">
        <f>SUM(開始データ:未定!F16:F16)</f>
        <v>0</v>
      </c>
      <c r="G16" s="273">
        <f>SUM(開始データ:未定!G16:G16)</f>
        <v>0</v>
      </c>
      <c r="H16" s="273">
        <f>SUM(開始データ:未定!H16:H16)</f>
        <v>0</v>
      </c>
      <c r="I16" s="273">
        <f>SUM(開始データ:未定!I16:I16)</f>
        <v>0</v>
      </c>
      <c r="J16" s="273">
        <f>SUM(開始データ:未定!J16:J16)</f>
        <v>0</v>
      </c>
      <c r="K16" s="273">
        <f>SUM(開始データ:未定!K16:K16)</f>
        <v>0</v>
      </c>
      <c r="L16" s="273">
        <f>SUM(開始データ:未定!L16:L16)</f>
        <v>0</v>
      </c>
      <c r="M16" s="442"/>
      <c r="N16" s="442"/>
      <c r="O16" s="442"/>
    </row>
    <row r="17" spans="1:15" ht="23.25" customHeight="1" x14ac:dyDescent="0.15">
      <c r="A17" s="14" t="e">
        <f>#REF!</f>
        <v>#REF!</v>
      </c>
      <c r="B17" s="15" t="e">
        <f>#REF!</f>
        <v>#REF!</v>
      </c>
      <c r="C17" s="267">
        <f t="shared" si="0"/>
        <v>0</v>
      </c>
      <c r="D17" s="273">
        <f>SUM(開始データ:未定!D17:D17)</f>
        <v>0</v>
      </c>
      <c r="E17" s="273">
        <f>SUM(開始データ:未定!E17:E17)</f>
        <v>0</v>
      </c>
      <c r="F17" s="273">
        <f>SUM(開始データ:未定!F17:F17)</f>
        <v>0</v>
      </c>
      <c r="G17" s="273">
        <f>SUM(開始データ:未定!G17:G17)</f>
        <v>0</v>
      </c>
      <c r="H17" s="273">
        <f>SUM(開始データ:未定!H17:H17)</f>
        <v>0</v>
      </c>
      <c r="I17" s="273">
        <f>SUM(開始データ:未定!I17:I17)</f>
        <v>0</v>
      </c>
      <c r="J17" s="273">
        <f>SUM(開始データ:未定!J17:J17)</f>
        <v>0</v>
      </c>
      <c r="K17" s="273">
        <f>SUM(開始データ:未定!K17:K17)</f>
        <v>0</v>
      </c>
      <c r="L17" s="273">
        <f>SUM(開始データ:未定!L17:L17)</f>
        <v>0</v>
      </c>
      <c r="M17" s="442"/>
      <c r="N17" s="442"/>
      <c r="O17" s="442"/>
    </row>
    <row r="18" spans="1:15" ht="23.25" customHeight="1" x14ac:dyDescent="0.15">
      <c r="A18" s="14" t="e">
        <f>#REF!</f>
        <v>#REF!</v>
      </c>
      <c r="B18" s="15" t="e">
        <f>#REF!</f>
        <v>#REF!</v>
      </c>
      <c r="C18" s="267">
        <f t="shared" si="0"/>
        <v>0</v>
      </c>
      <c r="D18" s="273">
        <f>SUM(開始データ:未定!D18:D18)</f>
        <v>0</v>
      </c>
      <c r="E18" s="273">
        <f>SUM(開始データ:未定!E18:E18)</f>
        <v>0</v>
      </c>
      <c r="F18" s="273">
        <f>SUM(開始データ:未定!F18:F18)</f>
        <v>0</v>
      </c>
      <c r="G18" s="273">
        <f>SUM(開始データ:未定!G18:G18)</f>
        <v>0</v>
      </c>
      <c r="H18" s="273">
        <f>SUM(開始データ:未定!H18:H18)</f>
        <v>0</v>
      </c>
      <c r="I18" s="273">
        <f>SUM(開始データ:未定!I18:I18)</f>
        <v>0</v>
      </c>
      <c r="J18" s="273">
        <f>SUM(開始データ:未定!J18:J18)</f>
        <v>0</v>
      </c>
      <c r="K18" s="273">
        <f>SUM(開始データ:未定!K18:K18)</f>
        <v>0</v>
      </c>
      <c r="L18" s="273">
        <f>SUM(開始データ:未定!L18:L18)</f>
        <v>0</v>
      </c>
      <c r="M18" s="442"/>
      <c r="N18" s="442"/>
      <c r="O18" s="442"/>
    </row>
    <row r="19" spans="1:15" ht="23.25" customHeight="1" x14ac:dyDescent="0.15">
      <c r="A19" s="14" t="e">
        <f>#REF!</f>
        <v>#REF!</v>
      </c>
      <c r="B19" s="15" t="e">
        <f>#REF!</f>
        <v>#REF!</v>
      </c>
      <c r="C19" s="267">
        <f t="shared" si="0"/>
        <v>0</v>
      </c>
      <c r="D19" s="273">
        <f>SUM(開始データ:未定!D19:D19)</f>
        <v>0</v>
      </c>
      <c r="E19" s="273">
        <f>SUM(開始データ:未定!E19:E19)</f>
        <v>0</v>
      </c>
      <c r="F19" s="273">
        <f>SUM(開始データ:未定!F19:F19)</f>
        <v>0</v>
      </c>
      <c r="G19" s="273">
        <f>SUM(開始データ:未定!G19:G19)</f>
        <v>0</v>
      </c>
      <c r="H19" s="273">
        <f>SUM(開始データ:未定!H19:H19)</f>
        <v>0</v>
      </c>
      <c r="I19" s="273">
        <f>SUM(開始データ:未定!I19:I19)</f>
        <v>0</v>
      </c>
      <c r="J19" s="273">
        <f>SUM(開始データ:未定!J19:J19)</f>
        <v>0</v>
      </c>
      <c r="K19" s="273">
        <f>SUM(開始データ:未定!K19:K19)</f>
        <v>0</v>
      </c>
      <c r="L19" s="273">
        <f>SUM(開始データ:未定!L19:L19)</f>
        <v>0</v>
      </c>
      <c r="M19" s="442"/>
      <c r="N19" s="442"/>
      <c r="O19" s="442"/>
    </row>
    <row r="20" spans="1:15" ht="23.25" customHeight="1" x14ac:dyDescent="0.15">
      <c r="A20" s="14" t="e">
        <f>#REF!</f>
        <v>#REF!</v>
      </c>
      <c r="B20" s="15" t="e">
        <f>#REF!</f>
        <v>#REF!</v>
      </c>
      <c r="C20" s="267">
        <f t="shared" si="0"/>
        <v>0</v>
      </c>
      <c r="D20" s="273">
        <f>SUM(開始データ:未定!D20:D20)</f>
        <v>0</v>
      </c>
      <c r="E20" s="273">
        <f>SUM(開始データ:未定!E20:E20)</f>
        <v>0</v>
      </c>
      <c r="F20" s="273">
        <f>SUM(開始データ:未定!F20:F20)</f>
        <v>0</v>
      </c>
      <c r="G20" s="273">
        <f>SUM(開始データ:未定!G20:G20)</f>
        <v>0</v>
      </c>
      <c r="H20" s="273">
        <f>SUM(開始データ:未定!H20:H20)</f>
        <v>0</v>
      </c>
      <c r="I20" s="273">
        <f>SUM(開始データ:未定!I20:I20)</f>
        <v>0</v>
      </c>
      <c r="J20" s="273">
        <f>SUM(開始データ:未定!J20:J20)</f>
        <v>0</v>
      </c>
      <c r="K20" s="273">
        <f>SUM(開始データ:未定!K20:K20)</f>
        <v>0</v>
      </c>
      <c r="L20" s="273">
        <f>SUM(開始データ:未定!L20:L20)</f>
        <v>0</v>
      </c>
      <c r="M20" s="442"/>
      <c r="N20" s="442"/>
      <c r="O20" s="442"/>
    </row>
    <row r="21" spans="1:15" ht="23.25" customHeight="1" x14ac:dyDescent="0.15">
      <c r="A21" s="14" t="e">
        <f>#REF!</f>
        <v>#REF!</v>
      </c>
      <c r="B21" s="15" t="e">
        <f>#REF!</f>
        <v>#REF!</v>
      </c>
      <c r="C21" s="267">
        <f t="shared" si="0"/>
        <v>0</v>
      </c>
      <c r="D21" s="273">
        <f>SUM(開始データ:未定!D21:D21)</f>
        <v>0</v>
      </c>
      <c r="E21" s="273">
        <f>SUM(開始データ:未定!E21:E21)</f>
        <v>0</v>
      </c>
      <c r="F21" s="273">
        <f>SUM(開始データ:未定!F21:F21)</f>
        <v>0</v>
      </c>
      <c r="G21" s="273">
        <f>SUM(開始データ:未定!G21:G21)</f>
        <v>0</v>
      </c>
      <c r="H21" s="273">
        <f>SUM(開始データ:未定!H21:H21)</f>
        <v>0</v>
      </c>
      <c r="I21" s="273">
        <f>SUM(開始データ:未定!I21:I21)</f>
        <v>0</v>
      </c>
      <c r="J21" s="273">
        <f>SUM(開始データ:未定!J21:J21)</f>
        <v>0</v>
      </c>
      <c r="K21" s="273">
        <f>SUM(開始データ:未定!K21:K21)</f>
        <v>0</v>
      </c>
      <c r="L21" s="273">
        <f>SUM(開始データ:未定!L21:L21)</f>
        <v>0</v>
      </c>
      <c r="M21" s="442"/>
      <c r="N21" s="442"/>
      <c r="O21" s="442"/>
    </row>
    <row r="22" spans="1:15" ht="23.25" customHeight="1" x14ac:dyDescent="0.15">
      <c r="A22" s="14" t="e">
        <f>#REF!</f>
        <v>#REF!</v>
      </c>
      <c r="B22" s="15" t="e">
        <f>#REF!</f>
        <v>#REF!</v>
      </c>
      <c r="C22" s="267">
        <f t="shared" si="0"/>
        <v>0</v>
      </c>
      <c r="D22" s="273">
        <f>SUM(開始データ:未定!D22:D22)</f>
        <v>0</v>
      </c>
      <c r="E22" s="273">
        <f>SUM(開始データ:未定!E22:E22)</f>
        <v>0</v>
      </c>
      <c r="F22" s="273">
        <f>SUM(開始データ:未定!F22:F22)</f>
        <v>0</v>
      </c>
      <c r="G22" s="273">
        <f>SUM(開始データ:未定!G22:G22)</f>
        <v>0</v>
      </c>
      <c r="H22" s="273">
        <f>SUM(開始データ:未定!H22:H22)</f>
        <v>0</v>
      </c>
      <c r="I22" s="273">
        <f>SUM(開始データ:未定!I22:I22)</f>
        <v>0</v>
      </c>
      <c r="J22" s="273">
        <f>SUM(開始データ:未定!J22:J22)</f>
        <v>0</v>
      </c>
      <c r="K22" s="273">
        <f>SUM(開始データ:未定!K22:K22)</f>
        <v>0</v>
      </c>
      <c r="L22" s="273">
        <f>SUM(開始データ:未定!L22:L22)</f>
        <v>0</v>
      </c>
      <c r="M22" s="442"/>
      <c r="N22" s="442"/>
      <c r="O22" s="442"/>
    </row>
    <row r="23" spans="1:15" ht="23.25" customHeight="1" x14ac:dyDescent="0.15">
      <c r="A23" s="14" t="e">
        <f>#REF!</f>
        <v>#REF!</v>
      </c>
      <c r="B23" s="15" t="e">
        <f>#REF!</f>
        <v>#REF!</v>
      </c>
      <c r="C23" s="267">
        <f t="shared" si="0"/>
        <v>0</v>
      </c>
      <c r="D23" s="273">
        <f>SUM(開始データ:未定!D23:D23)</f>
        <v>0</v>
      </c>
      <c r="E23" s="273">
        <f>SUM(開始データ:未定!E23:E23)</f>
        <v>0</v>
      </c>
      <c r="F23" s="273">
        <f>SUM(開始データ:未定!F23:F23)</f>
        <v>0</v>
      </c>
      <c r="G23" s="273">
        <f>SUM(開始データ:未定!G23:G23)</f>
        <v>0</v>
      </c>
      <c r="H23" s="273">
        <f>SUM(開始データ:未定!H23:H23)</f>
        <v>0</v>
      </c>
      <c r="I23" s="273">
        <f>SUM(開始データ:未定!I23:I23)</f>
        <v>0</v>
      </c>
      <c r="J23" s="273">
        <f>SUM(開始データ:未定!J23:J23)</f>
        <v>0</v>
      </c>
      <c r="K23" s="273">
        <f>SUM(開始データ:未定!K23:K23)</f>
        <v>0</v>
      </c>
      <c r="L23" s="273">
        <f>SUM(開始データ:未定!L23:L23)</f>
        <v>0</v>
      </c>
      <c r="M23" s="442"/>
      <c r="N23" s="442"/>
      <c r="O23" s="442"/>
    </row>
    <row r="24" spans="1:15" ht="23.25" customHeight="1" x14ac:dyDescent="0.15">
      <c r="A24" s="14" t="e">
        <f>#REF!</f>
        <v>#REF!</v>
      </c>
      <c r="B24" s="15" t="e">
        <f>#REF!</f>
        <v>#REF!</v>
      </c>
      <c r="C24" s="267">
        <f t="shared" si="0"/>
        <v>0</v>
      </c>
      <c r="D24" s="273">
        <f>SUM(開始データ:未定!D24:D24)</f>
        <v>0</v>
      </c>
      <c r="E24" s="273">
        <f>SUM(開始データ:未定!E24:E24)</f>
        <v>0</v>
      </c>
      <c r="F24" s="273">
        <f>SUM(開始データ:未定!F24:F24)</f>
        <v>0</v>
      </c>
      <c r="G24" s="273">
        <f>SUM(開始データ:未定!G24:G24)</f>
        <v>0</v>
      </c>
      <c r="H24" s="273">
        <f>SUM(開始データ:未定!H24:H24)</f>
        <v>0</v>
      </c>
      <c r="I24" s="273">
        <f>SUM(開始データ:未定!I24:I24)</f>
        <v>0</v>
      </c>
      <c r="J24" s="273">
        <f>SUM(開始データ:未定!J24:J24)</f>
        <v>0</v>
      </c>
      <c r="K24" s="273">
        <f>SUM(開始データ:未定!K24:K24)</f>
        <v>0</v>
      </c>
      <c r="L24" s="273">
        <f>SUM(開始データ:未定!L24:L24)</f>
        <v>0</v>
      </c>
      <c r="M24" s="442"/>
      <c r="N24" s="442"/>
      <c r="O24" s="442"/>
    </row>
    <row r="25" spans="1:15" ht="23.25" customHeight="1" x14ac:dyDescent="0.15">
      <c r="A25" s="14" t="e">
        <f>#REF!</f>
        <v>#REF!</v>
      </c>
      <c r="B25" s="15" t="e">
        <f>#REF!</f>
        <v>#REF!</v>
      </c>
      <c r="C25" s="267">
        <f t="shared" si="0"/>
        <v>0</v>
      </c>
      <c r="D25" s="273">
        <f>SUM(開始データ:未定!D25:D25)</f>
        <v>0</v>
      </c>
      <c r="E25" s="273">
        <f>SUM(開始データ:未定!E25:E25)</f>
        <v>0</v>
      </c>
      <c r="F25" s="273">
        <f>SUM(開始データ:未定!F25:F25)</f>
        <v>0</v>
      </c>
      <c r="G25" s="273">
        <f>SUM(開始データ:未定!G25:G25)</f>
        <v>0</v>
      </c>
      <c r="H25" s="273">
        <f>SUM(開始データ:未定!H25:H25)</f>
        <v>0</v>
      </c>
      <c r="I25" s="273">
        <f>SUM(開始データ:未定!I25:I25)</f>
        <v>0</v>
      </c>
      <c r="J25" s="273">
        <f>SUM(開始データ:未定!J25:J25)</f>
        <v>0</v>
      </c>
      <c r="K25" s="273">
        <f>SUM(開始データ:未定!K25:K25)</f>
        <v>0</v>
      </c>
      <c r="L25" s="273">
        <f>SUM(開始データ:未定!L25:L25)</f>
        <v>0</v>
      </c>
      <c r="M25" s="442"/>
      <c r="N25" s="442"/>
      <c r="O25" s="442"/>
    </row>
    <row r="26" spans="1:15" ht="23.25" customHeight="1" x14ac:dyDescent="0.15">
      <c r="A26" s="14" t="e">
        <f>#REF!</f>
        <v>#REF!</v>
      </c>
      <c r="B26" s="15" t="e">
        <f>#REF!</f>
        <v>#REF!</v>
      </c>
      <c r="C26" s="267">
        <f t="shared" si="0"/>
        <v>0</v>
      </c>
      <c r="D26" s="273">
        <f>SUM(開始データ:未定!D26:D26)</f>
        <v>0</v>
      </c>
      <c r="E26" s="273">
        <f>SUM(開始データ:未定!E26:E26)</f>
        <v>0</v>
      </c>
      <c r="F26" s="273">
        <f>SUM(開始データ:未定!F26:F26)</f>
        <v>0</v>
      </c>
      <c r="G26" s="273">
        <f>SUM(開始データ:未定!G26:G26)</f>
        <v>0</v>
      </c>
      <c r="H26" s="273">
        <f>SUM(開始データ:未定!H26:H26)</f>
        <v>0</v>
      </c>
      <c r="I26" s="273">
        <f>SUM(開始データ:未定!I26:I26)</f>
        <v>0</v>
      </c>
      <c r="J26" s="273">
        <f>SUM(開始データ:未定!J26:J26)</f>
        <v>0</v>
      </c>
      <c r="K26" s="273">
        <f>SUM(開始データ:未定!K26:K26)</f>
        <v>0</v>
      </c>
      <c r="L26" s="273">
        <f>SUM(開始データ:未定!L26:L26)</f>
        <v>0</v>
      </c>
      <c r="M26" s="442"/>
      <c r="N26" s="442"/>
      <c r="O26" s="442"/>
    </row>
    <row r="27" spans="1:15" ht="23.25" customHeight="1" x14ac:dyDescent="0.15">
      <c r="A27" s="14" t="e">
        <f>#REF!</f>
        <v>#REF!</v>
      </c>
      <c r="B27" s="15" t="e">
        <f>#REF!</f>
        <v>#REF!</v>
      </c>
      <c r="C27" s="267">
        <f t="shared" si="0"/>
        <v>0</v>
      </c>
      <c r="D27" s="273">
        <f>SUM(開始データ:未定!D27:D27)</f>
        <v>0</v>
      </c>
      <c r="E27" s="273">
        <f>SUM(開始データ:未定!E27:E27)</f>
        <v>0</v>
      </c>
      <c r="F27" s="273">
        <f>SUM(開始データ:未定!F27:F27)</f>
        <v>0</v>
      </c>
      <c r="G27" s="273">
        <f>SUM(開始データ:未定!G27:G27)</f>
        <v>0</v>
      </c>
      <c r="H27" s="273">
        <f>SUM(開始データ:未定!H27:H27)</f>
        <v>0</v>
      </c>
      <c r="I27" s="273">
        <f>SUM(開始データ:未定!I27:I27)</f>
        <v>0</v>
      </c>
      <c r="J27" s="273">
        <f>SUM(開始データ:未定!J27:J27)</f>
        <v>0</v>
      </c>
      <c r="K27" s="273">
        <f>SUM(開始データ:未定!K27:K27)</f>
        <v>0</v>
      </c>
      <c r="L27" s="273">
        <f>SUM(開始データ:未定!L27:L27)</f>
        <v>0</v>
      </c>
      <c r="M27" s="442"/>
      <c r="N27" s="442"/>
      <c r="O27" s="442"/>
    </row>
    <row r="28" spans="1:15" ht="23.25" customHeight="1" x14ac:dyDescent="0.15">
      <c r="A28" s="14" t="e">
        <f>#REF!</f>
        <v>#REF!</v>
      </c>
      <c r="B28" s="15" t="e">
        <f>#REF!</f>
        <v>#REF!</v>
      </c>
      <c r="C28" s="267">
        <f t="shared" si="0"/>
        <v>0</v>
      </c>
      <c r="D28" s="273">
        <f>SUM(開始データ:未定!D28:D28)</f>
        <v>0</v>
      </c>
      <c r="E28" s="273">
        <f>SUM(開始データ:未定!E28:E28)</f>
        <v>0</v>
      </c>
      <c r="F28" s="273">
        <f>SUM(開始データ:未定!F28:F28)</f>
        <v>0</v>
      </c>
      <c r="G28" s="273">
        <f>SUM(開始データ:未定!G28:G28)</f>
        <v>0</v>
      </c>
      <c r="H28" s="273">
        <f>SUM(開始データ:未定!H28:H28)</f>
        <v>0</v>
      </c>
      <c r="I28" s="273">
        <f>SUM(開始データ:未定!I28:I28)</f>
        <v>0</v>
      </c>
      <c r="J28" s="273">
        <f>SUM(開始データ:未定!J28:J28)</f>
        <v>0</v>
      </c>
      <c r="K28" s="273">
        <f>SUM(開始データ:未定!K28:K28)</f>
        <v>0</v>
      </c>
      <c r="L28" s="273">
        <f>SUM(開始データ:未定!L28:L28)</f>
        <v>0</v>
      </c>
      <c r="M28" s="442"/>
      <c r="N28" s="442"/>
      <c r="O28" s="442"/>
    </row>
    <row r="29" spans="1:15" ht="23.25" customHeight="1" x14ac:dyDescent="0.15">
      <c r="A29" s="14" t="e">
        <f>#REF!</f>
        <v>#REF!</v>
      </c>
      <c r="B29" s="15" t="e">
        <f>#REF!</f>
        <v>#REF!</v>
      </c>
      <c r="C29" s="267">
        <f t="shared" si="0"/>
        <v>0</v>
      </c>
      <c r="D29" s="273">
        <f>SUM(開始データ:未定!D29:D29)</f>
        <v>0</v>
      </c>
      <c r="E29" s="273">
        <f>SUM(開始データ:未定!E29:E29)</f>
        <v>0</v>
      </c>
      <c r="F29" s="273">
        <f>SUM(開始データ:未定!F29:F29)</f>
        <v>0</v>
      </c>
      <c r="G29" s="273">
        <f>SUM(開始データ:未定!G29:G29)</f>
        <v>0</v>
      </c>
      <c r="H29" s="273">
        <f>SUM(開始データ:未定!H29:H29)</f>
        <v>0</v>
      </c>
      <c r="I29" s="273">
        <f>SUM(開始データ:未定!I29:I29)</f>
        <v>0</v>
      </c>
      <c r="J29" s="273">
        <f>SUM(開始データ:未定!J29:J29)</f>
        <v>0</v>
      </c>
      <c r="K29" s="273">
        <f>SUM(開始データ:未定!K29:K29)</f>
        <v>0</v>
      </c>
      <c r="L29" s="273">
        <f>SUM(開始データ:未定!L29:L29)</f>
        <v>0</v>
      </c>
      <c r="M29" s="442"/>
      <c r="N29" s="442"/>
      <c r="O29" s="442"/>
    </row>
    <row r="30" spans="1:15" ht="23.25" customHeight="1" x14ac:dyDescent="0.15">
      <c r="A30" s="14" t="e">
        <f>#REF!</f>
        <v>#REF!</v>
      </c>
      <c r="B30" s="15" t="e">
        <f>#REF!</f>
        <v>#REF!</v>
      </c>
      <c r="C30" s="267">
        <f t="shared" si="0"/>
        <v>0</v>
      </c>
      <c r="D30" s="273">
        <f>SUM(開始データ:未定!D30:D30)</f>
        <v>0</v>
      </c>
      <c r="E30" s="273">
        <f>SUM(開始データ:未定!E30:E30)</f>
        <v>0</v>
      </c>
      <c r="F30" s="273">
        <f>SUM(開始データ:未定!F30:F30)</f>
        <v>0</v>
      </c>
      <c r="G30" s="273">
        <f>SUM(開始データ:未定!G30:G30)</f>
        <v>0</v>
      </c>
      <c r="H30" s="273">
        <f>SUM(開始データ:未定!H30:H30)</f>
        <v>0</v>
      </c>
      <c r="I30" s="273">
        <f>SUM(開始データ:未定!I30:I30)</f>
        <v>0</v>
      </c>
      <c r="J30" s="273">
        <f>SUM(開始データ:未定!J30:J30)</f>
        <v>0</v>
      </c>
      <c r="K30" s="273">
        <f>SUM(開始データ:未定!K30:K30)</f>
        <v>0</v>
      </c>
      <c r="L30" s="273">
        <f>SUM(開始データ:未定!L30:L30)</f>
        <v>0</v>
      </c>
      <c r="M30" s="442"/>
      <c r="N30" s="442"/>
      <c r="O30" s="442"/>
    </row>
    <row r="31" spans="1:15" ht="23.25" customHeight="1" x14ac:dyDescent="0.15">
      <c r="A31" s="14" t="e">
        <f>#REF!</f>
        <v>#REF!</v>
      </c>
      <c r="B31" s="15" t="e">
        <f>#REF!</f>
        <v>#REF!</v>
      </c>
      <c r="C31" s="267">
        <f t="shared" si="0"/>
        <v>0</v>
      </c>
      <c r="D31" s="273">
        <f>SUM(開始データ:未定!D31:D31)</f>
        <v>0</v>
      </c>
      <c r="E31" s="273">
        <f>SUM(開始データ:未定!E31:E31)</f>
        <v>0</v>
      </c>
      <c r="F31" s="273">
        <f>SUM(開始データ:未定!F31:F31)</f>
        <v>0</v>
      </c>
      <c r="G31" s="273">
        <f>SUM(開始データ:未定!G31:G31)</f>
        <v>0</v>
      </c>
      <c r="H31" s="273">
        <f>SUM(開始データ:未定!H31:H31)</f>
        <v>0</v>
      </c>
      <c r="I31" s="273">
        <f>SUM(開始データ:未定!I31:I31)</f>
        <v>0</v>
      </c>
      <c r="J31" s="273">
        <f>SUM(開始データ:未定!J31:J31)</f>
        <v>0</v>
      </c>
      <c r="K31" s="273">
        <f>SUM(開始データ:未定!K31:K31)</f>
        <v>0</v>
      </c>
      <c r="L31" s="273">
        <f>SUM(開始データ:未定!L31:L31)</f>
        <v>0</v>
      </c>
      <c r="M31" s="442"/>
      <c r="N31" s="442"/>
      <c r="O31" s="442"/>
    </row>
    <row r="32" spans="1:15" ht="23.25" customHeight="1" x14ac:dyDescent="0.15">
      <c r="A32" s="14" t="e">
        <f>#REF!</f>
        <v>#REF!</v>
      </c>
      <c r="B32" s="15" t="e">
        <f>#REF!</f>
        <v>#REF!</v>
      </c>
      <c r="C32" s="267">
        <f t="shared" si="0"/>
        <v>0</v>
      </c>
      <c r="D32" s="273">
        <f>SUM(開始データ:未定!D32:D32)</f>
        <v>0</v>
      </c>
      <c r="E32" s="273">
        <f>SUM(開始データ:未定!E32:E32)</f>
        <v>0</v>
      </c>
      <c r="F32" s="273">
        <f>SUM(開始データ:未定!F32:F32)</f>
        <v>0</v>
      </c>
      <c r="G32" s="273">
        <f>SUM(開始データ:未定!G32:G32)</f>
        <v>0</v>
      </c>
      <c r="H32" s="273">
        <f>SUM(開始データ:未定!H32:H32)</f>
        <v>0</v>
      </c>
      <c r="I32" s="273">
        <f>SUM(開始データ:未定!I32:I32)</f>
        <v>0</v>
      </c>
      <c r="J32" s="273">
        <f>SUM(開始データ:未定!J32:J32)</f>
        <v>0</v>
      </c>
      <c r="K32" s="273">
        <f>SUM(開始データ:未定!K32:K32)</f>
        <v>0</v>
      </c>
      <c r="L32" s="273">
        <f>SUM(開始データ:未定!L32:L32)</f>
        <v>0</v>
      </c>
      <c r="M32" s="442"/>
      <c r="N32" s="442"/>
      <c r="O32" s="442"/>
    </row>
    <row r="33" spans="1:15" ht="23.25" customHeight="1" x14ac:dyDescent="0.15">
      <c r="A33" s="14" t="e">
        <f>#REF!</f>
        <v>#REF!</v>
      </c>
      <c r="B33" s="15" t="e">
        <f>#REF!</f>
        <v>#REF!</v>
      </c>
      <c r="C33" s="267">
        <f t="shared" si="0"/>
        <v>0</v>
      </c>
      <c r="D33" s="273">
        <f>SUM(開始データ:未定!D33:D33)</f>
        <v>0</v>
      </c>
      <c r="E33" s="273">
        <f>SUM(開始データ:未定!E33:E33)</f>
        <v>0</v>
      </c>
      <c r="F33" s="273">
        <f>SUM(開始データ:未定!F33:F33)</f>
        <v>0</v>
      </c>
      <c r="G33" s="273">
        <f>SUM(開始データ:未定!G33:G33)</f>
        <v>0</v>
      </c>
      <c r="H33" s="273">
        <f>SUM(開始データ:未定!H33:H33)</f>
        <v>0</v>
      </c>
      <c r="I33" s="273">
        <f>SUM(開始データ:未定!I33:I33)</f>
        <v>0</v>
      </c>
      <c r="J33" s="273">
        <f>SUM(開始データ:未定!J33:J33)</f>
        <v>0</v>
      </c>
      <c r="K33" s="273">
        <f>SUM(開始データ:未定!K33:K33)</f>
        <v>0</v>
      </c>
      <c r="L33" s="273">
        <f>SUM(開始データ:未定!L33:L33)</f>
        <v>0</v>
      </c>
      <c r="M33" s="442"/>
      <c r="N33" s="442"/>
      <c r="O33" s="442"/>
    </row>
    <row r="34" spans="1:15" ht="23.25" customHeight="1" x14ac:dyDescent="0.15">
      <c r="A34" s="14" t="e">
        <f>#REF!</f>
        <v>#REF!</v>
      </c>
      <c r="B34" s="15" t="e">
        <f>#REF!</f>
        <v>#REF!</v>
      </c>
      <c r="C34" s="271">
        <f>SUM(D34:L34)</f>
        <v>0</v>
      </c>
      <c r="D34" s="273">
        <f>SUM(開始データ:未定!D34:D34)</f>
        <v>0</v>
      </c>
      <c r="E34" s="273">
        <f>SUM(開始データ:未定!E34:E34)</f>
        <v>0</v>
      </c>
      <c r="F34" s="273">
        <f>SUM(開始データ:未定!F34:F34)</f>
        <v>0</v>
      </c>
      <c r="G34" s="273">
        <f>SUM(開始データ:未定!G34:G34)</f>
        <v>0</v>
      </c>
      <c r="H34" s="273">
        <f>SUM(開始データ:未定!H34:H34)</f>
        <v>0</v>
      </c>
      <c r="I34" s="273">
        <f>SUM(開始データ:未定!I34:I34)</f>
        <v>0</v>
      </c>
      <c r="J34" s="273">
        <f>SUM(開始データ:未定!J34:J34)</f>
        <v>0</v>
      </c>
      <c r="K34" s="273">
        <f>SUM(開始データ:未定!K34:K34)</f>
        <v>0</v>
      </c>
      <c r="L34" s="273">
        <f>SUM(開始データ:未定!L34:L34)</f>
        <v>0</v>
      </c>
      <c r="M34" s="442"/>
      <c r="N34" s="442"/>
      <c r="O34" s="442"/>
    </row>
    <row r="35" spans="1:15" ht="23.25" customHeight="1" thickBot="1" x14ac:dyDescent="0.2">
      <c r="A35" s="14" t="e">
        <f>#REF!</f>
        <v>#REF!</v>
      </c>
      <c r="B35" s="15" t="e">
        <f>#REF!</f>
        <v>#REF!</v>
      </c>
      <c r="C35" s="271">
        <f>SUM(D35:L35)</f>
        <v>0</v>
      </c>
      <c r="D35" s="273">
        <f>SUM(開始データ:未定!D35:D35)</f>
        <v>0</v>
      </c>
      <c r="E35" s="273">
        <f>SUM(開始データ:未定!E35:E35)</f>
        <v>0</v>
      </c>
      <c r="F35" s="273">
        <f>SUM(開始データ:未定!F35:F35)</f>
        <v>0</v>
      </c>
      <c r="G35" s="273">
        <f>SUM(開始データ:未定!G35:G35)</f>
        <v>0</v>
      </c>
      <c r="H35" s="273">
        <f>SUM(開始データ:未定!H35:H35)</f>
        <v>0</v>
      </c>
      <c r="I35" s="273">
        <f>SUM(開始データ:未定!I35:I35)</f>
        <v>0</v>
      </c>
      <c r="J35" s="273">
        <f>SUM(開始データ:未定!J35:J35)</f>
        <v>0</v>
      </c>
      <c r="K35" s="273">
        <f>SUM(開始データ:未定!K35:K35)</f>
        <v>0</v>
      </c>
      <c r="L35" s="273">
        <f>SUM(開始データ:未定!L35:L35)</f>
        <v>0</v>
      </c>
      <c r="M35" s="444"/>
      <c r="N35" s="444"/>
      <c r="O35" s="444"/>
    </row>
    <row r="36" spans="1:15" ht="23.25" customHeight="1" thickBot="1" x14ac:dyDescent="0.2">
      <c r="A36" s="16" t="s">
        <v>11</v>
      </c>
      <c r="B36" s="17"/>
      <c r="C36" s="274">
        <f t="shared" ref="C36:L36" si="1">SUM(C5:C35)</f>
        <v>0</v>
      </c>
      <c r="D36" s="275">
        <f t="shared" si="1"/>
        <v>0</v>
      </c>
      <c r="E36" s="276">
        <f t="shared" si="1"/>
        <v>0</v>
      </c>
      <c r="F36" s="276">
        <f t="shared" si="1"/>
        <v>0</v>
      </c>
      <c r="G36" s="276">
        <f t="shared" si="1"/>
        <v>0</v>
      </c>
      <c r="H36" s="276">
        <f t="shared" si="1"/>
        <v>0</v>
      </c>
      <c r="I36" s="276">
        <f t="shared" si="1"/>
        <v>0</v>
      </c>
      <c r="J36" s="276">
        <f t="shared" si="1"/>
        <v>0</v>
      </c>
      <c r="K36" s="276">
        <f t="shared" si="1"/>
        <v>0</v>
      </c>
      <c r="L36" s="277">
        <f t="shared" si="1"/>
        <v>0</v>
      </c>
    </row>
    <row r="37" spans="1:15" x14ac:dyDescent="0.15">
      <c r="C37" s="19" t="str">
        <f>IF(C36=SUM(開始データ:未定!C36:C36),"OK","ちがう")</f>
        <v>OK</v>
      </c>
      <c r="D37" s="19" t="str">
        <f>IF(D36=SUM(開始データ:未定!D36:D36),"OK","ちがう")</f>
        <v>OK</v>
      </c>
      <c r="E37" s="19" t="str">
        <f>IF(E36=SUM(開始データ:未定!E36:E36),"OK","ちがう")</f>
        <v>OK</v>
      </c>
      <c r="F37" s="19" t="str">
        <f>IF(F36=SUM(開始データ:未定!F36:F36),"OK","ちがう")</f>
        <v>OK</v>
      </c>
      <c r="G37" s="19" t="str">
        <f>IF(G36=SUM(開始データ:未定!G36:G36),"OK","ちがう")</f>
        <v>OK</v>
      </c>
      <c r="H37" s="19" t="str">
        <f>IF(H36=SUM(開始データ:未定!H36:H36),"OK","ちがう")</f>
        <v>OK</v>
      </c>
      <c r="I37" s="19" t="str">
        <f>IF(I36=SUM(開始データ:未定!I36:I36),"OK","ちがう")</f>
        <v>OK</v>
      </c>
      <c r="J37" s="19" t="str">
        <f>IF(J36=SUM(開始データ:未定!J36:J36),"OK","ちがう")</f>
        <v>OK</v>
      </c>
      <c r="K37" s="19" t="str">
        <f>IF(K36=SUM(開始データ:未定!K36:K36),"OK","ちがう")</f>
        <v>OK</v>
      </c>
      <c r="L37" s="19" t="str">
        <f>IF(L36=SUM(開始データ:未定!L36:L36),"OK","ちがう")</f>
        <v>OK</v>
      </c>
    </row>
  </sheetData>
  <mergeCells count="37">
    <mergeCell ref="M35:O35"/>
    <mergeCell ref="M29:O29"/>
    <mergeCell ref="M30:O30"/>
    <mergeCell ref="M31:O31"/>
    <mergeCell ref="M32:O32"/>
    <mergeCell ref="M33:O33"/>
    <mergeCell ref="M34:O34"/>
    <mergeCell ref="M28:O28"/>
    <mergeCell ref="M17:O17"/>
    <mergeCell ref="M18:O18"/>
    <mergeCell ref="M19:O19"/>
    <mergeCell ref="M20:O20"/>
    <mergeCell ref="M21:O21"/>
    <mergeCell ref="M22:O22"/>
    <mergeCell ref="M23:O23"/>
    <mergeCell ref="M24:O24"/>
    <mergeCell ref="M25:O25"/>
    <mergeCell ref="M26:O26"/>
    <mergeCell ref="M27:O27"/>
    <mergeCell ref="M16:O16"/>
    <mergeCell ref="M5:O5"/>
    <mergeCell ref="M6:O6"/>
    <mergeCell ref="M7:O7"/>
    <mergeCell ref="M8:O8"/>
    <mergeCell ref="M9:O9"/>
    <mergeCell ref="M10:O10"/>
    <mergeCell ref="M11:O11"/>
    <mergeCell ref="M12:O12"/>
    <mergeCell ref="M13:O13"/>
    <mergeCell ref="M14:O14"/>
    <mergeCell ref="M15:O15"/>
    <mergeCell ref="M3:O4"/>
    <mergeCell ref="A1:L1"/>
    <mergeCell ref="A3:A4"/>
    <mergeCell ref="B3:B4"/>
    <mergeCell ref="C3:C4"/>
    <mergeCell ref="D3:L3"/>
  </mergeCells>
  <phoneticPr fontId="36"/>
  <conditionalFormatting sqref="B5:B35">
    <cfRule type="cellIs" dxfId="10" priority="5" stopIfTrue="1" operator="equal">
      <formula>"土"</formula>
    </cfRule>
    <cfRule type="cellIs" dxfId="9" priority="6" stopIfTrue="1" operator="equal">
      <formula>"日"</formula>
    </cfRule>
    <cfRule type="cellIs" dxfId="8" priority="7" stopIfTrue="1" operator="equal">
      <formula>"祝日"</formula>
    </cfRule>
  </conditionalFormatting>
  <pageMargins left="0.39370078740157483" right="0.39370078740157483" top="0.47244094488188981" bottom="0.31496062992125984" header="0.23622047244094491"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33E0CA2-F32D-4B27-9AA2-BC3B5838EF01}">
            <xm:f>NOT(ISERROR(SEARCH("休",B5)))</xm:f>
            <xm:f>"休"</xm:f>
            <x14:dxf>
              <font>
                <color rgb="FFFF0000"/>
              </font>
            </x14:dxf>
          </x14:cfRule>
          <xm:sqref>B5:B35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showGridLines="0" zoomScale="85" zoomScaleNormal="85" workbookViewId="0">
      <pane xSplit="2" ySplit="4" topLeftCell="C5" activePane="bottomRight" state="frozen"/>
      <selection pane="topRight" activeCell="C1" sqref="C1"/>
      <selection pane="bottomLeft" activeCell="A14" sqref="A14"/>
      <selection pane="bottomRight" activeCell="B5" sqref="B5:K7"/>
    </sheetView>
  </sheetViews>
  <sheetFormatPr defaultRowHeight="13.5" x14ac:dyDescent="0.15"/>
  <cols>
    <col min="1" max="1" width="11.875" style="1" customWidth="1"/>
    <col min="2" max="2" width="9.375" style="3" customWidth="1"/>
    <col min="3" max="11" width="9.75" style="3" customWidth="1"/>
    <col min="12" max="19" width="9.75" style="1" customWidth="1"/>
    <col min="20" max="21" width="9.75" style="3" customWidth="1"/>
    <col min="22" max="16384" width="9" style="3"/>
  </cols>
  <sheetData>
    <row r="1" spans="1:23" ht="22.5" customHeight="1" x14ac:dyDescent="0.15">
      <c r="A1" s="412" t="s">
        <v>0</v>
      </c>
      <c r="B1" s="412"/>
      <c r="C1" s="412"/>
      <c r="D1" s="412"/>
      <c r="E1" s="412"/>
      <c r="F1" s="412"/>
      <c r="G1" s="412"/>
      <c r="H1" s="412"/>
      <c r="I1" s="412"/>
      <c r="J1" s="412"/>
      <c r="K1" s="412"/>
      <c r="L1" s="412"/>
      <c r="M1" s="412"/>
      <c r="N1" s="412"/>
      <c r="O1" s="412"/>
      <c r="P1" s="412"/>
      <c r="Q1" s="412"/>
      <c r="R1" s="412"/>
      <c r="S1" s="412"/>
      <c r="T1" s="412"/>
    </row>
    <row r="2" spans="1:23" ht="30" customHeight="1" thickBot="1" x14ac:dyDescent="0.2">
      <c r="B2" s="18" t="s">
        <v>5</v>
      </c>
      <c r="C2" s="18"/>
      <c r="D2" s="20"/>
      <c r="E2" s="20"/>
      <c r="F2" s="20"/>
      <c r="G2" s="71" t="e">
        <f ca="1">INDIRECT("'" &amp; $V6 &amp; "'" &amp; "!" &amp; ADDRESS(2,5))</f>
        <v>#REF!</v>
      </c>
      <c r="H2" s="72" t="e">
        <f ca="1">INDIRECT("'" &amp; $V6 &amp; "'" &amp; "!" &amp; ADDRESS(2,6))</f>
        <v>#REF!</v>
      </c>
      <c r="I2" s="72" t="e">
        <f ca="1">INDIRECT("'" &amp; $V6 &amp; "'" &amp; "!" &amp; ADDRESS(2,7))</f>
        <v>#REF!</v>
      </c>
      <c r="J2" s="72"/>
      <c r="K2" s="10" t="s">
        <v>14</v>
      </c>
      <c r="T2" s="18" t="s">
        <v>5</v>
      </c>
    </row>
    <row r="3" spans="1:23" ht="22.5" customHeight="1" thickBot="1" x14ac:dyDescent="0.2">
      <c r="A3" s="413" t="s">
        <v>12</v>
      </c>
      <c r="B3" s="415" t="s">
        <v>8</v>
      </c>
      <c r="C3" s="445" t="s">
        <v>9</v>
      </c>
      <c r="D3" s="445"/>
      <c r="E3" s="445"/>
      <c r="F3" s="445"/>
      <c r="G3" s="445"/>
      <c r="H3" s="445"/>
      <c r="I3" s="445"/>
      <c r="J3" s="445"/>
      <c r="K3" s="445"/>
      <c r="L3" s="446" t="s">
        <v>13</v>
      </c>
      <c r="M3" s="446"/>
      <c r="N3" s="446"/>
      <c r="O3" s="446"/>
      <c r="P3" s="446"/>
      <c r="Q3" s="446"/>
      <c r="R3" s="446"/>
      <c r="S3" s="446"/>
      <c r="T3" s="446"/>
    </row>
    <row r="4" spans="1:23" ht="27" customHeight="1" thickTop="1" thickBot="1" x14ac:dyDescent="0.2">
      <c r="A4" s="413"/>
      <c r="B4" s="415"/>
      <c r="C4" s="68">
        <f ca="1">INDIRECT("'" &amp; $V6 &amp; "'" &amp; "!" &amp; ADDRESS(4,4))</f>
        <v>0</v>
      </c>
      <c r="D4" s="69">
        <f ca="1">INDIRECT("'" &amp; $V6 &amp; "'" &amp; "!" &amp; ADDRESS(4,5))</f>
        <v>0</v>
      </c>
      <c r="E4" s="69">
        <f ca="1">INDIRECT("'" &amp; $V6 &amp; "'" &amp; "!" &amp; ADDRESS(4,6))</f>
        <v>0</v>
      </c>
      <c r="F4" s="69">
        <f ca="1">INDIRECT("'" &amp; $V6 &amp; "'" &amp; "!" &amp; ADDRESS(4,7))</f>
        <v>0</v>
      </c>
      <c r="G4" s="69">
        <f ca="1">INDIRECT("'" &amp; $V6 &amp; "'" &amp; "!" &amp; ADDRESS(4,8))</f>
        <v>0</v>
      </c>
      <c r="H4" s="69">
        <f ca="1">INDIRECT("'" &amp; $V6 &amp; "'" &amp; "!" &amp; ADDRESS(4,9))</f>
        <v>0</v>
      </c>
      <c r="I4" s="69">
        <f ca="1">INDIRECT("'" &amp; $V6 &amp; "'" &amp; "!" &amp; ADDRESS(4,10))</f>
        <v>0</v>
      </c>
      <c r="J4" s="69">
        <f ca="1">INDIRECT("'" &amp; $V6 &amp; "'" &amp; "!" &amp; ADDRESS(4,11))</f>
        <v>0</v>
      </c>
      <c r="K4" s="70">
        <f ca="1">INDIRECT("'" &amp; $V6 &amp; "'" &amp; "!" &amp; ADDRESS(4,12))</f>
        <v>0</v>
      </c>
      <c r="L4" s="79">
        <f t="shared" ref="L4:S4" ca="1" si="0">C4</f>
        <v>0</v>
      </c>
      <c r="M4" s="21">
        <f t="shared" ca="1" si="0"/>
        <v>0</v>
      </c>
      <c r="N4" s="21">
        <f t="shared" ca="1" si="0"/>
        <v>0</v>
      </c>
      <c r="O4" s="21">
        <f t="shared" ca="1" si="0"/>
        <v>0</v>
      </c>
      <c r="P4" s="21">
        <f t="shared" ca="1" si="0"/>
        <v>0</v>
      </c>
      <c r="Q4" s="21">
        <f t="shared" ca="1" si="0"/>
        <v>0</v>
      </c>
      <c r="R4" s="21">
        <f t="shared" ca="1" si="0"/>
        <v>0</v>
      </c>
      <c r="S4" s="21">
        <f t="shared" ca="1" si="0"/>
        <v>0</v>
      </c>
      <c r="T4" s="80">
        <f ca="1">K4</f>
        <v>0</v>
      </c>
    </row>
    <row r="5" spans="1:23" s="40" customFormat="1" ht="24" customHeight="1" thickTop="1" x14ac:dyDescent="0.15">
      <c r="A5" s="38" t="str">
        <f ca="1">INDIRECT("'" &amp; $V5 &amp; "'" &amp; "!" &amp; ADDRESS(2,10+W5))</f>
        <v>開始データ</v>
      </c>
      <c r="B5" s="285">
        <f ca="1">SUM(C5:K5)</f>
        <v>0</v>
      </c>
      <c r="C5" s="286">
        <f ca="1">INDIRECT("'" &amp; $V5 &amp; "'" &amp; "!" &amp; ADDRESS(36,4+W5))</f>
        <v>0</v>
      </c>
      <c r="D5" s="287">
        <f ca="1">INDIRECT("'" &amp; $V5 &amp; "'" &amp; "!" &amp; ADDRESS(36,5+W5))</f>
        <v>0</v>
      </c>
      <c r="E5" s="287">
        <f ca="1">INDIRECT("'" &amp; $V5 &amp; "'" &amp; "!" &amp; ADDRESS(36,6+W5))</f>
        <v>0</v>
      </c>
      <c r="F5" s="287">
        <f ca="1">INDIRECT("'" &amp; $V5 &amp; "'" &amp; "!" &amp; ADDRESS(36,7+W5))</f>
        <v>0</v>
      </c>
      <c r="G5" s="287">
        <f ca="1">INDIRECT("'" &amp; $V5 &amp; "'" &amp; "!" &amp; ADDRESS(36,8+W5))</f>
        <v>0</v>
      </c>
      <c r="H5" s="287">
        <f ca="1">INDIRECT("'" &amp; $V5 &amp; "'" &amp; "!" &amp; ADDRESS(36,9+W5))</f>
        <v>0</v>
      </c>
      <c r="I5" s="287">
        <f ca="1">INDIRECT("'" &amp; $V5 &amp; "'" &amp; "!" &amp; ADDRESS(36,10+W5))</f>
        <v>0</v>
      </c>
      <c r="J5" s="287">
        <f ca="1">INDIRECT("'" &amp; $V5 &amp; "'" &amp; "!" &amp; ADDRESS(36,11+W5))</f>
        <v>0</v>
      </c>
      <c r="K5" s="288">
        <f ca="1">INDIRECT("'" &amp; $V5 &amp; "'" &amp; "!" &amp; ADDRESS(36,12+W5))</f>
        <v>0</v>
      </c>
      <c r="L5" s="22">
        <f t="shared" ref="L5" ca="1" si="1">IF($B5=0,0,ROUND(C5/$B5,4))</f>
        <v>0</v>
      </c>
      <c r="M5" s="23">
        <f ca="1">IF($B5=0,0,ROUND(D5/$B5,4))</f>
        <v>0</v>
      </c>
      <c r="N5" s="23">
        <f ca="1">IF($B5=0,0,ROUND(E5/$B5,4))</f>
        <v>0</v>
      </c>
      <c r="O5" s="23">
        <f t="shared" ref="O5" ca="1" si="2">IF($B5=0,0,ROUND(F5/$B5,4))</f>
        <v>0</v>
      </c>
      <c r="P5" s="23">
        <f ca="1">IF($B5=0,0,ROUND(G5/$B5,4))</f>
        <v>0</v>
      </c>
      <c r="Q5" s="23">
        <f t="shared" ref="Q5" ca="1" si="3">IF($B5=0,0,ROUND(H5/$B5,4))</f>
        <v>0</v>
      </c>
      <c r="R5" s="23">
        <f t="shared" ref="R5" ca="1" si="4">IF($B5=0,0,ROUND(I5/$B5,4))</f>
        <v>0</v>
      </c>
      <c r="S5" s="23">
        <f t="shared" ref="S5" ca="1" si="5">IF($B5=0,0,ROUND(J5/$B5,4))</f>
        <v>0</v>
      </c>
      <c r="T5" s="24">
        <f t="shared" ref="T5" ca="1" si="6">IF($B5=0,0,ROUND(K5/$B5,4))</f>
        <v>0</v>
      </c>
      <c r="U5" s="39">
        <f ca="1">SUM(L5:T5)</f>
        <v>0</v>
      </c>
      <c r="V5" s="40" t="s">
        <v>16</v>
      </c>
      <c r="W5" s="40">
        <v>0</v>
      </c>
    </row>
    <row r="6" spans="1:23" ht="24" customHeight="1" thickBot="1" x14ac:dyDescent="0.2">
      <c r="A6" s="26" t="str">
        <f ca="1">INDIRECT( "'" &amp; $V6 &amp; "'" &amp; "!$J$2")</f>
        <v>未定</v>
      </c>
      <c r="B6" s="285">
        <f ca="1">SUM(C6:K6)</f>
        <v>0</v>
      </c>
      <c r="C6" s="286">
        <f ca="1">INDIRECT( "'" &amp; $V6 &amp; "'" &amp; "!D$36")</f>
        <v>0</v>
      </c>
      <c r="D6" s="287">
        <f ca="1">INDIRECT("'" &amp; $V6 &amp; "'" &amp; "!E$36")</f>
        <v>0</v>
      </c>
      <c r="E6" s="287">
        <f ca="1">INDIRECT("'" &amp; $V6 &amp; "'" &amp; "!F$36")</f>
        <v>0</v>
      </c>
      <c r="F6" s="287">
        <f ca="1">INDIRECT("'" &amp; $V6 &amp; "'" &amp; "!G$36")</f>
        <v>0</v>
      </c>
      <c r="G6" s="287">
        <f ca="1">INDIRECT("'" &amp; $V6 &amp; "'" &amp; "!H$36")</f>
        <v>0</v>
      </c>
      <c r="H6" s="287">
        <f ca="1">INDIRECT("'" &amp; $V6 &amp; "'" &amp; "!I$36")</f>
        <v>0</v>
      </c>
      <c r="I6" s="287">
        <f ca="1">INDIRECT("'" &amp; $V6 &amp; "'" &amp; "!J$36")</f>
        <v>0</v>
      </c>
      <c r="J6" s="287">
        <f ca="1">INDIRECT("'" &amp; $V6 &amp; "'" &amp; "!K$36")</f>
        <v>0</v>
      </c>
      <c r="K6" s="288">
        <f ca="1">INDIRECT("'" &amp; $V6 &amp; "'" &amp; "!L$36")</f>
        <v>0</v>
      </c>
      <c r="L6" s="22">
        <f t="shared" ref="L6" ca="1" si="7">IF($B6=0,0,ROUND(C6/$B6,4))</f>
        <v>0</v>
      </c>
      <c r="M6" s="23">
        <f ca="1">IF($B6=0,0,ROUND(D6/$B6,4))</f>
        <v>0</v>
      </c>
      <c r="N6" s="23">
        <f ca="1">IF($B6=0,0,ROUND(E6/$B6,4))</f>
        <v>0</v>
      </c>
      <c r="O6" s="23">
        <f t="shared" ref="O6" ca="1" si="8">IF($B6=0,0,ROUND(F6/$B6,4))</f>
        <v>0</v>
      </c>
      <c r="P6" s="23">
        <f ca="1">IF($B6=0,0,ROUND(G6/$B6,4))</f>
        <v>0</v>
      </c>
      <c r="Q6" s="23">
        <f t="shared" ref="Q6:T6" ca="1" si="9">IF($B6=0,0,ROUND(H6/$B6,4))</f>
        <v>0</v>
      </c>
      <c r="R6" s="23">
        <f t="shared" ca="1" si="9"/>
        <v>0</v>
      </c>
      <c r="S6" s="23">
        <f t="shared" ca="1" si="9"/>
        <v>0</v>
      </c>
      <c r="T6" s="24">
        <f t="shared" ca="1" si="9"/>
        <v>0</v>
      </c>
      <c r="U6" s="25">
        <f ca="1">SUM(L6:T6)</f>
        <v>0</v>
      </c>
      <c r="V6" s="3" t="s">
        <v>15</v>
      </c>
      <c r="W6" s="3">
        <v>0</v>
      </c>
    </row>
    <row r="7" spans="1:23" ht="26.25" customHeight="1" thickBot="1" x14ac:dyDescent="0.2">
      <c r="A7" s="27" t="s">
        <v>11</v>
      </c>
      <c r="B7" s="274">
        <f ca="1">SUM(B$5:B6)</f>
        <v>0</v>
      </c>
      <c r="C7" s="275">
        <f ca="1">SUM(C$5:C6)</f>
        <v>0</v>
      </c>
      <c r="D7" s="276">
        <f ca="1">SUM(D$5:D6)</f>
        <v>0</v>
      </c>
      <c r="E7" s="276">
        <f ca="1">SUM(E$5:E6)</f>
        <v>0</v>
      </c>
      <c r="F7" s="276">
        <f ca="1">SUM(F$5:F6)</f>
        <v>0</v>
      </c>
      <c r="G7" s="276">
        <f ca="1">SUM(G$5:G6)</f>
        <v>0</v>
      </c>
      <c r="H7" s="276">
        <f ca="1">SUM(H$5:H6)</f>
        <v>0</v>
      </c>
      <c r="I7" s="276">
        <f ca="1">SUM(I$5:I6)</f>
        <v>0</v>
      </c>
      <c r="J7" s="276">
        <f ca="1">SUM(J$5:J6)</f>
        <v>0</v>
      </c>
      <c r="K7" s="289">
        <f ca="1">SUM(K$5:K6)</f>
        <v>0</v>
      </c>
      <c r="L7" s="28">
        <f ca="1">SUM($L5:L6)</f>
        <v>0</v>
      </c>
      <c r="M7" s="29">
        <f ca="1">SUM($M5:M6)</f>
        <v>0</v>
      </c>
      <c r="N7" s="29">
        <f ca="1">SUM($N5:N6)</f>
        <v>0</v>
      </c>
      <c r="O7" s="29">
        <f ca="1">SUM($O5:O6)</f>
        <v>0</v>
      </c>
      <c r="P7" s="29">
        <f ca="1">SUM($P5:P6)</f>
        <v>0</v>
      </c>
      <c r="Q7" s="29">
        <f ca="1">SUM($Q5:Q6)</f>
        <v>0</v>
      </c>
      <c r="R7" s="29">
        <f ca="1">SUM($R5:R6)</f>
        <v>0</v>
      </c>
      <c r="S7" s="29">
        <f ca="1">SUM($S5:S6)</f>
        <v>0</v>
      </c>
      <c r="T7" s="30">
        <f ca="1">SUM($T5:T6)</f>
        <v>0</v>
      </c>
      <c r="U7" s="25">
        <f ca="1">SUM(L7:T7)</f>
        <v>0</v>
      </c>
    </row>
    <row r="8" spans="1:23" ht="23.25" customHeight="1" x14ac:dyDescent="0.15"/>
    <row r="9" spans="1:23" ht="12.75" customHeight="1" x14ac:dyDescent="0.15"/>
  </sheetData>
  <mergeCells count="5">
    <mergeCell ref="A1:T1"/>
    <mergeCell ref="A3:A4"/>
    <mergeCell ref="B3:B4"/>
    <mergeCell ref="C3:K3"/>
    <mergeCell ref="L3:T3"/>
  </mergeCells>
  <phoneticPr fontId="36"/>
  <conditionalFormatting sqref="G2">
    <cfRule type="cellIs" dxfId="6" priority="1" stopIfTrue="1" operator="equal">
      <formula>"土"</formula>
    </cfRule>
    <cfRule type="cellIs" dxfId="5" priority="2" stopIfTrue="1" operator="equal">
      <formula>"日"</formula>
    </cfRule>
    <cfRule type="cellIs" dxfId="4" priority="3" stopIfTrue="1" operator="equal">
      <formula>"祝日"</formula>
    </cfRule>
  </conditionalFormatting>
  <pageMargins left="0.39370078740157483" right="0.19685039370078741" top="0.59055118110236227" bottom="0.31496062992125984" header="0.59055118110236227" footer="0.51181102362204722"/>
  <pageSetup paperSize="9" scale="70"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注意</vt:lpstr>
      <vt:lpstr>開始データ</vt:lpstr>
      <vt:lpstr>未定</vt:lpstr>
      <vt:lpstr>チェックシートの使い方</vt:lpstr>
      <vt:lpstr>月報・CX申請チェックシート</vt:lpstr>
      <vt:lpstr>業務別月報</vt:lpstr>
      <vt:lpstr>区分別按分表</vt:lpstr>
      <vt:lpstr>開始データ!Print_Area</vt:lpstr>
      <vt:lpstr>業務別月報!Print_Area</vt:lpstr>
      <vt:lpstr>区分別按分表!Print_Area</vt:lpstr>
      <vt:lpstr>未定!Print_Area</vt:lpstr>
      <vt:lpstr>区分別按分表!Print_Titles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村山 早紀</dc:creator>
  <cp:lastModifiedBy>murayama</cp:lastModifiedBy>
  <cp:lastPrinted>2013-09-11T08:21:47Z</cp:lastPrinted>
  <dcterms:created xsi:type="dcterms:W3CDTF">2009-05-08T01:11:34Z</dcterms:created>
  <dcterms:modified xsi:type="dcterms:W3CDTF">2018-03-01T12:28:04Z</dcterms:modified>
</cp:coreProperties>
</file>